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360" windowHeight="7635" tabRatio="86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<sst xmlns="http://schemas.openxmlformats.org/spreadsheetml/2006/main" count="1107" uniqueCount="621">
  <si>
    <t>標準財政規模比（％）</t>
    <phoneticPr fontId="6"/>
  </si>
  <si>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</si>
  <si>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</si>
  <si>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</si>
  <si>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</si>
  <si>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</si>
  <si>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</si>
  <si>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</si>
  <si>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※平成30年度中に市町村合併した団体で、合併前の団体ごとの決算に基づく連結実質赤字比率を算出していない団体については、グラフを表記しない。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</si>
  <si>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</si>
  <si>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</si>
  <si>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</si>
  <si>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</si>
  <si>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</si>
  <si>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</si>
  <si>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</si>
  <si>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</si>
  <si>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</si>
  <si>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</si>
  <si>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</si>
  <si>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</si>
  <si>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</si>
  <si>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</si>
  <si>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※平成30年度中に市町村合併した団体で、合併前の団体ごとの決算に基づく実質公債費比率を算出していない団体については、グラフを表記しない。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</si>
  <si>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</si>
  <si>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</si>
  <si>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</si>
  <si>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</si>
  <si>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</si>
  <si>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</si>
  <si>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</si>
  <si>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</si>
  <si>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</si>
  <si>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</si>
  <si>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</si>
  <si>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</si>
  <si>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</si>
  <si>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</si>
  <si>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</si>
  <si>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</si>
  <si>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※平成30年度中に市町村合併した団体で、合併前の団体ごとの決算に基づく将来負担比率を算出していない団体については、グラフを表記しない。</t>
    <phoneticPr fontId="6"/>
  </si>
  <si>
    <t>（百万円）</t>
    <rPh sb="1" eb="4">
      <t>ヒャクマンエン</t>
    </rPh>
    <phoneticPr fontId="6"/>
  </si>
  <si>
    <t>財政調整基金</t>
    <rPh sb="0" eb="2">
      <t>ザイセイ</t>
    </rPh>
    <rPh sb="2" eb="4">
      <t>チョウセイ</t>
    </rPh>
    <rPh sb="4" eb="6">
      <t>キキン</t>
    </rPh>
    <phoneticPr fontId="6"/>
  </si>
  <si>
    <t>減債基金</t>
    <rPh sb="0" eb="2">
      <t>ゲンサイ</t>
    </rPh>
    <rPh sb="2" eb="4">
      <t>キキン</t>
    </rPh>
    <phoneticPr fontId="6"/>
  </si>
  <si>
    <t>その他特定目的基金</t>
    <rPh sb="2" eb="3">
      <t>タ</t>
    </rPh>
    <rPh sb="3" eb="5">
      <t>トクテイ</t>
    </rPh>
    <rPh sb="5" eb="7">
      <t>モクテキ</t>
    </rPh>
    <rPh sb="7" eb="9">
      <t>キキン</t>
    </rPh>
    <phoneticPr fontId="6"/>
  </si>
  <si>
    <t>基金残高合計</t>
    <rPh sb="0" eb="2">
      <t>キキン</t>
    </rPh>
    <rPh sb="2" eb="4">
      <t>ザンダカ</t>
    </rPh>
    <rPh sb="4" eb="6">
      <t>ゴウケイ</t>
    </rPh>
    <phoneticPr fontId="6"/>
  </si>
  <si>
    <t>当該団体(円)</t>
  </si>
  <si>
    <t>実質収支比率等に係る経年分析</t>
  </si>
  <si>
    <t>実質収支額</t>
    <phoneticPr fontId="13"/>
  </si>
  <si>
    <t>財政調整基金残高</t>
    <phoneticPr fontId="6"/>
  </si>
  <si>
    <t>実質単年度収支</t>
    <rPh sb="0" eb="2">
      <t>ジッシツ</t>
    </rPh>
    <rPh sb="2" eb="5">
      <t>タンネンド</t>
    </rPh>
    <rPh sb="5" eb="7">
      <t>シュウシ</t>
    </rPh>
    <phoneticPr fontId="13"/>
  </si>
  <si>
    <t>連結実質赤字比率に係る赤字・黒字の構成分析</t>
  </si>
  <si>
    <t>赤字額</t>
    <rPh sb="0" eb="2">
      <t>アカジ</t>
    </rPh>
    <rPh sb="2" eb="3">
      <t>ガク</t>
    </rPh>
    <phoneticPr fontId="13"/>
  </si>
  <si>
    <t>黒字額</t>
    <rPh sb="0" eb="2">
      <t>クロジ</t>
    </rPh>
    <rPh sb="2" eb="3">
      <t>ガク</t>
    </rPh>
    <phoneticPr fontId="13"/>
  </si>
  <si>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</si>
  <si>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</si>
  <si>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</si>
  <si>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13"/>
  </si>
  <si>
    <t>一時借入金の利子</t>
    <phoneticPr fontId="6"/>
  </si>
  <si>
    <t>債務負担行為に基づく支出額</t>
    <phoneticPr fontId="6"/>
  </si>
  <si>
    <t>組合等が起こした地方債の元利償還金に対する負担金等</t>
    <phoneticPr fontId="6"/>
  </si>
  <si>
    <t>公営企業債の元利償還金に対する繰入金</t>
    <phoneticPr fontId="6"/>
  </si>
  <si>
    <t>満期一括償還地方債に係る年度割相当額</t>
    <phoneticPr fontId="6"/>
  </si>
  <si>
    <t>減債基金積立不足算定額</t>
    <phoneticPr fontId="6"/>
  </si>
  <si>
    <t>元利償還金</t>
    <phoneticPr fontId="6"/>
  </si>
  <si>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</si>
  <si>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</si>
  <si>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</si>
  <si>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</si>
  <si>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phoneticPr fontId="6"/>
  </si>
  <si>
    <t>基金残高に係る経年分析</t>
    <phoneticPr fontId="12"/>
  </si>
  <si>
    <t>財政調整基金</t>
    <phoneticPr fontId="12"/>
  </si>
  <si>
    <t>減債基金</t>
    <phoneticPr fontId="12"/>
  </si>
  <si>
    <t>その他特定目的基金</t>
    <phoneticPr fontId="12"/>
  </si>
  <si>
    <t>平成29年度　財政状況資料集</t>
    <phoneticPr fontId="6"/>
  </si>
  <si>
    <t>総括表（市町村）</t>
    <rPh sb="0" eb="2">
      <t>ソウカツ</t>
    </rPh>
    <rPh sb="2" eb="3">
      <t>ヒョウ</t>
    </rPh>
    <rPh sb="4" eb="7">
      <t>シチョウソン</t>
    </rPh>
    <phoneticPr fontId="6"/>
  </si>
  <si>
    <t>都道府県名</t>
    <phoneticPr fontId="6"/>
  </si>
  <si>
    <t>兵庫県</t>
    <phoneticPr fontId="6"/>
  </si>
  <si>
    <t>市町村類型</t>
    <phoneticPr fontId="6"/>
  </si>
  <si>
    <t>Ⅱ－２</t>
    <phoneticPr fontId="6"/>
  </si>
  <si>
    <t>指定団体等の指定状況</t>
    <phoneticPr fontId="6"/>
  </si>
  <si>
    <t>平成29年度(千円)</t>
    <rPh sb="0" eb="2">
      <t>ヘイセイ</t>
    </rPh>
    <rPh sb="4" eb="6">
      <t>ネンド</t>
    </rPh>
    <rPh sb="7" eb="9">
      <t>センエン</t>
    </rPh>
    <phoneticPr fontId="6"/>
  </si>
  <si>
    <t>平成28年度(千円)</t>
    <rPh sb="0" eb="2">
      <t>ヘイセイ</t>
    </rPh>
    <rPh sb="4" eb="6">
      <t>ネンド</t>
    </rPh>
    <phoneticPr fontId="6"/>
  </si>
  <si>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</si>
  <si>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</si>
  <si>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phoneticPr fontId="21"/>
  </si>
  <si>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</si>
  <si>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</si>
  <si>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</si>
  <si>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21"/>
  </si>
  <si>
    <t>経常収支比率</t>
    <rPh sb="0" eb="2">
      <t>ケイジョウ</t>
    </rPh>
    <rPh sb="2" eb="4">
      <t>シュウシ</t>
    </rPh>
    <rPh sb="4" eb="6">
      <t>ヒリツ</t>
    </rPh>
    <phoneticPr fontId="6"/>
  </si>
  <si>
    <t>市町村名</t>
    <rPh sb="0" eb="3">
      <t>シチョウソン</t>
    </rPh>
    <rPh sb="3" eb="4">
      <t>メイ</t>
    </rPh>
    <phoneticPr fontId="6"/>
  </si>
  <si>
    <t>たつの市</t>
    <phoneticPr fontId="6"/>
  </si>
  <si>
    <t>地方交付税種地</t>
    <rPh sb="0" eb="2">
      <t>チホウ</t>
    </rPh>
    <rPh sb="2" eb="5">
      <t>コウフゼイ</t>
    </rPh>
    <rPh sb="5" eb="6">
      <t>シュ</t>
    </rPh>
    <rPh sb="6" eb="7">
      <t>チ</t>
    </rPh>
    <phoneticPr fontId="6"/>
  </si>
  <si>
    <t>1-2</t>
    <phoneticPr fontId="6"/>
  </si>
  <si>
    <t>財源超過</t>
    <rPh sb="0" eb="2">
      <t>ザイゲン</t>
    </rPh>
    <rPh sb="2" eb="4">
      <t>チョウカ</t>
    </rPh>
    <phoneticPr fontId="6"/>
  </si>
  <si>
    <t>歳入歳出差引</t>
    <phoneticPr fontId="21"/>
  </si>
  <si>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</si>
  <si>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</si>
  <si>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</si>
  <si>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</si>
  <si>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</si>
  <si>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</si>
  <si>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</si>
  <si>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21"/>
  </si>
  <si>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</si>
  <si>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</si>
  <si>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</si>
  <si>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</si>
  <si>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</si>
  <si>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</si>
  <si>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21"/>
  </si>
  <si>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</si>
  <si>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</si>
  <si>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</si>
  <si>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積立金</t>
    <phoneticPr fontId="21"/>
  </si>
  <si>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</si>
  <si>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</si>
  <si>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-3.8</t>
    <phoneticPr fontId="6"/>
  </si>
  <si>
    <t>山振</t>
    <rPh sb="0" eb="1">
      <t>ヤマ</t>
    </rPh>
    <rPh sb="1" eb="2">
      <t>フ</t>
    </rPh>
    <phoneticPr fontId="6"/>
  </si>
  <si>
    <t>繰上償還金</t>
    <phoneticPr fontId="21"/>
  </si>
  <si>
    <t>　実質赤字比率</t>
    <rPh sb="1" eb="3">
      <t>ジッシツ</t>
    </rPh>
    <rPh sb="3" eb="5">
      <t>アカジ</t>
    </rPh>
    <rPh sb="5" eb="7">
      <t>ヒリツ</t>
    </rPh>
    <phoneticPr fontId="6"/>
  </si>
  <si>
    <t>-</t>
    <phoneticPr fontId="6"/>
  </si>
  <si>
    <t>-</t>
    <phoneticPr fontId="6"/>
  </si>
  <si>
    <t>住民基本台帳人口
 (※7)</t>
    <rPh sb="0" eb="2">
      <t>ジュウミン</t>
    </rPh>
    <rPh sb="2" eb="4">
      <t>キホン</t>
    </rPh>
    <rPh sb="4" eb="6">
      <t>ダイチョウ</t>
    </rPh>
    <rPh sb="6" eb="8">
      <t>ジンコウ</t>
    </rPh>
    <phoneticPr fontId="6"/>
  </si>
  <si>
    <t>30.01.01(人)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</si>
  <si>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</si>
  <si>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</si>
  <si>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</si>
  <si>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積立金取崩し額</t>
    <phoneticPr fontId="21"/>
  </si>
  <si>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</si>
  <si>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</si>
  <si>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</si>
  <si>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</si>
  <si>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</si>
  <si>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</si>
  <si>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21"/>
  </si>
  <si>
    <t>　実質公債費比率</t>
    <rPh sb="1" eb="3">
      <t>ジッシツ</t>
    </rPh>
    <rPh sb="3" eb="6">
      <t>コウサイヒ</t>
    </rPh>
    <rPh sb="6" eb="8">
      <t>ヒリツ</t>
    </rPh>
    <phoneticPr fontId="6"/>
  </si>
  <si>
    <t>29.01.01(人)</t>
    <phoneticPr fontId="6"/>
  </si>
  <si>
    <t>　将来負担比率</t>
    <rPh sb="1" eb="3">
      <t>ショウライ</t>
    </rPh>
    <rPh sb="3" eb="5">
      <t>フタン</t>
    </rPh>
    <rPh sb="5" eb="7">
      <t>ヒリツ</t>
    </rPh>
    <phoneticPr fontId="6"/>
  </si>
  <si>
    <t>うち日本人(人)</t>
    <phoneticPr fontId="6"/>
  </si>
  <si>
    <t>第2次</t>
    <rPh sb="0" eb="1">
      <t>ダイ</t>
    </rPh>
    <rPh sb="2" eb="3">
      <t>ジ</t>
    </rPh>
    <phoneticPr fontId="6"/>
  </si>
  <si>
    <t>基準財政収入額</t>
    <phoneticPr fontId="21"/>
  </si>
  <si>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</si>
  <si>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</si>
  <si>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-0.9</t>
    <phoneticPr fontId="6"/>
  </si>
  <si>
    <t>基準財政需要額</t>
    <phoneticPr fontId="21"/>
  </si>
  <si>
    <t>病院事業会計</t>
    <phoneticPr fontId="6"/>
  </si>
  <si>
    <t>うち日本人(％)</t>
    <phoneticPr fontId="6"/>
  </si>
  <si>
    <t>-1.0</t>
    <phoneticPr fontId="6"/>
  </si>
  <si>
    <t>第3次</t>
    <rPh sb="0" eb="1">
      <t>ダイ</t>
    </rPh>
    <rPh sb="2" eb="3">
      <t>ジ</t>
    </rPh>
    <phoneticPr fontId="6"/>
  </si>
  <si>
    <t>標準税収入額等</t>
    <phoneticPr fontId="21"/>
  </si>
  <si>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</si>
  <si>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21"/>
  </si>
  <si>
    <t>人口密度 (人/k㎡)</t>
    <rPh sb="0" eb="2">
      <t>ジンコウ</t>
    </rPh>
    <rPh sb="2" eb="4">
      <t>ミツド</t>
    </rPh>
    <phoneticPr fontId="6"/>
  </si>
  <si>
    <t>歳入一般財源等</t>
    <rPh sb="0" eb="2">
      <t>サイニュウ</t>
    </rPh>
    <rPh sb="2" eb="4">
      <t>イッパン</t>
    </rPh>
    <rPh sb="4" eb="6">
      <t>ザイゲン</t>
    </rPh>
    <rPh sb="6" eb="7">
      <t>トウ</t>
    </rPh>
    <phoneticPr fontId="21"/>
  </si>
  <si>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</si>
  <si>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</si>
  <si>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</si>
  <si>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</si>
  <si>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</si>
  <si>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</si>
  <si>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</si>
  <si>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</si>
  <si>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</si>
  <si>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</si>
  <si>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</si>
  <si>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</si>
  <si>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</si>
  <si>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</si>
  <si>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t>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</si>
  <si>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</si>
  <si>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</si>
  <si>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</si>
  <si>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</si>
  <si>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</si>
  <si>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</si>
  <si>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21"/>
  </si>
  <si>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</si>
  <si>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</si>
  <si>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21"/>
  </si>
  <si>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</si>
  <si>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</si>
  <si>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</si>
  <si>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</si>
  <si>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</si>
  <si>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</si>
  <si>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</si>
  <si>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</si>
  <si>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</si>
  <si>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</si>
  <si>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</si>
  <si>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</si>
  <si>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</si>
  <si>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</si>
  <si>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</si>
  <si>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</si>
  <si>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</si>
  <si>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項番</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</si>
  <si>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</si>
  <si>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</si>
  <si>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</si>
  <si>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</si>
  <si>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</si>
  <si>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</si>
  <si>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</si>
  <si>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</si>
  <si>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</si>
  <si>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※7：人口については、調査年度の1月1日現在の住民基本台帳に登載されている人口に基づいている。</t>
    <rPh sb="25" eb="27">
      <t>キホン</t>
    </rPh>
    <rPh sb="40" eb="41">
      <t>モト</t>
    </rPh>
    <phoneticPr fontId="25"/>
  </si>
  <si>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</si>
  <si>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1"/>
  </si>
  <si>
    <t>兵庫県たつの市</t>
    <phoneticPr fontId="21"/>
  </si>
  <si>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</si>
  <si>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</si>
  <si>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</si>
  <si>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</si>
  <si>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</si>
  <si>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</si>
  <si>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</si>
  <si>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</si>
  <si>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</si>
  <si>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</si>
  <si>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</si>
  <si>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</si>
  <si>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20"/>
  </si>
  <si>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</si>
  <si>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</si>
  <si>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</si>
  <si>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</si>
  <si>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</si>
  <si>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</si>
  <si>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</si>
  <si>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</si>
  <si>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</si>
  <si>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20"/>
  </si>
  <si>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</si>
  <si>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</si>
  <si>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20"/>
  </si>
  <si>
    <t>　　　所得割</t>
    <phoneticPr fontId="6"/>
  </si>
  <si>
    <t>衛生費</t>
  </si>
  <si>
    <t>分離課税所得割交付金</t>
    <phoneticPr fontId="21"/>
  </si>
  <si>
    <t>　　　法人均等割</t>
    <phoneticPr fontId="6"/>
  </si>
  <si>
    <t>労働費</t>
  </si>
  <si>
    <t>道府県民税所得割臨時交付金</t>
    <phoneticPr fontId="21"/>
  </si>
  <si>
    <t>　　　法人税割</t>
    <phoneticPr fontId="6"/>
  </si>
  <si>
    <t>農林水産業費</t>
  </si>
  <si>
    <t>地方消費税交付金</t>
  </si>
  <si>
    <t>　　固定資産税</t>
    <phoneticPr fontId="6"/>
  </si>
  <si>
    <t>商工費</t>
  </si>
  <si>
    <t>ゴルフ場利用税交付金</t>
  </si>
  <si>
    <t>　　　うち純固定資産税</t>
    <phoneticPr fontId="6"/>
  </si>
  <si>
    <t>土木費</t>
  </si>
  <si>
    <t>特別地方消費税交付金</t>
  </si>
  <si>
    <t>　　軽自動車税</t>
    <phoneticPr fontId="6"/>
  </si>
  <si>
    <t>消防費</t>
  </si>
  <si>
    <t>自動車取得税交付金</t>
  </si>
  <si>
    <t>　　市町村たばこ税</t>
    <phoneticPr fontId="6"/>
  </si>
  <si>
    <t>教育費</t>
  </si>
  <si>
    <t>軽油引取税交付金</t>
  </si>
  <si>
    <t>　　鉱産税</t>
    <phoneticPr fontId="6"/>
  </si>
  <si>
    <t>災害復旧費</t>
  </si>
  <si>
    <t>地方特例交付金</t>
    <phoneticPr fontId="13"/>
  </si>
  <si>
    <t>　　特別土地保有税</t>
    <phoneticPr fontId="6"/>
  </si>
  <si>
    <t>公債費</t>
  </si>
  <si>
    <t>地方交付税</t>
  </si>
  <si>
    <t>　法定外普通税</t>
    <phoneticPr fontId="6"/>
  </si>
  <si>
    <t>諸支出金</t>
    <rPh sb="3" eb="4">
      <t>キン</t>
    </rPh>
    <phoneticPr fontId="21"/>
  </si>
  <si>
    <t>　普通交付税</t>
    <phoneticPr fontId="6"/>
  </si>
  <si>
    <t>目的税</t>
  </si>
  <si>
    <t>前年度繰上充用金</t>
    <phoneticPr fontId="6"/>
  </si>
  <si>
    <t>　特別交付税</t>
    <phoneticPr fontId="6"/>
  </si>
  <si>
    <t>　法定目的税</t>
    <phoneticPr fontId="6"/>
  </si>
  <si>
    <t>歳出合計</t>
  </si>
  <si>
    <t>　震災復興特別交付税</t>
    <phoneticPr fontId="21"/>
  </si>
  <si>
    <t>　　入湯税</t>
    <phoneticPr fontId="6"/>
  </si>
  <si>
    <t>(一般財源計)</t>
    <phoneticPr fontId="6"/>
  </si>
  <si>
    <t>　　事業所税</t>
    <phoneticPr fontId="6"/>
  </si>
  <si>
    <t>性質別歳出の状況（単位 千円・％）</t>
    <rPh sb="0" eb="2">
      <t>セイシツ</t>
    </rPh>
    <phoneticPr fontId="6"/>
  </si>
  <si>
    <t>交通安全対策特別交付金</t>
    <phoneticPr fontId="6"/>
  </si>
  <si>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</si>
  <si>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</si>
  <si>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</si>
  <si>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</si>
  <si>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</si>
  <si>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6"/>
  </si>
  <si>
    <t>分担金・負担金</t>
  </si>
  <si>
    <t>　　水利地益税等</t>
    <phoneticPr fontId="6"/>
  </si>
  <si>
    <t>義務的経費計</t>
    <rPh sb="0" eb="3">
      <t>ギムテキ</t>
    </rPh>
    <rPh sb="3" eb="5">
      <t>ケイヒ</t>
    </rPh>
    <rPh sb="5" eb="6">
      <t>ケイ</t>
    </rPh>
    <phoneticPr fontId="6"/>
  </si>
  <si>
    <t>使用料</t>
  </si>
  <si>
    <t>　法定外目的税</t>
    <phoneticPr fontId="6"/>
  </si>
  <si>
    <t>　人件費</t>
    <phoneticPr fontId="6"/>
  </si>
  <si>
    <t>手数料</t>
  </si>
  <si>
    <t>旧法による税</t>
  </si>
  <si>
    <t>　　うち職員給</t>
    <rPh sb="4" eb="6">
      <t>ショクイン</t>
    </rPh>
    <rPh sb="6" eb="7">
      <t>キュウ</t>
    </rPh>
    <phoneticPr fontId="6"/>
  </si>
  <si>
    <t>国庫支出金</t>
  </si>
  <si>
    <t>合計</t>
  </si>
  <si>
    <t>　扶助費</t>
    <phoneticPr fontId="6"/>
  </si>
  <si>
    <t>国有提供交付金(特別区財調交付金)</t>
  </si>
  <si>
    <t>　公債費</t>
    <phoneticPr fontId="6"/>
  </si>
  <si>
    <t>都道府県支出金</t>
  </si>
  <si>
    <t>平成29年度</t>
    <rPh sb="0" eb="2">
      <t>ヘイセイ</t>
    </rPh>
    <rPh sb="4" eb="6">
      <t>ネンド</t>
    </rPh>
    <phoneticPr fontId="6"/>
  </si>
  <si>
    <t>平成28年度</t>
    <rPh sb="0" eb="2">
      <t>ヘイセイ</t>
    </rPh>
    <rPh sb="4" eb="6">
      <t>ネンド</t>
    </rPh>
    <phoneticPr fontId="6"/>
  </si>
  <si>
    <t>内訳</t>
    <rPh sb="0" eb="2">
      <t>ウチワケ</t>
    </rPh>
    <phoneticPr fontId="6"/>
  </si>
  <si>
    <t>財産収入</t>
  </si>
  <si>
    <t>徴収率
(％)</t>
    <rPh sb="0" eb="2">
      <t>チョウシュウ</t>
    </rPh>
    <rPh sb="2" eb="3">
      <t>リツ</t>
    </rPh>
    <phoneticPr fontId="6"/>
  </si>
  <si>
    <t>現年</t>
    <rPh sb="0" eb="1">
      <t>ゲン</t>
    </rPh>
    <rPh sb="1" eb="2">
      <t>ネン</t>
    </rPh>
    <phoneticPr fontId="6"/>
  </si>
  <si>
    <t>　うち元金</t>
    <phoneticPr fontId="21"/>
  </si>
  <si>
    <t>寄附金</t>
  </si>
  <si>
    <t>・計</t>
    <phoneticPr fontId="6"/>
  </si>
  <si>
    <t>市町村民税</t>
    <rPh sb="0" eb="3">
      <t>シチョウソン</t>
    </rPh>
    <rPh sb="3" eb="4">
      <t>ミン</t>
    </rPh>
    <rPh sb="4" eb="5">
      <t>ゼイ</t>
    </rPh>
    <phoneticPr fontId="6"/>
  </si>
  <si>
    <t>　うち利子</t>
    <phoneticPr fontId="21"/>
  </si>
  <si>
    <t>繰入金</t>
  </si>
  <si>
    <t>純固定資産税</t>
    <rPh sb="0" eb="1">
      <t>ジュン</t>
    </rPh>
    <rPh sb="1" eb="3">
      <t>コテイ</t>
    </rPh>
    <rPh sb="3" eb="6">
      <t>シサンゼイ</t>
    </rPh>
    <phoneticPr fontId="6"/>
  </si>
  <si>
    <t>一時借入金利子</t>
    <phoneticPr fontId="6"/>
  </si>
  <si>
    <t>繰越金</t>
  </si>
  <si>
    <t>その他の経費</t>
    <rPh sb="2" eb="3">
      <t>タ</t>
    </rPh>
    <rPh sb="4" eb="6">
      <t>ケイヒ</t>
    </rPh>
    <phoneticPr fontId="6"/>
  </si>
  <si>
    <t>諸収入</t>
  </si>
  <si>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</si>
  <si>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</si>
  <si>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</si>
  <si>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地方債</t>
  </si>
  <si>
    <t>合計</t>
    <phoneticPr fontId="6"/>
  </si>
  <si>
    <t>実質収支</t>
    <rPh sb="0" eb="2">
      <t>ジッシツ</t>
    </rPh>
    <rPh sb="2" eb="4">
      <t>シュウシ</t>
    </rPh>
    <phoneticPr fontId="6"/>
  </si>
  <si>
    <t>　維持補修費</t>
    <phoneticPr fontId="6"/>
  </si>
  <si>
    <t>　うち減収補塡債(特例分)</t>
    <rPh sb="4" eb="5">
      <t>シュウ</t>
    </rPh>
    <rPh sb="9" eb="10">
      <t>トク</t>
    </rPh>
    <rPh sb="10" eb="11">
      <t>レイ</t>
    </rPh>
    <rPh sb="11" eb="12">
      <t>ブン</t>
    </rPh>
    <phoneticPr fontId="13"/>
  </si>
  <si>
    <t>下水道</t>
    <phoneticPr fontId="6"/>
  </si>
  <si>
    <t>再差引収支</t>
    <rPh sb="0" eb="1">
      <t>サイ</t>
    </rPh>
    <rPh sb="1" eb="3">
      <t>サシヒキ</t>
    </rPh>
    <rPh sb="3" eb="5">
      <t>シュウシ</t>
    </rPh>
    <phoneticPr fontId="6"/>
  </si>
  <si>
    <t>　補助費等</t>
    <rPh sb="1" eb="3">
      <t>ホジョ</t>
    </rPh>
    <rPh sb="3" eb="4">
      <t>ヒ</t>
    </rPh>
    <rPh sb="4" eb="5">
      <t>トウ</t>
    </rPh>
    <phoneticPr fontId="6"/>
  </si>
  <si>
    <t>　うち臨時財政対策債</t>
    <phoneticPr fontId="6"/>
  </si>
  <si>
    <t>病院</t>
    <phoneticPr fontId="6"/>
  </si>
  <si>
    <t>加入世帯数(世帯)</t>
  </si>
  <si>
    <t>　　うち一部事務組合負担金</t>
    <phoneticPr fontId="6"/>
  </si>
  <si>
    <t>歳入合計</t>
    <phoneticPr fontId="6"/>
  </si>
  <si>
    <t>上水道</t>
    <phoneticPr fontId="6"/>
  </si>
  <si>
    <t>被保険者数(人)</t>
  </si>
  <si>
    <t>　繰出金</t>
    <phoneticPr fontId="6"/>
  </si>
  <si>
    <t>観光施設</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</si>
  <si>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</si>
  <si>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</si>
  <si>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</si>
  <si>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</si>
  <si>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</si>
  <si>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</si>
  <si>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</si>
  <si>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</si>
  <si>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</si>
  <si>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</si>
  <si>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</si>
  <si>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</si>
  <si>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</si>
  <si>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</si>
  <si>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</si>
  <si>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</si>
  <si>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</si>
  <si>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</si>
  <si>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</si>
  <si>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</si>
  <si>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</si>
  <si>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平成29年度</t>
  </si>
  <si>
    <t>兵庫県たつの市</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</si>
  <si>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</si>
  <si>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</si>
  <si>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</si>
  <si>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</si>
  <si>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</si>
  <si>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</si>
  <si>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</si>
  <si>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</si>
  <si>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</si>
  <si>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</si>
  <si>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</si>
  <si>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</si>
  <si>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</si>
  <si>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</si>
  <si>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</si>
  <si>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</si>
  <si>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</si>
  <si>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</si>
  <si>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</si>
  <si>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</si>
  <si>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学校給食センター事業特別会計</t>
    <phoneticPr fontId="6"/>
  </si>
  <si>
    <t>土地取得造成事業特別会計</t>
    <phoneticPr fontId="6"/>
  </si>
  <si>
    <t>揖龍公平委員会事業特別会計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</si>
  <si>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</si>
  <si>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</si>
  <si>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</si>
  <si>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</si>
  <si>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</si>
  <si>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</si>
  <si>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</si>
  <si>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</si>
  <si>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</si>
  <si>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</si>
  <si>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</si>
  <si>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</si>
  <si>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</si>
  <si>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国民健康保険事業特別会計</t>
    <phoneticPr fontId="6"/>
  </si>
  <si>
    <t>介護保険事業特別会計</t>
    <phoneticPr fontId="6"/>
  </si>
  <si>
    <t>後期高齢者医療事業特別会計</t>
    <phoneticPr fontId="6"/>
  </si>
  <si>
    <t>病院事業会計</t>
    <phoneticPr fontId="6"/>
  </si>
  <si>
    <t>法適用企業</t>
    <phoneticPr fontId="6"/>
  </si>
  <si>
    <t>水道事業会計</t>
    <phoneticPr fontId="6"/>
  </si>
  <si>
    <t>国民宿舎事業会計</t>
    <phoneticPr fontId="6"/>
  </si>
  <si>
    <t>下水道事業特別会計</t>
    <phoneticPr fontId="6"/>
  </si>
  <si>
    <t>-</t>
    <phoneticPr fontId="6"/>
  </si>
  <si>
    <t>法非適用企業</t>
    <phoneticPr fontId="6"/>
  </si>
  <si>
    <t>農業集落排水事業特別会計</t>
    <phoneticPr fontId="6"/>
  </si>
  <si>
    <t>前処理場事業特別会計</t>
    <phoneticPr fontId="6"/>
  </si>
  <si>
    <t>と畜場事業特別会計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</si>
  <si>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</si>
  <si>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</si>
  <si>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</si>
  <si>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7"/>
  </si>
  <si>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</si>
  <si>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</si>
  <si>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</si>
  <si>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</si>
  <si>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</si>
  <si>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</si>
  <si>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</si>
  <si>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</si>
  <si>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</si>
  <si>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</si>
  <si>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</si>
  <si>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</si>
  <si>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</si>
  <si>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</si>
  <si>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</si>
  <si>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7"/>
  </si>
  <si>
    <t>平成27年度</t>
    <rPh sb="0" eb="2">
      <t>ヘイセイ</t>
    </rPh>
    <rPh sb="4" eb="6">
      <t>ネンド</t>
    </rPh>
    <phoneticPr fontId="6"/>
  </si>
  <si>
    <t>分母比</t>
    <rPh sb="0" eb="2">
      <t>ブンボ</t>
    </rPh>
    <rPh sb="2" eb="3">
      <t>ヒ</t>
    </rPh>
    <phoneticPr fontId="6"/>
  </si>
  <si>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</si>
  <si>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</si>
  <si>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</si>
  <si>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6"/>
  </si>
  <si>
    <t>PFI事業に係るもの</t>
    <rPh sb="3" eb="5">
      <t>ジギョウ</t>
    </rPh>
    <rPh sb="6" eb="7">
      <t>カカ</t>
    </rPh>
    <phoneticPr fontId="27"/>
  </si>
  <si>
    <t>-</t>
    <phoneticPr fontId="6"/>
  </si>
  <si>
    <t>減債基金積立不足算定額</t>
    <rPh sb="0" eb="2">
      <t>ゲンサイ</t>
    </rPh>
    <rPh sb="2" eb="4">
      <t>キキン</t>
    </rPh>
    <rPh sb="4" eb="6">
      <t>ツミタテ</t>
    </rPh>
    <rPh sb="6" eb="8">
      <t>ブソク</t>
    </rPh>
    <rPh sb="8" eb="10">
      <t>サンテイ</t>
    </rPh>
    <rPh sb="10" eb="11">
      <t>ガク</t>
    </rPh>
    <phoneticPr fontId="6"/>
  </si>
  <si>
    <t>-</t>
    <phoneticPr fontId="6"/>
  </si>
  <si>
    <t>-</t>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</si>
  <si>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7"/>
  </si>
  <si>
    <t>-</t>
    <phoneticPr fontId="6"/>
  </si>
  <si>
    <t>-</t>
    <phoneticPr fontId="6"/>
  </si>
  <si>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</si>
  <si>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</si>
  <si>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</si>
  <si>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</si>
  <si>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</si>
  <si>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</si>
  <si>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</si>
  <si>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</si>
  <si>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</si>
  <si>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</si>
  <si>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</si>
  <si>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</si>
  <si>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</si>
  <si>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</si>
  <si>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7"/>
  </si>
  <si>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</si>
  <si>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</si>
  <si>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</si>
  <si>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</si>
  <si>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</si>
  <si>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</si>
  <si>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</si>
  <si>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</si>
  <si>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</si>
  <si>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</si>
  <si>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</si>
  <si>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6"/>
  </si>
  <si>
    <t>下水道事業特別会計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</si>
  <si>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</si>
  <si>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</si>
  <si>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農業集落排水事業特別会計</t>
    <phoneticPr fontId="6"/>
  </si>
  <si>
    <t xml:space="preserve">基準財政需要額算入見込額 </t>
    <rPh sb="0" eb="2">
      <t>キジュン</t>
    </rPh>
    <rPh sb="2" eb="4">
      <t>ザイセイ</t>
    </rPh>
    <rPh sb="4" eb="7">
      <t>ジュヨウガク</t>
    </rPh>
    <rPh sb="7" eb="9">
      <t>サンニュウ</t>
    </rPh>
    <rPh sb="9" eb="12">
      <t>ミコミガク</t>
    </rPh>
    <phoneticPr fontId="27"/>
  </si>
  <si>
    <t>前処理場事業特別会計</t>
    <phoneticPr fontId="6"/>
  </si>
  <si>
    <t>(Ｆ)</t>
    <phoneticPr fontId="6"/>
  </si>
  <si>
    <t>病院事業会計</t>
    <phoneticPr fontId="6"/>
  </si>
  <si>
    <t>-</t>
    <phoneticPr fontId="6"/>
  </si>
  <si>
    <t>-</t>
    <phoneticPr fontId="6"/>
  </si>
  <si>
    <t>-</t>
    <phoneticPr fontId="6"/>
  </si>
  <si>
    <t>-</t>
    <phoneticPr fontId="6"/>
  </si>
  <si>
    <t>将来負担比率（(Ｅ)－(Ｆ)）／（(Ｃ)－(Ｄ)）×１００</t>
    <rPh sb="0" eb="2">
      <t>ショウライ</t>
    </rPh>
    <rPh sb="2" eb="4">
      <t>フタン</t>
    </rPh>
    <rPh sb="4" eb="6">
      <t>ヒリツ</t>
    </rPh>
    <phoneticPr fontId="6"/>
  </si>
  <si>
    <t>その他の会計</t>
    <phoneticPr fontId="6"/>
  </si>
  <si>
    <t>-</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</si>
  <si>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</si>
  <si>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7"/>
  </si>
  <si>
    <t>-</t>
    <phoneticPr fontId="6"/>
  </si>
  <si>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</si>
  <si>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</si>
  <si>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6"/>
  </si>
  <si>
    <t>平成29年度</t>
    <rPh sb="0" eb="2">
      <t>ヘイセイ</t>
    </rPh>
    <rPh sb="4" eb="6">
      <t>ネンド</t>
    </rPh>
    <phoneticPr fontId="16"/>
  </si>
  <si>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</si>
  <si>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</si>
  <si>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</si>
  <si>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</si>
  <si>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</si>
  <si>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6"/>
  </si>
  <si>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</si>
  <si>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6"/>
  </si>
  <si>
    <t>連結実質赤字比率</t>
    <rPh sb="0" eb="2">
      <t>レンケツ</t>
    </rPh>
    <rPh sb="2" eb="4">
      <t>ジッシツ</t>
    </rPh>
    <rPh sb="4" eb="6">
      <t>アカジ</t>
    </rPh>
    <rPh sb="6" eb="8">
      <t>ヒリツ</t>
    </rPh>
    <phoneticPr fontId="16"/>
  </si>
  <si>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</si>
  <si>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</si>
  <si>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6"/>
  </si>
  <si>
    <t>(Ｃ)－(Ｄ)</t>
    <phoneticPr fontId="6"/>
  </si>
  <si>
    <t>将来負担比率</t>
    <rPh sb="0" eb="2">
      <t>ショウライ</t>
    </rPh>
    <rPh sb="2" eb="4">
      <t>フタン</t>
    </rPh>
    <rPh sb="4" eb="6">
      <t>ヒリツ</t>
    </rPh>
    <phoneticPr fontId="16"/>
  </si>
  <si>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</si>
  <si>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</si>
  <si>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</si>
  <si>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 xml:space="preserve"> </t>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</si>
  <si>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</si>
  <si>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</si>
  <si>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</si>
  <si>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</si>
  <si>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</si>
  <si>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</si>
  <si>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</si>
  <si>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</si>
  <si>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</si>
  <si>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</si>
  <si>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</si>
  <si>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</si>
  <si>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</si>
  <si>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</si>
  <si>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</si>
  <si>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</si>
  <si>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</si>
  <si>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</si>
  <si>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</si>
  <si>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</si>
  <si>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</si>
  <si>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</si>
  <si>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（注）人口については、各調査年度の1月1日現在の住民基本台帳に登載されている人口に基づいている。</t>
    <phoneticPr fontId="6"/>
  </si>
  <si>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</si>
  <si>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</si>
  <si>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</si>
  <si>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</si>
  <si>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</si>
  <si>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</si>
  <si>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</si>
  <si>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</si>
  <si>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</si>
  <si>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</si>
  <si>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</si>
  <si>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</si>
  <si>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</si>
  <si>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</si>
  <si>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</si>
  <si>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</si>
  <si>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</si>
  <si>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</si>
  <si>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</si>
  <si>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</si>
  <si>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</si>
  <si>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H25</t>
  </si>
  <si>
    <t>うち単独分</t>
    <rPh sb="2" eb="4">
      <t>タンドク</t>
    </rPh>
    <rPh sb="4" eb="5">
      <t>ブン</t>
    </rPh>
    <phoneticPr fontId="6"/>
  </si>
  <si>
    <t xml:space="preserve"> H26</t>
  </si>
  <si>
    <t xml:space="preserve"> H27</t>
  </si>
  <si>
    <t xml:space="preserve"> H28</t>
  </si>
  <si>
    <t xml:space="preserve"> H29</t>
  </si>
  <si>
    <t xml:space="preserve"> 過去５年間平均</t>
    <rPh sb="1" eb="3">
      <t>カコ</t>
    </rPh>
    <rPh sb="4" eb="6">
      <t>ネンカン</t>
    </rPh>
    <rPh sb="6" eb="8">
      <t>ヘイキン</t>
    </rPh>
    <phoneticPr fontId="6"/>
  </si>
  <si>
    <t>類似団体内平均(円)</t>
    <rPh sb="0" eb="2">
      <t>ルイジ</t>
    </rPh>
    <rPh sb="2" eb="4">
      <t>ダンタイ</t>
    </rPh>
    <phoneticPr fontId="6"/>
  </si>
  <si>
    <t xml:space="preserve"> </t>
    <phoneticPr fontId="6"/>
  </si>
  <si>
    <t xml:space="preserve"> </t>
    <phoneticPr fontId="6"/>
  </si>
  <si>
    <t>H25</t>
  </si>
  <si>
    <t>H26</t>
  </si>
  <si>
    <t>H27</t>
  </si>
  <si>
    <t>H28</t>
  </si>
  <si>
    <t>H29</t>
  </si>
  <si>
    <t>▲ 0.31</t>
  </si>
  <si>
    <t>病院事業会計</t>
  </si>
  <si>
    <t>▲ 0.10</t>
  </si>
  <si>
    <t>▲ 0.06</t>
  </si>
  <si>
    <t>▲ 0.57</t>
  </si>
  <si>
    <t>▲ 0.53</t>
  </si>
  <si>
    <t>▲ 0.32</t>
  </si>
  <si>
    <t>水道事業会計</t>
  </si>
  <si>
    <t>一般会計</t>
  </si>
  <si>
    <t>国民健康保険事業特別会計</t>
  </si>
  <si>
    <t>介護保険事業特別会計</t>
  </si>
  <si>
    <t>後期高齢者医療事業特別会計</t>
  </si>
  <si>
    <t>国民宿舎事業会計</t>
  </si>
  <si>
    <t>▲ 1.31</t>
  </si>
  <si>
    <t>学校給食センター事業特別会計</t>
  </si>
  <si>
    <t>その他会計（赤字）</t>
  </si>
  <si>
    <t>その他会計（黒字）</t>
  </si>
  <si>
    <t>播磨高原広域事務組合</t>
    <rPh sb="0" eb="2">
      <t>ハリマ</t>
    </rPh>
    <rPh sb="2" eb="4">
      <t>コウゲン</t>
    </rPh>
    <rPh sb="4" eb="6">
      <t>コウイキ</t>
    </rPh>
    <rPh sb="6" eb="8">
      <t>ジム</t>
    </rPh>
    <rPh sb="8" eb="10">
      <t>クミアイ</t>
    </rPh>
    <phoneticPr fontId="12"/>
  </si>
  <si>
    <t>揖龍保健衛生施設事務組合</t>
    <rPh sb="0" eb="2">
      <t>イリュウ</t>
    </rPh>
    <rPh sb="2" eb="4">
      <t>ホケン</t>
    </rPh>
    <rPh sb="4" eb="6">
      <t>エイセイ</t>
    </rPh>
    <rPh sb="6" eb="8">
      <t>シセツ</t>
    </rPh>
    <rPh sb="8" eb="10">
      <t>ジム</t>
    </rPh>
    <rPh sb="10" eb="12">
      <t>クミアイ</t>
    </rPh>
    <phoneticPr fontId="12"/>
  </si>
  <si>
    <t>にしはりま環境事務組合</t>
    <rPh sb="5" eb="7">
      <t>カンキョウ</t>
    </rPh>
    <rPh sb="7" eb="9">
      <t>ジム</t>
    </rPh>
    <rPh sb="9" eb="11">
      <t>クミアイ</t>
    </rPh>
    <phoneticPr fontId="12"/>
  </si>
  <si>
    <t>西播磨水道企業団</t>
    <rPh sb="0" eb="1">
      <t>ニシ</t>
    </rPh>
    <rPh sb="1" eb="3">
      <t>ハリマ</t>
    </rPh>
    <rPh sb="3" eb="5">
      <t>スイドウ</t>
    </rPh>
    <rPh sb="5" eb="7">
      <t>キギョウ</t>
    </rPh>
    <rPh sb="7" eb="8">
      <t>ダン</t>
    </rPh>
    <phoneticPr fontId="12"/>
  </si>
  <si>
    <t>兵庫県市町村職員退職手当組合</t>
    <rPh sb="0" eb="3">
      <t>ヒョウゴケン</t>
    </rPh>
    <rPh sb="3" eb="6">
      <t>シチョウソン</t>
    </rPh>
    <rPh sb="6" eb="8">
      <t>ショクイン</t>
    </rPh>
    <rPh sb="8" eb="10">
      <t>タイショク</t>
    </rPh>
    <rPh sb="10" eb="12">
      <t>テアテ</t>
    </rPh>
    <rPh sb="12" eb="14">
      <t>クミアイ</t>
    </rPh>
    <phoneticPr fontId="12"/>
  </si>
  <si>
    <t>兵庫県市町交通災害共済組合</t>
    <rPh sb="0" eb="3">
      <t>ヒョウゴケン</t>
    </rPh>
    <rPh sb="3" eb="5">
      <t>シチョウ</t>
    </rPh>
    <rPh sb="5" eb="7">
      <t>コウツウ</t>
    </rPh>
    <rPh sb="7" eb="9">
      <t>サイガイ</t>
    </rPh>
    <rPh sb="9" eb="11">
      <t>キョウサイ</t>
    </rPh>
    <rPh sb="11" eb="13">
      <t>クミアイ</t>
    </rPh>
    <phoneticPr fontId="1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</si>
  <si>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1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</si>
  <si>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12"/>
  </si>
  <si>
    <t>-</t>
    <phoneticPr fontId="3"/>
  </si>
  <si>
    <t>-</t>
    <phoneticPr fontId="3"/>
  </si>
  <si>
    <t>-</t>
    <phoneticPr fontId="3"/>
  </si>
  <si>
    <t>-</t>
    <phoneticPr fontId="3"/>
  </si>
  <si>
    <t>-</t>
    <phoneticPr fontId="3"/>
  </si>
  <si>
    <t>-</t>
    <phoneticPr fontId="3"/>
  </si>
  <si>
    <t>西はりま消防組合</t>
    <rPh sb="0" eb="1">
      <t>ニシ</t>
    </rPh>
    <rPh sb="4" eb="8">
      <t>ショウボウクミアイ</t>
    </rPh>
    <phoneticPr fontId="12"/>
  </si>
  <si>
    <t>-</t>
    <phoneticPr fontId="3"/>
  </si>
  <si>
    <t>地域振興基金</t>
    <rPh sb="0" eb="2">
      <t>チイキ</t>
    </rPh>
    <rPh sb="2" eb="4">
      <t>シンコウ</t>
    </rPh>
    <rPh sb="4" eb="6">
      <t>キキン</t>
    </rPh>
    <phoneticPr fontId="12"/>
  </si>
  <si>
    <t>公共施設整備基金</t>
    <rPh sb="0" eb="2">
      <t>コウキョウ</t>
    </rPh>
    <rPh sb="2" eb="4">
      <t>シセツ</t>
    </rPh>
    <rPh sb="4" eb="6">
      <t>セイビ</t>
    </rPh>
    <rPh sb="6" eb="8">
      <t>キキン</t>
    </rPh>
    <phoneticPr fontId="12"/>
  </si>
  <si>
    <t>地域福祉基金</t>
    <rPh sb="0" eb="2">
      <t>チイキ</t>
    </rPh>
    <rPh sb="2" eb="4">
      <t>フクシ</t>
    </rPh>
    <rPh sb="4" eb="6">
      <t>キキン</t>
    </rPh>
    <phoneticPr fontId="12"/>
  </si>
  <si>
    <t>ふるさと応援基金</t>
    <rPh sb="4" eb="6">
      <t>オウエン</t>
    </rPh>
    <rPh sb="6" eb="8">
      <t>キキン</t>
    </rPh>
    <phoneticPr fontId="12"/>
  </si>
  <si>
    <t>奨学基金</t>
    <rPh sb="0" eb="2">
      <t>ショウガク</t>
    </rPh>
    <rPh sb="2" eb="4">
      <t>キキン</t>
    </rPh>
    <phoneticPr fontId="12"/>
  </si>
  <si>
    <t>実質公債費比率</t>
    <phoneticPr fontId="6"/>
  </si>
  <si>
    <t>将来負担比率</t>
    <phoneticPr fontId="6"/>
  </si>
  <si>
    <t>類似団体内平均値</t>
    <phoneticPr fontId="6"/>
  </si>
  <si>
    <t>当該団体値</t>
    <rPh sb="0" eb="2">
      <t>トウガイ</t>
    </rPh>
    <rPh sb="2" eb="4">
      <t>ダンタイ</t>
    </rPh>
    <rPh sb="4" eb="5">
      <t>アタイ</t>
    </rPh>
    <phoneticPr fontId="6"/>
  </si>
  <si>
    <t>(　参考　）</t>
    <rPh sb="2" eb="4">
      <t>サンコウ</t>
    </rPh>
    <phoneticPr fontId="6"/>
  </si>
  <si>
    <t>分析欄</t>
    <rPh sb="0" eb="2">
      <t>ブンセキ</t>
    </rPh>
    <rPh sb="2" eb="3">
      <t>ラン</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</si>
  <si>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</si>
  <si>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有形固定資産減価償却率</t>
    <phoneticPr fontId="6"/>
  </si>
  <si>
    <t>類似団体内平均値</t>
    <phoneticPr fontId="6"/>
  </si>
  <si>
    <t>将来負担比率は改善傾向にあるものの、一方で減価償却率は悪化している。本市では公債費の占める割合が多く、実質公債費比率が類似団体内平均を下回っている。そのため一時的に投資を抑制してきた経緯がある。今後は合併特例債を活用した大型の投資事業が続くため、有形固定資産減価償却率についても改善していくと考える。</t>
    <rPh sb="0" eb="2">
      <t>ショウライ</t>
    </rPh>
    <rPh sb="2" eb="4">
      <t>フタン</t>
    </rPh>
    <rPh sb="4" eb="6">
      <t>ヒリツ</t>
    </rPh>
    <rPh sb="7" eb="9">
      <t>カイゼン</t>
    </rPh>
    <rPh sb="9" eb="11">
      <t>ケイコウ</t>
    </rPh>
    <rPh sb="18" eb="20">
      <t>イッポウ</t>
    </rPh>
    <rPh sb="21" eb="23">
      <t>ゲンカ</t>
    </rPh>
    <rPh sb="23" eb="25">
      <t>ショウキャク</t>
    </rPh>
    <rPh sb="25" eb="26">
      <t>リツ</t>
    </rPh>
    <rPh sb="27" eb="29">
      <t>アッカ</t>
    </rPh>
    <rPh sb="34" eb="36">
      <t>ホンシ</t>
    </rPh>
    <rPh sb="38" eb="41">
      <t>コウサイヒ</t>
    </rPh>
    <rPh sb="42" eb="43">
      <t>シ</t>
    </rPh>
    <rPh sb="45" eb="47">
      <t>ワリアイ</t>
    </rPh>
    <rPh sb="48" eb="49">
      <t>オオ</t>
    </rPh>
    <rPh sb="51" eb="53">
      <t>ジッシツ</t>
    </rPh>
    <rPh sb="53" eb="56">
      <t>コウサイヒ</t>
    </rPh>
    <rPh sb="56" eb="58">
      <t>ヒリツ</t>
    </rPh>
    <rPh sb="59" eb="61">
      <t>ルイジ</t>
    </rPh>
    <rPh sb="61" eb="63">
      <t>ダンタイ</t>
    </rPh>
    <rPh sb="63" eb="64">
      <t>ナイ</t>
    </rPh>
    <rPh sb="64" eb="66">
      <t>ヘイキン</t>
    </rPh>
    <rPh sb="67" eb="69">
      <t>シタマワ</t>
    </rPh>
    <rPh sb="78" eb="81">
      <t>イチジテキ</t>
    </rPh>
    <rPh sb="82" eb="84">
      <t>トウシ</t>
    </rPh>
    <rPh sb="85" eb="87">
      <t>ヨクセイ</t>
    </rPh>
    <rPh sb="91" eb="93">
      <t>ケイイ</t>
    </rPh>
    <rPh sb="97" eb="99">
      <t>コンゴ</t>
    </rPh>
    <rPh sb="100" eb="102">
      <t>ガッペイ</t>
    </rPh>
    <rPh sb="102" eb="104">
      <t>トクレイ</t>
    </rPh>
    <rPh sb="104" eb="105">
      <t>サイ</t>
    </rPh>
    <rPh sb="106" eb="108">
      <t>カツヨウ</t>
    </rPh>
    <rPh sb="110" eb="112">
      <t>オオガタ</t>
    </rPh>
    <rPh sb="113" eb="115">
      <t>トウシ</t>
    </rPh>
    <rPh sb="115" eb="117">
      <t>ジギョウ</t>
    </rPh>
    <rPh sb="118" eb="119">
      <t>ツヅ</t>
    </rPh>
    <rPh sb="123" eb="125">
      <t>ユウケイ</t>
    </rPh>
    <rPh sb="125" eb="127">
      <t>コテイ</t>
    </rPh>
    <rPh sb="127" eb="129">
      <t>シサン</t>
    </rPh>
    <rPh sb="129" eb="131">
      <t>ゲンカ</t>
    </rPh>
    <rPh sb="131" eb="133">
      <t>ショウキャク</t>
    </rPh>
    <rPh sb="133" eb="134">
      <t>リツ</t>
    </rPh>
    <rPh sb="139" eb="141">
      <t>カイゼン</t>
    </rPh>
    <rPh sb="146" eb="147">
      <t>カンガ</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</si>
  <si>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</si>
  <si>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a</t>
  </si>
  <si>
    <t xml:space="preserve"> </t>
    <phoneticPr fontId="6"/>
  </si>
  <si>
    <t>実質公債費比率については、近年下降傾向にあるものの、類似団体内平均と比べるとまだまだ高い状況にある。今後令和７年度までは普通会計において合併特例債の発行が増加するが、15％以下となるよう計画的に事業を実施していく。
将来負担比率については、類似団体内平均を下回っており順調に地方債残高も減少している。今後は普通会計においては上述のとおり合併特例債の発行に伴い一時的に地方債残高は増加するが、市全体では下水道事業等の特別会計・企業会計において地方債残高が減少することから、引き続き数値は良化していく。</t>
    <rPh sb="0" eb="2">
      <t>ジッシツ</t>
    </rPh>
    <rPh sb="2" eb="5">
      <t>コウサイヒ</t>
    </rPh>
    <rPh sb="5" eb="7">
      <t>ヒリツ</t>
    </rPh>
    <rPh sb="13" eb="15">
      <t>キンネン</t>
    </rPh>
    <rPh sb="15" eb="17">
      <t>カコウ</t>
    </rPh>
    <rPh sb="17" eb="19">
      <t>ケイコウ</t>
    </rPh>
    <rPh sb="26" eb="28">
      <t>ルイジ</t>
    </rPh>
    <rPh sb="28" eb="30">
      <t>ダンタイ</t>
    </rPh>
    <rPh sb="30" eb="31">
      <t>ナイ</t>
    </rPh>
    <rPh sb="31" eb="33">
      <t>ヘイキン</t>
    </rPh>
    <rPh sb="34" eb="35">
      <t>クラ</t>
    </rPh>
    <rPh sb="42" eb="43">
      <t>タカ</t>
    </rPh>
    <rPh sb="44" eb="46">
      <t>ジョウキョウ</t>
    </rPh>
    <rPh sb="50" eb="52">
      <t>コンゴ</t>
    </rPh>
    <rPh sb="52" eb="54">
      <t>レイワ</t>
    </rPh>
    <rPh sb="55" eb="57">
      <t>ネンド</t>
    </rPh>
    <rPh sb="60" eb="62">
      <t>フツウ</t>
    </rPh>
    <rPh sb="62" eb="64">
      <t>カイケイ</t>
    </rPh>
    <rPh sb="68" eb="70">
      <t>ガッペイ</t>
    </rPh>
    <rPh sb="70" eb="72">
      <t>トクレイ</t>
    </rPh>
    <rPh sb="72" eb="73">
      <t>サイ</t>
    </rPh>
    <rPh sb="74" eb="76">
      <t>ハッコウ</t>
    </rPh>
    <rPh sb="77" eb="79">
      <t>ゾウカ</t>
    </rPh>
    <rPh sb="86" eb="88">
      <t>イカ</t>
    </rPh>
    <rPh sb="93" eb="96">
      <t>ケイカクテキ</t>
    </rPh>
    <rPh sb="97" eb="99">
      <t>ジギョウ</t>
    </rPh>
    <rPh sb="100" eb="102">
      <t>ジッシ</t>
    </rPh>
    <rPh sb="108" eb="110">
      <t>ショウライ</t>
    </rPh>
    <rPh sb="110" eb="112">
      <t>フタン</t>
    </rPh>
    <rPh sb="112" eb="114">
      <t>ヒリツ</t>
    </rPh>
    <rPh sb="120" eb="122">
      <t>ルイジ</t>
    </rPh>
    <rPh sb="122" eb="124">
      <t>ダンタイ</t>
    </rPh>
    <rPh sb="124" eb="125">
      <t>ナイ</t>
    </rPh>
    <rPh sb="125" eb="127">
      <t>ヘイキン</t>
    </rPh>
    <rPh sb="128" eb="130">
      <t>シタマワ</t>
    </rPh>
    <rPh sb="134" eb="136">
      <t>ジュンチョウ</t>
    </rPh>
    <rPh sb="137" eb="140">
      <t>チホウサイ</t>
    </rPh>
    <rPh sb="140" eb="142">
      <t>ザンダカ</t>
    </rPh>
    <rPh sb="143" eb="145">
      <t>ゲンショウ</t>
    </rPh>
    <rPh sb="150" eb="152">
      <t>コンゴ</t>
    </rPh>
    <rPh sb="153" eb="155">
      <t>フツウ</t>
    </rPh>
    <rPh sb="155" eb="157">
      <t>カイケイ</t>
    </rPh>
    <rPh sb="162" eb="164">
      <t>ジョウジュツ</t>
    </rPh>
    <rPh sb="168" eb="170">
      <t>ガッペイ</t>
    </rPh>
    <rPh sb="170" eb="172">
      <t>トクレイ</t>
    </rPh>
    <rPh sb="172" eb="173">
      <t>サイ</t>
    </rPh>
    <rPh sb="174" eb="176">
      <t>ハッコウ</t>
    </rPh>
    <rPh sb="177" eb="178">
      <t>トモナ</t>
    </rPh>
    <rPh sb="179" eb="182">
      <t>イチジテキ</t>
    </rPh>
    <rPh sb="183" eb="186">
      <t>チホウサイ</t>
    </rPh>
    <rPh sb="186" eb="188">
      <t>ザンダカ</t>
    </rPh>
    <rPh sb="189" eb="191">
      <t>ゾウカ</t>
    </rPh>
    <rPh sb="195" eb="196">
      <t>シ</t>
    </rPh>
    <rPh sb="196" eb="198">
      <t>ゼンタイ</t>
    </rPh>
    <rPh sb="200" eb="203">
      <t>ゲスイドウ</t>
    </rPh>
    <rPh sb="203" eb="205">
      <t>ジギョウ</t>
    </rPh>
    <rPh sb="205" eb="206">
      <t>トウ</t>
    </rPh>
    <rPh sb="207" eb="209">
      <t>トクベツ</t>
    </rPh>
    <rPh sb="209" eb="211">
      <t>カイケイ</t>
    </rPh>
    <rPh sb="212" eb="214">
      <t>キギョウ</t>
    </rPh>
    <rPh sb="214" eb="216">
      <t>カイケイ</t>
    </rPh>
    <rPh sb="220" eb="223">
      <t>チホウサイ</t>
    </rPh>
    <rPh sb="223" eb="225">
      <t>ザンダカ</t>
    </rPh>
    <rPh sb="226" eb="228">
      <t>ゲンショウ</t>
    </rPh>
    <rPh sb="235" eb="236">
      <t>ヒ</t>
    </rPh>
    <rPh sb="237" eb="238">
      <t>ツヅ</t>
    </rPh>
    <rPh sb="239" eb="241">
      <t>スウチ</t>
    </rPh>
    <rPh sb="242" eb="244">
      <t>リョウカ</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</si>
</sst>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7" x14ac:knownFonts="1">
    <font>
      <sz val="11"/>
      <color theme="1"/>
      <name val="ＭＳ Ｐゴシック"/>
      <family val="2"/>
      <charset val="128"/>
    </font>
    <font>
      <sz val="11"/>
      <color theme="1"/>
      <name val="游ゴシック"/>
      <family val="2"/>
      <charset val="128"/>
      <scheme val="minor"/>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3">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13" fillId="0" borderId="0"/>
    <xf numFmtId="0" fontId="13" fillId="0" borderId="0">
      <alignment vertical="center"/>
    </xf>
    <xf numFmtId="0" fontId="10" fillId="0" borderId="0">
      <alignment vertical="center"/>
    </xf>
    <xf numFmtId="0" fontId="2" fillId="0" borderId="0">
      <alignment vertical="center"/>
    </xf>
    <xf numFmtId="0" fontId="1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 fillId="0" borderId="0">
      <alignment vertical="center"/>
    </xf>
    <xf numFmtId="9" fontId="2" fillId="0" borderId="0" applyFont="0" applyFill="0" applyBorder="0" applyAlignment="0" applyProtection="0">
      <alignment vertical="center"/>
    </xf>
    <xf numFmtId="38" fontId="13"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2" fillId="0" borderId="0" applyFont="0" applyFill="0" applyBorder="0" applyAlignment="0" applyProtection="0">
      <alignment vertical="center"/>
    </xf>
    <xf numFmtId="38" fontId="13" fillId="0" borderId="0" applyFont="0" applyFill="0" applyBorder="0" applyAlignment="0" applyProtection="0">
      <alignment vertical="center"/>
    </xf>
    <xf numFmtId="6" fontId="13" fillId="0" borderId="0" applyFont="0" applyFill="0" applyBorder="0" applyAlignment="0" applyProtection="0">
      <alignment vertical="center"/>
    </xf>
    <xf numFmtId="6" fontId="13" fillId="0" borderId="0" applyFont="0" applyFill="0" applyBorder="0" applyAlignment="0" applyProtection="0"/>
    <xf numFmtId="0" fontId="2" fillId="0" borderId="0">
      <alignment vertical="center"/>
    </xf>
    <xf numFmtId="0" fontId="2" fillId="0" borderId="0">
      <alignment vertical="center"/>
    </xf>
    <xf numFmtId="0" fontId="34" fillId="0" borderId="0">
      <alignment vertical="center"/>
    </xf>
    <xf numFmtId="0" fontId="13" fillId="0" borderId="0"/>
    <xf numFmtId="0" fontId="2" fillId="0" borderId="0">
      <alignment vertical="center"/>
    </xf>
    <xf numFmtId="0" fontId="13" fillId="0" borderId="0">
      <alignment vertical="center"/>
    </xf>
    <xf numFmtId="0" fontId="20" fillId="0" borderId="0"/>
    <xf numFmtId="0" fontId="13" fillId="0" borderId="0"/>
    <xf numFmtId="0" fontId="2" fillId="0" borderId="0">
      <alignment vertical="center"/>
    </xf>
    <xf numFmtId="0" fontId="10" fillId="0" borderId="0">
      <alignment vertical="center"/>
    </xf>
    <xf numFmtId="0" fontId="16" fillId="0" borderId="0">
      <alignment vertical="center"/>
    </xf>
    <xf numFmtId="0" fontId="2" fillId="0" borderId="0">
      <alignment vertical="center"/>
    </xf>
    <xf numFmtId="0" fontId="35" fillId="0" borderId="0">
      <alignment vertical="center"/>
    </xf>
  </cellStyleXfs>
  <cellXfs count="1298">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Fill="1" applyBorder="1" applyAlignment="1">
      <alignment horizontal="center" vertical="center" wrapText="1"/>
    </xf>
    <xf numFmtId="176" fontId="7" fillId="0" borderId="4" xfId="1" applyNumberFormat="1" applyFont="1" applyFill="1" applyBorder="1" applyAlignment="1" applyProtection="1">
      <alignment horizontal="right" vertical="center" shrinkToFit="1"/>
    </xf>
    <xf numFmtId="176" fontId="7" fillId="0" borderId="5" xfId="1" applyNumberFormat="1" applyFont="1" applyFill="1" applyBorder="1" applyAlignment="1" applyProtection="1">
      <alignment horizontal="right" vertical="center" shrinkToFit="1"/>
    </xf>
    <xf numFmtId="176" fontId="7" fillId="0" borderId="10" xfId="1" applyNumberFormat="1" applyFont="1" applyFill="1" applyBorder="1" applyAlignment="1" applyProtection="1">
      <alignment horizontal="right" vertical="center" shrinkToFit="1"/>
    </xf>
    <xf numFmtId="0" fontId="7" fillId="0" borderId="11" xfId="1" applyFont="1" applyFill="1" applyBorder="1" applyAlignment="1">
      <alignment horizontal="center" vertical="center" wrapText="1"/>
    </xf>
    <xf numFmtId="176" fontId="7" fillId="0" borderId="14" xfId="1" applyNumberFormat="1" applyFont="1" applyFill="1" applyBorder="1" applyAlignment="1" applyProtection="1">
      <alignment horizontal="right" vertical="center" shrinkToFit="1"/>
    </xf>
    <xf numFmtId="176" fontId="7" fillId="0" borderId="15" xfId="1" applyNumberFormat="1" applyFont="1" applyFill="1" applyBorder="1" applyAlignment="1" applyProtection="1">
      <alignment horizontal="right" vertical="center" shrinkToFit="1"/>
    </xf>
    <xf numFmtId="176" fontId="7" fillId="0" borderId="16" xfId="1" applyNumberFormat="1" applyFont="1" applyFill="1" applyBorder="1" applyAlignment="1" applyProtection="1">
      <alignment horizontal="right" vertical="center" shrinkToFit="1"/>
    </xf>
    <xf numFmtId="0" fontId="7" fillId="0" borderId="17" xfId="1" applyFont="1" applyFill="1" applyBorder="1" applyAlignment="1">
      <alignment horizontal="center" vertical="center"/>
    </xf>
    <xf numFmtId="176" fontId="7" fillId="0" borderId="20" xfId="1" applyNumberFormat="1" applyFont="1" applyFill="1" applyBorder="1" applyAlignment="1" applyProtection="1">
      <alignment horizontal="right" vertical="center" shrinkToFit="1"/>
    </xf>
    <xf numFmtId="176" fontId="7" fillId="0" borderId="21" xfId="1" applyNumberFormat="1" applyFont="1" applyFill="1" applyBorder="1" applyAlignment="1" applyProtection="1">
      <alignment horizontal="right" vertical="center" shrinkToFit="1"/>
    </xf>
    <xf numFmtId="176" fontId="7" fillId="0" borderId="22" xfId="1" applyNumberFormat="1" applyFont="1" applyFill="1" applyBorder="1" applyAlignment="1" applyProtection="1">
      <alignment horizontal="right" vertical="center" shrinkToFit="1"/>
    </xf>
    <xf numFmtId="0" fontId="7" fillId="0" borderId="0" xfId="2" applyFont="1">
      <alignment vertical="center"/>
    </xf>
    <xf numFmtId="0" fontId="2" fillId="0" borderId="0" xfId="2">
      <alignment vertical="center"/>
    </xf>
    <xf numFmtId="0" fontId="5"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Fill="1" applyBorder="1" applyAlignment="1">
      <alignment vertical="center" wrapText="1"/>
    </xf>
    <xf numFmtId="176" fontId="7" fillId="0" borderId="27" xfId="2" applyNumberFormat="1" applyFont="1" applyFill="1" applyBorder="1" applyAlignment="1">
      <alignment horizontal="right" vertical="center" shrinkToFit="1"/>
    </xf>
    <xf numFmtId="176" fontId="7" fillId="0" borderId="28" xfId="2" applyNumberFormat="1" applyFont="1" applyFill="1" applyBorder="1" applyAlignment="1">
      <alignment horizontal="right" vertical="center" shrinkToFit="1"/>
    </xf>
    <xf numFmtId="176" fontId="7" fillId="0" borderId="29" xfId="2" applyNumberFormat="1" applyFont="1" applyFill="1" applyBorder="1" applyAlignment="1">
      <alignment horizontal="right" vertical="center" shrinkToFit="1"/>
    </xf>
    <xf numFmtId="0" fontId="7" fillId="0" borderId="30" xfId="2" applyFont="1" applyFill="1" applyBorder="1" applyAlignment="1">
      <alignment vertical="center"/>
    </xf>
    <xf numFmtId="176" fontId="7" fillId="0" borderId="33" xfId="2" applyNumberFormat="1" applyFont="1" applyFill="1" applyBorder="1" applyAlignment="1">
      <alignment horizontal="right" vertical="center" shrinkToFit="1"/>
    </xf>
    <xf numFmtId="176" fontId="7" fillId="0" borderId="34" xfId="2" applyNumberFormat="1" applyFont="1" applyFill="1" applyBorder="1" applyAlignment="1">
      <alignment horizontal="right" vertical="center" shrinkToFit="1"/>
    </xf>
    <xf numFmtId="176" fontId="7" fillId="0" borderId="35" xfId="2" applyNumberFormat="1" applyFont="1" applyFill="1" applyBorder="1" applyAlignment="1">
      <alignment horizontal="right" vertical="center" shrinkToFit="1"/>
    </xf>
    <xf numFmtId="0" fontId="7" fillId="0" borderId="11" xfId="2" applyFont="1" applyFill="1" applyBorder="1" applyAlignment="1">
      <alignment vertical="center"/>
    </xf>
    <xf numFmtId="0" fontId="7" fillId="0" borderId="17" xfId="2" applyFont="1" applyFill="1" applyBorder="1" applyAlignment="1">
      <alignment vertical="center"/>
    </xf>
    <xf numFmtId="176" fontId="7" fillId="0" borderId="20" xfId="2" applyNumberFormat="1" applyFont="1" applyFill="1" applyBorder="1" applyAlignment="1">
      <alignment horizontal="right" vertical="center" shrinkToFit="1"/>
    </xf>
    <xf numFmtId="176" fontId="7" fillId="0" borderId="21" xfId="2" applyNumberFormat="1" applyFont="1" applyFill="1" applyBorder="1" applyAlignment="1">
      <alignment horizontal="right" vertical="center" shrinkToFit="1"/>
    </xf>
    <xf numFmtId="176" fontId="7" fillId="0" borderId="22" xfId="2" applyNumberFormat="1" applyFont="1" applyFill="1" applyBorder="1" applyAlignment="1">
      <alignment horizontal="right" vertical="center" shrinkToFit="1"/>
    </xf>
    <xf numFmtId="0" fontId="8" fillId="0" borderId="0" xfId="2" applyFont="1" applyFill="1" applyBorder="1" applyAlignment="1"/>
    <xf numFmtId="0" fontId="8" fillId="0" borderId="0" xfId="2" applyNumberFormat="1" applyFont="1" applyFill="1" applyBorder="1" applyAlignment="1">
      <alignment vertical="center" wrapText="1"/>
    </xf>
    <xf numFmtId="0" fontId="8" fillId="0" borderId="0" xfId="2" applyNumberFormat="1" applyFont="1" applyBorder="1" applyAlignment="1">
      <alignment vertical="center" wrapText="1"/>
    </xf>
    <xf numFmtId="0" fontId="7" fillId="0" borderId="0" xfId="2" applyNumberFormat="1" applyFont="1" applyFill="1" applyBorder="1" applyAlignment="1">
      <alignment vertical="center"/>
    </xf>
    <xf numFmtId="0" fontId="4" fillId="0" borderId="0" xfId="3" applyFont="1">
      <alignment vertical="center"/>
    </xf>
    <xf numFmtId="0" fontId="2" fillId="0" borderId="0" xfId="3">
      <alignment vertical="center"/>
    </xf>
    <xf numFmtId="0" fontId="5"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Fill="1" applyBorder="1" applyAlignment="1">
      <alignment vertical="center" wrapText="1"/>
    </xf>
    <xf numFmtId="177" fontId="8" fillId="0" borderId="27" xfId="3" applyNumberFormat="1" applyFont="1" applyFill="1" applyBorder="1" applyAlignment="1" applyProtection="1">
      <alignment horizontal="right" vertical="center" shrinkToFit="1"/>
    </xf>
    <xf numFmtId="177" fontId="8" fillId="0" borderId="28" xfId="3" applyNumberFormat="1" applyFont="1" applyFill="1" applyBorder="1" applyAlignment="1" applyProtection="1">
      <alignment horizontal="right" vertical="center" shrinkToFit="1"/>
    </xf>
    <xf numFmtId="177" fontId="8" fillId="0" borderId="29" xfId="3" applyNumberFormat="1" applyFont="1" applyFill="1" applyBorder="1" applyAlignment="1" applyProtection="1">
      <alignment horizontal="right" vertical="center" shrinkToFit="1"/>
    </xf>
    <xf numFmtId="0" fontId="8" fillId="0" borderId="39" xfId="3" applyFont="1" applyFill="1" applyBorder="1" applyAlignment="1">
      <alignment vertical="center"/>
    </xf>
    <xf numFmtId="177" fontId="8" fillId="0" borderId="33" xfId="3" applyNumberFormat="1" applyFont="1" applyFill="1" applyBorder="1" applyAlignment="1" applyProtection="1">
      <alignment horizontal="right" vertical="center" shrinkToFit="1"/>
    </xf>
    <xf numFmtId="177" fontId="8" fillId="0" borderId="34" xfId="3" applyNumberFormat="1" applyFont="1" applyFill="1" applyBorder="1" applyAlignment="1" applyProtection="1">
      <alignment horizontal="right" vertical="center" shrinkToFit="1"/>
    </xf>
    <xf numFmtId="177" fontId="8" fillId="0" borderId="35" xfId="3" applyNumberFormat="1" applyFont="1" applyFill="1" applyBorder="1" applyAlignment="1" applyProtection="1">
      <alignment horizontal="right" vertical="center" shrinkToFit="1"/>
    </xf>
    <xf numFmtId="0" fontId="8" fillId="0" borderId="41" xfId="3" applyFont="1" applyFill="1" applyBorder="1" applyAlignment="1">
      <alignment vertical="center"/>
    </xf>
    <xf numFmtId="0" fontId="8" fillId="0" borderId="44" xfId="3" applyFont="1" applyFill="1" applyBorder="1" applyAlignment="1">
      <alignment vertical="center"/>
    </xf>
    <xf numFmtId="177" fontId="8" fillId="0" borderId="20" xfId="3" applyNumberFormat="1" applyFont="1" applyFill="1" applyBorder="1" applyAlignment="1" applyProtection="1">
      <alignment horizontal="right" vertical="center" shrinkToFit="1"/>
    </xf>
    <xf numFmtId="177" fontId="8" fillId="0" borderId="21" xfId="3" applyNumberFormat="1" applyFont="1" applyFill="1" applyBorder="1" applyAlignment="1" applyProtection="1">
      <alignment horizontal="right" vertical="center" shrinkToFit="1"/>
    </xf>
    <xf numFmtId="177" fontId="8" fillId="0" borderId="22" xfId="3" applyNumberFormat="1" applyFont="1" applyFill="1" applyBorder="1" applyAlignment="1" applyProtection="1">
      <alignment horizontal="right" vertical="center" shrinkToFit="1"/>
    </xf>
    <xf numFmtId="0" fontId="8" fillId="0" borderId="0" xfId="3" applyFont="1" applyAlignment="1"/>
    <xf numFmtId="0" fontId="2" fillId="0" borderId="0" xfId="4">
      <alignment vertical="center"/>
    </xf>
    <xf numFmtId="0" fontId="5"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2" borderId="23"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0" xfId="4" applyFont="1" applyFill="1" applyBorder="1" applyAlignment="1">
      <alignment horizontal="center" vertical="center"/>
    </xf>
    <xf numFmtId="0" fontId="8" fillId="0" borderId="37" xfId="4" applyFont="1" applyFill="1" applyBorder="1" applyAlignment="1">
      <alignment vertical="center" wrapText="1"/>
    </xf>
    <xf numFmtId="177" fontId="8" fillId="0" borderId="27" xfId="4" applyNumberFormat="1" applyFont="1" applyFill="1" applyBorder="1" applyAlignment="1" applyProtection="1">
      <alignment horizontal="right" vertical="center" shrinkToFit="1"/>
    </xf>
    <xf numFmtId="177" fontId="8" fillId="0" borderId="28" xfId="4" applyNumberFormat="1" applyFont="1" applyFill="1" applyBorder="1" applyAlignment="1" applyProtection="1">
      <alignment horizontal="right" vertical="center" shrinkToFit="1"/>
    </xf>
    <xf numFmtId="177" fontId="8" fillId="0" borderId="29" xfId="4" applyNumberFormat="1" applyFont="1" applyFill="1" applyBorder="1" applyAlignment="1" applyProtection="1">
      <alignment horizontal="right" vertical="center" shrinkToFit="1"/>
    </xf>
    <xf numFmtId="0" fontId="8" fillId="0" borderId="39" xfId="4" applyFont="1" applyFill="1" applyBorder="1" applyAlignment="1">
      <alignment vertical="center"/>
    </xf>
    <xf numFmtId="177" fontId="8" fillId="0" borderId="33" xfId="4" applyNumberFormat="1" applyFont="1" applyFill="1" applyBorder="1" applyAlignment="1" applyProtection="1">
      <alignment horizontal="right" vertical="center" shrinkToFit="1"/>
    </xf>
    <xf numFmtId="177" fontId="8" fillId="0" borderId="34" xfId="4" applyNumberFormat="1" applyFont="1" applyFill="1" applyBorder="1" applyAlignment="1" applyProtection="1">
      <alignment horizontal="right" vertical="center" shrinkToFit="1"/>
    </xf>
    <xf numFmtId="177" fontId="8" fillId="0" borderId="35" xfId="4" applyNumberFormat="1" applyFont="1" applyFill="1" applyBorder="1" applyAlignment="1" applyProtection="1">
      <alignment horizontal="right" vertical="center" shrinkToFit="1"/>
    </xf>
    <xf numFmtId="0" fontId="8" fillId="0" borderId="41" xfId="4" applyFont="1" applyFill="1" applyBorder="1" applyAlignment="1">
      <alignment vertical="center"/>
    </xf>
    <xf numFmtId="0" fontId="8" fillId="0" borderId="45" xfId="4" applyFont="1" applyFill="1" applyBorder="1" applyAlignment="1">
      <alignment vertical="center"/>
    </xf>
    <xf numFmtId="0" fontId="8" fillId="0" borderId="39" xfId="4" applyFont="1" applyFill="1" applyBorder="1" applyAlignment="1">
      <alignment vertical="center" wrapText="1"/>
    </xf>
    <xf numFmtId="0" fontId="8" fillId="0" borderId="44" xfId="4" applyFont="1" applyFill="1" applyBorder="1" applyAlignment="1">
      <alignment vertical="center"/>
    </xf>
    <xf numFmtId="177" fontId="8" fillId="0" borderId="20" xfId="4" applyNumberFormat="1" applyFont="1" applyFill="1" applyBorder="1" applyAlignment="1" applyProtection="1">
      <alignment horizontal="right" vertical="center" shrinkToFit="1"/>
    </xf>
    <xf numFmtId="177" fontId="8" fillId="0" borderId="21" xfId="4" applyNumberFormat="1" applyFont="1" applyFill="1" applyBorder="1" applyAlignment="1" applyProtection="1">
      <alignment horizontal="right" vertical="center" shrinkToFit="1"/>
    </xf>
    <xf numFmtId="177" fontId="8" fillId="0" borderId="22" xfId="4" applyNumberFormat="1" applyFont="1" applyFill="1" applyBorder="1" applyAlignment="1" applyProtection="1">
      <alignment horizontal="right" vertical="center" shrinkToFit="1"/>
    </xf>
    <xf numFmtId="0" fontId="8" fillId="0" borderId="0" xfId="4" applyFont="1" applyFill="1" applyBorder="1" applyAlignment="1"/>
    <xf numFmtId="0" fontId="8" fillId="0" borderId="0" xfId="4" applyFont="1" applyFill="1" applyBorder="1" applyAlignment="1">
      <alignment vertical="center"/>
    </xf>
    <xf numFmtId="0" fontId="8" fillId="0" borderId="0" xfId="4" applyFont="1" applyFill="1" applyBorder="1" applyAlignment="1">
      <alignment horizontal="left" vertical="center"/>
    </xf>
    <xf numFmtId="177" fontId="8" fillId="0" borderId="0" xfId="4" applyNumberFormat="1" applyFont="1" applyFill="1" applyBorder="1" applyAlignment="1" applyProtection="1">
      <alignment horizontal="right" vertical="center"/>
    </xf>
    <xf numFmtId="0" fontId="5"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1" fillId="4" borderId="5" xfId="5" applyFont="1" applyFill="1" applyBorder="1" applyAlignment="1">
      <alignment horizontal="center" vertical="center"/>
    </xf>
    <xf numFmtId="0" fontId="11"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6"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3"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3" fillId="0" borderId="45" xfId="6" applyFont="1" applyBorder="1" applyAlignment="1">
      <alignment vertical="center"/>
    </xf>
    <xf numFmtId="178" fontId="14" fillId="0" borderId="41" xfId="6" applyNumberFormat="1" applyFont="1" applyBorder="1" applyAlignment="1">
      <alignment horizontal="center" vertical="center"/>
    </xf>
    <xf numFmtId="178" fontId="14" fillId="0" borderId="50" xfId="6" applyNumberFormat="1" applyFont="1" applyBorder="1" applyAlignment="1">
      <alignment horizontal="center" vertical="center" wrapText="1"/>
    </xf>
    <xf numFmtId="178" fontId="14" fillId="0" borderId="5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6"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3" xfId="6" applyNumberFormat="1" applyFont="1" applyFill="1" applyBorder="1" applyAlignment="1">
      <alignment vertical="center"/>
    </xf>
    <xf numFmtId="179" fontId="14" fillId="0" borderId="51" xfId="6" applyNumberFormat="1" applyFont="1" applyFill="1" applyBorder="1" applyAlignment="1">
      <alignment vertical="center"/>
    </xf>
    <xf numFmtId="180" fontId="14" fillId="0" borderId="54"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5" xfId="6" applyNumberFormat="1" applyFont="1" applyBorder="1" applyAlignment="1">
      <alignment horizontal="center" vertical="center"/>
    </xf>
    <xf numFmtId="179" fontId="14" fillId="0" borderId="56" xfId="6" applyNumberFormat="1" applyFont="1" applyFill="1" applyBorder="1" applyAlignment="1">
      <alignment vertical="center"/>
    </xf>
    <xf numFmtId="179" fontId="14" fillId="0" borderId="57"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8" xfId="6" applyNumberFormat="1" applyFont="1" applyFill="1" applyBorder="1" applyAlignment="1">
      <alignment vertical="center"/>
    </xf>
    <xf numFmtId="180" fontId="14" fillId="0" borderId="59" xfId="6" applyNumberFormat="1" applyFont="1" applyFill="1" applyBorder="1" applyAlignment="1">
      <alignment vertical="center"/>
    </xf>
    <xf numFmtId="180" fontId="14" fillId="0" borderId="56" xfId="6" applyNumberFormat="1" applyFont="1" applyBorder="1" applyAlignment="1">
      <alignment vertical="center"/>
    </xf>
    <xf numFmtId="179" fontId="14" fillId="0" borderId="56"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3" xfId="6" applyNumberFormat="1" applyFont="1" applyBorder="1" applyAlignment="1">
      <alignment vertical="center"/>
    </xf>
    <xf numFmtId="179" fontId="14" fillId="0" borderId="51" xfId="6" applyNumberFormat="1" applyFont="1" applyBorder="1" applyAlignment="1">
      <alignment vertical="center"/>
    </xf>
    <xf numFmtId="180" fontId="14" fillId="0" borderId="12" xfId="6" applyNumberFormat="1" applyFont="1" applyBorder="1" applyAlignment="1">
      <alignment vertical="center"/>
    </xf>
    <xf numFmtId="0" fontId="13" fillId="0" borderId="34" xfId="6" applyBorder="1"/>
    <xf numFmtId="0" fontId="13" fillId="0" borderId="34" xfId="6" applyBorder="1" applyAlignment="1">
      <alignment vertical="center"/>
    </xf>
    <xf numFmtId="0" fontId="15" fillId="0" borderId="34" xfId="6" applyFont="1" applyBorder="1"/>
    <xf numFmtId="0" fontId="13" fillId="0" borderId="0" xfId="7" applyAlignment="1"/>
    <xf numFmtId="0" fontId="13" fillId="0" borderId="34" xfId="7" applyBorder="1" applyAlignment="1"/>
    <xf numFmtId="177" fontId="13" fillId="0" borderId="34" xfId="7" applyNumberFormat="1" applyBorder="1" applyAlignment="1"/>
    <xf numFmtId="0" fontId="16" fillId="0" borderId="0" xfId="8" applyFont="1" applyFill="1">
      <alignment vertical="center"/>
    </xf>
    <xf numFmtId="49" fontId="16" fillId="0" borderId="0" xfId="8" applyNumberFormat="1" applyFont="1" applyFill="1">
      <alignment vertical="center"/>
    </xf>
    <xf numFmtId="0" fontId="16" fillId="0" borderId="0" xfId="8" applyFont="1">
      <alignment vertical="center"/>
    </xf>
    <xf numFmtId="0" fontId="18" fillId="0" borderId="0" xfId="8" applyFont="1" applyFill="1">
      <alignment vertical="center"/>
    </xf>
    <xf numFmtId="0" fontId="19" fillId="0" borderId="0" xfId="8" applyFont="1" applyFill="1">
      <alignment vertical="center"/>
    </xf>
    <xf numFmtId="0" fontId="16" fillId="0" borderId="36" xfId="8" applyFont="1" applyFill="1" applyBorder="1" applyAlignment="1">
      <alignment horizontal="left" vertical="center"/>
    </xf>
    <xf numFmtId="0" fontId="16" fillId="0" borderId="8" xfId="8" applyFont="1" applyFill="1" applyBorder="1" applyAlignment="1">
      <alignment horizontal="left" vertical="center"/>
    </xf>
    <xf numFmtId="0" fontId="16" fillId="0" borderId="9" xfId="8" applyFont="1" applyFill="1" applyBorder="1" applyAlignment="1">
      <alignment horizontal="left" vertical="center"/>
    </xf>
    <xf numFmtId="184" fontId="16" fillId="0" borderId="36" xfId="8" applyNumberFormat="1" applyFont="1" applyFill="1" applyBorder="1" applyAlignment="1">
      <alignment horizontal="right" vertical="center" shrinkToFit="1"/>
    </xf>
    <xf numFmtId="184" fontId="16" fillId="0" borderId="8" xfId="8" applyNumberFormat="1" applyFont="1" applyFill="1" applyBorder="1" applyAlignment="1">
      <alignment horizontal="right" vertical="center" shrinkToFit="1"/>
    </xf>
    <xf numFmtId="184" fontId="16" fillId="0" borderId="9" xfId="8" applyNumberFormat="1" applyFont="1" applyFill="1" applyBorder="1" applyAlignment="1">
      <alignment horizontal="right" vertical="center" shrinkToFit="1"/>
    </xf>
    <xf numFmtId="0" fontId="20" fillId="0" borderId="45" xfId="9" applyFont="1" applyFill="1" applyBorder="1" applyAlignment="1">
      <alignment vertical="center"/>
    </xf>
    <xf numFmtId="184" fontId="16" fillId="0" borderId="36" xfId="8" applyNumberFormat="1" applyFont="1" applyFill="1" applyBorder="1" applyAlignment="1">
      <alignment vertical="center" shrinkToFit="1"/>
    </xf>
    <xf numFmtId="184" fontId="16" fillId="0" borderId="8" xfId="8" applyNumberFormat="1" applyFont="1" applyFill="1" applyBorder="1" applyAlignment="1">
      <alignment vertical="center" shrinkToFit="1"/>
    </xf>
    <xf numFmtId="184" fontId="16" fillId="0" borderId="9" xfId="8" applyNumberFormat="1" applyFont="1" applyFill="1" applyBorder="1" applyAlignment="1">
      <alignment vertical="center" shrinkToFit="1"/>
    </xf>
    <xf numFmtId="0" fontId="16" fillId="0" borderId="7" xfId="8" applyFont="1" applyFill="1" applyBorder="1" applyAlignment="1">
      <alignment horizontal="left" vertical="center"/>
    </xf>
    <xf numFmtId="0" fontId="20" fillId="0" borderId="69" xfId="9" applyFont="1" applyFill="1" applyBorder="1" applyAlignment="1">
      <alignment horizontal="center" vertical="center"/>
    </xf>
    <xf numFmtId="0" fontId="16" fillId="0" borderId="7" xfId="8" applyFont="1" applyFill="1" applyBorder="1" applyAlignment="1">
      <alignment horizontal="center" vertical="center"/>
    </xf>
    <xf numFmtId="0" fontId="16" fillId="0" borderId="72" xfId="8" applyFont="1" applyFill="1" applyBorder="1" applyAlignment="1">
      <alignment horizontal="center" vertical="center"/>
    </xf>
    <xf numFmtId="0" fontId="22" fillId="0" borderId="73" xfId="8" applyFont="1" applyFill="1" applyBorder="1" applyAlignment="1">
      <alignment vertical="center" wrapText="1"/>
    </xf>
    <xf numFmtId="0" fontId="22" fillId="0" borderId="74" xfId="8" applyFont="1" applyFill="1" applyBorder="1" applyAlignment="1">
      <alignment vertical="center" wrapText="1"/>
    </xf>
    <xf numFmtId="181" fontId="16" fillId="0" borderId="72" xfId="8" applyNumberFormat="1" applyFont="1" applyFill="1" applyBorder="1" applyAlignment="1">
      <alignment vertical="center"/>
    </xf>
    <xf numFmtId="181" fontId="16" fillId="0" borderId="73" xfId="8" applyNumberFormat="1" applyFont="1" applyFill="1" applyBorder="1" applyAlignment="1">
      <alignment vertical="center"/>
    </xf>
    <xf numFmtId="181" fontId="16" fillId="0" borderId="74" xfId="8" applyNumberFormat="1" applyFont="1" applyFill="1" applyBorder="1" applyAlignment="1">
      <alignment vertical="center"/>
    </xf>
    <xf numFmtId="0" fontId="16" fillId="0" borderId="7" xfId="8" applyFont="1" applyFill="1" applyBorder="1">
      <alignment vertical="center"/>
    </xf>
    <xf numFmtId="0" fontId="16" fillId="0" borderId="0" xfId="8" applyFont="1" applyFill="1" applyBorder="1">
      <alignment vertical="center"/>
    </xf>
    <xf numFmtId="0" fontId="16" fillId="0" borderId="64" xfId="8" applyFont="1" applyFill="1" applyBorder="1">
      <alignment vertical="center"/>
    </xf>
    <xf numFmtId="49" fontId="16" fillId="0" borderId="7" xfId="8" applyNumberFormat="1" applyFont="1" applyFill="1" applyBorder="1">
      <alignment vertical="center"/>
    </xf>
    <xf numFmtId="49" fontId="16" fillId="0" borderId="0" xfId="8" applyNumberFormat="1" applyFont="1" applyFill="1" applyBorder="1">
      <alignment vertical="center"/>
    </xf>
    <xf numFmtId="0" fontId="16" fillId="0" borderId="0" xfId="8" applyFont="1" applyFill="1" applyBorder="1" applyAlignment="1">
      <alignment vertical="center"/>
    </xf>
    <xf numFmtId="0" fontId="16" fillId="0" borderId="0" xfId="8" applyFont="1" applyFill="1" applyBorder="1" applyAlignment="1">
      <alignment horizontal="center" vertical="center"/>
    </xf>
    <xf numFmtId="49" fontId="16" fillId="0" borderId="0" xfId="8" applyNumberFormat="1" applyFont="1" applyFill="1" applyBorder="1" applyAlignment="1">
      <alignment horizontal="center" vertical="center"/>
    </xf>
    <xf numFmtId="0" fontId="16" fillId="0" borderId="64" xfId="8" applyFont="1" applyFill="1" applyBorder="1" applyAlignment="1">
      <alignment horizontal="center" vertical="center"/>
    </xf>
    <xf numFmtId="0" fontId="16" fillId="0" borderId="72" xfId="8" applyFont="1" applyFill="1" applyBorder="1">
      <alignment vertical="center"/>
    </xf>
    <xf numFmtId="0" fontId="16" fillId="0" borderId="73" xfId="8" applyFont="1" applyFill="1" applyBorder="1">
      <alignment vertical="center"/>
    </xf>
    <xf numFmtId="0" fontId="16" fillId="0" borderId="74" xfId="8" applyFont="1" applyFill="1" applyBorder="1">
      <alignment vertical="center"/>
    </xf>
    <xf numFmtId="0" fontId="16" fillId="0" borderId="0" xfId="10" applyFont="1" applyFill="1">
      <alignment vertical="center"/>
    </xf>
    <xf numFmtId="49" fontId="26" fillId="0" borderId="0" xfId="11" applyNumberFormat="1" applyFont="1">
      <alignment vertical="center"/>
    </xf>
    <xf numFmtId="49" fontId="16" fillId="0" borderId="0" xfId="11" applyNumberFormat="1" applyFont="1">
      <alignment vertical="center"/>
    </xf>
    <xf numFmtId="49" fontId="16" fillId="0" borderId="0" xfId="11" applyNumberFormat="1" applyFont="1" applyFill="1">
      <alignment vertical="center"/>
    </xf>
    <xf numFmtId="0" fontId="16" fillId="0" borderId="0" xfId="11" applyFont="1">
      <alignment vertical="center"/>
    </xf>
    <xf numFmtId="0" fontId="27" fillId="0" borderId="0" xfId="11" applyFont="1">
      <alignment vertical="center"/>
    </xf>
    <xf numFmtId="0" fontId="4" fillId="0" borderId="52" xfId="11" applyFont="1" applyBorder="1" applyAlignment="1">
      <alignment horizontal="center" vertical="center"/>
    </xf>
    <xf numFmtId="0" fontId="4" fillId="0" borderId="52" xfId="11" applyFont="1" applyBorder="1" applyAlignment="1">
      <alignment vertical="center"/>
    </xf>
    <xf numFmtId="0" fontId="16" fillId="0" borderId="0" xfId="11" applyFont="1" applyBorder="1">
      <alignment vertical="center"/>
    </xf>
    <xf numFmtId="0" fontId="16" fillId="0" borderId="12" xfId="11" applyFont="1" applyBorder="1">
      <alignment vertical="center"/>
    </xf>
    <xf numFmtId="0" fontId="16" fillId="0" borderId="52" xfId="11" applyFont="1" applyBorder="1">
      <alignment vertical="center"/>
    </xf>
    <xf numFmtId="0" fontId="16" fillId="0" borderId="41" xfId="11" applyFont="1" applyBorder="1" applyAlignment="1">
      <alignment horizontal="center" vertical="center"/>
    </xf>
    <xf numFmtId="0" fontId="16" fillId="0" borderId="12" xfId="11" applyFont="1" applyBorder="1" applyAlignment="1">
      <alignment horizontal="center" vertical="center"/>
    </xf>
    <xf numFmtId="0" fontId="16" fillId="0" borderId="62" xfId="11" applyFont="1" applyBorder="1" applyAlignment="1">
      <alignment horizontal="center" vertical="center"/>
    </xf>
    <xf numFmtId="0" fontId="16" fillId="0" borderId="0" xfId="11" applyFont="1" applyFill="1" applyBorder="1" applyAlignment="1">
      <alignment horizontal="center" vertical="center" wrapText="1"/>
    </xf>
    <xf numFmtId="0" fontId="16" fillId="0" borderId="52" xfId="11" applyFont="1" applyFill="1" applyBorder="1" applyAlignment="1">
      <alignment horizontal="center" vertical="center" wrapText="1"/>
    </xf>
    <xf numFmtId="0" fontId="16" fillId="0" borderId="0" xfId="11" applyFont="1" applyBorder="1" applyAlignment="1">
      <alignment horizontal="center" vertical="center"/>
    </xf>
    <xf numFmtId="0" fontId="16" fillId="0" borderId="0" xfId="11" applyFont="1" applyFill="1">
      <alignment vertical="center"/>
    </xf>
    <xf numFmtId="0" fontId="20" fillId="0" borderId="0" xfId="11" applyFont="1" applyBorder="1">
      <alignment vertical="center"/>
    </xf>
    <xf numFmtId="0" fontId="20" fillId="0" borderId="0" xfId="11" applyFont="1">
      <alignment vertical="center"/>
    </xf>
    <xf numFmtId="0" fontId="16" fillId="0" borderId="0" xfId="11" applyFont="1" applyAlignment="1">
      <alignment vertical="center" shrinkToFit="1"/>
    </xf>
    <xf numFmtId="49" fontId="16" fillId="6" borderId="0" xfId="12" applyNumberFormat="1" applyFont="1" applyFill="1" applyProtection="1">
      <alignment vertical="center"/>
    </xf>
    <xf numFmtId="0" fontId="16" fillId="6" borderId="0" xfId="12" applyFont="1" applyFill="1" applyProtection="1">
      <alignment vertical="center"/>
    </xf>
    <xf numFmtId="0" fontId="16" fillId="6" borderId="0" xfId="12" applyFont="1" applyFill="1" applyBorder="1" applyAlignment="1" applyProtection="1">
      <alignment vertical="center"/>
    </xf>
    <xf numFmtId="0" fontId="16" fillId="6" borderId="73" xfId="12" applyFont="1" applyFill="1" applyBorder="1" applyProtection="1">
      <alignment vertical="center"/>
    </xf>
    <xf numFmtId="0" fontId="2" fillId="6" borderId="0" xfId="13" applyFill="1" applyProtection="1">
      <alignment vertical="center"/>
    </xf>
    <xf numFmtId="0" fontId="2" fillId="0" borderId="0" xfId="13" applyProtection="1">
      <alignment vertical="center"/>
    </xf>
    <xf numFmtId="0" fontId="28" fillId="6" borderId="0" xfId="12" applyFont="1" applyFill="1" applyAlignment="1" applyProtection="1">
      <alignment vertical="center"/>
    </xf>
    <xf numFmtId="0" fontId="16" fillId="6" borderId="0" xfId="12" applyFont="1" applyFill="1" applyAlignment="1" applyProtection="1">
      <alignment vertical="center"/>
    </xf>
    <xf numFmtId="0" fontId="2" fillId="6" borderId="0" xfId="13" applyFill="1" applyAlignment="1" applyProtection="1">
      <alignment vertical="center"/>
    </xf>
    <xf numFmtId="0" fontId="2"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7" xfId="12" applyFont="1" applyBorder="1" applyAlignment="1" applyProtection="1">
      <alignment horizontal="center" vertical="center" shrinkToFit="1"/>
      <protection locked="0"/>
    </xf>
    <xf numFmtId="0" fontId="30" fillId="0" borderId="97" xfId="12" applyFont="1" applyFill="1" applyBorder="1" applyAlignment="1" applyProtection="1">
      <alignment horizontal="center" vertical="center" shrinkToFit="1"/>
      <protection locked="0"/>
    </xf>
    <xf numFmtId="0" fontId="30" fillId="0" borderId="109" xfId="15" applyFont="1" applyBorder="1" applyAlignment="1" applyProtection="1">
      <alignment horizontal="center" vertical="center" shrinkToFit="1"/>
      <protection locked="0"/>
    </xf>
    <xf numFmtId="0" fontId="30" fillId="0" borderId="111" xfId="12" applyFont="1" applyBorder="1" applyAlignment="1" applyProtection="1">
      <alignment horizontal="center" vertical="center" shrinkToFit="1"/>
      <protection locked="0"/>
    </xf>
    <xf numFmtId="0" fontId="30" fillId="0" borderId="111" xfId="12" applyFont="1" applyFill="1" applyBorder="1" applyAlignment="1" applyProtection="1">
      <alignment horizontal="center" vertical="center" shrinkToFit="1"/>
      <protection locked="0"/>
    </xf>
    <xf numFmtId="0" fontId="30" fillId="0" borderId="122"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23"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22" xfId="12" applyFont="1" applyFill="1" applyBorder="1" applyAlignment="1" applyProtection="1">
      <alignment horizontal="center" vertical="center" shrinkToFit="1"/>
      <protection locked="0"/>
    </xf>
    <xf numFmtId="0" fontId="2" fillId="6" borderId="0" xfId="13" applyFont="1" applyFill="1" applyProtection="1">
      <alignment vertical="center"/>
    </xf>
    <xf numFmtId="0" fontId="30" fillId="0" borderId="144"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23" fillId="6" borderId="0" xfId="12" applyFont="1" applyFill="1" applyBorder="1" applyProtection="1">
      <alignment vertical="center"/>
    </xf>
    <xf numFmtId="0" fontId="30" fillId="6" borderId="73" xfId="12" applyFont="1" applyFill="1" applyBorder="1" applyAlignment="1" applyProtection="1">
      <alignment vertical="center"/>
    </xf>
    <xf numFmtId="0" fontId="30" fillId="6" borderId="73"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4"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3" fillId="6" borderId="0" xfId="13" applyFont="1" applyFill="1" applyProtection="1">
      <alignment vertical="center"/>
    </xf>
    <xf numFmtId="0" fontId="2" fillId="0" borderId="0" xfId="13">
      <alignment vertical="center"/>
    </xf>
    <xf numFmtId="0" fontId="13" fillId="6" borderId="0" xfId="6" applyFill="1" applyProtection="1">
      <protection hidden="1"/>
    </xf>
    <xf numFmtId="0" fontId="13" fillId="6" borderId="0" xfId="6" applyFill="1"/>
    <xf numFmtId="0" fontId="2" fillId="0" borderId="0" xfId="16" applyFont="1" applyFill="1">
      <alignment vertical="center"/>
    </xf>
    <xf numFmtId="0" fontId="2" fillId="0" borderId="0" xfId="16" applyFont="1" applyFill="1" applyBorder="1">
      <alignment vertical="center"/>
    </xf>
    <xf numFmtId="0" fontId="30" fillId="0" borderId="41" xfId="16" applyFont="1" applyFill="1" applyBorder="1">
      <alignment vertical="center"/>
    </xf>
    <xf numFmtId="0" fontId="2" fillId="0" borderId="12" xfId="16" applyFont="1" applyFill="1" applyBorder="1">
      <alignment vertical="center"/>
    </xf>
    <xf numFmtId="0" fontId="2" fillId="0" borderId="46" xfId="16" applyFont="1" applyFill="1" applyBorder="1">
      <alignment vertical="center"/>
    </xf>
    <xf numFmtId="0" fontId="2" fillId="0" borderId="62" xfId="16" applyFont="1" applyFill="1" applyBorder="1">
      <alignment vertical="center"/>
    </xf>
    <xf numFmtId="178" fontId="4" fillId="0" borderId="0" xfId="16" applyNumberFormat="1" applyFont="1" applyFill="1" applyBorder="1">
      <alignment vertical="center"/>
    </xf>
    <xf numFmtId="0" fontId="2" fillId="0" borderId="38" xfId="16" applyFont="1" applyFill="1" applyBorder="1">
      <alignment vertical="center"/>
    </xf>
    <xf numFmtId="0" fontId="2" fillId="6" borderId="41" xfId="16" applyFont="1" applyFill="1" applyBorder="1">
      <alignment vertical="center"/>
    </xf>
    <xf numFmtId="0" fontId="2" fillId="6" borderId="12" xfId="16" applyFont="1" applyFill="1" applyBorder="1">
      <alignment vertical="center"/>
    </xf>
    <xf numFmtId="0" fontId="2" fillId="6" borderId="46" xfId="16" applyFont="1" applyFill="1" applyBorder="1">
      <alignment vertical="center"/>
    </xf>
    <xf numFmtId="0" fontId="2" fillId="6" borderId="39" xfId="16" applyFont="1" applyFill="1" applyBorder="1">
      <alignment vertical="center"/>
    </xf>
    <xf numFmtId="0" fontId="2" fillId="6" borderId="31" xfId="16" applyFont="1" applyFill="1" applyBorder="1">
      <alignment vertical="center"/>
    </xf>
    <xf numFmtId="0" fontId="2" fillId="6" borderId="42" xfId="16" applyFont="1" applyFill="1" applyBorder="1">
      <alignment vertical="center"/>
    </xf>
    <xf numFmtId="178" fontId="4" fillId="6" borderId="37" xfId="16" applyNumberFormat="1" applyFont="1" applyFill="1" applyBorder="1">
      <alignment vertical="center"/>
    </xf>
    <xf numFmtId="178" fontId="4" fillId="6" borderId="52"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16" fillId="6" borderId="186" xfId="16" applyNumberFormat="1" applyFont="1" applyFill="1" applyBorder="1" applyAlignment="1">
      <alignment horizontal="center" vertical="center"/>
    </xf>
    <xf numFmtId="178" fontId="4" fillId="6" borderId="50" xfId="16" applyNumberFormat="1" applyFont="1" applyFill="1" applyBorder="1" applyAlignment="1">
      <alignment horizontal="center" vertical="center"/>
    </xf>
    <xf numFmtId="177" fontId="4" fillId="6" borderId="45" xfId="17" applyNumberFormat="1" applyFont="1" applyFill="1" applyBorder="1" applyAlignment="1">
      <alignment horizontal="right" vertical="center" shrinkToFit="1"/>
    </xf>
    <xf numFmtId="177" fontId="4" fillId="6" borderId="37" xfId="17" applyNumberFormat="1" applyFont="1" applyFill="1" applyBorder="1" applyAlignment="1">
      <alignment horizontal="right" vertical="center" shrinkToFit="1"/>
    </xf>
    <xf numFmtId="187" fontId="4" fillId="6" borderId="187" xfId="17" applyNumberFormat="1" applyFont="1" applyFill="1" applyBorder="1" applyAlignment="1">
      <alignment horizontal="right" vertical="center" shrinkToFit="1"/>
    </xf>
    <xf numFmtId="177" fontId="4" fillId="6" borderId="34" xfId="17" applyNumberFormat="1" applyFont="1" applyFill="1" applyBorder="1" applyAlignment="1">
      <alignment horizontal="right" vertical="center" shrinkToFit="1"/>
    </xf>
    <xf numFmtId="177" fontId="4" fillId="6" borderId="39" xfId="17" applyNumberFormat="1" applyFont="1" applyFill="1" applyBorder="1" applyAlignment="1">
      <alignment horizontal="right" vertical="center" shrinkToFit="1"/>
    </xf>
    <xf numFmtId="187" fontId="4" fillId="6" borderId="50" xfId="17" applyNumberFormat="1" applyFont="1" applyFill="1" applyBorder="1" applyAlignment="1">
      <alignment horizontal="right" vertical="center" shrinkToFit="1"/>
    </xf>
    <xf numFmtId="189"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0"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2" xfId="16" applyNumberFormat="1" applyFont="1" applyFill="1" applyBorder="1">
      <alignment vertical="center"/>
    </xf>
    <xf numFmtId="190" fontId="14" fillId="0" borderId="34" xfId="16" applyNumberFormat="1" applyFont="1" applyFill="1" applyBorder="1" applyAlignment="1">
      <alignment horizontal="right" vertical="center" shrinkToFit="1"/>
    </xf>
    <xf numFmtId="190" fontId="14" fillId="0" borderId="186" xfId="16" applyNumberFormat="1" applyFont="1" applyFill="1" applyBorder="1" applyAlignment="1">
      <alignment horizontal="right" vertical="center" shrinkToFit="1"/>
    </xf>
    <xf numFmtId="190" fontId="4" fillId="0" borderId="50"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7" fontId="14" fillId="0" borderId="34" xfId="16" applyNumberFormat="1" applyFont="1" applyFill="1" applyBorder="1" applyAlignment="1">
      <alignment horizontal="right" vertical="center" shrinkToFit="1"/>
    </xf>
    <xf numFmtId="187" fontId="14" fillId="0" borderId="186" xfId="16" applyNumberFormat="1" applyFont="1" applyFill="1" applyBorder="1" applyAlignment="1">
      <alignment horizontal="right" vertical="center" shrinkToFit="1"/>
    </xf>
    <xf numFmtId="187" fontId="4" fillId="0" borderId="50"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2" xfId="16" applyNumberFormat="1" applyFont="1" applyFill="1" applyBorder="1">
      <alignment vertical="center"/>
    </xf>
    <xf numFmtId="189" fontId="4" fillId="0" borderId="52"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2" fillId="0" borderId="46" xfId="16" applyFont="1" applyFill="1" applyBorder="1" applyAlignment="1"/>
    <xf numFmtId="0" fontId="2" fillId="0" borderId="38" xfId="16" applyFont="1" applyFill="1" applyBorder="1" applyAlignment="1"/>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7" fontId="4" fillId="6" borderId="50" xfId="16" applyNumberFormat="1" applyFont="1" applyFill="1" applyBorder="1" applyAlignment="1">
      <alignment horizontal="right" vertical="center" shrinkToFit="1"/>
    </xf>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4" fillId="0" borderId="0" xfId="16" applyFont="1" applyFill="1" applyBorder="1" applyAlignment="1"/>
    <xf numFmtId="0" fontId="2" fillId="0" borderId="0" xfId="16" applyFont="1" applyFill="1" applyBorder="1" applyAlignment="1"/>
    <xf numFmtId="189" fontId="4" fillId="0" borderId="12" xfId="16" applyNumberFormat="1" applyFont="1" applyFill="1" applyBorder="1">
      <alignment vertical="center"/>
    </xf>
    <xf numFmtId="0" fontId="2" fillId="0" borderId="52" xfId="16" applyFont="1" applyFill="1" applyBorder="1">
      <alignment vertical="center"/>
    </xf>
    <xf numFmtId="0" fontId="30" fillId="0" borderId="62" xfId="16" applyFont="1" applyFill="1" applyBorder="1">
      <alignment vertical="center"/>
    </xf>
    <xf numFmtId="0" fontId="2" fillId="0" borderId="52" xfId="17" applyFont="1" applyFill="1" applyBorder="1">
      <alignment vertical="center"/>
    </xf>
    <xf numFmtId="189" fontId="4" fillId="0" borderId="52" xfId="17" applyNumberFormat="1" applyFont="1" applyFill="1" applyBorder="1">
      <alignment vertical="center"/>
    </xf>
    <xf numFmtId="178" fontId="14" fillId="0" borderId="41" xfId="18" applyNumberFormat="1" applyFont="1" applyBorder="1" applyAlignment="1">
      <alignment vertical="center"/>
    </xf>
    <xf numFmtId="178" fontId="14" fillId="0" borderId="46"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0" xfId="18" applyNumberFormat="1" applyFont="1" applyBorder="1" applyAlignment="1">
      <alignment horizontal="center" vertical="center" wrapText="1"/>
    </xf>
    <xf numFmtId="178" fontId="20" fillId="0" borderId="5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7" fontId="14" fillId="0" borderId="53" xfId="19" applyNumberFormat="1" applyFont="1" applyFill="1" applyBorder="1" applyAlignment="1">
      <alignment horizontal="right" vertical="center" shrinkToFit="1"/>
    </xf>
    <xf numFmtId="177" fontId="14" fillId="0" borderId="51" xfId="19" applyNumberFormat="1" applyFont="1" applyFill="1" applyBorder="1" applyAlignment="1">
      <alignment horizontal="right" vertical="center" shrinkToFit="1"/>
    </xf>
    <xf numFmtId="187" fontId="14" fillId="0" borderId="54" xfId="19" applyNumberFormat="1" applyFont="1" applyFill="1" applyBorder="1" applyAlignment="1">
      <alignment horizontal="right" vertical="center" shrinkToFit="1"/>
    </xf>
    <xf numFmtId="187"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5" xfId="18" applyNumberFormat="1" applyFont="1" applyBorder="1" applyAlignment="1">
      <alignment horizontal="center" vertical="center"/>
    </xf>
    <xf numFmtId="177" fontId="14" fillId="0" borderId="56" xfId="19" applyNumberFormat="1" applyFont="1" applyFill="1" applyBorder="1" applyAlignment="1">
      <alignment horizontal="right" vertical="center" shrinkToFit="1"/>
    </xf>
    <xf numFmtId="177" fontId="14" fillId="0" borderId="57" xfId="19" applyNumberFormat="1" applyFont="1" applyFill="1" applyBorder="1" applyAlignment="1">
      <alignment horizontal="right" vertical="center" shrinkToFit="1"/>
    </xf>
    <xf numFmtId="187" fontId="14" fillId="0" borderId="55" xfId="19" applyNumberFormat="1" applyFont="1" applyFill="1" applyBorder="1" applyAlignment="1">
      <alignment horizontal="right" vertical="center" shrinkToFit="1"/>
    </xf>
    <xf numFmtId="177" fontId="14" fillId="0" borderId="58" xfId="19" applyNumberFormat="1" applyFont="1" applyFill="1" applyBorder="1" applyAlignment="1">
      <alignment horizontal="right" vertical="center" shrinkToFit="1"/>
    </xf>
    <xf numFmtId="187" fontId="14" fillId="0" borderId="59" xfId="19" applyNumberFormat="1" applyFont="1" applyFill="1" applyBorder="1" applyAlignment="1">
      <alignment horizontal="right" vertical="center" shrinkToFit="1"/>
    </xf>
    <xf numFmtId="187" fontId="14" fillId="0" borderId="56" xfId="19" applyNumberFormat="1" applyFont="1" applyBorder="1" applyAlignment="1">
      <alignment horizontal="right" vertical="center" shrinkToFit="1"/>
    </xf>
    <xf numFmtId="178" fontId="14" fillId="0" borderId="46"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7" fontId="14" fillId="0" borderId="53" xfId="19" applyNumberFormat="1" applyFont="1" applyBorder="1" applyAlignment="1">
      <alignment horizontal="right" vertical="center" shrinkToFit="1"/>
    </xf>
    <xf numFmtId="177" fontId="14" fillId="0" borderId="51" xfId="19" applyNumberFormat="1" applyFont="1" applyBorder="1" applyAlignment="1">
      <alignment horizontal="right" vertical="center" shrinkToFit="1"/>
    </xf>
    <xf numFmtId="187" fontId="14" fillId="0" borderId="12" xfId="19" applyNumberFormat="1" applyFont="1" applyBorder="1" applyAlignment="1">
      <alignment horizontal="right" vertical="center" shrinkToFit="1"/>
    </xf>
    <xf numFmtId="0" fontId="2" fillId="0" borderId="37" xfId="16" applyFont="1" applyFill="1" applyBorder="1">
      <alignment vertical="center"/>
    </xf>
    <xf numFmtId="0" fontId="2" fillId="0" borderId="40" xfId="16" applyFont="1" applyFill="1" applyBorder="1">
      <alignment vertical="center"/>
    </xf>
    <xf numFmtId="0" fontId="2" fillId="0" borderId="0" xfId="16" applyFont="1">
      <alignment vertical="center"/>
    </xf>
    <xf numFmtId="0" fontId="2" fillId="0" borderId="62" xfId="16" applyFont="1" applyBorder="1">
      <alignment vertical="center"/>
    </xf>
    <xf numFmtId="0" fontId="2" fillId="0" borderId="38" xfId="16" applyFont="1" applyBorder="1">
      <alignment vertical="center"/>
    </xf>
    <xf numFmtId="180" fontId="2" fillId="0" borderId="0" xfId="16" applyNumberFormat="1" applyFont="1">
      <alignment vertical="center"/>
    </xf>
    <xf numFmtId="0" fontId="2" fillId="0" borderId="40" xfId="16" applyFont="1" applyBorder="1">
      <alignment vertical="center"/>
    </xf>
    <xf numFmtId="0" fontId="2" fillId="0" borderId="52" xfId="16" applyFont="1" applyBorder="1">
      <alignment vertical="center"/>
    </xf>
    <xf numFmtId="0" fontId="2" fillId="0" borderId="37" xfId="16" applyFont="1" applyBorder="1">
      <alignment vertical="center"/>
    </xf>
    <xf numFmtId="0" fontId="36" fillId="0" borderId="0" xfId="42" applyFont="1">
      <alignment vertical="center"/>
    </xf>
    <xf numFmtId="179" fontId="2" fillId="6" borderId="0" xfId="17" applyNumberFormat="1" applyFont="1" applyFill="1" applyAlignment="1">
      <alignment vertical="center" wrapText="1"/>
    </xf>
    <xf numFmtId="49" fontId="2" fillId="6" borderId="0" xfId="17" applyNumberFormat="1" applyFont="1" applyFill="1" applyAlignment="1">
      <alignment horizontal="center" vertical="center"/>
    </xf>
    <xf numFmtId="49" fontId="2" fillId="6" borderId="0" xfId="17" applyNumberFormat="1" applyFont="1" applyFill="1" applyAlignment="1">
      <alignment horizontal="center" vertical="center" wrapText="1"/>
    </xf>
    <xf numFmtId="178" fontId="2" fillId="6" borderId="0" xfId="16" applyNumberFormat="1" applyFont="1" applyFill="1" applyAlignment="1">
      <alignment vertical="center" wrapText="1"/>
    </xf>
    <xf numFmtId="187" fontId="13" fillId="0" borderId="0" xfId="19" applyNumberFormat="1" applyAlignment="1">
      <alignment horizontal="right" vertical="center"/>
    </xf>
    <xf numFmtId="177" fontId="13" fillId="0" borderId="0" xfId="19" applyNumberFormat="1" applyAlignment="1">
      <alignment horizontal="right" vertical="center"/>
    </xf>
    <xf numFmtId="178" fontId="13" fillId="0" borderId="0" xfId="18" applyNumberFormat="1" applyAlignment="1">
      <alignment horizontal="center" vertical="center"/>
    </xf>
    <xf numFmtId="178" fontId="13" fillId="0" borderId="0" xfId="18" applyNumberFormat="1" applyAlignment="1">
      <alignment vertical="center"/>
    </xf>
    <xf numFmtId="178" fontId="2" fillId="0" borderId="0" xfId="16" applyNumberFormat="1" applyFont="1">
      <alignment vertical="center"/>
    </xf>
    <xf numFmtId="178" fontId="35" fillId="0" borderId="0" xfId="16" applyNumberFormat="1" applyFont="1">
      <alignment vertical="center"/>
    </xf>
    <xf numFmtId="189" fontId="2" fillId="0" borderId="0" xfId="17" applyNumberFormat="1" applyFont="1">
      <alignment vertical="center"/>
    </xf>
    <xf numFmtId="0" fontId="2" fillId="0" borderId="0" xfId="17" applyFont="1">
      <alignment vertical="center"/>
    </xf>
    <xf numFmtId="0" fontId="30" fillId="0" borderId="62" xfId="16" applyFont="1" applyBorder="1">
      <alignment vertical="center"/>
    </xf>
    <xf numFmtId="0" fontId="2" fillId="0" borderId="31" xfId="16" applyFont="1" applyBorder="1">
      <alignment vertical="center"/>
    </xf>
    <xf numFmtId="178" fontId="2" fillId="0" borderId="62" xfId="16" applyNumberFormat="1" applyFont="1" applyBorder="1">
      <alignment vertical="center"/>
    </xf>
    <xf numFmtId="178" fontId="2" fillId="0" borderId="40" xfId="16" applyNumberFormat="1" applyFont="1" applyBorder="1">
      <alignment vertical="center"/>
    </xf>
    <xf numFmtId="189" fontId="2" fillId="0" borderId="52" xfId="16" applyNumberFormat="1" applyFont="1" applyBorder="1">
      <alignment vertical="center"/>
    </xf>
    <xf numFmtId="178" fontId="2" fillId="0" borderId="52" xfId="16" applyNumberFormat="1" applyFont="1" applyBorder="1">
      <alignment vertical="center"/>
    </xf>
    <xf numFmtId="178" fontId="2" fillId="0" borderId="37" xfId="16" applyNumberFormat="1" applyFont="1" applyBorder="1">
      <alignment vertical="center"/>
    </xf>
    <xf numFmtId="178" fontId="2" fillId="0" borderId="38" xfId="16" applyNumberFormat="1" applyFont="1" applyBorder="1">
      <alignment vertical="center"/>
    </xf>
    <xf numFmtId="191" fontId="2" fillId="0" borderId="0" xfId="16" applyNumberFormat="1" applyFont="1">
      <alignment vertical="center"/>
    </xf>
    <xf numFmtId="0" fontId="2" fillId="0" borderId="46" xfId="16" applyFont="1" applyBorder="1">
      <alignment vertical="center"/>
    </xf>
    <xf numFmtId="0" fontId="2" fillId="0" borderId="12" xfId="16" applyFont="1" applyBorder="1">
      <alignment vertical="center"/>
    </xf>
    <xf numFmtId="0" fontId="30" fillId="0" borderId="41" xfId="16" applyFont="1" applyBorder="1">
      <alignment vertical="center"/>
    </xf>
    <xf numFmtId="0" fontId="30" fillId="0" borderId="0" xfId="16" applyFont="1">
      <alignment vertical="center"/>
    </xf>
    <xf numFmtId="189" fontId="2" fillId="0" borderId="12" xfId="16" applyNumberFormat="1" applyFont="1" applyBorder="1">
      <alignment vertical="center"/>
    </xf>
    <xf numFmtId="0" fontId="2" fillId="0" borderId="41" xfId="16" applyFont="1" applyBorder="1">
      <alignment vertical="center"/>
    </xf>
    <xf numFmtId="0" fontId="13" fillId="6" borderId="0" xfId="6" applyFill="1" applyAlignment="1">
      <alignment vertical="center"/>
    </xf>
    <xf numFmtId="0" fontId="13" fillId="6" borderId="0" xfId="6" applyFill="1" applyAlignment="1" applyProtection="1">
      <alignment vertical="center"/>
      <protection hidden="1"/>
    </xf>
    <xf numFmtId="0" fontId="0" fillId="6" borderId="0" xfId="6" applyFont="1" applyFill="1" applyAlignment="1">
      <alignment vertical="center"/>
    </xf>
    <xf numFmtId="0" fontId="22" fillId="0" borderId="0" xfId="8" applyNumberFormat="1" applyFont="1" applyFill="1" applyBorder="1" applyAlignment="1" applyProtection="1">
      <alignment horizontal="left" vertical="center" wrapText="1"/>
      <protection hidden="1"/>
    </xf>
    <xf numFmtId="186" fontId="16" fillId="0" borderId="0" xfId="8" applyNumberFormat="1" applyFont="1" applyFill="1" applyBorder="1" applyAlignment="1" applyProtection="1">
      <alignment horizontal="center" vertical="center" shrinkToFit="1"/>
      <protection hidden="1"/>
    </xf>
    <xf numFmtId="0" fontId="16" fillId="0" borderId="0" xfId="8" applyFont="1" applyFill="1" applyBorder="1" applyAlignment="1" applyProtection="1">
      <alignment horizontal="center" vertical="center" shrinkToFit="1"/>
      <protection hidden="1"/>
    </xf>
    <xf numFmtId="0" fontId="16" fillId="0" borderId="0" xfId="8" applyFont="1" applyFill="1" applyBorder="1" applyAlignment="1">
      <alignment horizontal="center" vertical="center" shrinkToFit="1"/>
    </xf>
    <xf numFmtId="0" fontId="16" fillId="0" borderId="0" xfId="8" applyFont="1" applyFill="1" applyBorder="1" applyAlignment="1">
      <alignment horizontal="center" vertical="center"/>
    </xf>
    <xf numFmtId="49" fontId="16" fillId="0" borderId="0" xfId="8" applyNumberFormat="1" applyFont="1" applyFill="1" applyBorder="1" applyAlignment="1">
      <alignment horizontal="center" vertical="center"/>
    </xf>
    <xf numFmtId="181" fontId="16" fillId="0" borderId="44" xfId="8" applyNumberFormat="1" applyFont="1" applyFill="1" applyBorder="1" applyAlignment="1">
      <alignment horizontal="right" vertical="center" shrinkToFit="1"/>
    </xf>
    <xf numFmtId="181" fontId="16" fillId="0" borderId="18" xfId="8" applyNumberFormat="1" applyFont="1" applyFill="1" applyBorder="1" applyAlignment="1">
      <alignment horizontal="right" vertical="center" shrinkToFit="1"/>
    </xf>
    <xf numFmtId="181" fontId="16" fillId="0" borderId="19" xfId="8" applyNumberFormat="1" applyFont="1" applyFill="1" applyBorder="1" applyAlignment="1">
      <alignment horizontal="right" vertical="center" shrinkToFit="1"/>
    </xf>
    <xf numFmtId="0" fontId="20" fillId="0" borderId="72" xfId="7" applyFont="1" applyFill="1" applyBorder="1" applyAlignment="1">
      <alignment horizontal="left" vertical="center"/>
    </xf>
    <xf numFmtId="0" fontId="20" fillId="0" borderId="73" xfId="7" applyFont="1" applyFill="1" applyBorder="1" applyAlignment="1">
      <alignment horizontal="left" vertical="center"/>
    </xf>
    <xf numFmtId="0" fontId="20" fillId="0" borderId="74" xfId="7" applyFont="1" applyFill="1" applyBorder="1" applyAlignment="1">
      <alignment horizontal="left" vertical="center"/>
    </xf>
    <xf numFmtId="181" fontId="16" fillId="0" borderId="7" xfId="8" applyNumberFormat="1" applyFont="1" applyFill="1" applyBorder="1" applyAlignment="1">
      <alignment horizontal="right" vertical="center" shrinkToFit="1"/>
    </xf>
    <xf numFmtId="181" fontId="16" fillId="0" borderId="0" xfId="8" applyNumberFormat="1" applyFont="1" applyFill="1" applyBorder="1" applyAlignment="1">
      <alignment horizontal="right" vertical="center" shrinkToFit="1"/>
    </xf>
    <xf numFmtId="181" fontId="16" fillId="0" borderId="64" xfId="8" applyNumberFormat="1" applyFont="1" applyFill="1" applyBorder="1" applyAlignment="1">
      <alignment horizontal="right" vertical="center" shrinkToFit="1"/>
    </xf>
    <xf numFmtId="0" fontId="16" fillId="0" borderId="39" xfId="8" applyFont="1" applyFill="1" applyBorder="1" applyAlignment="1">
      <alignment vertical="center"/>
    </xf>
    <xf numFmtId="0" fontId="16" fillId="0" borderId="31" xfId="8" applyFont="1" applyFill="1" applyBorder="1" applyAlignment="1">
      <alignment vertical="center"/>
    </xf>
    <xf numFmtId="0" fontId="16" fillId="0" borderId="42" xfId="8" applyFont="1" applyFill="1" applyBorder="1" applyAlignment="1">
      <alignment vertical="center"/>
    </xf>
    <xf numFmtId="178" fontId="16" fillId="0" borderId="39" xfId="8" applyNumberFormat="1" applyFont="1" applyFill="1" applyBorder="1" applyAlignment="1">
      <alignment horizontal="right" vertical="center" shrinkToFit="1"/>
    </xf>
    <xf numFmtId="178" fontId="16" fillId="0" borderId="31" xfId="8" applyNumberFormat="1" applyFont="1" applyFill="1" applyBorder="1" applyAlignment="1">
      <alignment horizontal="right" vertical="center" shrinkToFit="1"/>
    </xf>
    <xf numFmtId="178" fontId="16" fillId="0" borderId="42" xfId="8" applyNumberFormat="1" applyFont="1" applyFill="1" applyBorder="1" applyAlignment="1">
      <alignment horizontal="right" vertical="center" shrinkToFit="1"/>
    </xf>
    <xf numFmtId="178" fontId="16" fillId="0" borderId="32" xfId="8" applyNumberFormat="1" applyFont="1" applyFill="1" applyBorder="1" applyAlignment="1">
      <alignment horizontal="right" vertical="center" shrinkToFit="1"/>
    </xf>
    <xf numFmtId="0" fontId="20" fillId="0" borderId="7" xfId="7" applyFont="1" applyFill="1" applyBorder="1" applyAlignment="1">
      <alignment horizontal="left" vertical="center"/>
    </xf>
    <xf numFmtId="0" fontId="20" fillId="0" borderId="0" xfId="7" applyFont="1" applyFill="1" applyBorder="1" applyAlignment="1">
      <alignment horizontal="left" vertical="center"/>
    </xf>
    <xf numFmtId="0" fontId="20" fillId="0" borderId="64" xfId="7" applyFont="1" applyFill="1" applyBorder="1" applyAlignment="1">
      <alignment horizontal="left" vertical="center"/>
    </xf>
    <xf numFmtId="0" fontId="20" fillId="0" borderId="36" xfId="7" applyFont="1" applyFill="1" applyBorder="1" applyAlignment="1">
      <alignment horizontal="center" vertical="center" wrapText="1"/>
    </xf>
    <xf numFmtId="0" fontId="20" fillId="0" borderId="8" xfId="7" applyFont="1" applyFill="1" applyBorder="1" applyAlignment="1">
      <alignment horizontal="center" vertical="center" wrapText="1"/>
    </xf>
    <xf numFmtId="0" fontId="20" fillId="0" borderId="9" xfId="7" applyFont="1" applyFill="1" applyBorder="1" applyAlignment="1">
      <alignment horizontal="center" vertical="center" wrapText="1"/>
    </xf>
    <xf numFmtId="0" fontId="20" fillId="0" borderId="7" xfId="7" applyFont="1" applyFill="1" applyBorder="1" applyAlignment="1">
      <alignment horizontal="center" vertical="center" wrapText="1"/>
    </xf>
    <xf numFmtId="0" fontId="20" fillId="0" borderId="0" xfId="7" applyFont="1" applyFill="1" applyBorder="1" applyAlignment="1">
      <alignment horizontal="center" vertical="center" wrapText="1"/>
    </xf>
    <xf numFmtId="0" fontId="20" fillId="0" borderId="64" xfId="7" applyFont="1" applyFill="1" applyBorder="1" applyAlignment="1">
      <alignment horizontal="center" vertical="center" wrapText="1"/>
    </xf>
    <xf numFmtId="0" fontId="20" fillId="0" borderId="72" xfId="7" applyFont="1" applyFill="1" applyBorder="1" applyAlignment="1">
      <alignment horizontal="center" vertical="center" wrapText="1"/>
    </xf>
    <xf numFmtId="0" fontId="20" fillId="0" borderId="73" xfId="7" applyFont="1" applyFill="1" applyBorder="1" applyAlignment="1">
      <alignment horizontal="center" vertical="center" wrapText="1"/>
    </xf>
    <xf numFmtId="0" fontId="20" fillId="0" borderId="74" xfId="7" applyFont="1" applyFill="1" applyBorder="1" applyAlignment="1">
      <alignment horizontal="center" vertical="center" wrapText="1"/>
    </xf>
    <xf numFmtId="0" fontId="20" fillId="0" borderId="36" xfId="7" applyFont="1" applyFill="1" applyBorder="1" applyAlignment="1">
      <alignment horizontal="left" vertical="center"/>
    </xf>
    <xf numFmtId="0" fontId="20" fillId="0" borderId="8" xfId="7" applyFont="1" applyFill="1" applyBorder="1" applyAlignment="1">
      <alignment horizontal="left" vertical="center"/>
    </xf>
    <xf numFmtId="0" fontId="20" fillId="0" borderId="9" xfId="7" applyFont="1" applyFill="1" applyBorder="1" applyAlignment="1">
      <alignment horizontal="left" vertical="center"/>
    </xf>
    <xf numFmtId="178" fontId="16" fillId="0" borderId="36" xfId="8" applyNumberFormat="1" applyFont="1" applyFill="1" applyBorder="1" applyAlignment="1">
      <alignment horizontal="right" vertical="center" shrinkToFit="1"/>
    </xf>
    <xf numFmtId="178" fontId="16" fillId="0" borderId="8" xfId="8" applyNumberFormat="1" applyFont="1" applyFill="1" applyBorder="1" applyAlignment="1">
      <alignment horizontal="right" vertical="center" shrinkToFit="1"/>
    </xf>
    <xf numFmtId="178" fontId="16" fillId="0" borderId="9" xfId="8" applyNumberFormat="1" applyFont="1" applyFill="1" applyBorder="1" applyAlignment="1">
      <alignment horizontal="right" vertical="center" shrinkToFit="1"/>
    </xf>
    <xf numFmtId="0" fontId="22" fillId="0" borderId="0" xfId="8" applyFont="1" applyFill="1" applyBorder="1" applyAlignment="1">
      <alignment horizontal="left" vertical="center" wrapText="1"/>
    </xf>
    <xf numFmtId="0" fontId="22" fillId="0" borderId="64" xfId="8" applyFont="1" applyFill="1" applyBorder="1" applyAlignment="1">
      <alignment horizontal="left" vertical="center" wrapText="1"/>
    </xf>
    <xf numFmtId="178" fontId="16" fillId="0" borderId="7" xfId="8" applyNumberFormat="1" applyFont="1" applyFill="1" applyBorder="1" applyAlignment="1">
      <alignment horizontal="right" vertical="center" shrinkToFit="1"/>
    </xf>
    <xf numFmtId="178" fontId="16" fillId="0" borderId="0" xfId="8" applyNumberFormat="1" applyFont="1" applyFill="1" applyBorder="1" applyAlignment="1">
      <alignment horizontal="right" vertical="center" shrinkToFit="1"/>
    </xf>
    <xf numFmtId="178" fontId="16" fillId="0" borderId="64" xfId="8" applyNumberFormat="1" applyFont="1" applyFill="1" applyBorder="1" applyAlignment="1">
      <alignment horizontal="right" vertical="center" shrinkToFit="1"/>
    </xf>
    <xf numFmtId="178" fontId="16" fillId="0" borderId="72" xfId="8" applyNumberFormat="1" applyFont="1" applyFill="1" applyBorder="1" applyAlignment="1">
      <alignment horizontal="right" vertical="center" shrinkToFit="1"/>
    </xf>
    <xf numFmtId="178" fontId="16" fillId="0" borderId="73" xfId="8" applyNumberFormat="1" applyFont="1" applyFill="1" applyBorder="1" applyAlignment="1">
      <alignment horizontal="right" vertical="center" shrinkToFit="1"/>
    </xf>
    <xf numFmtId="178" fontId="16" fillId="0" borderId="74" xfId="8" applyNumberFormat="1" applyFont="1" applyFill="1" applyBorder="1" applyAlignment="1">
      <alignment horizontal="right" vertical="center" shrinkToFit="1"/>
    </xf>
    <xf numFmtId="0" fontId="16" fillId="0" borderId="72" xfId="8" applyFont="1" applyFill="1" applyBorder="1" applyAlignment="1">
      <alignment horizontal="left" vertical="center"/>
    </xf>
    <xf numFmtId="0" fontId="16" fillId="0" borderId="73" xfId="8" applyFont="1" applyFill="1" applyBorder="1" applyAlignment="1">
      <alignment horizontal="left" vertical="center"/>
    </xf>
    <xf numFmtId="0" fontId="16" fillId="0" borderId="74" xfId="8" applyFont="1" applyFill="1" applyBorder="1" applyAlignment="1">
      <alignment horizontal="left" vertical="center"/>
    </xf>
    <xf numFmtId="0" fontId="16" fillId="0" borderId="7" xfId="8" applyFont="1" applyFill="1" applyBorder="1" applyAlignment="1">
      <alignment horizontal="left" vertical="center"/>
    </xf>
    <xf numFmtId="0" fontId="16" fillId="0" borderId="0" xfId="8" applyFont="1" applyFill="1" applyBorder="1" applyAlignment="1">
      <alignment horizontal="left" vertical="center"/>
    </xf>
    <xf numFmtId="0" fontId="16" fillId="0" borderId="64" xfId="8" applyFont="1" applyFill="1" applyBorder="1" applyAlignment="1">
      <alignment horizontal="left" vertical="center"/>
    </xf>
    <xf numFmtId="0" fontId="16" fillId="0" borderId="41" xfId="8" applyFont="1" applyFill="1" applyBorder="1" applyAlignment="1">
      <alignment horizontal="center" vertical="center" wrapText="1"/>
    </xf>
    <xf numFmtId="0" fontId="16" fillId="0" borderId="12" xfId="8" applyFont="1" applyFill="1" applyBorder="1" applyAlignment="1">
      <alignment horizontal="center" vertical="center"/>
    </xf>
    <xf numFmtId="0" fontId="16" fillId="0" borderId="46" xfId="8" applyFont="1" applyFill="1" applyBorder="1" applyAlignment="1">
      <alignment horizontal="center" vertical="center"/>
    </xf>
    <xf numFmtId="0" fontId="16" fillId="0" borderId="37" xfId="8" applyFont="1" applyFill="1" applyBorder="1" applyAlignment="1">
      <alignment horizontal="center" vertical="center"/>
    </xf>
    <xf numFmtId="0" fontId="16" fillId="0" borderId="52" xfId="8" applyFont="1" applyFill="1" applyBorder="1" applyAlignment="1">
      <alignment horizontal="center" vertical="center"/>
    </xf>
    <xf numFmtId="0" fontId="16" fillId="0" borderId="40" xfId="8" applyFont="1" applyFill="1" applyBorder="1" applyAlignment="1">
      <alignment horizontal="center" vertical="center"/>
    </xf>
    <xf numFmtId="0" fontId="16" fillId="0" borderId="12" xfId="8" applyFont="1" applyFill="1" applyBorder="1" applyAlignment="1">
      <alignment horizontal="center" vertical="center" wrapText="1"/>
    </xf>
    <xf numFmtId="0" fontId="16" fillId="0" borderId="46" xfId="8" applyFont="1" applyFill="1" applyBorder="1" applyAlignment="1">
      <alignment horizontal="center" vertical="center" wrapText="1"/>
    </xf>
    <xf numFmtId="0" fontId="16" fillId="0" borderId="37" xfId="8" applyFont="1" applyFill="1" applyBorder="1" applyAlignment="1">
      <alignment horizontal="center" vertical="center" wrapText="1"/>
    </xf>
    <xf numFmtId="0" fontId="16" fillId="0" borderId="52" xfId="8" applyFont="1" applyFill="1" applyBorder="1" applyAlignment="1">
      <alignment horizontal="center" vertical="center" wrapText="1"/>
    </xf>
    <xf numFmtId="0" fontId="16" fillId="0" borderId="40" xfId="8" applyFont="1" applyFill="1" applyBorder="1" applyAlignment="1">
      <alignment horizontal="center" vertical="center" wrapText="1"/>
    </xf>
    <xf numFmtId="0" fontId="22" fillId="0" borderId="41" xfId="8" applyFont="1" applyFill="1" applyBorder="1" applyAlignment="1">
      <alignment horizontal="center" vertical="center" wrapText="1"/>
    </xf>
    <xf numFmtId="0" fontId="22" fillId="0" borderId="12" xfId="8" applyFont="1" applyFill="1" applyBorder="1" applyAlignment="1">
      <alignment horizontal="center" vertical="center" wrapText="1"/>
    </xf>
    <xf numFmtId="0" fontId="22" fillId="0" borderId="13" xfId="8" applyFont="1" applyFill="1" applyBorder="1" applyAlignment="1">
      <alignment horizontal="center" vertical="center" wrapText="1"/>
    </xf>
    <xf numFmtId="0" fontId="22" fillId="0" borderId="37" xfId="8" applyFont="1" applyFill="1" applyBorder="1" applyAlignment="1">
      <alignment horizontal="center" vertical="center" wrapText="1"/>
    </xf>
    <xf numFmtId="0" fontId="22" fillId="0" borderId="52" xfId="8" applyFont="1" applyFill="1" applyBorder="1" applyAlignment="1">
      <alignment horizontal="center" vertical="center" wrapText="1"/>
    </xf>
    <xf numFmtId="0" fontId="22" fillId="0" borderId="65" xfId="8" applyFont="1" applyFill="1" applyBorder="1" applyAlignment="1">
      <alignment horizontal="center" vertical="center" wrapText="1"/>
    </xf>
    <xf numFmtId="0" fontId="16" fillId="0" borderId="11" xfId="8" applyFont="1" applyFill="1" applyBorder="1" applyAlignment="1">
      <alignment horizontal="center" vertical="center" textRotation="255"/>
    </xf>
    <xf numFmtId="0" fontId="16" fillId="0" borderId="12" xfId="8" applyFont="1" applyFill="1" applyBorder="1" applyAlignment="1">
      <alignment horizontal="center" vertical="center" textRotation="255"/>
    </xf>
    <xf numFmtId="0" fontId="16" fillId="0" borderId="46" xfId="8" applyFont="1" applyFill="1" applyBorder="1" applyAlignment="1">
      <alignment horizontal="center" vertical="center" textRotation="255"/>
    </xf>
    <xf numFmtId="0" fontId="16" fillId="0" borderId="7" xfId="8" applyFont="1" applyFill="1" applyBorder="1" applyAlignment="1">
      <alignment horizontal="center" vertical="center" textRotation="255"/>
    </xf>
    <xf numFmtId="0" fontId="16" fillId="0" borderId="0" xfId="8" applyFont="1" applyFill="1" applyBorder="1" applyAlignment="1">
      <alignment horizontal="center" vertical="center" textRotation="255"/>
    </xf>
    <xf numFmtId="0" fontId="16" fillId="0" borderId="38" xfId="8" applyFont="1" applyFill="1" applyBorder="1" applyAlignment="1">
      <alignment horizontal="center" vertical="center" textRotation="255"/>
    </xf>
    <xf numFmtId="0" fontId="16" fillId="0" borderId="72" xfId="8" applyFont="1" applyFill="1" applyBorder="1" applyAlignment="1">
      <alignment horizontal="center" vertical="center" textRotation="255"/>
    </xf>
    <xf numFmtId="0" fontId="16" fillId="0" borderId="73" xfId="8" applyFont="1" applyFill="1" applyBorder="1" applyAlignment="1">
      <alignment horizontal="center" vertical="center" textRotation="255"/>
    </xf>
    <xf numFmtId="0" fontId="16" fillId="0" borderId="68" xfId="8" applyFont="1" applyFill="1" applyBorder="1" applyAlignment="1">
      <alignment horizontal="center" vertical="center" textRotation="255"/>
    </xf>
    <xf numFmtId="0" fontId="16" fillId="0" borderId="41" xfId="8" applyFont="1" applyFill="1" applyBorder="1" applyAlignment="1">
      <alignment horizontal="center" vertical="center"/>
    </xf>
    <xf numFmtId="0" fontId="22" fillId="0" borderId="46" xfId="8" applyFont="1" applyFill="1" applyBorder="1" applyAlignment="1">
      <alignment horizontal="center" vertical="center" wrapText="1"/>
    </xf>
    <xf numFmtId="0" fontId="22" fillId="0" borderId="40" xfId="8" applyFont="1" applyFill="1" applyBorder="1" applyAlignment="1">
      <alignment horizontal="center" vertical="center" wrapText="1"/>
    </xf>
    <xf numFmtId="0" fontId="16" fillId="0" borderId="41" xfId="8" applyFont="1" applyFill="1" applyBorder="1" applyAlignment="1">
      <alignment horizontal="center" vertical="center" textRotation="255"/>
    </xf>
    <xf numFmtId="0" fontId="16" fillId="0" borderId="62" xfId="8" applyFont="1" applyFill="1" applyBorder="1" applyAlignment="1">
      <alignment horizontal="center" vertical="center" textRotation="255"/>
    </xf>
    <xf numFmtId="0" fontId="16" fillId="0" borderId="37" xfId="8" applyFont="1" applyFill="1" applyBorder="1" applyAlignment="1">
      <alignment horizontal="center" vertical="center" textRotation="255"/>
    </xf>
    <xf numFmtId="0" fontId="16" fillId="0" borderId="52" xfId="8" applyFont="1" applyFill="1" applyBorder="1" applyAlignment="1">
      <alignment horizontal="center" vertical="center" textRotation="255"/>
    </xf>
    <xf numFmtId="0" fontId="16" fillId="0" borderId="40" xfId="8" applyFont="1" applyFill="1" applyBorder="1" applyAlignment="1">
      <alignment horizontal="center" vertical="center" textRotation="255"/>
    </xf>
    <xf numFmtId="0" fontId="16" fillId="0" borderId="44" xfId="8" applyFont="1" applyFill="1" applyBorder="1" applyAlignment="1">
      <alignment vertical="center"/>
    </xf>
    <xf numFmtId="0" fontId="16" fillId="0" borderId="18" xfId="8" applyFont="1" applyFill="1" applyBorder="1" applyAlignment="1">
      <alignment vertical="center"/>
    </xf>
    <xf numFmtId="0" fontId="16" fillId="0" borderId="43" xfId="8" applyFont="1" applyFill="1" applyBorder="1" applyAlignment="1">
      <alignment vertical="center"/>
    </xf>
    <xf numFmtId="178" fontId="16" fillId="0" borderId="44" xfId="8" applyNumberFormat="1" applyFont="1" applyFill="1" applyBorder="1" applyAlignment="1">
      <alignment horizontal="right" vertical="center"/>
    </xf>
    <xf numFmtId="178" fontId="16" fillId="0" borderId="18" xfId="8" applyNumberFormat="1" applyFont="1" applyFill="1" applyBorder="1" applyAlignment="1">
      <alignment horizontal="right" vertical="center"/>
    </xf>
    <xf numFmtId="178" fontId="16" fillId="0" borderId="43" xfId="8" applyNumberFormat="1" applyFont="1" applyFill="1" applyBorder="1" applyAlignment="1">
      <alignment horizontal="right" vertical="center"/>
    </xf>
    <xf numFmtId="0" fontId="16" fillId="0" borderId="70" xfId="8" applyFont="1" applyFill="1" applyBorder="1" applyAlignment="1">
      <alignment horizontal="center" vertical="center" shrinkToFit="1"/>
    </xf>
    <xf numFmtId="0" fontId="16" fillId="0" borderId="73" xfId="8" applyFont="1" applyFill="1" applyBorder="1" applyAlignment="1">
      <alignment horizontal="center" vertical="center" shrinkToFit="1"/>
    </xf>
    <xf numFmtId="0" fontId="16" fillId="0" borderId="68" xfId="8" applyFont="1" applyFill="1" applyBorder="1" applyAlignment="1">
      <alignment horizontal="center" vertical="center" shrinkToFit="1"/>
    </xf>
    <xf numFmtId="0" fontId="23" fillId="0" borderId="31" xfId="8" applyFont="1" applyFill="1" applyBorder="1">
      <alignment vertical="center"/>
    </xf>
    <xf numFmtId="0" fontId="23" fillId="0" borderId="42" xfId="8" applyFont="1" applyFill="1" applyBorder="1">
      <alignment vertical="center"/>
    </xf>
    <xf numFmtId="0" fontId="16" fillId="0" borderId="39" xfId="8" applyFont="1" applyFill="1" applyBorder="1" applyAlignment="1">
      <alignment horizontal="center" vertical="center"/>
    </xf>
    <xf numFmtId="0" fontId="16" fillId="0" borderId="31" xfId="8" applyFont="1" applyFill="1" applyBorder="1" applyAlignment="1">
      <alignment horizontal="center" vertical="center"/>
    </xf>
    <xf numFmtId="0" fontId="16" fillId="0" borderId="81" xfId="8" applyFont="1" applyFill="1" applyBorder="1" applyAlignment="1">
      <alignment horizontal="center" vertical="center"/>
    </xf>
    <xf numFmtId="0" fontId="16" fillId="0" borderId="25" xfId="8" applyFont="1" applyFill="1" applyBorder="1" applyAlignment="1">
      <alignment horizontal="center" vertical="center"/>
    </xf>
    <xf numFmtId="0" fontId="16" fillId="0" borderId="26" xfId="8" applyFont="1" applyFill="1" applyBorder="1" applyAlignment="1">
      <alignment horizontal="center" vertical="center"/>
    </xf>
    <xf numFmtId="0" fontId="16" fillId="0" borderId="78" xfId="8" applyFont="1" applyFill="1" applyBorder="1" applyAlignment="1">
      <alignment horizontal="center" vertical="center"/>
    </xf>
    <xf numFmtId="0" fontId="16" fillId="0" borderId="75" xfId="8" applyFont="1" applyFill="1" applyBorder="1" applyAlignment="1">
      <alignment horizontal="center" vertical="center"/>
    </xf>
    <xf numFmtId="0" fontId="16" fillId="0" borderId="49" xfId="8" applyFont="1" applyFill="1" applyBorder="1" applyAlignment="1">
      <alignment horizontal="center" vertical="center"/>
    </xf>
    <xf numFmtId="183" fontId="16" fillId="0" borderId="49" xfId="8" applyNumberFormat="1" applyFont="1" applyFill="1" applyBorder="1" applyAlignment="1">
      <alignment horizontal="right" vertical="center" shrinkToFit="1"/>
    </xf>
    <xf numFmtId="183" fontId="16" fillId="0" borderId="79" xfId="8" applyNumberFormat="1" applyFont="1" applyFill="1" applyBorder="1" applyAlignment="1">
      <alignment horizontal="right" vertical="center" shrinkToFit="1"/>
    </xf>
    <xf numFmtId="183" fontId="16" fillId="0" borderId="6" xfId="8" applyNumberFormat="1" applyFont="1" applyFill="1" applyBorder="1" applyAlignment="1">
      <alignment horizontal="right" vertical="center" shrinkToFit="1"/>
    </xf>
    <xf numFmtId="181" fontId="16" fillId="0" borderId="43" xfId="8" applyNumberFormat="1" applyFont="1" applyFill="1" applyBorder="1" applyAlignment="1">
      <alignment horizontal="right" vertical="center" shrinkToFit="1"/>
    </xf>
    <xf numFmtId="0" fontId="16" fillId="0" borderId="30" xfId="8" applyFont="1" applyFill="1" applyBorder="1" applyAlignment="1">
      <alignment vertical="center"/>
    </xf>
    <xf numFmtId="178" fontId="16" fillId="0" borderId="49" xfId="8" applyNumberFormat="1" applyFont="1" applyFill="1" applyBorder="1" applyAlignment="1">
      <alignment horizontal="right" vertical="center" shrinkToFit="1"/>
    </xf>
    <xf numFmtId="178" fontId="16" fillId="0" borderId="79" xfId="8" applyNumberFormat="1" applyFont="1" applyFill="1" applyBorder="1" applyAlignment="1">
      <alignment horizontal="right" vertical="center" shrinkToFit="1"/>
    </xf>
    <xf numFmtId="178" fontId="16" fillId="0" borderId="6" xfId="8" applyNumberFormat="1" applyFont="1" applyFill="1" applyBorder="1" applyAlignment="1">
      <alignment horizontal="right" vertical="center" shrinkToFit="1"/>
    </xf>
    <xf numFmtId="181" fontId="16" fillId="0" borderId="73" xfId="8" applyNumberFormat="1" applyFont="1" applyFill="1" applyBorder="1" applyAlignment="1">
      <alignment horizontal="right" vertical="center"/>
    </xf>
    <xf numFmtId="181" fontId="16" fillId="0" borderId="74" xfId="8" applyNumberFormat="1" applyFont="1" applyFill="1" applyBorder="1" applyAlignment="1">
      <alignment horizontal="right" vertical="center"/>
    </xf>
    <xf numFmtId="0" fontId="16" fillId="0" borderId="17" xfId="8" applyFont="1" applyFill="1" applyBorder="1" applyAlignment="1">
      <alignment vertical="center"/>
    </xf>
    <xf numFmtId="0" fontId="16" fillId="0" borderId="22" xfId="8" applyFont="1" applyFill="1" applyBorder="1" applyAlignment="1">
      <alignment horizontal="center" vertical="center"/>
    </xf>
    <xf numFmtId="0" fontId="16" fillId="0" borderId="19" xfId="8" applyFont="1" applyFill="1" applyBorder="1" applyAlignment="1">
      <alignment horizontal="center" vertical="center"/>
    </xf>
    <xf numFmtId="0" fontId="16" fillId="0" borderId="80" xfId="8" applyFont="1" applyFill="1" applyBorder="1" applyAlignment="1">
      <alignment horizontal="center" vertical="center"/>
    </xf>
    <xf numFmtId="0" fontId="16" fillId="0" borderId="36" xfId="8" applyFont="1" applyFill="1" applyBorder="1" applyAlignment="1">
      <alignment horizontal="center" vertical="center"/>
    </xf>
    <xf numFmtId="0" fontId="16" fillId="0" borderId="8" xfId="8" applyFont="1" applyFill="1" applyBorder="1" applyAlignment="1">
      <alignment horizontal="center" vertical="center"/>
    </xf>
    <xf numFmtId="0" fontId="16" fillId="0" borderId="72" xfId="8" applyFont="1" applyFill="1" applyBorder="1" applyAlignment="1">
      <alignment horizontal="center" vertical="center"/>
    </xf>
    <xf numFmtId="0" fontId="16" fillId="0" borderId="73" xfId="8" applyFont="1" applyFill="1" applyBorder="1" applyAlignment="1">
      <alignment horizontal="center" vertical="center"/>
    </xf>
    <xf numFmtId="178" fontId="16" fillId="0" borderId="8" xfId="8" applyNumberFormat="1" applyFont="1" applyFill="1" applyBorder="1" applyAlignment="1">
      <alignment horizontal="right" vertical="center"/>
    </xf>
    <xf numFmtId="178" fontId="16" fillId="0" borderId="9" xfId="8" applyNumberFormat="1" applyFont="1" applyFill="1" applyBorder="1" applyAlignment="1">
      <alignment horizontal="right" vertical="center"/>
    </xf>
    <xf numFmtId="0" fontId="20" fillId="0" borderId="44" xfId="9" applyFont="1" applyFill="1" applyBorder="1" applyAlignment="1">
      <alignment horizontal="center" vertical="center" shrinkToFit="1"/>
    </xf>
    <xf numFmtId="0" fontId="20" fillId="0" borderId="18" xfId="9" applyFont="1" applyFill="1" applyBorder="1" applyAlignment="1">
      <alignment horizontal="center" vertical="center" shrinkToFit="1"/>
    </xf>
    <xf numFmtId="0" fontId="20" fillId="0" borderId="43" xfId="9" applyFont="1" applyFill="1" applyBorder="1" applyAlignment="1">
      <alignment horizontal="center" vertical="center" shrinkToFit="1"/>
    </xf>
    <xf numFmtId="185" fontId="20" fillId="0" borderId="41" xfId="8" applyNumberFormat="1" applyFont="1" applyFill="1" applyBorder="1" applyAlignment="1">
      <alignment horizontal="right" vertical="center" shrinkToFit="1"/>
    </xf>
    <xf numFmtId="185" fontId="20" fillId="0" borderId="12" xfId="8" applyNumberFormat="1" applyFont="1" applyFill="1" applyBorder="1" applyAlignment="1">
      <alignment horizontal="right" vertical="center" shrinkToFit="1"/>
    </xf>
    <xf numFmtId="185" fontId="20" fillId="0" borderId="13" xfId="8" applyNumberFormat="1" applyFont="1" applyFill="1" applyBorder="1" applyAlignment="1">
      <alignment horizontal="right" vertical="center" shrinkToFit="1"/>
    </xf>
    <xf numFmtId="0" fontId="16" fillId="0" borderId="11" xfId="8" applyFont="1" applyFill="1" applyBorder="1" applyAlignment="1">
      <alignment horizontal="center" vertical="center"/>
    </xf>
    <xf numFmtId="0" fontId="16" fillId="0" borderId="68" xfId="8" applyFont="1" applyFill="1" applyBorder="1" applyAlignment="1">
      <alignment horizontal="center" vertical="center"/>
    </xf>
    <xf numFmtId="0" fontId="20" fillId="0" borderId="41" xfId="8" applyFont="1" applyFill="1" applyBorder="1" applyAlignment="1">
      <alignment vertical="center"/>
    </xf>
    <xf numFmtId="0" fontId="20" fillId="0" borderId="12" xfId="8" applyFont="1" applyFill="1" applyBorder="1" applyAlignment="1">
      <alignment vertical="center"/>
    </xf>
    <xf numFmtId="0" fontId="20" fillId="0" borderId="46" xfId="8" applyFont="1" applyFill="1" applyBorder="1" applyAlignment="1">
      <alignment vertical="center"/>
    </xf>
    <xf numFmtId="181" fontId="16" fillId="0" borderId="39" xfId="8" applyNumberFormat="1" applyFont="1" applyFill="1" applyBorder="1" applyAlignment="1">
      <alignment horizontal="right" vertical="center" shrinkToFit="1"/>
    </xf>
    <xf numFmtId="181" fontId="16" fillId="0" borderId="31" xfId="8" applyNumberFormat="1" applyFont="1" applyFill="1" applyBorder="1" applyAlignment="1">
      <alignment horizontal="right" vertical="center" shrinkToFit="1"/>
    </xf>
    <xf numFmtId="181" fontId="16" fillId="0" borderId="42" xfId="8" applyNumberFormat="1" applyFont="1" applyFill="1" applyBorder="1" applyAlignment="1">
      <alignment horizontal="right" vertical="center" shrinkToFit="1"/>
    </xf>
    <xf numFmtId="181" fontId="16" fillId="0" borderId="32" xfId="8" applyNumberFormat="1" applyFont="1" applyFill="1" applyBorder="1" applyAlignment="1">
      <alignment horizontal="right" vertical="center" shrinkToFit="1"/>
    </xf>
    <xf numFmtId="0" fontId="20" fillId="0" borderId="41" xfId="9" applyFont="1" applyFill="1" applyBorder="1" applyAlignment="1">
      <alignment horizontal="center" vertical="center" shrinkToFit="1"/>
    </xf>
    <xf numFmtId="0" fontId="20" fillId="0" borderId="12" xfId="9" applyFont="1" applyFill="1" applyBorder="1" applyAlignment="1">
      <alignment horizontal="center" vertical="center" shrinkToFit="1"/>
    </xf>
    <xf numFmtId="0" fontId="20" fillId="0" borderId="46" xfId="9" applyFont="1" applyFill="1" applyBorder="1" applyAlignment="1">
      <alignment horizontal="center" vertical="center" shrinkToFit="1"/>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16" fillId="0" borderId="24" xfId="8" applyFont="1" applyFill="1" applyBorder="1" applyAlignment="1">
      <alignment horizontal="center" vertical="center"/>
    </xf>
    <xf numFmtId="181" fontId="16" fillId="0" borderId="72" xfId="8" applyNumberFormat="1" applyFont="1" applyFill="1" applyBorder="1" applyAlignment="1">
      <alignment horizontal="right" vertical="center" shrinkToFit="1"/>
    </xf>
    <xf numFmtId="181" fontId="16" fillId="0" borderId="73" xfId="8" applyNumberFormat="1" applyFont="1" applyFill="1" applyBorder="1" applyAlignment="1">
      <alignment horizontal="right" vertical="center" shrinkToFit="1"/>
    </xf>
    <xf numFmtId="181" fontId="16" fillId="0" borderId="74" xfId="8" applyNumberFormat="1" applyFont="1" applyFill="1" applyBorder="1" applyAlignment="1">
      <alignment horizontal="right" vertical="center" shrinkToFit="1"/>
    </xf>
    <xf numFmtId="0" fontId="16" fillId="0" borderId="36" xfId="10" applyFont="1" applyFill="1" applyBorder="1" applyAlignment="1">
      <alignment horizontal="left" vertical="center"/>
    </xf>
    <xf numFmtId="0" fontId="16" fillId="0" borderId="8" xfId="10" applyFont="1" applyFill="1" applyBorder="1" applyAlignment="1">
      <alignment horizontal="left" vertical="center"/>
    </xf>
    <xf numFmtId="0" fontId="16" fillId="0" borderId="9" xfId="10" applyFont="1" applyFill="1" applyBorder="1" applyAlignment="1">
      <alignment horizontal="left" vertical="center"/>
    </xf>
    <xf numFmtId="183" fontId="16" fillId="0" borderId="7" xfId="8" applyNumberFormat="1" applyFont="1" applyFill="1" applyBorder="1" applyAlignment="1">
      <alignment horizontal="right" vertical="center" shrinkToFit="1"/>
    </xf>
    <xf numFmtId="183" fontId="16" fillId="0" borderId="0" xfId="8" applyNumberFormat="1" applyFont="1" applyFill="1" applyBorder="1" applyAlignment="1">
      <alignment horizontal="right" vertical="center" shrinkToFit="1"/>
    </xf>
    <xf numFmtId="183" fontId="16" fillId="0" borderId="64" xfId="8" applyNumberFormat="1" applyFont="1" applyFill="1" applyBorder="1" applyAlignment="1">
      <alignment horizontal="right" vertical="center" shrinkToFit="1"/>
    </xf>
    <xf numFmtId="0" fontId="16" fillId="0" borderId="36" xfId="8" applyFont="1" applyFill="1" applyBorder="1" applyAlignment="1">
      <alignment horizontal="center" vertical="center" wrapText="1"/>
    </xf>
    <xf numFmtId="0" fontId="16" fillId="0" borderId="8" xfId="8" applyFont="1" applyFill="1" applyBorder="1" applyAlignment="1">
      <alignment horizontal="center" vertical="center" wrapText="1"/>
    </xf>
    <xf numFmtId="0" fontId="16" fillId="0" borderId="23" xfId="8" applyFont="1" applyFill="1" applyBorder="1" applyAlignment="1">
      <alignment horizontal="center" vertical="center" wrapText="1"/>
    </xf>
    <xf numFmtId="0" fontId="16" fillId="0" borderId="7" xfId="8" applyFont="1" applyFill="1" applyBorder="1" applyAlignment="1">
      <alignment horizontal="center" vertical="center" wrapText="1"/>
    </xf>
    <xf numFmtId="0" fontId="16" fillId="0" borderId="0" xfId="8" applyFont="1" applyFill="1" applyBorder="1" applyAlignment="1">
      <alignment horizontal="center" vertical="center" wrapText="1"/>
    </xf>
    <xf numFmtId="0" fontId="16" fillId="0" borderId="38" xfId="8" applyFont="1" applyFill="1" applyBorder="1" applyAlignment="1">
      <alignment horizontal="center" vertical="center" wrapText="1"/>
    </xf>
    <xf numFmtId="0" fontId="16" fillId="0" borderId="72" xfId="8" applyFont="1" applyFill="1" applyBorder="1" applyAlignment="1">
      <alignment horizontal="center" vertical="center" wrapText="1"/>
    </xf>
    <xf numFmtId="0" fontId="16" fillId="0" borderId="73" xfId="8" applyFont="1" applyFill="1" applyBorder="1" applyAlignment="1">
      <alignment horizontal="center" vertical="center" wrapText="1"/>
    </xf>
    <xf numFmtId="0" fontId="16" fillId="0" borderId="68" xfId="8" applyFont="1" applyFill="1" applyBorder="1" applyAlignment="1">
      <alignment horizontal="center" vertical="center" wrapText="1"/>
    </xf>
    <xf numFmtId="0" fontId="20" fillId="0" borderId="60" xfId="8" applyFont="1" applyFill="1" applyBorder="1" applyAlignment="1">
      <alignment vertical="center"/>
    </xf>
    <xf numFmtId="0" fontId="20" fillId="0" borderId="25" xfId="8" applyFont="1" applyFill="1" applyBorder="1" applyAlignment="1">
      <alignment vertical="center"/>
    </xf>
    <xf numFmtId="0" fontId="20" fillId="0" borderId="77" xfId="8" applyFont="1" applyFill="1" applyBorder="1" applyAlignment="1">
      <alignment vertical="center"/>
    </xf>
    <xf numFmtId="178" fontId="20" fillId="0" borderId="60"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16" fillId="0" borderId="30" xfId="8" applyFont="1" applyFill="1" applyBorder="1" applyAlignment="1">
      <alignment horizontal="center" vertical="center"/>
    </xf>
    <xf numFmtId="0" fontId="16" fillId="0" borderId="42" xfId="8" applyFont="1" applyFill="1" applyBorder="1" applyAlignment="1">
      <alignment horizontal="center" vertical="center"/>
    </xf>
    <xf numFmtId="0" fontId="16" fillId="0" borderId="32" xfId="8" applyFont="1" applyFill="1" applyBorder="1" applyAlignment="1">
      <alignment horizontal="center"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85" fontId="16" fillId="0" borderId="44" xfId="8" applyNumberFormat="1" applyFont="1" applyFill="1" applyBorder="1" applyAlignment="1">
      <alignment horizontal="right" vertical="center" shrinkToFit="1"/>
    </xf>
    <xf numFmtId="185" fontId="16" fillId="0" borderId="18" xfId="8" applyNumberFormat="1" applyFont="1" applyFill="1" applyBorder="1" applyAlignment="1">
      <alignment horizontal="right" vertical="center" shrinkToFit="1"/>
    </xf>
    <xf numFmtId="185" fontId="16" fillId="0" borderId="19" xfId="8" applyNumberFormat="1" applyFont="1" applyFill="1" applyBorder="1" applyAlignment="1">
      <alignment horizontal="right" vertical="center" shrinkToFit="1"/>
    </xf>
    <xf numFmtId="0" fontId="16" fillId="0" borderId="1" xfId="8" applyFont="1" applyFill="1" applyBorder="1" applyAlignment="1">
      <alignment horizontal="center" vertical="center"/>
    </xf>
    <xf numFmtId="0" fontId="16" fillId="0" borderId="2" xfId="8" applyFont="1" applyFill="1" applyBorder="1" applyAlignment="1">
      <alignment horizontal="center" vertical="center"/>
    </xf>
    <xf numFmtId="0" fontId="16" fillId="0" borderId="76" xfId="8" applyFont="1" applyFill="1" applyBorder="1" applyAlignment="1">
      <alignment vertical="center"/>
    </xf>
    <xf numFmtId="0" fontId="16" fillId="0" borderId="25" xfId="8" applyFont="1" applyFill="1" applyBorder="1" applyAlignment="1">
      <alignment vertical="center"/>
    </xf>
    <xf numFmtId="0" fontId="16" fillId="0" borderId="77" xfId="8" applyFont="1" applyFill="1" applyBorder="1" applyAlignment="1">
      <alignment vertical="center"/>
    </xf>
    <xf numFmtId="178" fontId="16" fillId="0" borderId="76" xfId="8" applyNumberFormat="1" applyFont="1" applyFill="1" applyBorder="1" applyAlignment="1">
      <alignment horizontal="right" vertical="center" shrinkToFit="1"/>
    </xf>
    <xf numFmtId="178" fontId="16" fillId="0" borderId="25" xfId="8" applyNumberFormat="1" applyFont="1" applyFill="1" applyBorder="1" applyAlignment="1">
      <alignment horizontal="right" vertical="center" shrinkToFit="1"/>
    </xf>
    <xf numFmtId="178" fontId="16" fillId="0" borderId="26" xfId="8" applyNumberFormat="1" applyFont="1" applyFill="1" applyBorder="1" applyAlignment="1">
      <alignment horizontal="right" vertical="center" shrinkToFit="1"/>
    </xf>
    <xf numFmtId="0" fontId="16" fillId="0" borderId="9" xfId="8" applyFont="1" applyFill="1" applyBorder="1" applyAlignment="1">
      <alignment horizontal="center" vertical="center"/>
    </xf>
    <xf numFmtId="0" fontId="16" fillId="0" borderId="7" xfId="8" applyFont="1" applyFill="1" applyBorder="1" applyAlignment="1">
      <alignment horizontal="center" vertical="center"/>
    </xf>
    <xf numFmtId="0" fontId="16" fillId="0" borderId="64" xfId="8" applyFont="1" applyFill="1" applyBorder="1" applyAlignment="1">
      <alignment horizontal="center" vertical="center"/>
    </xf>
    <xf numFmtId="182" fontId="16" fillId="0" borderId="7" xfId="8" applyNumberFormat="1" applyFont="1" applyFill="1" applyBorder="1" applyAlignment="1">
      <alignment horizontal="right" vertical="center" shrinkToFit="1"/>
    </xf>
    <xf numFmtId="182" fontId="16" fillId="0" borderId="0" xfId="8" applyNumberFormat="1" applyFont="1" applyFill="1" applyBorder="1" applyAlignment="1">
      <alignment horizontal="right" vertical="center" shrinkToFit="1"/>
    </xf>
    <xf numFmtId="182" fontId="16" fillId="0" borderId="64" xfId="8" applyNumberFormat="1" applyFont="1" applyFill="1" applyBorder="1" applyAlignment="1">
      <alignment horizontal="right" vertical="center" shrinkToFit="1"/>
    </xf>
    <xf numFmtId="0" fontId="16" fillId="0" borderId="14" xfId="8" applyFont="1" applyFill="1" applyBorder="1" applyAlignment="1">
      <alignment horizontal="center" vertical="center"/>
    </xf>
    <xf numFmtId="0" fontId="16" fillId="0" borderId="15" xfId="8" applyFont="1" applyFill="1" applyBorder="1" applyAlignment="1">
      <alignment horizontal="center" vertical="center"/>
    </xf>
    <xf numFmtId="0" fontId="16" fillId="0" borderId="47" xfId="8" applyFont="1" applyFill="1" applyBorder="1" applyAlignment="1">
      <alignment horizontal="center" vertical="center"/>
    </xf>
    <xf numFmtId="0" fontId="16" fillId="0" borderId="38" xfId="8" applyFont="1" applyFill="1" applyBorder="1" applyAlignment="1">
      <alignment horizontal="center" vertical="center"/>
    </xf>
    <xf numFmtId="0" fontId="16" fillId="0" borderId="61" xfId="8" applyFont="1" applyFill="1" applyBorder="1" applyAlignment="1">
      <alignment horizontal="center" vertical="center"/>
    </xf>
    <xf numFmtId="0" fontId="16" fillId="0" borderId="48" xfId="8" applyFont="1" applyFill="1" applyBorder="1" applyAlignment="1">
      <alignment horizontal="center" vertical="center"/>
    </xf>
    <xf numFmtId="0" fontId="16" fillId="0" borderId="69" xfId="8" applyFont="1" applyFill="1" applyBorder="1" applyAlignment="1">
      <alignment horizontal="center" vertical="center"/>
    </xf>
    <xf numFmtId="0" fontId="16" fillId="0" borderId="16" xfId="8" applyFont="1" applyFill="1" applyBorder="1" applyAlignment="1">
      <alignment horizontal="center" vertical="center"/>
    </xf>
    <xf numFmtId="0" fontId="16" fillId="0" borderId="62" xfId="8" applyFont="1" applyFill="1" applyBorder="1" applyAlignment="1">
      <alignment horizontal="center" vertical="center"/>
    </xf>
    <xf numFmtId="0" fontId="16" fillId="0" borderId="63" xfId="8" applyFont="1" applyFill="1" applyBorder="1" applyAlignment="1">
      <alignment horizontal="center" vertical="center"/>
    </xf>
    <xf numFmtId="0" fontId="16" fillId="0" borderId="70" xfId="8" applyFont="1" applyFill="1" applyBorder="1" applyAlignment="1">
      <alignment horizontal="center" vertical="center"/>
    </xf>
    <xf numFmtId="0" fontId="16" fillId="0" borderId="71" xfId="8" applyFont="1" applyFill="1" applyBorder="1" applyAlignment="1">
      <alignment horizontal="center" vertical="center"/>
    </xf>
    <xf numFmtId="49" fontId="16" fillId="0" borderId="41" xfId="8" applyNumberFormat="1" applyFont="1" applyFill="1" applyBorder="1" applyAlignment="1">
      <alignment horizontal="center" vertical="center"/>
    </xf>
    <xf numFmtId="49" fontId="16" fillId="0" borderId="12" xfId="8" applyNumberFormat="1" applyFont="1" applyFill="1" applyBorder="1" applyAlignment="1">
      <alignment horizontal="center" vertical="center"/>
    </xf>
    <xf numFmtId="49" fontId="16" fillId="0" borderId="13" xfId="8" applyNumberFormat="1" applyFont="1" applyFill="1" applyBorder="1" applyAlignment="1">
      <alignment horizontal="center" vertical="center"/>
    </xf>
    <xf numFmtId="49" fontId="16" fillId="0" borderId="62" xfId="8" applyNumberFormat="1" applyFont="1" applyFill="1" applyBorder="1" applyAlignment="1">
      <alignment horizontal="center" vertical="center"/>
    </xf>
    <xf numFmtId="49" fontId="16" fillId="0" borderId="64" xfId="8" applyNumberFormat="1" applyFont="1" applyFill="1" applyBorder="1" applyAlignment="1">
      <alignment horizontal="center" vertical="center"/>
    </xf>
    <xf numFmtId="49" fontId="16" fillId="0" borderId="70" xfId="8" applyNumberFormat="1" applyFont="1" applyFill="1" applyBorder="1" applyAlignment="1">
      <alignment horizontal="center" vertical="center"/>
    </xf>
    <xf numFmtId="49" fontId="16" fillId="0" borderId="73" xfId="8" applyNumberFormat="1" applyFont="1" applyFill="1" applyBorder="1" applyAlignment="1">
      <alignment horizontal="center" vertical="center"/>
    </xf>
    <xf numFmtId="49" fontId="16" fillId="0" borderId="74" xfId="8" applyNumberFormat="1" applyFont="1" applyFill="1" applyBorder="1" applyAlignment="1">
      <alignment horizontal="center" vertical="center"/>
    </xf>
    <xf numFmtId="0" fontId="16" fillId="0" borderId="36" xfId="8" applyFont="1" applyFill="1" applyBorder="1" applyAlignment="1">
      <alignment horizontal="left" vertical="center"/>
    </xf>
    <xf numFmtId="0" fontId="16" fillId="0" borderId="8" xfId="8" applyFont="1" applyFill="1" applyBorder="1" applyAlignment="1">
      <alignment horizontal="left" vertical="center"/>
    </xf>
    <xf numFmtId="0" fontId="16" fillId="0" borderId="9" xfId="8" applyFont="1" applyFill="1" applyBorder="1" applyAlignment="1">
      <alignment horizontal="left" vertical="center"/>
    </xf>
    <xf numFmtId="181" fontId="16" fillId="0" borderId="36" xfId="8" applyNumberFormat="1" applyFont="1" applyFill="1" applyBorder="1" applyAlignment="1">
      <alignment horizontal="right" vertical="center" shrinkToFit="1"/>
    </xf>
    <xf numFmtId="181" fontId="16" fillId="0" borderId="8" xfId="8" applyNumberFormat="1" applyFont="1" applyFill="1" applyBorder="1" applyAlignment="1">
      <alignment horizontal="right" vertical="center" shrinkToFit="1"/>
    </xf>
    <xf numFmtId="181" fontId="16" fillId="0" borderId="9" xfId="8" applyNumberFormat="1" applyFont="1" applyFill="1" applyBorder="1" applyAlignment="1">
      <alignment horizontal="right" vertical="center" shrinkToFit="1"/>
    </xf>
    <xf numFmtId="49" fontId="17" fillId="0" borderId="0" xfId="8" applyNumberFormat="1" applyFont="1" applyFill="1" applyAlignment="1">
      <alignment horizontal="center" vertical="center"/>
    </xf>
    <xf numFmtId="0" fontId="16" fillId="0" borderId="4" xfId="8" applyFont="1" applyFill="1" applyBorder="1" applyAlignment="1">
      <alignment horizontal="center" vertical="center"/>
    </xf>
    <xf numFmtId="0" fontId="16" fillId="0" borderId="23" xfId="8" applyFont="1" applyFill="1" applyBorder="1" applyAlignment="1">
      <alignment horizontal="center" vertical="center"/>
    </xf>
    <xf numFmtId="0" fontId="16" fillId="0" borderId="5" xfId="8" applyFont="1" applyFill="1" applyBorder="1" applyAlignment="1">
      <alignment horizontal="center" vertical="center"/>
    </xf>
    <xf numFmtId="0" fontId="16" fillId="0" borderId="66" xfId="8" applyFont="1" applyFill="1" applyBorder="1" applyAlignment="1">
      <alignment horizontal="center" vertical="center"/>
    </xf>
    <xf numFmtId="0" fontId="16" fillId="0" borderId="45" xfId="8" applyFont="1" applyFill="1" applyBorder="1" applyAlignment="1">
      <alignment horizontal="center" vertical="center"/>
    </xf>
    <xf numFmtId="0" fontId="16" fillId="0" borderId="60" xfId="8" applyFont="1" applyFill="1" applyBorder="1" applyAlignment="1">
      <alignment horizontal="center" vertical="center"/>
    </xf>
    <xf numFmtId="0" fontId="16" fillId="0" borderId="10" xfId="8" applyFont="1" applyFill="1" applyBorder="1" applyAlignment="1">
      <alignment horizontal="center" vertical="center"/>
    </xf>
    <xf numFmtId="0" fontId="16" fillId="0" borderId="67" xfId="8" applyFont="1" applyFill="1" applyBorder="1" applyAlignment="1">
      <alignment horizontal="center" vertical="center"/>
    </xf>
    <xf numFmtId="0" fontId="16" fillId="0" borderId="65" xfId="8" applyFont="1" applyFill="1" applyBorder="1" applyAlignment="1">
      <alignment horizontal="center" vertical="center"/>
    </xf>
    <xf numFmtId="0" fontId="16" fillId="0" borderId="3" xfId="8" applyFont="1" applyFill="1" applyBorder="1" applyAlignment="1">
      <alignment horizontal="center" vertical="center"/>
    </xf>
    <xf numFmtId="0" fontId="16" fillId="5" borderId="88" xfId="11" applyFont="1" applyFill="1" applyBorder="1" applyAlignment="1">
      <alignment horizontal="right" vertical="center" shrinkToFit="1"/>
    </xf>
    <xf numFmtId="0" fontId="16" fillId="5" borderId="0" xfId="11" applyFont="1" applyFill="1" applyBorder="1" applyAlignment="1">
      <alignment horizontal="right" vertical="center" shrinkToFit="1"/>
    </xf>
    <xf numFmtId="0" fontId="16" fillId="5" borderId="38" xfId="11" applyFont="1" applyFill="1" applyBorder="1" applyAlignment="1">
      <alignment horizontal="right" vertical="center" shrinkToFit="1"/>
    </xf>
    <xf numFmtId="0" fontId="16" fillId="0" borderId="62" xfId="11" applyFont="1" applyBorder="1">
      <alignment vertical="center"/>
    </xf>
    <xf numFmtId="0" fontId="16" fillId="0" borderId="0" xfId="11" applyFont="1" applyBorder="1">
      <alignment vertical="center"/>
    </xf>
    <xf numFmtId="0" fontId="16" fillId="0" borderId="38" xfId="11" applyFont="1" applyBorder="1">
      <alignment vertical="center"/>
    </xf>
    <xf numFmtId="178" fontId="16" fillId="0" borderId="62" xfId="11" applyNumberFormat="1" applyFont="1" applyFill="1" applyBorder="1" applyAlignment="1">
      <alignment horizontal="right" vertical="center" shrinkToFit="1"/>
    </xf>
    <xf numFmtId="0" fontId="2" fillId="0" borderId="0" xfId="11" applyFill="1" applyAlignment="1">
      <alignment horizontal="right" vertical="center" shrinkToFit="1"/>
    </xf>
    <xf numFmtId="0" fontId="2" fillId="0" borderId="85" xfId="11" applyFill="1" applyBorder="1" applyAlignment="1">
      <alignment horizontal="right" vertical="center" shrinkToFit="1"/>
    </xf>
    <xf numFmtId="178" fontId="16" fillId="0" borderId="0" xfId="11" applyNumberFormat="1" applyFont="1" applyFill="1" applyBorder="1" applyAlignment="1">
      <alignment horizontal="right" vertical="center" shrinkToFit="1"/>
    </xf>
    <xf numFmtId="178" fontId="16" fillId="0" borderId="85" xfId="11" applyNumberFormat="1" applyFont="1" applyFill="1" applyBorder="1" applyAlignment="1">
      <alignment horizontal="right" vertical="center" shrinkToFit="1"/>
    </xf>
    <xf numFmtId="181" fontId="16" fillId="0" borderId="88" xfId="11" applyNumberFormat="1" applyFont="1" applyFill="1" applyBorder="1" applyAlignment="1">
      <alignment horizontal="right" vertical="center" shrinkToFit="1"/>
    </xf>
    <xf numFmtId="181" fontId="16" fillId="0" borderId="0" xfId="11" applyNumberFormat="1" applyFont="1" applyFill="1" applyBorder="1" applyAlignment="1">
      <alignment horizontal="right" vertical="center" shrinkToFit="1"/>
    </xf>
    <xf numFmtId="181" fontId="16" fillId="0" borderId="85" xfId="11" applyNumberFormat="1" applyFont="1" applyFill="1" applyBorder="1" applyAlignment="1">
      <alignment horizontal="right" vertical="center" shrinkToFit="1"/>
    </xf>
    <xf numFmtId="178" fontId="16" fillId="0" borderId="88" xfId="11" applyNumberFormat="1" applyFont="1" applyFill="1" applyBorder="1" applyAlignment="1">
      <alignment horizontal="right" vertical="center" shrinkToFit="1"/>
    </xf>
    <xf numFmtId="178" fontId="16" fillId="5" borderId="88" xfId="11" applyNumberFormat="1" applyFont="1" applyFill="1" applyBorder="1" applyAlignment="1">
      <alignment horizontal="right" vertical="center" shrinkToFit="1"/>
    </xf>
    <xf numFmtId="178" fontId="16" fillId="5" borderId="0" xfId="11" applyNumberFormat="1" applyFont="1" applyFill="1" applyBorder="1" applyAlignment="1">
      <alignment horizontal="right" vertical="center" shrinkToFit="1"/>
    </xf>
    <xf numFmtId="178" fontId="16" fillId="5" borderId="85" xfId="11" applyNumberFormat="1" applyFont="1" applyFill="1" applyBorder="1" applyAlignment="1">
      <alignment horizontal="right" vertical="center" shrinkToFit="1"/>
    </xf>
    <xf numFmtId="0" fontId="16" fillId="0" borderId="37" xfId="11" applyFont="1" applyBorder="1">
      <alignment vertical="center"/>
    </xf>
    <xf numFmtId="0" fontId="16" fillId="0" borderId="52" xfId="11" applyFont="1" applyBorder="1">
      <alignment vertical="center"/>
    </xf>
    <xf numFmtId="0" fontId="16" fillId="0" borderId="40" xfId="11" applyFont="1" applyBorder="1">
      <alignment vertical="center"/>
    </xf>
    <xf numFmtId="178" fontId="16" fillId="0" borderId="37" xfId="11" applyNumberFormat="1" applyFont="1" applyFill="1" applyBorder="1" applyAlignment="1">
      <alignment horizontal="right" vertical="center" shrinkToFit="1"/>
    </xf>
    <xf numFmtId="0" fontId="2" fillId="0" borderId="52" xfId="11" applyFill="1" applyBorder="1" applyAlignment="1">
      <alignment horizontal="right" vertical="center" shrinkToFit="1"/>
    </xf>
    <xf numFmtId="0" fontId="2" fillId="0" borderId="89" xfId="11" applyFill="1" applyBorder="1" applyAlignment="1">
      <alignment horizontal="right" vertical="center" shrinkToFit="1"/>
    </xf>
    <xf numFmtId="181" fontId="16" fillId="0" borderId="91" xfId="11" applyNumberFormat="1" applyFont="1" applyFill="1" applyBorder="1" applyAlignment="1">
      <alignment horizontal="right" vertical="center" shrinkToFit="1"/>
    </xf>
    <xf numFmtId="181" fontId="2" fillId="0" borderId="52" xfId="11" applyNumberFormat="1" applyFill="1" applyBorder="1" applyAlignment="1">
      <alignment horizontal="right" vertical="center" shrinkToFit="1"/>
    </xf>
    <xf numFmtId="181" fontId="2" fillId="0" borderId="89" xfId="11" applyNumberFormat="1" applyFill="1" applyBorder="1" applyAlignment="1">
      <alignment horizontal="right" vertical="center" shrinkToFit="1"/>
    </xf>
    <xf numFmtId="178" fontId="16" fillId="0" borderId="91" xfId="11" applyNumberFormat="1" applyFont="1" applyFill="1" applyBorder="1" applyAlignment="1">
      <alignment horizontal="right" vertical="center" shrinkToFit="1"/>
    </xf>
    <xf numFmtId="178" fontId="16" fillId="5" borderId="91" xfId="11" applyNumberFormat="1" applyFont="1" applyFill="1" applyBorder="1" applyAlignment="1">
      <alignment horizontal="right" vertical="center" shrinkToFit="1"/>
    </xf>
    <xf numFmtId="178" fontId="16" fillId="5" borderId="52" xfId="11" applyNumberFormat="1" applyFont="1" applyFill="1" applyBorder="1" applyAlignment="1">
      <alignment horizontal="right" vertical="center" shrinkToFit="1"/>
    </xf>
    <xf numFmtId="178" fontId="16" fillId="5" borderId="89" xfId="11" applyNumberFormat="1" applyFont="1" applyFill="1" applyBorder="1" applyAlignment="1">
      <alignment horizontal="right" vertical="center" shrinkToFit="1"/>
    </xf>
    <xf numFmtId="0" fontId="16" fillId="5" borderId="91" xfId="11" applyFont="1" applyFill="1" applyBorder="1" applyAlignment="1">
      <alignment horizontal="right" vertical="center" shrinkToFit="1"/>
    </xf>
    <xf numFmtId="0" fontId="16" fillId="5" borderId="52" xfId="11" applyFont="1" applyFill="1" applyBorder="1" applyAlignment="1">
      <alignment horizontal="right" vertical="center" shrinkToFit="1"/>
    </xf>
    <xf numFmtId="0" fontId="16" fillId="5" borderId="40" xfId="11" applyFont="1" applyFill="1" applyBorder="1" applyAlignment="1">
      <alignment horizontal="right" vertical="center" shrinkToFit="1"/>
    </xf>
    <xf numFmtId="0" fontId="16" fillId="0" borderId="41" xfId="11" applyFont="1" applyBorder="1" applyAlignment="1">
      <alignment horizontal="center" vertical="center" textRotation="255"/>
    </xf>
    <xf numFmtId="0" fontId="16" fillId="0" borderId="46" xfId="11" applyFont="1" applyBorder="1" applyAlignment="1">
      <alignment horizontal="center" vertical="center" textRotation="255"/>
    </xf>
    <xf numFmtId="0" fontId="16" fillId="0" borderId="62" xfId="11" applyFont="1" applyBorder="1" applyAlignment="1">
      <alignment horizontal="center" vertical="center" textRotation="255"/>
    </xf>
    <xf numFmtId="0" fontId="16" fillId="0" borderId="38" xfId="11" applyFont="1" applyBorder="1" applyAlignment="1">
      <alignment horizontal="center" vertical="center" textRotation="255"/>
    </xf>
    <xf numFmtId="0" fontId="16" fillId="0" borderId="37" xfId="11" applyFont="1" applyBorder="1" applyAlignment="1">
      <alignment horizontal="center" vertical="center" textRotation="255"/>
    </xf>
    <xf numFmtId="0" fontId="16" fillId="0" borderId="40" xfId="11" applyFont="1" applyBorder="1" applyAlignment="1">
      <alignment horizontal="center" vertical="center" textRotation="255"/>
    </xf>
    <xf numFmtId="181" fontId="2" fillId="0" borderId="0" xfId="11" applyNumberFormat="1" applyFill="1" applyAlignment="1">
      <alignment horizontal="right" vertical="center" shrinkToFit="1"/>
    </xf>
    <xf numFmtId="181" fontId="2" fillId="0" borderId="85" xfId="11" applyNumberFormat="1" applyFill="1" applyBorder="1" applyAlignment="1">
      <alignment horizontal="right" vertical="center" shrinkToFit="1"/>
    </xf>
    <xf numFmtId="181" fontId="2" fillId="0" borderId="38" xfId="11" applyNumberFormat="1" applyFill="1" applyBorder="1" applyAlignment="1">
      <alignment horizontal="right" vertical="center" shrinkToFit="1"/>
    </xf>
    <xf numFmtId="0" fontId="16" fillId="0" borderId="62" xfId="11" applyFont="1" applyFill="1" applyBorder="1" applyAlignment="1">
      <alignment horizontal="left" vertical="center"/>
    </xf>
    <xf numFmtId="0" fontId="16" fillId="0" borderId="0" xfId="11" applyFont="1" applyFill="1" applyBorder="1" applyAlignment="1">
      <alignment horizontal="left" vertical="center"/>
    </xf>
    <xf numFmtId="0" fontId="16" fillId="0" borderId="38" xfId="11" applyFont="1" applyFill="1" applyBorder="1" applyAlignment="1">
      <alignment horizontal="left" vertical="center"/>
    </xf>
    <xf numFmtId="0" fontId="2" fillId="0" borderId="38" xfId="11" applyFill="1" applyBorder="1" applyAlignment="1">
      <alignment horizontal="right" vertical="center" shrinkToFit="1"/>
    </xf>
    <xf numFmtId="0" fontId="16" fillId="0" borderId="0" xfId="11" applyFont="1" applyFill="1" applyBorder="1">
      <alignment vertical="center"/>
    </xf>
    <xf numFmtId="0" fontId="16" fillId="0" borderId="38" xfId="11" applyFont="1" applyFill="1" applyBorder="1">
      <alignment vertical="center"/>
    </xf>
    <xf numFmtId="178" fontId="16" fillId="0" borderId="38" xfId="11" applyNumberFormat="1" applyFont="1" applyFill="1" applyBorder="1" applyAlignment="1">
      <alignment horizontal="right" vertical="center" shrinkToFit="1"/>
    </xf>
    <xf numFmtId="0" fontId="16" fillId="0" borderId="62" xfId="11" applyFont="1" applyFill="1" applyBorder="1">
      <alignment vertical="center"/>
    </xf>
    <xf numFmtId="0" fontId="16" fillId="0" borderId="62" xfId="11" applyFont="1" applyFill="1" applyBorder="1" applyAlignment="1">
      <alignment horizontal="center" vertical="center" wrapText="1"/>
    </xf>
    <xf numFmtId="0" fontId="16" fillId="0" borderId="0" xfId="11" applyFont="1" applyFill="1" applyBorder="1" applyAlignment="1">
      <alignment horizontal="center" vertical="center" wrapText="1"/>
    </xf>
    <xf numFmtId="0" fontId="16" fillId="0" borderId="37" xfId="11" applyFont="1" applyFill="1" applyBorder="1" applyAlignment="1">
      <alignment horizontal="center" vertical="center" wrapText="1"/>
    </xf>
    <xf numFmtId="0" fontId="16" fillId="0" borderId="52" xfId="11" applyFont="1" applyFill="1" applyBorder="1" applyAlignment="1">
      <alignment horizontal="center" vertical="center" wrapText="1"/>
    </xf>
    <xf numFmtId="0" fontId="16" fillId="0" borderId="37" xfId="11" applyFont="1" applyFill="1" applyBorder="1" applyAlignment="1">
      <alignment horizontal="left" vertical="center"/>
    </xf>
    <xf numFmtId="0" fontId="16" fillId="0" borderId="52" xfId="11" applyFont="1" applyFill="1" applyBorder="1" applyAlignment="1">
      <alignment horizontal="left" vertical="center"/>
    </xf>
    <xf numFmtId="0" fontId="16" fillId="0" borderId="40" xfId="11" applyFont="1" applyFill="1" applyBorder="1" applyAlignment="1">
      <alignment horizontal="left" vertical="center"/>
    </xf>
    <xf numFmtId="178" fontId="16" fillId="0" borderId="52" xfId="11" applyNumberFormat="1" applyFont="1" applyFill="1" applyBorder="1" applyAlignment="1">
      <alignment horizontal="right" vertical="center" shrinkToFit="1"/>
    </xf>
    <xf numFmtId="0" fontId="2" fillId="0" borderId="40" xfId="11" applyFill="1" applyBorder="1" applyAlignment="1">
      <alignment horizontal="right" vertical="center" shrinkToFit="1"/>
    </xf>
    <xf numFmtId="0" fontId="16" fillId="0" borderId="52" xfId="11" applyFont="1" applyFill="1" applyBorder="1">
      <alignment vertical="center"/>
    </xf>
    <xf numFmtId="0" fontId="16" fillId="0" borderId="40" xfId="11" applyFont="1" applyFill="1" applyBorder="1">
      <alignment vertical="center"/>
    </xf>
    <xf numFmtId="178" fontId="16" fillId="0" borderId="40" xfId="11" applyNumberFormat="1" applyFont="1" applyFill="1" applyBorder="1" applyAlignment="1">
      <alignment horizontal="right" vertical="center" shrinkToFit="1"/>
    </xf>
    <xf numFmtId="178" fontId="16" fillId="0" borderId="89" xfId="11" applyNumberFormat="1" applyFont="1" applyFill="1" applyBorder="1" applyAlignment="1">
      <alignment horizontal="right" vertical="center" shrinkToFit="1"/>
    </xf>
    <xf numFmtId="181" fontId="16" fillId="0" borderId="90" xfId="11" applyNumberFormat="1" applyFont="1" applyFill="1" applyBorder="1" applyAlignment="1">
      <alignment horizontal="right" vertical="center" shrinkToFit="1"/>
    </xf>
    <xf numFmtId="178" fontId="16" fillId="0" borderId="90" xfId="11" applyNumberFormat="1" applyFont="1" applyFill="1" applyBorder="1" applyAlignment="1">
      <alignment horizontal="right" vertical="center" shrinkToFit="1"/>
    </xf>
    <xf numFmtId="181" fontId="16" fillId="0" borderId="52" xfId="11" applyNumberFormat="1" applyFont="1" applyFill="1" applyBorder="1" applyAlignment="1">
      <alignment horizontal="right" vertical="center" shrinkToFit="1"/>
    </xf>
    <xf numFmtId="181" fontId="16" fillId="0" borderId="40" xfId="11" applyNumberFormat="1" applyFont="1" applyFill="1" applyBorder="1" applyAlignment="1">
      <alignment horizontal="right" vertical="center" shrinkToFit="1"/>
    </xf>
    <xf numFmtId="181" fontId="16" fillId="0" borderId="86" xfId="11" applyNumberFormat="1" applyFont="1" applyFill="1" applyBorder="1" applyAlignment="1">
      <alignment horizontal="right" vertical="center" shrinkToFit="1"/>
    </xf>
    <xf numFmtId="178" fontId="16" fillId="0" borderId="86" xfId="11" applyNumberFormat="1" applyFont="1" applyFill="1" applyBorder="1" applyAlignment="1">
      <alignment horizontal="right" vertical="center" shrinkToFit="1"/>
    </xf>
    <xf numFmtId="181" fontId="16" fillId="0" borderId="38" xfId="11" applyNumberFormat="1" applyFont="1" applyFill="1" applyBorder="1" applyAlignment="1">
      <alignment horizontal="right" vertical="center" shrinkToFit="1"/>
    </xf>
    <xf numFmtId="178" fontId="16" fillId="0" borderId="41" xfId="11" applyNumberFormat="1" applyFont="1" applyFill="1" applyBorder="1" applyAlignment="1">
      <alignment horizontal="right" vertical="center" shrinkToFit="1"/>
    </xf>
    <xf numFmtId="178" fontId="16" fillId="0" borderId="12" xfId="11" applyNumberFormat="1" applyFont="1" applyFill="1" applyBorder="1" applyAlignment="1">
      <alignment horizontal="right" vertical="center" shrinkToFit="1"/>
    </xf>
    <xf numFmtId="178" fontId="16" fillId="0" borderId="46" xfId="11" applyNumberFormat="1" applyFont="1" applyFill="1" applyBorder="1" applyAlignment="1">
      <alignment horizontal="right" vertical="center" shrinkToFit="1"/>
    </xf>
    <xf numFmtId="0" fontId="16" fillId="0" borderId="41" xfId="11" applyFont="1" applyFill="1" applyBorder="1" applyAlignment="1">
      <alignment horizontal="left" vertical="center"/>
    </xf>
    <xf numFmtId="0" fontId="16" fillId="0" borderId="12" xfId="11" applyFont="1" applyFill="1" applyBorder="1" applyAlignment="1">
      <alignment horizontal="left" vertical="center"/>
    </xf>
    <xf numFmtId="0" fontId="16" fillId="0" borderId="46" xfId="11" applyFont="1" applyFill="1" applyBorder="1" applyAlignment="1">
      <alignment horizontal="left" vertical="center"/>
    </xf>
    <xf numFmtId="0" fontId="16" fillId="0" borderId="41" xfId="11" applyFont="1" applyFill="1" applyBorder="1">
      <alignment vertical="center"/>
    </xf>
    <xf numFmtId="0" fontId="16" fillId="0" borderId="12" xfId="11" applyFont="1" applyFill="1" applyBorder="1">
      <alignment vertical="center"/>
    </xf>
    <xf numFmtId="0" fontId="16" fillId="0" borderId="46" xfId="11" applyFont="1" applyFill="1" applyBorder="1">
      <alignment vertical="center"/>
    </xf>
    <xf numFmtId="0" fontId="16" fillId="0" borderId="39" xfId="11" applyFont="1" applyBorder="1" applyAlignment="1">
      <alignment horizontal="center" vertical="center"/>
    </xf>
    <xf numFmtId="0" fontId="16" fillId="0" borderId="31" xfId="11" applyFont="1" applyBorder="1" applyAlignment="1">
      <alignment horizontal="center" vertical="center"/>
    </xf>
    <xf numFmtId="0" fontId="16" fillId="0" borderId="42" xfId="11" applyFont="1" applyBorder="1" applyAlignment="1">
      <alignment horizontal="center" vertical="center"/>
    </xf>
    <xf numFmtId="181" fontId="16" fillId="0" borderId="37" xfId="11" applyNumberFormat="1" applyFont="1" applyFill="1" applyBorder="1" applyAlignment="1">
      <alignment horizontal="right" vertical="center" shrinkToFit="1"/>
    </xf>
    <xf numFmtId="181" fontId="16" fillId="0" borderId="62" xfId="11" applyNumberFormat="1" applyFont="1" applyFill="1" applyBorder="1" applyAlignment="1">
      <alignment horizontal="right" vertical="center" shrinkToFit="1"/>
    </xf>
    <xf numFmtId="0" fontId="2" fillId="0" borderId="0" xfId="11" applyFill="1" applyBorder="1" applyAlignment="1">
      <alignment horizontal="right" vertical="center" shrinkToFit="1"/>
    </xf>
    <xf numFmtId="181" fontId="16" fillId="0" borderId="41" xfId="11" applyNumberFormat="1" applyFont="1" applyFill="1" applyBorder="1" applyAlignment="1">
      <alignment horizontal="right" vertical="center" shrinkToFit="1"/>
    </xf>
    <xf numFmtId="0" fontId="2" fillId="0" borderId="12" xfId="11" applyFill="1" applyBorder="1" applyAlignment="1">
      <alignment horizontal="right" vertical="center" shrinkToFit="1"/>
    </xf>
    <xf numFmtId="181" fontId="16" fillId="0" borderId="12" xfId="11" applyNumberFormat="1" applyFont="1" applyFill="1" applyBorder="1" applyAlignment="1">
      <alignment horizontal="right" vertical="center" shrinkToFit="1"/>
    </xf>
    <xf numFmtId="0" fontId="2" fillId="0" borderId="46" xfId="11" applyFill="1" applyBorder="1" applyAlignment="1">
      <alignment horizontal="right" vertical="center" shrinkToFit="1"/>
    </xf>
    <xf numFmtId="0" fontId="16" fillId="0" borderId="41" xfId="11" applyFont="1" applyFill="1" applyBorder="1" applyAlignment="1">
      <alignment horizontal="center" vertical="center" textRotation="255"/>
    </xf>
    <xf numFmtId="0" fontId="16" fillId="0" borderId="46" xfId="11" applyFont="1" applyFill="1" applyBorder="1" applyAlignment="1">
      <alignment horizontal="center" vertical="center" textRotation="255"/>
    </xf>
    <xf numFmtId="0" fontId="16" fillId="0" borderId="62" xfId="11" applyFont="1" applyFill="1" applyBorder="1" applyAlignment="1">
      <alignment horizontal="center" vertical="center" textRotation="255"/>
    </xf>
    <xf numFmtId="0" fontId="16" fillId="0" borderId="38" xfId="11" applyFont="1" applyFill="1" applyBorder="1" applyAlignment="1">
      <alignment horizontal="center" vertical="center" textRotation="255"/>
    </xf>
    <xf numFmtId="0" fontId="16" fillId="0" borderId="37" xfId="11" applyFont="1" applyFill="1" applyBorder="1" applyAlignment="1">
      <alignment horizontal="center" vertical="center" textRotation="255"/>
    </xf>
    <xf numFmtId="0" fontId="16" fillId="0" borderId="40" xfId="11" applyFont="1" applyFill="1" applyBorder="1" applyAlignment="1">
      <alignment horizontal="center" vertical="center" textRotation="255"/>
    </xf>
    <xf numFmtId="0" fontId="16" fillId="0" borderId="41" xfId="11" applyFont="1" applyBorder="1" applyAlignment="1">
      <alignment horizontal="center" vertical="center" wrapText="1"/>
    </xf>
    <xf numFmtId="0" fontId="16" fillId="0" borderId="12" xfId="11" applyFont="1" applyBorder="1" applyAlignment="1">
      <alignment horizontal="center" vertical="center" wrapText="1"/>
    </xf>
    <xf numFmtId="0" fontId="16" fillId="0" borderId="62" xfId="11" applyFont="1" applyBorder="1" applyAlignment="1">
      <alignment horizontal="center" vertical="center" wrapText="1"/>
    </xf>
    <xf numFmtId="0" fontId="16" fillId="0" borderId="0" xfId="11" applyFont="1" applyBorder="1" applyAlignment="1">
      <alignment horizontal="center" vertical="center" wrapText="1"/>
    </xf>
    <xf numFmtId="0" fontId="16" fillId="0" borderId="37" xfId="11" applyFont="1" applyBorder="1" applyAlignment="1">
      <alignment horizontal="center" vertical="center" wrapText="1"/>
    </xf>
    <xf numFmtId="0" fontId="16" fillId="0" borderId="52" xfId="11" applyFont="1" applyBorder="1" applyAlignment="1">
      <alignment horizontal="center" vertical="center" wrapText="1"/>
    </xf>
    <xf numFmtId="0" fontId="16" fillId="0" borderId="12" xfId="11" applyFont="1" applyBorder="1" applyAlignment="1">
      <alignment vertical="center" textRotation="255"/>
    </xf>
    <xf numFmtId="0" fontId="16" fillId="0" borderId="0" xfId="11" applyFont="1" applyBorder="1" applyAlignment="1">
      <alignment vertical="center" textRotation="255"/>
    </xf>
    <xf numFmtId="0" fontId="16" fillId="0" borderId="52" xfId="11" applyFont="1" applyBorder="1" applyAlignment="1">
      <alignment vertical="center" textRotation="255"/>
    </xf>
    <xf numFmtId="0" fontId="16" fillId="0" borderId="41" xfId="11" applyFont="1" applyBorder="1">
      <alignment vertical="center"/>
    </xf>
    <xf numFmtId="0" fontId="16" fillId="0" borderId="12" xfId="11" applyFont="1" applyBorder="1">
      <alignment vertical="center"/>
    </xf>
    <xf numFmtId="0" fontId="16" fillId="0" borderId="46" xfId="11" applyFont="1" applyBorder="1">
      <alignment vertical="center"/>
    </xf>
    <xf numFmtId="0" fontId="2" fillId="0" borderId="31" xfId="11" applyBorder="1" applyAlignment="1">
      <alignment horizontal="center" vertical="center"/>
    </xf>
    <xf numFmtId="0" fontId="2" fillId="0" borderId="42" xfId="11" applyBorder="1" applyAlignment="1">
      <alignment horizontal="center" vertical="center"/>
    </xf>
    <xf numFmtId="178" fontId="16" fillId="0" borderId="87" xfId="11" applyNumberFormat="1" applyFont="1" applyFill="1" applyBorder="1" applyAlignment="1">
      <alignment horizontal="right" vertical="center" shrinkToFit="1"/>
    </xf>
    <xf numFmtId="0" fontId="22" fillId="0" borderId="62" xfId="11" applyFont="1" applyBorder="1">
      <alignment vertical="center"/>
    </xf>
    <xf numFmtId="0" fontId="22" fillId="0" borderId="0" xfId="11" applyFont="1" applyBorder="1">
      <alignment vertical="center"/>
    </xf>
    <xf numFmtId="0" fontId="22" fillId="0" borderId="38" xfId="11" applyFont="1" applyBorder="1">
      <alignment vertical="center"/>
    </xf>
    <xf numFmtId="0" fontId="16" fillId="0" borderId="62" xfId="11" applyFont="1" applyBorder="1" applyAlignment="1">
      <alignment vertical="center"/>
    </xf>
    <xf numFmtId="0" fontId="13" fillId="0" borderId="0" xfId="6" applyBorder="1" applyAlignment="1">
      <alignment vertical="center"/>
    </xf>
    <xf numFmtId="0" fontId="13" fillId="0" borderId="38" xfId="6" applyBorder="1" applyAlignment="1">
      <alignment vertical="center"/>
    </xf>
    <xf numFmtId="178" fontId="16" fillId="0" borderId="84" xfId="11" applyNumberFormat="1" applyFont="1" applyFill="1" applyBorder="1" applyAlignment="1">
      <alignment horizontal="right" vertical="center" shrinkToFit="1"/>
    </xf>
    <xf numFmtId="178" fontId="16" fillId="0" borderId="82" xfId="11" applyNumberFormat="1" applyFont="1" applyFill="1" applyBorder="1" applyAlignment="1">
      <alignment horizontal="right" vertical="center" shrinkToFit="1"/>
    </xf>
    <xf numFmtId="181" fontId="16" fillId="0" borderId="84" xfId="11" applyNumberFormat="1" applyFont="1" applyFill="1" applyBorder="1" applyAlignment="1">
      <alignment horizontal="right" vertical="center" shrinkToFit="1"/>
    </xf>
    <xf numFmtId="181" fontId="16" fillId="0" borderId="46" xfId="11" applyNumberFormat="1" applyFont="1" applyFill="1" applyBorder="1" applyAlignment="1">
      <alignment horizontal="right" vertical="center" shrinkToFit="1"/>
    </xf>
    <xf numFmtId="0" fontId="13" fillId="0" borderId="0" xfId="6" applyAlignment="1">
      <alignment vertical="center"/>
    </xf>
    <xf numFmtId="181" fontId="16" fillId="0" borderId="82" xfId="11" applyNumberFormat="1" applyFont="1" applyFill="1" applyBorder="1" applyAlignment="1">
      <alignment horizontal="right" vertical="center" shrinkToFit="1"/>
    </xf>
    <xf numFmtId="0" fontId="16" fillId="0" borderId="39" xfId="11" applyFont="1" applyFill="1" applyBorder="1" applyAlignment="1">
      <alignment horizontal="center" vertical="center"/>
    </xf>
    <xf numFmtId="0" fontId="16" fillId="0" borderId="31" xfId="11" applyFont="1" applyFill="1" applyBorder="1" applyAlignment="1">
      <alignment horizontal="center" vertical="center"/>
    </xf>
    <xf numFmtId="0" fontId="16" fillId="0" borderId="42" xfId="11" applyFont="1" applyFill="1" applyBorder="1" applyAlignment="1">
      <alignment horizontal="center" vertical="center"/>
    </xf>
    <xf numFmtId="0" fontId="16" fillId="0" borderId="37" xfId="11" applyFont="1" applyFill="1" applyBorder="1">
      <alignment vertical="center"/>
    </xf>
    <xf numFmtId="178" fontId="16" fillId="0" borderId="62" xfId="11" applyNumberFormat="1" applyFont="1" applyFill="1" applyBorder="1" applyAlignment="1">
      <alignment horizontal="right" vertical="center"/>
    </xf>
    <xf numFmtId="178" fontId="16" fillId="0" borderId="0" xfId="11" applyNumberFormat="1" applyFont="1" applyFill="1" applyBorder="1" applyAlignment="1">
      <alignment horizontal="right" vertical="center"/>
    </xf>
    <xf numFmtId="178" fontId="16" fillId="0" borderId="85" xfId="11" applyNumberFormat="1" applyFont="1" applyFill="1" applyBorder="1" applyAlignment="1">
      <alignment horizontal="right" vertical="center"/>
    </xf>
    <xf numFmtId="181" fontId="16" fillId="0" borderId="86" xfId="11" applyNumberFormat="1" applyFont="1" applyFill="1" applyBorder="1" applyAlignment="1">
      <alignment horizontal="right" vertical="center"/>
    </xf>
    <xf numFmtId="178" fontId="16" fillId="0" borderId="88" xfId="11" applyNumberFormat="1" applyFont="1" applyFill="1" applyBorder="1" applyAlignment="1">
      <alignment horizontal="right" vertical="center"/>
    </xf>
    <xf numFmtId="0" fontId="22" fillId="0" borderId="39" xfId="11" applyFont="1" applyFill="1" applyBorder="1" applyAlignment="1">
      <alignment horizontal="center" vertical="center"/>
    </xf>
    <xf numFmtId="0" fontId="22" fillId="0" borderId="31" xfId="11" applyFont="1" applyFill="1" applyBorder="1" applyAlignment="1">
      <alignment horizontal="center" vertical="center"/>
    </xf>
    <xf numFmtId="0" fontId="22" fillId="0" borderId="42" xfId="11" applyFont="1" applyFill="1" applyBorder="1" applyAlignment="1">
      <alignment horizontal="center" vertical="center"/>
    </xf>
    <xf numFmtId="178" fontId="16" fillId="0" borderId="38" xfId="11" applyNumberFormat="1" applyFont="1" applyFill="1" applyBorder="1" applyAlignment="1">
      <alignment horizontal="right" vertical="center"/>
    </xf>
    <xf numFmtId="181" fontId="16" fillId="0" borderId="83" xfId="11" applyNumberFormat="1" applyFont="1" applyFill="1" applyBorder="1" applyAlignment="1">
      <alignment horizontal="right" vertical="center" shrinkToFit="1"/>
    </xf>
    <xf numFmtId="178" fontId="16" fillId="0" borderId="83" xfId="11" applyNumberFormat="1" applyFont="1" applyFill="1" applyBorder="1" applyAlignment="1">
      <alignment horizontal="right" vertical="center" shrinkToFit="1"/>
    </xf>
    <xf numFmtId="49" fontId="19" fillId="0" borderId="1" xfId="11" applyNumberFormat="1" applyFont="1" applyFill="1" applyBorder="1" applyAlignment="1">
      <alignment horizontal="center" vertical="center"/>
    </xf>
    <xf numFmtId="49" fontId="19" fillId="0" borderId="2" xfId="11" applyNumberFormat="1" applyFont="1" applyFill="1" applyBorder="1" applyAlignment="1">
      <alignment horizontal="center" vertical="center"/>
    </xf>
    <xf numFmtId="49" fontId="19" fillId="0" borderId="3" xfId="11" applyNumberFormat="1" applyFont="1" applyFill="1" applyBorder="1" applyAlignment="1">
      <alignment horizontal="center" vertical="center"/>
    </xf>
    <xf numFmtId="0" fontId="16" fillId="0" borderId="34" xfId="11" applyFont="1" applyBorder="1" applyAlignment="1">
      <alignment horizontal="center" vertical="center"/>
    </xf>
    <xf numFmtId="0" fontId="30" fillId="6" borderId="73"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7" fontId="30" fillId="6" borderId="130" xfId="14" applyNumberFormat="1" applyFont="1" applyFill="1" applyBorder="1" applyAlignment="1" applyProtection="1">
      <alignment horizontal="right" vertical="center" shrinkToFit="1"/>
    </xf>
    <xf numFmtId="187" fontId="30" fillId="6" borderId="18" xfId="14" applyNumberFormat="1" applyFont="1" applyFill="1" applyBorder="1" applyAlignment="1" applyProtection="1">
      <alignment horizontal="right" vertical="center" shrinkToFit="1"/>
    </xf>
    <xf numFmtId="187" fontId="30" fillId="6" borderId="184" xfId="14" applyNumberFormat="1" applyFont="1" applyFill="1" applyBorder="1" applyAlignment="1" applyProtection="1">
      <alignment horizontal="right" vertical="center" shrinkToFit="1"/>
    </xf>
    <xf numFmtId="187" fontId="30" fillId="6" borderId="166" xfId="14" applyNumberFormat="1" applyFont="1" applyFill="1" applyBorder="1" applyAlignment="1" applyProtection="1">
      <alignment horizontal="right" vertical="center" shrinkToFit="1"/>
    </xf>
    <xf numFmtId="187" fontId="30" fillId="6" borderId="167" xfId="14" applyNumberFormat="1" applyFont="1" applyFill="1" applyBorder="1" applyAlignment="1" applyProtection="1">
      <alignment horizontal="right" vertical="center" shrinkToFit="1"/>
    </xf>
    <xf numFmtId="187" fontId="30" fillId="6" borderId="185" xfId="14" applyNumberFormat="1" applyFont="1" applyFill="1" applyBorder="1" applyAlignment="1" applyProtection="1">
      <alignment horizontal="right" vertical="center" shrinkToFit="1"/>
    </xf>
    <xf numFmtId="0" fontId="30" fillId="6" borderId="72" xfId="12" applyFont="1" applyFill="1" applyBorder="1" applyProtection="1">
      <alignment vertical="center"/>
    </xf>
    <xf numFmtId="0" fontId="30" fillId="6" borderId="73" xfId="12" applyFont="1" applyFill="1" applyBorder="1" applyProtection="1">
      <alignment vertical="center"/>
    </xf>
    <xf numFmtId="0" fontId="30" fillId="6" borderId="68" xfId="12" applyFont="1" applyFill="1" applyBorder="1" applyProtection="1">
      <alignment vertical="center"/>
    </xf>
    <xf numFmtId="188" fontId="30" fillId="6" borderId="70" xfId="14" applyNumberFormat="1" applyFont="1" applyFill="1" applyBorder="1" applyAlignment="1" applyProtection="1">
      <alignment horizontal="right" vertical="center" shrinkToFit="1"/>
    </xf>
    <xf numFmtId="188" fontId="30" fillId="6" borderId="73" xfId="14" applyNumberFormat="1" applyFont="1" applyFill="1" applyBorder="1" applyAlignment="1" applyProtection="1">
      <alignment horizontal="right" vertical="center" shrinkToFit="1"/>
    </xf>
    <xf numFmtId="188" fontId="30" fillId="6" borderId="68" xfId="14" applyNumberFormat="1" applyFont="1" applyFill="1" applyBorder="1" applyAlignment="1" applyProtection="1">
      <alignment horizontal="right" vertical="center" shrinkToFit="1"/>
    </xf>
    <xf numFmtId="188" fontId="30" fillId="6" borderId="181" xfId="14" applyNumberFormat="1" applyFont="1" applyFill="1" applyBorder="1" applyAlignment="1" applyProtection="1">
      <alignment horizontal="right" vertical="center" shrinkToFit="1"/>
    </xf>
    <xf numFmtId="188" fontId="30" fillId="6" borderId="182" xfId="14" applyNumberFormat="1" applyFont="1" applyFill="1" applyBorder="1" applyAlignment="1" applyProtection="1">
      <alignment horizontal="right" vertical="center" shrinkToFit="1"/>
    </xf>
    <xf numFmtId="188"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2" xfId="12" applyFont="1" applyFill="1" applyBorder="1" applyAlignment="1" applyProtection="1">
      <alignment horizontal="left" vertical="center" wrapText="1"/>
    </xf>
    <xf numFmtId="0" fontId="30" fillId="6" borderId="73"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187" fontId="30" fillId="6" borderId="39" xfId="14" applyNumberFormat="1" applyFont="1" applyFill="1" applyBorder="1" applyAlignment="1" applyProtection="1">
      <alignment horizontal="right" vertical="center" shrinkToFit="1"/>
    </xf>
    <xf numFmtId="187" fontId="30" fillId="6" borderId="31" xfId="14" applyNumberFormat="1" applyFont="1" applyFill="1" applyBorder="1" applyAlignment="1" applyProtection="1">
      <alignment horizontal="right" vertical="center" shrinkToFit="1"/>
    </xf>
    <xf numFmtId="187" fontId="30" fillId="6" borderId="156" xfId="14" applyNumberFormat="1" applyFont="1" applyFill="1" applyBorder="1" applyAlignment="1" applyProtection="1">
      <alignment horizontal="right" vertical="center" shrinkToFit="1"/>
    </xf>
    <xf numFmtId="187" fontId="30" fillId="6" borderId="157" xfId="14" applyNumberFormat="1" applyFont="1" applyFill="1" applyBorder="1" applyAlignment="1" applyProtection="1">
      <alignment horizontal="right" vertical="center" shrinkToFit="1"/>
    </xf>
    <xf numFmtId="187" fontId="30" fillId="6" borderId="158" xfId="14" applyNumberFormat="1" applyFont="1" applyFill="1" applyBorder="1" applyAlignment="1" applyProtection="1">
      <alignment horizontal="right" vertical="center" shrinkToFit="1"/>
    </xf>
    <xf numFmtId="187" fontId="30" fillId="6" borderId="159" xfId="14" applyNumberFormat="1" applyFont="1" applyFill="1" applyBorder="1" applyAlignment="1" applyProtection="1">
      <alignment horizontal="right" vertical="center" shrinkToFit="1"/>
    </xf>
    <xf numFmtId="187" fontId="30" fillId="6" borderId="160"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8" fontId="30" fillId="6" borderId="62"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38" xfId="14" applyNumberFormat="1" applyFont="1" applyFill="1" applyBorder="1" applyAlignment="1" applyProtection="1">
      <alignment horizontal="right" vertical="center" shrinkToFit="1"/>
    </xf>
    <xf numFmtId="188" fontId="30" fillId="6" borderId="0" xfId="14" applyNumberFormat="1" applyFont="1" applyFill="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2" fillId="6" borderId="24" xfId="12" applyFont="1" applyFill="1" applyBorder="1" applyAlignment="1" applyProtection="1">
      <alignment horizontal="left" vertical="center"/>
    </xf>
    <xf numFmtId="0" fontId="30" fillId="6" borderId="52" xfId="12" applyFont="1" applyFill="1" applyBorder="1" applyAlignment="1" applyProtection="1">
      <alignment horizontal="left" vertical="center"/>
    </xf>
    <xf numFmtId="0" fontId="30" fillId="6" borderId="52" xfId="12" applyFont="1" applyFill="1" applyBorder="1" applyAlignment="1" applyProtection="1">
      <alignment horizontal="right" vertical="center" wrapText="1"/>
    </xf>
    <xf numFmtId="0" fontId="30" fillId="6" borderId="52"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2" xfId="14" applyNumberFormat="1" applyFont="1" applyFill="1" applyBorder="1" applyAlignment="1" applyProtection="1">
      <alignment horizontal="right" vertical="center" shrinkToFit="1"/>
    </xf>
    <xf numFmtId="177" fontId="30" fillId="6" borderId="89" xfId="14" applyNumberFormat="1" applyFont="1" applyFill="1" applyBorder="1" applyAlignment="1" applyProtection="1">
      <alignment horizontal="right" vertical="center" shrinkToFit="1"/>
    </xf>
    <xf numFmtId="177" fontId="30" fillId="6" borderId="91" xfId="14" applyNumberFormat="1" applyFont="1" applyFill="1" applyBorder="1" applyAlignment="1" applyProtection="1">
      <alignment horizontal="right" vertical="center" shrinkToFit="1"/>
    </xf>
    <xf numFmtId="187" fontId="30" fillId="6" borderId="178" xfId="14" applyNumberFormat="1" applyFont="1" applyFill="1" applyBorder="1" applyAlignment="1" applyProtection="1">
      <alignment horizontal="right" vertical="center" shrinkToFit="1"/>
    </xf>
    <xf numFmtId="187" fontId="30" fillId="6" borderId="179" xfId="14" applyNumberFormat="1" applyFont="1" applyFill="1" applyBorder="1" applyAlignment="1" applyProtection="1">
      <alignment horizontal="right" vertical="center" shrinkToFit="1"/>
    </xf>
    <xf numFmtId="187" fontId="30" fillId="6" borderId="180" xfId="14" applyNumberFormat="1" applyFont="1" applyFill="1" applyBorder="1" applyAlignment="1" applyProtection="1">
      <alignment horizontal="right" vertical="center" shrinkToFit="1"/>
    </xf>
    <xf numFmtId="176" fontId="30" fillId="6" borderId="62"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4"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2"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77" fontId="30" fillId="6" borderId="88" xfId="14" applyNumberFormat="1" applyFont="1" applyFill="1" applyBorder="1" applyAlignment="1" applyProtection="1">
      <alignment horizontal="right" vertical="center" shrinkToFit="1"/>
    </xf>
    <xf numFmtId="187" fontId="30" fillId="6" borderId="175" xfId="14" applyNumberFormat="1" applyFont="1" applyFill="1" applyBorder="1" applyAlignment="1" applyProtection="1">
      <alignment horizontal="right" vertical="center" shrinkToFit="1"/>
    </xf>
    <xf numFmtId="187" fontId="30" fillId="6" borderId="176" xfId="14" applyNumberFormat="1" applyFont="1" applyFill="1" applyBorder="1" applyAlignment="1" applyProtection="1">
      <alignment horizontal="right" vertical="center" shrinkToFit="1"/>
    </xf>
    <xf numFmtId="187"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7" fontId="30" fillId="6" borderId="173" xfId="14" applyNumberFormat="1" applyFont="1" applyFill="1" applyBorder="1" applyAlignment="1" applyProtection="1">
      <alignment horizontal="right" vertical="center" shrinkToFit="1"/>
    </xf>
    <xf numFmtId="187" fontId="30" fillId="6" borderId="174" xfId="14" applyNumberFormat="1" applyFont="1" applyFill="1" applyBorder="1" applyAlignment="1" applyProtection="1">
      <alignment horizontal="right" vertical="center" shrinkToFit="1"/>
    </xf>
    <xf numFmtId="187" fontId="30" fillId="6" borderId="86" xfId="14" applyNumberFormat="1" applyFont="1" applyFill="1" applyBorder="1" applyAlignment="1" applyProtection="1">
      <alignment horizontal="right" vertical="center" shrinkToFit="1"/>
    </xf>
    <xf numFmtId="187" fontId="30" fillId="6" borderId="155"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6"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82"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7" fontId="30" fillId="6" borderId="169" xfId="14" applyNumberFormat="1" applyFont="1" applyFill="1" applyBorder="1" applyAlignment="1" applyProtection="1">
      <alignment horizontal="right" vertical="center" shrinkToFit="1"/>
    </xf>
    <xf numFmtId="187" fontId="30" fillId="6" borderId="170" xfId="14" applyNumberFormat="1" applyFont="1" applyFill="1" applyBorder="1" applyAlignment="1" applyProtection="1">
      <alignment horizontal="right" vertical="center" shrinkToFit="1"/>
    </xf>
    <xf numFmtId="187"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6" xfId="12" applyFont="1" applyFill="1" applyBorder="1" applyProtection="1">
      <alignment vertical="center"/>
    </xf>
    <xf numFmtId="176" fontId="30" fillId="6" borderId="46" xfId="14" applyNumberFormat="1" applyFont="1" applyFill="1" applyBorder="1" applyAlignment="1" applyProtection="1">
      <alignment horizontal="right" vertical="center" shrinkToFit="1"/>
    </xf>
    <xf numFmtId="0" fontId="30" fillId="6" borderId="76"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77"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2" xfId="12" applyFont="1" applyFill="1" applyBorder="1" applyProtection="1">
      <alignment vertical="center"/>
    </xf>
    <xf numFmtId="177" fontId="30" fillId="6" borderId="1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6"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7" fontId="30" fillId="6" borderId="88" xfId="14" applyNumberFormat="1" applyFont="1" applyFill="1" applyBorder="1" applyAlignment="1" applyProtection="1">
      <alignment horizontal="right" vertical="center" shrinkToFit="1"/>
    </xf>
    <xf numFmtId="187" fontId="30" fillId="6" borderId="0" xfId="14" applyNumberFormat="1" applyFont="1" applyFill="1" applyBorder="1" applyAlignment="1" applyProtection="1">
      <alignment horizontal="right" vertical="center" shrinkToFit="1"/>
    </xf>
    <xf numFmtId="187" fontId="30" fillId="6" borderId="64"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7" fontId="30" fillId="6" borderId="128" xfId="14" applyNumberFormat="1" applyFont="1" applyFill="1" applyBorder="1" applyAlignment="1" applyProtection="1">
      <alignment horizontal="right" vertical="center" shrinkToFit="1"/>
    </xf>
    <xf numFmtId="187" fontId="30" fillId="6" borderId="129"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77" fontId="30" fillId="6" borderId="165" xfId="14" applyNumberFormat="1" applyFont="1" applyFill="1" applyBorder="1" applyAlignment="1" applyProtection="1">
      <alignment horizontal="right" vertical="center" shrinkToFit="1"/>
    </xf>
    <xf numFmtId="187" fontId="30" fillId="6" borderId="162" xfId="14" applyNumberFormat="1" applyFont="1" applyFill="1" applyBorder="1" applyAlignment="1" applyProtection="1">
      <alignment horizontal="right" vertical="center" shrinkToFit="1"/>
    </xf>
    <xf numFmtId="0" fontId="30" fillId="6" borderId="62"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2"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81" xfId="12" applyFont="1" applyFill="1" applyBorder="1" applyAlignment="1" applyProtection="1">
      <alignment horizontal="center" vertical="center"/>
    </xf>
    <xf numFmtId="177" fontId="30" fillId="6" borderId="83" xfId="14" applyNumberFormat="1" applyFont="1" applyFill="1" applyBorder="1" applyAlignment="1" applyProtection="1">
      <alignment horizontal="right" vertical="center" shrinkToFit="1"/>
    </xf>
    <xf numFmtId="187" fontId="30" fillId="6" borderId="83" xfId="14" applyNumberFormat="1" applyFont="1" applyFill="1" applyBorder="1" applyAlignment="1" applyProtection="1">
      <alignment horizontal="right" vertical="center" shrinkToFit="1"/>
    </xf>
    <xf numFmtId="187" fontId="30" fillId="6" borderId="153" xfId="14" applyNumberFormat="1" applyFont="1" applyFill="1" applyBorder="1" applyAlignment="1" applyProtection="1">
      <alignment horizontal="right" vertical="center" shrinkToFit="1"/>
    </xf>
    <xf numFmtId="177" fontId="30" fillId="6" borderId="90" xfId="14" applyNumberFormat="1" applyFont="1" applyFill="1" applyBorder="1" applyAlignment="1" applyProtection="1">
      <alignment horizontal="right" vertical="center" shrinkToFit="1"/>
    </xf>
    <xf numFmtId="187" fontId="30" fillId="6" borderId="163" xfId="14" applyNumberFormat="1" applyFont="1" applyFill="1" applyBorder="1" applyAlignment="1" applyProtection="1">
      <alignment horizontal="right" vertical="center" shrinkToFit="1"/>
    </xf>
    <xf numFmtId="187" fontId="30" fillId="6" borderId="45" xfId="14" applyNumberFormat="1" applyFont="1" applyFill="1" applyBorder="1" applyAlignment="1" applyProtection="1">
      <alignment horizontal="right" vertical="center" shrinkToFit="1"/>
    </xf>
    <xf numFmtId="187" fontId="30" fillId="6" borderId="91" xfId="14" applyNumberFormat="1" applyFont="1" applyFill="1" applyBorder="1" applyAlignment="1" applyProtection="1">
      <alignment horizontal="right" vertical="center" shrinkToFit="1"/>
    </xf>
    <xf numFmtId="187" fontId="30" fillId="6" borderId="52" xfId="14" applyNumberFormat="1" applyFont="1" applyFill="1" applyBorder="1" applyAlignment="1" applyProtection="1">
      <alignment horizontal="right" vertical="center" shrinkToFit="1"/>
    </xf>
    <xf numFmtId="187" fontId="30" fillId="6" borderId="65"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6"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73" xfId="12" applyFont="1" applyFill="1" applyBorder="1" applyAlignment="1" applyProtection="1">
      <alignment horizontal="center" vertical="center" wrapText="1"/>
    </xf>
    <xf numFmtId="0" fontId="30" fillId="6" borderId="68"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51" xfId="14" applyNumberFormat="1" applyFont="1" applyFill="1" applyBorder="1" applyAlignment="1" applyProtection="1">
      <alignment horizontal="right" vertical="center" shrinkToFit="1"/>
    </xf>
    <xf numFmtId="187" fontId="30" fillId="6" borderId="168" xfId="14" applyNumberFormat="1" applyFont="1" applyFill="1" applyBorder="1" applyAlignment="1" applyProtection="1">
      <alignment horizontal="right" vertical="center" shrinkToFit="1"/>
    </xf>
    <xf numFmtId="0" fontId="30" fillId="6" borderId="62"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7" fontId="30" fillId="6" borderId="152" xfId="14" applyNumberFormat="1" applyFont="1" applyFill="1" applyBorder="1" applyAlignment="1" applyProtection="1">
      <alignment horizontal="right" vertical="center" shrinkToFit="1"/>
    </xf>
    <xf numFmtId="187"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2" xfId="12" applyFont="1" applyFill="1" applyBorder="1" applyAlignment="1" applyProtection="1">
      <alignment horizontal="center" vertical="center" wrapText="1"/>
    </xf>
    <xf numFmtId="0" fontId="30" fillId="6" borderId="52"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6" xfId="14" applyFont="1" applyFill="1" applyBorder="1" applyAlignment="1" applyProtection="1">
      <alignment horizontal="left" vertical="center" shrinkToFit="1"/>
    </xf>
    <xf numFmtId="187" fontId="30" fillId="6" borderId="87" xfId="14" applyNumberFormat="1" applyFont="1" applyFill="1" applyBorder="1" applyAlignment="1" applyProtection="1">
      <alignment horizontal="right" vertical="center" shrinkToFit="1"/>
    </xf>
    <xf numFmtId="187" fontId="30" fillId="6" borderId="61"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2"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2" xfId="12" applyFont="1" applyFill="1" applyBorder="1" applyProtection="1">
      <alignment vertical="center"/>
    </xf>
    <xf numFmtId="0" fontId="30" fillId="6" borderId="40" xfId="12" applyFont="1" applyFill="1" applyBorder="1" applyProtection="1">
      <alignment vertical="center"/>
    </xf>
    <xf numFmtId="177" fontId="30" fillId="6" borderId="161"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6"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2"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6"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7" fontId="30" fillId="6" borderId="84" xfId="14" applyNumberFormat="1" applyFont="1" applyFill="1" applyBorder="1" applyAlignment="1" applyProtection="1">
      <alignment horizontal="right" vertical="center" shrinkToFit="1"/>
    </xf>
    <xf numFmtId="187" fontId="30" fillId="6" borderId="12" xfId="14" applyNumberFormat="1" applyFont="1" applyFill="1" applyBorder="1" applyAlignment="1" applyProtection="1">
      <alignment horizontal="right" vertical="center" shrinkToFit="1"/>
    </xf>
    <xf numFmtId="187"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6"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177" fontId="30" fillId="6" borderId="62"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5" xfId="13" applyNumberFormat="1" applyFont="1" applyFill="1" applyBorder="1" applyAlignment="1" applyProtection="1">
      <alignment horizontal="right" vertical="center" shrinkToFit="1"/>
    </xf>
    <xf numFmtId="177" fontId="30" fillId="6" borderId="88" xfId="13" applyNumberFormat="1" applyFont="1" applyFill="1" applyBorder="1" applyAlignment="1" applyProtection="1">
      <alignment horizontal="right" vertical="center" shrinkToFit="1"/>
    </xf>
    <xf numFmtId="187" fontId="30" fillId="6" borderId="88" xfId="13" applyNumberFormat="1" applyFont="1" applyFill="1" applyBorder="1" applyAlignment="1" applyProtection="1">
      <alignment horizontal="right" vertical="center" shrinkToFit="1"/>
    </xf>
    <xf numFmtId="187" fontId="30" fillId="6" borderId="0" xfId="13" applyNumberFormat="1" applyFont="1" applyFill="1" applyBorder="1" applyAlignment="1" applyProtection="1">
      <alignment horizontal="right" vertical="center" shrinkToFit="1"/>
    </xf>
    <xf numFmtId="187" fontId="30" fillId="6" borderId="64" xfId="13" applyNumberFormat="1" applyFont="1" applyFill="1" applyBorder="1" applyAlignment="1" applyProtection="1">
      <alignment horizontal="right" vertical="center" shrinkToFit="1"/>
    </xf>
    <xf numFmtId="0" fontId="30" fillId="6" borderId="38" xfId="12" applyFont="1" applyFill="1" applyBorder="1" applyAlignment="1" applyProtection="1">
      <alignment horizontal="left" vertical="center"/>
    </xf>
    <xf numFmtId="0" fontId="30" fillId="6" borderId="41" xfId="12" applyFont="1" applyFill="1" applyBorder="1" applyAlignment="1" applyProtection="1">
      <alignment horizontal="center" vertical="center" textRotation="255" wrapText="1"/>
    </xf>
    <xf numFmtId="0" fontId="30" fillId="6" borderId="62"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2"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2" xfId="12" applyFont="1" applyFill="1" applyBorder="1" applyAlignment="1" applyProtection="1">
      <alignment horizontal="center" vertical="center"/>
    </xf>
    <xf numFmtId="0" fontId="30" fillId="6" borderId="65" xfId="12" applyFont="1" applyFill="1" applyBorder="1" applyAlignment="1" applyProtection="1">
      <alignment horizontal="center" vertical="center"/>
    </xf>
    <xf numFmtId="0" fontId="30" fillId="6" borderId="112" xfId="12" applyNumberFormat="1" applyFont="1" applyFill="1" applyBorder="1" applyAlignment="1" applyProtection="1">
      <alignment horizontal="left" vertical="center" shrinkToFit="1"/>
      <protection locked="0"/>
    </xf>
    <xf numFmtId="0" fontId="30" fillId="6" borderId="113" xfId="12" applyNumberFormat="1" applyFont="1" applyFill="1" applyBorder="1" applyAlignment="1" applyProtection="1">
      <alignment horizontal="left" vertical="center" shrinkToFit="1"/>
      <protection locked="0"/>
    </xf>
    <xf numFmtId="0" fontId="30" fillId="6" borderId="119"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149" xfId="12" applyNumberFormat="1" applyFont="1" applyFill="1" applyBorder="1" applyAlignment="1" applyProtection="1">
      <alignment horizontal="right" vertical="center" shrinkToFit="1"/>
      <protection locked="0"/>
    </xf>
    <xf numFmtId="177" fontId="30" fillId="8" borderId="150"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12" xfId="12" applyFont="1" applyFill="1" applyBorder="1" applyAlignment="1" applyProtection="1">
      <alignment horizontal="left" vertical="center" shrinkToFit="1"/>
      <protection locked="0"/>
    </xf>
    <xf numFmtId="0" fontId="30" fillId="6" borderId="113"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12" xfId="12" applyNumberFormat="1" applyFont="1" applyFill="1" applyBorder="1" applyAlignment="1" applyProtection="1">
      <alignment horizontal="right" vertical="center" shrinkToFit="1"/>
      <protection locked="0"/>
    </xf>
    <xf numFmtId="177" fontId="30" fillId="6" borderId="113" xfId="12" applyNumberFormat="1" applyFont="1" applyFill="1" applyBorder="1" applyAlignment="1" applyProtection="1">
      <alignment horizontal="right" vertical="center" shrinkToFit="1"/>
      <protection locked="0"/>
    </xf>
    <xf numFmtId="177" fontId="30" fillId="6" borderId="114"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2"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45" xfId="12" applyFont="1" applyFill="1" applyBorder="1" applyAlignment="1" applyProtection="1">
      <alignment horizontal="left" vertical="center" shrinkToFit="1"/>
      <protection locked="0"/>
    </xf>
    <xf numFmtId="0" fontId="30" fillId="6" borderId="146" xfId="12" applyFont="1" applyFill="1" applyBorder="1" applyAlignment="1" applyProtection="1">
      <alignment horizontal="left" vertical="center" shrinkToFit="1"/>
      <protection locked="0"/>
    </xf>
    <xf numFmtId="0" fontId="30" fillId="6" borderId="147" xfId="12" applyFont="1" applyFill="1" applyBorder="1" applyAlignment="1" applyProtection="1">
      <alignment horizontal="left" vertical="center" shrinkToFit="1"/>
      <protection locked="0"/>
    </xf>
    <xf numFmtId="177" fontId="30" fillId="6" borderId="123" xfId="12" applyNumberFormat="1" applyFont="1" applyFill="1" applyBorder="1" applyAlignment="1" applyProtection="1">
      <alignment horizontal="right" vertical="center" shrinkToFit="1"/>
      <protection locked="0"/>
    </xf>
    <xf numFmtId="177" fontId="30" fillId="6" borderId="124" xfId="12" applyNumberFormat="1" applyFont="1" applyFill="1" applyBorder="1" applyAlignment="1" applyProtection="1">
      <alignment horizontal="right" vertical="center" shrinkToFit="1"/>
      <protection locked="0"/>
    </xf>
    <xf numFmtId="0" fontId="30" fillId="6" borderId="124"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6" xfId="12" applyNumberFormat="1" applyFont="1" applyBorder="1" applyAlignment="1" applyProtection="1">
      <alignment horizontal="righ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21" xfId="12" applyNumberFormat="1" applyFont="1" applyBorder="1" applyAlignment="1" applyProtection="1">
      <alignment horizontal="left" vertical="center" shrinkToFit="1"/>
      <protection locked="0"/>
    </xf>
    <xf numFmtId="0" fontId="30" fillId="0" borderId="112" xfId="12" applyFont="1" applyBorder="1" applyAlignment="1" applyProtection="1">
      <alignment horizontal="left" vertical="center" shrinkToFit="1"/>
      <protection locked="0"/>
    </xf>
    <xf numFmtId="0" fontId="30" fillId="0" borderId="113" xfId="12" applyFont="1" applyBorder="1" applyAlignment="1" applyProtection="1">
      <alignment horizontal="left" vertical="center" shrinkToFit="1"/>
      <protection locked="0"/>
    </xf>
    <xf numFmtId="0" fontId="30" fillId="0" borderId="114"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113" xfId="12" applyNumberFormat="1" applyFont="1" applyBorder="1" applyAlignment="1" applyProtection="1">
      <alignment horizontal="right" vertical="center" shrinkToFit="1"/>
      <protection locked="0"/>
    </xf>
    <xf numFmtId="177" fontId="30" fillId="0" borderId="120" xfId="12" applyNumberFormat="1" applyFont="1" applyBorder="1" applyAlignment="1" applyProtection="1">
      <alignment horizontal="right" vertical="center" shrinkToFit="1"/>
      <protection locked="0"/>
    </xf>
    <xf numFmtId="177" fontId="30" fillId="0" borderId="117" xfId="12" applyNumberFormat="1" applyFont="1" applyBorder="1" applyAlignment="1" applyProtection="1">
      <alignment horizontal="right" vertical="center" shrinkToFit="1"/>
      <protection locked="0"/>
    </xf>
    <xf numFmtId="177" fontId="30" fillId="0" borderId="102" xfId="12" applyNumberFormat="1" applyFont="1" applyBorder="1" applyAlignment="1" applyProtection="1">
      <alignment horizontal="right" vertical="center" shrinkToFit="1"/>
      <protection locked="0"/>
    </xf>
    <xf numFmtId="0" fontId="30" fillId="0" borderId="102" xfId="12" applyNumberFormat="1" applyFont="1" applyBorder="1" applyAlignment="1" applyProtection="1">
      <alignment horizontal="left" vertical="center" shrinkToFit="1"/>
      <protection locked="0"/>
    </xf>
    <xf numFmtId="0" fontId="30" fillId="0" borderId="108" xfId="12" applyNumberFormat="1" applyFont="1" applyBorder="1" applyAlignment="1" applyProtection="1">
      <alignment horizontal="left" vertical="center" shrinkToFit="1"/>
      <protection locked="0"/>
    </xf>
    <xf numFmtId="177" fontId="30" fillId="0" borderId="112" xfId="15" applyNumberFormat="1" applyFont="1" applyBorder="1" applyAlignment="1" applyProtection="1">
      <alignment horizontal="right" vertical="center" shrinkToFit="1"/>
      <protection locked="0"/>
    </xf>
    <xf numFmtId="177" fontId="30" fillId="0" borderId="113" xfId="15" applyNumberFormat="1" applyFont="1" applyBorder="1" applyAlignment="1" applyProtection="1">
      <alignment horizontal="right" vertical="center" shrinkToFit="1"/>
      <protection locked="0"/>
    </xf>
    <xf numFmtId="177" fontId="30" fillId="0" borderId="114" xfId="15" applyNumberFormat="1" applyFont="1" applyBorder="1" applyAlignment="1" applyProtection="1">
      <alignment horizontal="right" vertical="center" shrinkToFit="1"/>
      <protection locked="0"/>
    </xf>
    <xf numFmtId="177" fontId="30" fillId="0" borderId="101" xfId="12" applyNumberFormat="1" applyFont="1" applyBorder="1" applyAlignment="1" applyProtection="1">
      <alignment horizontal="right" vertical="center" shrinkToFit="1"/>
      <protection locked="0"/>
    </xf>
    <xf numFmtId="0" fontId="30" fillId="0" borderId="112" xfId="15" applyNumberFormat="1" applyFont="1" applyBorder="1" applyAlignment="1" applyProtection="1">
      <alignment horizontal="left" vertical="center" shrinkToFit="1"/>
      <protection locked="0"/>
    </xf>
    <xf numFmtId="0" fontId="30" fillId="0" borderId="113" xfId="15" applyNumberFormat="1" applyFont="1" applyBorder="1" applyAlignment="1" applyProtection="1">
      <alignment horizontal="left" vertical="center" shrinkToFit="1"/>
      <protection locked="0"/>
    </xf>
    <xf numFmtId="0" fontId="30" fillId="0" borderId="119"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92" xfId="12" applyFont="1" applyFill="1" applyBorder="1" applyAlignment="1" applyProtection="1">
      <alignment horizontal="center" vertical="center"/>
      <protection locked="0"/>
    </xf>
    <xf numFmtId="0" fontId="30" fillId="7" borderId="93" xfId="12" applyFont="1" applyFill="1" applyBorder="1" applyAlignment="1" applyProtection="1">
      <alignment horizontal="center" vertical="center"/>
      <protection locked="0"/>
    </xf>
    <xf numFmtId="0" fontId="30" fillId="7" borderId="94" xfId="12" applyFont="1" applyFill="1" applyBorder="1" applyAlignment="1" applyProtection="1">
      <alignment horizontal="center" vertical="center"/>
      <protection locked="0"/>
    </xf>
    <xf numFmtId="0" fontId="30" fillId="7" borderId="60"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5" xfId="12" applyFont="1" applyFill="1" applyBorder="1" applyAlignment="1" applyProtection="1">
      <alignment horizontal="center" vertical="center" wrapText="1"/>
      <protection locked="0"/>
    </xf>
    <xf numFmtId="0" fontId="30" fillId="7" borderId="93" xfId="12" applyFont="1" applyFill="1" applyBorder="1" applyAlignment="1" applyProtection="1">
      <alignment horizontal="center" vertical="center" wrapText="1"/>
      <protection locked="0"/>
    </xf>
    <xf numFmtId="0" fontId="30" fillId="7" borderId="94" xfId="12" applyFont="1" applyFill="1" applyBorder="1" applyAlignment="1" applyProtection="1">
      <alignment horizontal="center" vertical="center" wrapText="1"/>
      <protection locked="0"/>
    </xf>
    <xf numFmtId="0" fontId="30" fillId="7" borderId="60"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5" xfId="12" applyFont="1" applyFill="1" applyBorder="1" applyAlignment="1" applyProtection="1">
      <alignment horizontal="center" vertical="center" shrinkToFit="1"/>
      <protection locked="0"/>
    </xf>
    <xf numFmtId="0" fontId="30" fillId="7" borderId="93" xfId="12" applyFont="1" applyFill="1" applyBorder="1" applyAlignment="1" applyProtection="1">
      <alignment horizontal="center" vertical="center" shrinkToFit="1"/>
      <protection locked="0"/>
    </xf>
    <xf numFmtId="0" fontId="30" fillId="7" borderId="94" xfId="12" applyFont="1" applyFill="1" applyBorder="1" applyAlignment="1" applyProtection="1">
      <alignment horizontal="center" vertical="center" shrinkToFit="1"/>
      <protection locked="0"/>
    </xf>
    <xf numFmtId="0" fontId="30" fillId="7" borderId="95" xfId="12" applyFont="1" applyFill="1" applyBorder="1" applyAlignment="1" applyProtection="1">
      <alignment horizontal="center" vertical="center"/>
      <protection locked="0"/>
    </xf>
    <xf numFmtId="0" fontId="30" fillId="0" borderId="112" xfId="15" applyFont="1" applyBorder="1" applyAlignment="1" applyProtection="1">
      <alignment horizontal="left" vertical="center" shrinkToFit="1"/>
      <protection locked="0"/>
    </xf>
    <xf numFmtId="0" fontId="30" fillId="0" borderId="113"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6" xfId="12" applyFont="1" applyFill="1" applyBorder="1" applyAlignment="1" applyProtection="1">
      <alignment horizontal="center" vertical="center" wrapText="1"/>
      <protection locked="0"/>
    </xf>
    <xf numFmtId="0" fontId="30" fillId="0" borderId="112" xfId="14" applyFont="1" applyBorder="1" applyAlignment="1" applyProtection="1">
      <alignment horizontal="left" vertical="center" shrinkToFit="1"/>
      <protection locked="0"/>
    </xf>
    <xf numFmtId="0" fontId="30" fillId="0" borderId="113" xfId="14" applyFont="1" applyBorder="1" applyAlignment="1" applyProtection="1">
      <alignment horizontal="left" vertical="center" shrinkToFit="1"/>
      <protection locked="0"/>
    </xf>
    <xf numFmtId="0" fontId="30" fillId="0" borderId="114" xfId="14" applyFont="1" applyBorder="1" applyAlignment="1" applyProtection="1">
      <alignment horizontal="lef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7" xfId="13" applyNumberFormat="1" applyFont="1" applyFill="1" applyBorder="1" applyAlignment="1" applyProtection="1">
      <alignment horizontal="right" vertical="center" shrinkToFit="1"/>
      <protection locked="0"/>
    </xf>
    <xf numFmtId="177" fontId="30" fillId="0" borderId="118"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6" borderId="120" xfId="13" applyNumberFormat="1" applyFont="1" applyFill="1" applyBorder="1" applyAlignment="1" applyProtection="1">
      <alignment horizontal="right" vertical="center" shrinkToFit="1"/>
      <protection locked="0"/>
    </xf>
    <xf numFmtId="187" fontId="30" fillId="6" borderId="116" xfId="13" applyNumberFormat="1" applyFont="1" applyFill="1" applyBorder="1" applyAlignment="1" applyProtection="1">
      <alignment horizontal="right" vertical="center" shrinkToFit="1"/>
      <protection locked="0"/>
    </xf>
    <xf numFmtId="187"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0" fillId="0" borderId="116" xfId="12" applyFont="1" applyBorder="1" applyAlignment="1" applyProtection="1">
      <alignment horizontal="left" vertical="center" shrinkToFit="1"/>
      <protection locked="0"/>
    </xf>
    <xf numFmtId="0" fontId="30" fillId="0" borderId="121" xfId="12" applyFont="1" applyBorder="1" applyAlignment="1" applyProtection="1">
      <alignment horizontal="left" vertical="center" shrinkToFit="1"/>
      <protection locked="0"/>
    </xf>
    <xf numFmtId="0" fontId="30" fillId="0" borderId="81"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187" fontId="30" fillId="0" borderId="116" xfId="12" applyNumberFormat="1" applyFont="1" applyBorder="1" applyAlignment="1" applyProtection="1">
      <alignment horizontal="right" vertical="center" shrinkToFit="1"/>
      <protection locked="0"/>
    </xf>
    <xf numFmtId="177" fontId="30" fillId="0" borderId="115"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7" xfId="14"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7"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8" xfId="14" applyFont="1" applyBorder="1" applyAlignment="1" applyProtection="1">
      <alignment horizontal="left" vertical="center" shrinkToFit="1"/>
      <protection locked="0"/>
    </xf>
    <xf numFmtId="0" fontId="30" fillId="0" borderId="99" xfId="14" applyFont="1" applyBorder="1" applyAlignment="1" applyProtection="1">
      <alignment horizontal="left" vertical="center" shrinkToFit="1"/>
      <protection locked="0"/>
    </xf>
    <xf numFmtId="0" fontId="30" fillId="0" borderId="100"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92" xfId="12" applyFont="1" applyFill="1" applyBorder="1" applyAlignment="1" applyProtection="1">
      <alignment horizontal="center" vertical="center" shrinkToFit="1"/>
      <protection locked="0"/>
    </xf>
    <xf numFmtId="0" fontId="30" fillId="7" borderId="96" xfId="12" applyFont="1" applyFill="1" applyBorder="1" applyAlignment="1" applyProtection="1">
      <alignment horizontal="center" vertical="center" shrinkToFit="1"/>
      <protection locked="0"/>
    </xf>
    <xf numFmtId="0" fontId="30" fillId="6" borderId="73"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4" xfId="15" applyNumberFormat="1" applyFont="1" applyBorder="1" applyAlignment="1" applyProtection="1">
      <alignment horizontal="right" vertical="center" shrinkToFit="1"/>
      <protection locked="0"/>
    </xf>
    <xf numFmtId="0" fontId="30" fillId="0" borderId="124"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6" xfId="15" applyNumberFormat="1" applyFont="1" applyBorder="1" applyAlignment="1" applyProtection="1">
      <alignment horizontal="left" vertical="center" shrinkToFit="1"/>
      <protection locked="0"/>
    </xf>
    <xf numFmtId="0" fontId="30" fillId="0" borderId="121" xfId="15" applyNumberFormat="1" applyFont="1" applyBorder="1" applyAlignment="1" applyProtection="1">
      <alignment horizontal="left" vertical="center" shrinkToFit="1"/>
      <protection locked="0"/>
    </xf>
    <xf numFmtId="177" fontId="30" fillId="0" borderId="120" xfId="15" applyNumberFormat="1" applyFont="1" applyBorder="1" applyAlignment="1" applyProtection="1">
      <alignment horizontal="right" vertical="center" shrinkToFit="1"/>
      <protection locked="0"/>
    </xf>
    <xf numFmtId="177" fontId="30" fillId="0" borderId="116" xfId="15"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92" xfId="12" applyFont="1" applyFill="1" applyBorder="1" applyAlignment="1" applyProtection="1">
      <alignment horizontal="center" vertical="center" wrapText="1"/>
      <protection locked="0"/>
    </xf>
    <xf numFmtId="0" fontId="30" fillId="0" borderId="98" xfId="15" applyNumberFormat="1" applyFont="1" applyBorder="1" applyAlignment="1" applyProtection="1">
      <alignment horizontal="left" vertical="center" shrinkToFit="1"/>
      <protection locked="0"/>
    </xf>
    <xf numFmtId="0" fontId="30" fillId="0" borderId="99" xfId="15" applyNumberFormat="1" applyFont="1" applyBorder="1" applyAlignment="1" applyProtection="1">
      <alignment horizontal="left" vertical="center" shrinkToFit="1"/>
      <protection locked="0"/>
    </xf>
    <xf numFmtId="0" fontId="30" fillId="0" borderId="110" xfId="15" applyNumberFormat="1" applyFont="1" applyBorder="1" applyAlignment="1" applyProtection="1">
      <alignment horizontal="left" vertical="center" shrinkToFit="1"/>
      <protection locked="0"/>
    </xf>
    <xf numFmtId="177" fontId="30" fillId="0" borderId="98" xfId="15" applyNumberFormat="1" applyFont="1" applyBorder="1" applyAlignment="1" applyProtection="1">
      <alignment horizontal="right" vertical="center" shrinkToFit="1"/>
      <protection locked="0"/>
    </xf>
    <xf numFmtId="177" fontId="30" fillId="0" borderId="99" xfId="15" applyNumberFormat="1" applyFont="1" applyBorder="1" applyAlignment="1" applyProtection="1">
      <alignment horizontal="right" vertical="center" shrinkToFit="1"/>
      <protection locked="0"/>
    </xf>
    <xf numFmtId="177" fontId="30" fillId="0" borderId="100" xfId="15"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0" fontId="30" fillId="0" borderId="102"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98" xfId="15" applyFont="1" applyBorder="1" applyAlignment="1" applyProtection="1">
      <alignment horizontal="left" vertical="center" shrinkToFit="1"/>
      <protection locked="0"/>
    </xf>
    <xf numFmtId="0" fontId="30" fillId="0" borderId="99" xfId="15" applyFont="1" applyBorder="1" applyAlignment="1" applyProtection="1">
      <alignment horizontal="left" vertical="center" shrinkToFit="1"/>
      <protection locked="0"/>
    </xf>
    <xf numFmtId="0" fontId="30" fillId="0" borderId="100" xfId="15" applyFont="1" applyBorder="1" applyAlignment="1" applyProtection="1">
      <alignment horizontal="left" vertical="center" shrinkToFit="1"/>
      <protection locked="0"/>
    </xf>
    <xf numFmtId="0" fontId="30" fillId="0" borderId="98" xfId="12" applyFont="1" applyBorder="1" applyAlignment="1" applyProtection="1">
      <alignment horizontal="left" vertical="center" shrinkToFit="1"/>
      <protection locked="0"/>
    </xf>
    <xf numFmtId="0" fontId="30" fillId="0" borderId="99" xfId="12" applyFont="1" applyBorder="1" applyAlignment="1" applyProtection="1">
      <alignment horizontal="left" vertical="center" shrinkToFit="1"/>
      <protection locked="0"/>
    </xf>
    <xf numFmtId="0" fontId="30" fillId="0" borderId="100" xfId="12" applyFont="1" applyBorder="1" applyAlignment="1" applyProtection="1">
      <alignment horizontal="left" vertical="center" shrinkToFit="1"/>
      <protection locked="0"/>
    </xf>
    <xf numFmtId="0" fontId="2" fillId="7" borderId="60" xfId="12" applyFont="1" applyFill="1" applyBorder="1" applyAlignment="1" applyProtection="1">
      <alignment horizontal="center" vertical="center" wrapText="1"/>
      <protection locked="0"/>
    </xf>
    <xf numFmtId="0" fontId="2" fillId="7" borderId="8" xfId="12" applyFont="1" applyFill="1" applyBorder="1" applyAlignment="1" applyProtection="1">
      <alignment horizontal="center" vertical="center" wrapText="1"/>
      <protection locked="0"/>
    </xf>
    <xf numFmtId="0" fontId="2" fillId="7" borderId="23" xfId="12" applyFont="1" applyFill="1" applyBorder="1" applyAlignment="1" applyProtection="1">
      <alignment horizontal="center" vertical="center" wrapText="1"/>
      <protection locked="0"/>
    </xf>
    <xf numFmtId="0" fontId="2" fillId="7" borderId="95" xfId="12" applyFont="1" applyFill="1" applyBorder="1" applyAlignment="1" applyProtection="1">
      <alignment horizontal="center" vertical="center" wrapText="1"/>
      <protection locked="0"/>
    </xf>
    <xf numFmtId="0" fontId="2" fillId="7" borderId="93" xfId="12" applyFont="1" applyFill="1" applyBorder="1" applyAlignment="1" applyProtection="1">
      <alignment horizontal="center" vertical="center" wrapText="1"/>
      <protection locked="0"/>
    </xf>
    <xf numFmtId="0" fontId="2" fillId="7" borderId="94" xfId="12" applyFont="1" applyFill="1" applyBorder="1" applyAlignment="1" applyProtection="1">
      <alignment horizontal="center" vertical="center" wrapText="1"/>
      <protection locked="0"/>
    </xf>
    <xf numFmtId="177" fontId="30" fillId="0" borderId="101" xfId="14" applyNumberFormat="1" applyFont="1" applyBorder="1" applyAlignment="1" applyProtection="1">
      <alignment horizontal="right" vertical="center" shrinkToFit="1"/>
      <protection locked="0"/>
    </xf>
    <xf numFmtId="177" fontId="30" fillId="0" borderId="102" xfId="14" applyNumberFormat="1" applyFont="1" applyBorder="1" applyAlignment="1" applyProtection="1">
      <alignment horizontal="right" vertical="center" shrinkToFit="1"/>
      <protection locked="0"/>
    </xf>
    <xf numFmtId="177" fontId="30" fillId="0" borderId="103" xfId="14" applyNumberFormat="1" applyFont="1" applyBorder="1" applyAlignment="1" applyProtection="1">
      <alignment horizontal="right" vertical="center" shrinkToFit="1"/>
      <protection locked="0"/>
    </xf>
    <xf numFmtId="177" fontId="30" fillId="0" borderId="104" xfId="14" applyNumberFormat="1" applyFont="1" applyBorder="1" applyAlignment="1" applyProtection="1">
      <alignment horizontal="right" vertical="center" shrinkToFit="1"/>
      <protection locked="0"/>
    </xf>
    <xf numFmtId="177" fontId="30" fillId="0" borderId="105" xfId="14" applyNumberFormat="1" applyFont="1" applyBorder="1" applyAlignment="1" applyProtection="1">
      <alignment horizontal="right" vertical="center" shrinkToFit="1"/>
      <protection locked="0"/>
    </xf>
    <xf numFmtId="177" fontId="30" fillId="0" borderId="106" xfId="14" applyNumberFormat="1" applyFont="1" applyBorder="1" applyAlignment="1" applyProtection="1">
      <alignment horizontal="right" vertical="center" shrinkToFit="1"/>
      <protection locked="0"/>
    </xf>
    <xf numFmtId="178" fontId="14" fillId="0" borderId="15" xfId="18" applyNumberFormat="1" applyFont="1" applyBorder="1" applyAlignment="1">
      <alignment horizontal="center" vertical="center" wrapText="1"/>
    </xf>
    <xf numFmtId="178" fontId="14" fillId="0" borderId="45"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0" fontId="2" fillId="6" borderId="34" xfId="16" applyFont="1" applyFill="1" applyBorder="1" applyAlignment="1">
      <alignment horizontal="center" vertical="center" wrapText="1"/>
    </xf>
    <xf numFmtId="0" fontId="2" fillId="6" borderId="34" xfId="16" applyFont="1" applyFill="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179" fontId="4" fillId="6" borderId="39" xfId="17" applyNumberFormat="1" applyFont="1" applyFill="1" applyBorder="1" applyAlignment="1">
      <alignment horizontal="left" vertical="center" wrapText="1"/>
    </xf>
    <xf numFmtId="179" fontId="4" fillId="6" borderId="31" xfId="17" applyNumberFormat="1" applyFont="1" applyFill="1" applyBorder="1" applyAlignment="1">
      <alignment horizontal="left" vertical="center" wrapText="1"/>
    </xf>
    <xf numFmtId="179" fontId="4" fillId="6" borderId="42" xfId="17" applyNumberFormat="1" applyFont="1" applyFill="1" applyBorder="1" applyAlignment="1">
      <alignment horizontal="left" vertical="center" wrapText="1"/>
    </xf>
    <xf numFmtId="0" fontId="4" fillId="6" borderId="39" xfId="17" applyFont="1" applyFill="1" applyBorder="1" applyAlignment="1">
      <alignment horizontal="left" vertical="center"/>
    </xf>
    <xf numFmtId="0" fontId="4" fillId="6" borderId="31" xfId="17" applyFont="1" applyFill="1" applyBorder="1" applyAlignment="1">
      <alignment horizontal="left" vertical="center"/>
    </xf>
    <xf numFmtId="0" fontId="4" fillId="6" borderId="42" xfId="17" applyFont="1" applyFill="1" applyBorder="1" applyAlignment="1">
      <alignment horizontal="left" vertical="center"/>
    </xf>
    <xf numFmtId="0" fontId="7" fillId="0" borderId="8" xfId="1" applyFont="1" applyFill="1" applyBorder="1" applyAlignment="1" applyProtection="1">
      <alignment horizontal="left" vertical="center" wrapText="1"/>
    </xf>
    <xf numFmtId="0" fontId="7" fillId="0" borderId="9" xfId="1" applyFont="1" applyFill="1" applyBorder="1" applyAlignment="1" applyProtection="1">
      <alignment horizontal="left" vertical="center" wrapText="1"/>
    </xf>
    <xf numFmtId="0" fontId="7" fillId="0" borderId="12" xfId="1" applyFont="1" applyFill="1" applyBorder="1" applyAlignment="1" applyProtection="1">
      <alignment horizontal="left" vertical="center"/>
    </xf>
    <xf numFmtId="0" fontId="7" fillId="0" borderId="13"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8" fillId="0" borderId="31" xfId="2" applyFont="1" applyFill="1" applyBorder="1" applyAlignment="1">
      <alignment horizontal="left" vertical="center" wrapText="1"/>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Fill="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Fill="1" applyBorder="1" applyAlignment="1">
      <alignment horizontal="left" vertical="center" wrapText="1"/>
    </xf>
    <xf numFmtId="0" fontId="8" fillId="0" borderId="26" xfId="2" applyFont="1" applyFill="1" applyBorder="1" applyAlignment="1">
      <alignment horizontal="left" vertical="center" wrapText="1"/>
    </xf>
    <xf numFmtId="0" fontId="8" fillId="0" borderId="30" xfId="3" applyFont="1" applyFill="1" applyBorder="1" applyAlignment="1">
      <alignment vertical="center" wrapText="1"/>
    </xf>
    <xf numFmtId="0" fontId="8" fillId="0" borderId="42" xfId="3" applyFont="1" applyFill="1" applyBorder="1" applyAlignment="1">
      <alignment vertical="center" wrapText="1"/>
    </xf>
    <xf numFmtId="0" fontId="8" fillId="0" borderId="31" xfId="3" applyFont="1" applyFill="1" applyBorder="1" applyAlignment="1">
      <alignment vertical="center"/>
    </xf>
    <xf numFmtId="0" fontId="8" fillId="0" borderId="32" xfId="3" applyFont="1" applyFill="1" applyBorder="1" applyAlignment="1">
      <alignment vertical="center"/>
    </xf>
    <xf numFmtId="0" fontId="8" fillId="0" borderId="17" xfId="3" applyFont="1" applyFill="1" applyBorder="1" applyAlignment="1">
      <alignment vertical="center"/>
    </xf>
    <xf numFmtId="0" fontId="8" fillId="0" borderId="43" xfId="3" applyFont="1" applyFill="1" applyBorder="1" applyAlignment="1">
      <alignment vertical="center"/>
    </xf>
    <xf numFmtId="0" fontId="8" fillId="0" borderId="18" xfId="3" applyFont="1" applyFill="1" applyBorder="1" applyAlignment="1">
      <alignment vertical="center"/>
    </xf>
    <xf numFmtId="0" fontId="8" fillId="0" borderId="19" xfId="3" applyFont="1" applyFill="1" applyBorder="1" applyAlignment="1">
      <alignment vertical="center"/>
    </xf>
    <xf numFmtId="0" fontId="8" fillId="0" borderId="36" xfId="3" applyFont="1" applyFill="1" applyBorder="1" applyAlignment="1">
      <alignment vertical="center" wrapText="1"/>
    </xf>
    <xf numFmtId="0" fontId="8" fillId="0" borderId="23" xfId="3" applyFont="1" applyFill="1" applyBorder="1" applyAlignment="1">
      <alignment vertical="center" wrapText="1"/>
    </xf>
    <xf numFmtId="0" fontId="8" fillId="0" borderId="7" xfId="3" applyFont="1" applyFill="1" applyBorder="1" applyAlignment="1">
      <alignment vertical="center" wrapText="1"/>
    </xf>
    <xf numFmtId="0" fontId="8" fillId="0" borderId="38" xfId="3" applyFont="1" applyFill="1" applyBorder="1" applyAlignment="1">
      <alignment vertical="center" wrapText="1"/>
    </xf>
    <xf numFmtId="0" fontId="8" fillId="0" borderId="24" xfId="3" applyFont="1" applyFill="1" applyBorder="1" applyAlignment="1">
      <alignment vertical="center" wrapText="1"/>
    </xf>
    <xf numFmtId="0" fontId="8" fillId="0" borderId="40" xfId="3" applyFont="1" applyFill="1" applyBorder="1" applyAlignment="1">
      <alignment vertical="center" wrapText="1"/>
    </xf>
    <xf numFmtId="0" fontId="8" fillId="0" borderId="25" xfId="3" applyFont="1" applyFill="1" applyBorder="1" applyAlignment="1">
      <alignment vertical="center"/>
    </xf>
    <xf numFmtId="0" fontId="8" fillId="0" borderId="26" xfId="3" applyFont="1" applyFill="1" applyBorder="1" applyAlignment="1">
      <alignment vertical="center"/>
    </xf>
    <xf numFmtId="0" fontId="8" fillId="0" borderId="11" xfId="4" applyFont="1" applyFill="1" applyBorder="1" applyAlignment="1">
      <alignment vertical="center" wrapText="1"/>
    </xf>
    <xf numFmtId="0" fontId="8" fillId="0" borderId="46" xfId="4" applyFont="1" applyFill="1" applyBorder="1" applyAlignment="1">
      <alignment vertical="center" wrapText="1"/>
    </xf>
    <xf numFmtId="0" fontId="8" fillId="0" borderId="7" xfId="4" applyFont="1" applyFill="1" applyBorder="1" applyAlignment="1">
      <alignment vertical="center" wrapText="1"/>
    </xf>
    <xf numFmtId="0" fontId="8" fillId="0" borderId="38" xfId="4" applyFont="1" applyFill="1" applyBorder="1" applyAlignment="1">
      <alignment vertical="center" wrapText="1"/>
    </xf>
    <xf numFmtId="0" fontId="8" fillId="0" borderId="24" xfId="4" applyFont="1" applyFill="1" applyBorder="1" applyAlignment="1">
      <alignment vertical="center" wrapText="1"/>
    </xf>
    <xf numFmtId="0" fontId="8" fillId="0" borderId="40" xfId="4" applyFont="1" applyFill="1" applyBorder="1" applyAlignment="1">
      <alignment vertical="center" wrapText="1"/>
    </xf>
    <xf numFmtId="0" fontId="8" fillId="0" borderId="31" xfId="4" applyFont="1" applyFill="1" applyBorder="1" applyAlignment="1">
      <alignment horizontal="left" vertical="center"/>
    </xf>
    <xf numFmtId="0" fontId="8" fillId="0" borderId="32" xfId="4" applyFont="1" applyFill="1" applyBorder="1" applyAlignment="1">
      <alignment horizontal="left" vertical="center"/>
    </xf>
    <xf numFmtId="0" fontId="8" fillId="0" borderId="17" xfId="4" applyFont="1" applyFill="1" applyBorder="1" applyAlignment="1">
      <alignment vertical="center"/>
    </xf>
    <xf numFmtId="0" fontId="8" fillId="0" borderId="43" xfId="4" applyFont="1" applyFill="1" applyBorder="1" applyAlignment="1">
      <alignmen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0" fontId="8" fillId="0" borderId="36" xfId="4" applyFont="1" applyFill="1" applyBorder="1" applyAlignment="1">
      <alignment vertical="center" wrapText="1"/>
    </xf>
    <xf numFmtId="0" fontId="8" fillId="0" borderId="23" xfId="4" applyFont="1" applyFill="1" applyBorder="1" applyAlignment="1">
      <alignment vertical="center" wrapText="1"/>
    </xf>
    <xf numFmtId="0" fontId="8" fillId="0" borderId="25" xfId="4" applyFont="1" applyFill="1" applyBorder="1" applyAlignment="1">
      <alignment horizontal="left" vertical="center"/>
    </xf>
    <xf numFmtId="0" fontId="8" fillId="0" borderId="26" xfId="4" applyFont="1" applyFill="1" applyBorder="1" applyAlignment="1">
      <alignment horizontal="left" vertical="center"/>
    </xf>
    <xf numFmtId="0" fontId="8" fillId="0" borderId="39" xfId="4" applyFont="1" applyFill="1" applyBorder="1" applyAlignment="1">
      <alignment horizontal="center" vertical="center" shrinkToFit="1"/>
    </xf>
    <xf numFmtId="0" fontId="8" fillId="0" borderId="31" xfId="4" applyFont="1" applyFill="1" applyBorder="1" applyAlignment="1">
      <alignment horizontal="center" vertical="center" shrinkToFit="1"/>
    </xf>
    <xf numFmtId="0" fontId="8" fillId="0" borderId="32" xfId="4" applyFont="1" applyFill="1" applyBorder="1" applyAlignment="1">
      <alignment horizontal="center" vertical="center" shrinkToFit="1"/>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187" fontId="2" fillId="6" borderId="34" xfId="17" applyNumberFormat="1" applyFont="1" applyFill="1" applyBorder="1" applyAlignment="1">
      <alignment horizontal="center" vertical="center"/>
    </xf>
    <xf numFmtId="0" fontId="2" fillId="0" borderId="41" xfId="16" applyFont="1" applyBorder="1" applyAlignment="1" applyProtection="1">
      <alignment horizontal="left" vertical="top" wrapText="1"/>
      <protection locked="0"/>
    </xf>
    <xf numFmtId="0" fontId="2" fillId="0" borderId="12" xfId="16" applyFont="1" applyBorder="1" applyAlignment="1" applyProtection="1">
      <alignment horizontal="left" vertical="top" wrapText="1"/>
      <protection locked="0"/>
    </xf>
    <xf numFmtId="0" fontId="2" fillId="0" borderId="46" xfId="16" applyFont="1" applyBorder="1" applyAlignment="1" applyProtection="1">
      <alignment horizontal="left" vertical="top" wrapText="1"/>
      <protection locked="0"/>
    </xf>
    <xf numFmtId="0" fontId="2" fillId="0" borderId="62" xfId="16" applyFont="1" applyBorder="1" applyAlignment="1" applyProtection="1">
      <alignment horizontal="left" vertical="top" wrapText="1"/>
      <protection locked="0"/>
    </xf>
    <xf numFmtId="0" fontId="2" fillId="0" borderId="0" xfId="16" applyFont="1" applyAlignment="1" applyProtection="1">
      <alignment horizontal="left" vertical="top" wrapText="1"/>
      <protection locked="0"/>
    </xf>
    <xf numFmtId="0" fontId="2" fillId="0" borderId="38" xfId="16" applyFont="1" applyBorder="1" applyAlignment="1" applyProtection="1">
      <alignment horizontal="left" vertical="top" wrapText="1"/>
      <protection locked="0"/>
    </xf>
    <xf numFmtId="0" fontId="2" fillId="0" borderId="37" xfId="16" applyFont="1" applyBorder="1" applyAlignment="1" applyProtection="1">
      <alignment horizontal="left" vertical="top" wrapText="1"/>
      <protection locked="0"/>
    </xf>
    <xf numFmtId="0" fontId="2" fillId="0" borderId="52" xfId="16" applyFont="1" applyBorder="1" applyAlignment="1" applyProtection="1">
      <alignment horizontal="left" vertical="top" wrapText="1"/>
      <protection locked="0"/>
    </xf>
    <xf numFmtId="0" fontId="2" fillId="0" borderId="40" xfId="16" applyFont="1" applyBorder="1" applyAlignment="1" applyProtection="1">
      <alignment horizontal="left" vertical="top" wrapText="1"/>
      <protection locked="0"/>
    </xf>
    <xf numFmtId="0" fontId="2" fillId="0" borderId="0" xfId="16" applyFont="1" applyAlignment="1">
      <alignment horizontal="center" vertical="center"/>
    </xf>
    <xf numFmtId="0" fontId="2" fillId="0" borderId="39" xfId="16" applyFont="1" applyBorder="1" applyAlignment="1">
      <alignment horizontal="center" vertical="center"/>
    </xf>
    <xf numFmtId="0" fontId="2" fillId="0" borderId="31" xfId="16" applyFont="1" applyBorder="1" applyAlignment="1">
      <alignment horizontal="center" vertical="center"/>
    </xf>
    <xf numFmtId="0" fontId="2" fillId="0" borderId="42" xfId="16" applyFont="1" applyBorder="1" applyAlignment="1">
      <alignment horizontal="center" vertical="center"/>
    </xf>
    <xf numFmtId="0" fontId="2" fillId="0" borderId="34" xfId="16" applyFont="1" applyBorder="1" applyAlignment="1">
      <alignment horizontal="center" vertical="center"/>
    </xf>
    <xf numFmtId="187" fontId="2" fillId="6" borderId="188" xfId="17" applyNumberFormat="1" applyFont="1" applyFill="1" applyBorder="1" applyAlignment="1">
      <alignment horizontal="center" vertical="center"/>
    </xf>
    <xf numFmtId="179" fontId="2" fillId="6" borderId="34" xfId="17" applyNumberFormat="1" applyFont="1" applyFill="1" applyBorder="1" applyAlignment="1">
      <alignment horizontal="center" vertical="center" wrapText="1"/>
    </xf>
    <xf numFmtId="187" fontId="2" fillId="6" borderId="0" xfId="17" applyNumberFormat="1" applyFont="1" applyFill="1" applyAlignment="1">
      <alignment horizontal="center" vertical="center"/>
    </xf>
    <xf numFmtId="179" fontId="2" fillId="0" borderId="0" xfId="17" applyNumberFormat="1" applyFont="1" applyAlignment="1">
      <alignment horizontal="center" vertical="center" wrapText="1"/>
    </xf>
    <xf numFmtId="178" fontId="13" fillId="0" borderId="0" xfId="16" applyNumberFormat="1" applyAlignment="1">
      <alignment horizontal="center" vertical="center"/>
    </xf>
    <xf numFmtId="179" fontId="2" fillId="6" borderId="0" xfId="17" applyNumberFormat="1" applyFont="1" applyFill="1" applyAlignment="1">
      <alignment horizontal="center" vertical="center" wrapText="1"/>
    </xf>
    <xf numFmtId="187" fontId="2" fillId="6" borderId="0" xfId="17" applyNumberFormat="1" applyFont="1" applyFill="1" applyAlignment="1">
      <alignment horizontal="center" vertical="center" wrapText="1"/>
    </xf>
    <xf numFmtId="187" fontId="2" fillId="0" borderId="0" xfId="16" applyNumberFormat="1" applyFont="1" applyAlignment="1">
      <alignment horizontal="center" vertical="center"/>
    </xf>
  </cellXfs>
  <cellStyles count="43">
    <cellStyle name="パーセント 2" xfId="21"/>
    <cellStyle name="桁区切り 2" xfId="22"/>
    <cellStyle name="桁区切り 2 2" xfId="23"/>
    <cellStyle name="桁区切り 2 3" xfId="24"/>
    <cellStyle name="桁区切り 3" xfId="25"/>
    <cellStyle name="桁区切り 4" xfId="26"/>
    <cellStyle name="桁区切り 5" xfId="27"/>
    <cellStyle name="通貨 2" xfId="28"/>
    <cellStyle name="通貨 3" xfId="29"/>
    <cellStyle name="標準" xfId="0" builtinId="0"/>
    <cellStyle name="標準 2" xfId="6"/>
    <cellStyle name="標準 2 2" xfId="7"/>
    <cellStyle name="標準 2 3" xfId="10"/>
    <cellStyle name="標準 2 3 2" xfId="30"/>
    <cellStyle name="標準 2 4" xfId="40"/>
    <cellStyle name="標準 2_2007AJAHO401600" xfId="31"/>
    <cellStyle name="標準 3" xfId="11"/>
    <cellStyle name="標準 3 2" xfId="33"/>
    <cellStyle name="標準 3 3" xfId="41"/>
    <cellStyle name="標準 3 4" xfId="32"/>
    <cellStyle name="標準 3_APAHO401000" xfId="34"/>
    <cellStyle name="標準 4" xfId="5"/>
    <cellStyle name="標準 4 2" xfId="35"/>
    <cellStyle name="標準 4_APAHO401000" xfId="36"/>
    <cellStyle name="標準 4_APAHO401600" xfId="1"/>
    <cellStyle name="標準 4_APAHO4019001" xfId="4"/>
    <cellStyle name="標準 4_ZJ08_022012_青森市_2010" xfId="3"/>
    <cellStyle name="標準 5" xfId="37"/>
    <cellStyle name="標準 6" xfId="8"/>
    <cellStyle name="標準 6 2" xfId="39"/>
    <cellStyle name="標準 6 3" xfId="3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 7 2" xfId="4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56255</c:v>
                </c:pt>
                <c:pt idx="1">
                  <c:v>57944</c:v>
                </c:pt>
                <c:pt idx="2">
                  <c:v>54227</c:v>
                </c:pt>
                <c:pt idx="3">
                  <c:v>57295</c:v>
                </c:pt>
                <c:pt idx="4">
                  <c:v>54110</c:v>
                </c:pt>
              </c:numCache>
            </c:numRef>
          </c:val>
          <c:smooth val="0"/>
          <c:extLst xmlns:c16r2="http://schemas.microsoft.com/office/drawing/2015/06/chart">
            <c:ext xmlns:c16="http://schemas.microsoft.com/office/drawing/2014/chart" uri="{C3380CC4-5D6E-409C-BE32-E72D297353CC}">
              <c16:uniqueId val="{00000000-6C7F-4491-8BB7-9CD1C2403F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30445</c:v>
                </c:pt>
                <c:pt idx="1">
                  <c:v>35119</c:v>
                </c:pt>
                <c:pt idx="2">
                  <c:v>32594</c:v>
                </c:pt>
                <c:pt idx="3">
                  <c:v>61644</c:v>
                </c:pt>
                <c:pt idx="4">
                  <c:v>40818</c:v>
                </c:pt>
              </c:numCache>
            </c:numRef>
          </c:val>
          <c:smooth val="0"/>
          <c:extLst xmlns:c16r2="http://schemas.microsoft.com/office/drawing/2015/06/chart">
            <c:ext xmlns:c16="http://schemas.microsoft.com/office/drawing/2014/chart" uri="{C3380CC4-5D6E-409C-BE32-E72D297353CC}">
              <c16:uniqueId val="{00000001-6C7F-4491-8BB7-9CD1C2403FB7}"/>
            </c:ext>
          </c:extLst>
        </c:ser>
        <c:dLbls>
          <c:showLegendKey val="0"/>
          <c:showVal val="0"/>
          <c:showCatName val="0"/>
          <c:showSerName val="0"/>
          <c:showPercent val="0"/>
          <c:showBubbleSize val="0"/>
        </c:dLbls>
        <c:marker val="1"/>
        <c:smooth val="0"/>
        <c:axId val="180676480"/>
        <c:axId val="180813824"/>
      </c:lineChart>
      <c:catAx>
        <c:axId val="180676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813824"/>
        <c:crosses val="autoZero"/>
        <c:auto val="1"/>
        <c:lblAlgn val="ctr"/>
        <c:lblOffset val="100"/>
        <c:tickLblSkip val="1"/>
        <c:tickMarkSkip val="1"/>
        <c:noMultiLvlLbl val="0"/>
      </c:catAx>
      <c:valAx>
        <c:axId val="18081382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676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5.78</c:v>
                </c:pt>
                <c:pt idx="1">
                  <c:v>4.3600000000000003</c:v>
                </c:pt>
                <c:pt idx="2">
                  <c:v>6.09</c:v>
                </c:pt>
                <c:pt idx="3">
                  <c:v>3.57</c:v>
                </c:pt>
                <c:pt idx="4">
                  <c:v>3.07</c:v>
                </c:pt>
              </c:numCache>
            </c:numRef>
          </c:val>
          <c:extLst xmlns:c16r2="http://schemas.microsoft.com/office/drawing/2015/06/chart">
            <c:ext xmlns:c16="http://schemas.microsoft.com/office/drawing/2014/chart" uri="{C3380CC4-5D6E-409C-BE32-E72D297353CC}">
              <c16:uniqueId val="{00000000-218A-4BC3-B127-77DA508637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27.97</c:v>
                </c:pt>
                <c:pt idx="1">
                  <c:v>30.94</c:v>
                </c:pt>
                <c:pt idx="2">
                  <c:v>34.799999999999997</c:v>
                </c:pt>
                <c:pt idx="3">
                  <c:v>37.56</c:v>
                </c:pt>
                <c:pt idx="4">
                  <c:v>39.75</c:v>
                </c:pt>
              </c:numCache>
            </c:numRef>
          </c:val>
          <c:extLst xmlns:c16r2="http://schemas.microsoft.com/office/drawing/2015/06/chart">
            <c:ext xmlns:c16="http://schemas.microsoft.com/office/drawing/2014/chart" uri="{C3380CC4-5D6E-409C-BE32-E72D297353CC}">
              <c16:uniqueId val="{00000001-218A-4BC3-B127-77DA50863706}"/>
            </c:ext>
          </c:extLst>
        </c:ser>
        <c:dLbls>
          <c:showLegendKey val="0"/>
          <c:showVal val="0"/>
          <c:showCatName val="0"/>
          <c:showSerName val="0"/>
          <c:showPercent val="0"/>
          <c:showBubbleSize val="0"/>
        </c:dLbls>
        <c:gapWidth val="250"/>
        <c:overlap val="100"/>
        <c:axId val="188180736"/>
        <c:axId val="188187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5.51</c:v>
                </c:pt>
                <c:pt idx="1">
                  <c:v>1.64</c:v>
                </c:pt>
                <c:pt idx="2">
                  <c:v>5.97</c:v>
                </c:pt>
                <c:pt idx="3">
                  <c:v>-0.31</c:v>
                </c:pt>
                <c:pt idx="4">
                  <c:v>1.46</c:v>
                </c:pt>
              </c:numCache>
            </c:numRef>
          </c:val>
          <c:smooth val="0"/>
          <c:extLst xmlns:c16r2="http://schemas.microsoft.com/office/drawing/2015/06/chart">
            <c:ext xmlns:c16="http://schemas.microsoft.com/office/drawing/2014/chart" uri="{C3380CC4-5D6E-409C-BE32-E72D297353CC}">
              <c16:uniqueId val="{00000002-218A-4BC3-B127-77DA50863706}"/>
            </c:ext>
          </c:extLst>
        </c:ser>
        <c:dLbls>
          <c:showLegendKey val="0"/>
          <c:showVal val="0"/>
          <c:showCatName val="0"/>
          <c:showSerName val="0"/>
          <c:showPercent val="0"/>
          <c:showBubbleSize val="0"/>
        </c:dLbls>
        <c:marker val="1"/>
        <c:smooth val="0"/>
        <c:axId val="188180736"/>
        <c:axId val="188187008"/>
      </c:lineChart>
      <c:catAx>
        <c:axId val="188180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8187008"/>
        <c:crosses val="autoZero"/>
        <c:auto val="1"/>
        <c:lblAlgn val="ctr"/>
        <c:lblOffset val="100"/>
        <c:tickLblSkip val="1"/>
        <c:tickMarkSkip val="1"/>
        <c:noMultiLvlLbl val="0"/>
      </c:catAx>
      <c:valAx>
        <c:axId val="188187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180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2C28-4980-A3BA-59E2FD76375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C28-4980-A3BA-59E2FD763757}"/>
            </c:ext>
          </c:extLst>
        </c:ser>
        <c:ser>
          <c:idx val="2"/>
          <c:order val="2"/>
          <c:tx>
            <c:strRef>
              <c:f>データシート!$A$29</c:f>
              <c:strCache>
                <c:ptCount val="1"/>
                <c:pt idx="0">
                  <c:v>学校給食センター事業特別会計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2C28-4980-A3BA-59E2FD763757}"/>
            </c:ext>
          </c:extLst>
        </c:ser>
        <c:ser>
          <c:idx val="3"/>
          <c:order val="3"/>
          <c:tx>
            <c:strRef>
              <c:f>データシート!$A$30</c:f>
              <c:strCache>
                <c:ptCount val="1"/>
                <c:pt idx="0">
                  <c:v>国民宿舎事業会計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1.31</c:v>
                </c:pt>
                <c:pt idx="1">
                  <c:v>#N/A</c:v>
                </c:pt>
                <c:pt idx="2">
                  <c:v>#N/A</c:v>
                </c:pt>
                <c:pt idx="3">
                  <c:v>0.15</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2C28-4980-A3BA-59E2FD763757}"/>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0.09</c:v>
                </c:pt>
                <c:pt idx="2">
                  <c:v>#N/A</c:v>
                </c:pt>
                <c:pt idx="3">
                  <c:v>0.08</c:v>
                </c:pt>
                <c:pt idx="4">
                  <c:v>#N/A</c:v>
                </c:pt>
                <c:pt idx="5">
                  <c:v>0.09</c:v>
                </c:pt>
                <c:pt idx="6">
                  <c:v>#N/A</c:v>
                </c:pt>
                <c:pt idx="7">
                  <c:v>0.11</c:v>
                </c:pt>
                <c:pt idx="8">
                  <c:v>#N/A</c:v>
                </c:pt>
                <c:pt idx="9">
                  <c:v>0.1</c:v>
                </c:pt>
              </c:numCache>
            </c:numRef>
          </c:val>
          <c:extLst xmlns:c16r2="http://schemas.microsoft.com/office/drawing/2015/06/chart">
            <c:ext xmlns:c16="http://schemas.microsoft.com/office/drawing/2014/chart" uri="{C3380CC4-5D6E-409C-BE32-E72D297353CC}">
              <c16:uniqueId val="{00000004-2C28-4980-A3BA-59E2FD763757}"/>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c:v>
                </c:pt>
                <c:pt idx="2">
                  <c:v>#N/A</c:v>
                </c:pt>
                <c:pt idx="3">
                  <c:v>0.34</c:v>
                </c:pt>
                <c:pt idx="4">
                  <c:v>#N/A</c:v>
                </c:pt>
                <c:pt idx="5">
                  <c:v>0.7</c:v>
                </c:pt>
                <c:pt idx="6">
                  <c:v>#N/A</c:v>
                </c:pt>
                <c:pt idx="7">
                  <c:v>0.7</c:v>
                </c:pt>
                <c:pt idx="8">
                  <c:v>#N/A</c:v>
                </c:pt>
                <c:pt idx="9">
                  <c:v>1.0900000000000001</c:v>
                </c:pt>
              </c:numCache>
            </c:numRef>
          </c:val>
          <c:extLst xmlns:c16r2="http://schemas.microsoft.com/office/drawing/2015/06/chart">
            <c:ext xmlns:c16="http://schemas.microsoft.com/office/drawing/2014/chart" uri="{C3380CC4-5D6E-409C-BE32-E72D297353CC}">
              <c16:uniqueId val="{00000005-2C28-4980-A3BA-59E2FD763757}"/>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0.22</c:v>
                </c:pt>
                <c:pt idx="2">
                  <c:v>#N/A</c:v>
                </c:pt>
                <c:pt idx="3">
                  <c:v>0.47</c:v>
                </c:pt>
                <c:pt idx="4">
                  <c:v>#N/A</c:v>
                </c:pt>
                <c:pt idx="5">
                  <c:v>7.0000000000000007E-2</c:v>
                </c:pt>
                <c:pt idx="6">
                  <c:v>#N/A</c:v>
                </c:pt>
                <c:pt idx="7">
                  <c:v>0.41</c:v>
                </c:pt>
                <c:pt idx="8">
                  <c:v>#N/A</c:v>
                </c:pt>
                <c:pt idx="9">
                  <c:v>1.37</c:v>
                </c:pt>
              </c:numCache>
            </c:numRef>
          </c:val>
          <c:extLst xmlns:c16r2="http://schemas.microsoft.com/office/drawing/2015/06/chart">
            <c:ext xmlns:c16="http://schemas.microsoft.com/office/drawing/2014/chart" uri="{C3380CC4-5D6E-409C-BE32-E72D297353CC}">
              <c16:uniqueId val="{00000006-2C28-4980-A3BA-59E2FD76375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5.76</c:v>
                </c:pt>
                <c:pt idx="2">
                  <c:v>#N/A</c:v>
                </c:pt>
                <c:pt idx="3">
                  <c:v>4.3499999999999996</c:v>
                </c:pt>
                <c:pt idx="4">
                  <c:v>#N/A</c:v>
                </c:pt>
                <c:pt idx="5">
                  <c:v>6.08</c:v>
                </c:pt>
                <c:pt idx="6">
                  <c:v>#N/A</c:v>
                </c:pt>
                <c:pt idx="7">
                  <c:v>3.56</c:v>
                </c:pt>
                <c:pt idx="8">
                  <c:v>#N/A</c:v>
                </c:pt>
                <c:pt idx="9">
                  <c:v>3.06</c:v>
                </c:pt>
              </c:numCache>
            </c:numRef>
          </c:val>
          <c:extLst xmlns:c16r2="http://schemas.microsoft.com/office/drawing/2015/06/chart">
            <c:ext xmlns:c16="http://schemas.microsoft.com/office/drawing/2014/chart" uri="{C3380CC4-5D6E-409C-BE32-E72D297353CC}">
              <c16:uniqueId val="{00000007-2C28-4980-A3BA-59E2FD76375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10.77</c:v>
                </c:pt>
                <c:pt idx="2">
                  <c:v>#N/A</c:v>
                </c:pt>
                <c:pt idx="3">
                  <c:v>12.11</c:v>
                </c:pt>
                <c:pt idx="4">
                  <c:v>#N/A</c:v>
                </c:pt>
                <c:pt idx="5">
                  <c:v>12.54</c:v>
                </c:pt>
                <c:pt idx="6">
                  <c:v>#N/A</c:v>
                </c:pt>
                <c:pt idx="7">
                  <c:v>4.2</c:v>
                </c:pt>
                <c:pt idx="8">
                  <c:v>#N/A</c:v>
                </c:pt>
                <c:pt idx="9">
                  <c:v>3.52</c:v>
                </c:pt>
              </c:numCache>
            </c:numRef>
          </c:val>
          <c:extLst xmlns:c16r2="http://schemas.microsoft.com/office/drawing/2015/06/chart">
            <c:ext xmlns:c16="http://schemas.microsoft.com/office/drawing/2014/chart" uri="{C3380CC4-5D6E-409C-BE32-E72D297353CC}">
              <c16:uniqueId val="{00000008-2C28-4980-A3BA-59E2FD76375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0.1</c:v>
                </c:pt>
                <c:pt idx="1">
                  <c:v>#N/A</c:v>
                </c:pt>
                <c:pt idx="2">
                  <c:v>0.06</c:v>
                </c:pt>
                <c:pt idx="3">
                  <c:v>#N/A</c:v>
                </c:pt>
                <c:pt idx="4">
                  <c:v>0.56999999999999995</c:v>
                </c:pt>
                <c:pt idx="5">
                  <c:v>#N/A</c:v>
                </c:pt>
                <c:pt idx="6">
                  <c:v>0.53</c:v>
                </c:pt>
                <c:pt idx="7">
                  <c:v>#N/A</c:v>
                </c:pt>
                <c:pt idx="8">
                  <c:v>0.32</c:v>
                </c:pt>
                <c:pt idx="9">
                  <c:v>#N/A</c:v>
                </c:pt>
              </c:numCache>
            </c:numRef>
          </c:val>
          <c:extLst xmlns:c16r2="http://schemas.microsoft.com/office/drawing/2015/06/chart">
            <c:ext xmlns:c16="http://schemas.microsoft.com/office/drawing/2014/chart" uri="{C3380CC4-5D6E-409C-BE32-E72D297353CC}">
              <c16:uniqueId val="{00000009-2C28-4980-A3BA-59E2FD763757}"/>
            </c:ext>
          </c:extLst>
        </c:ser>
        <c:dLbls>
          <c:showLegendKey val="0"/>
          <c:showVal val="0"/>
          <c:showCatName val="0"/>
          <c:showSerName val="0"/>
          <c:showPercent val="0"/>
          <c:showBubbleSize val="0"/>
        </c:dLbls>
        <c:gapWidth val="150"/>
        <c:overlap val="100"/>
        <c:axId val="188891520"/>
        <c:axId val="188893056"/>
      </c:barChart>
      <c:catAx>
        <c:axId val="188891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893056"/>
        <c:crosses val="autoZero"/>
        <c:auto val="1"/>
        <c:lblAlgn val="ctr"/>
        <c:lblOffset val="100"/>
        <c:tickLblSkip val="1"/>
        <c:tickMarkSkip val="1"/>
        <c:noMultiLvlLbl val="0"/>
      </c:catAx>
      <c:valAx>
        <c:axId val="188893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891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4982</c:v>
                </c:pt>
                <c:pt idx="5">
                  <c:v>5266</c:v>
                </c:pt>
                <c:pt idx="8">
                  <c:v>5164</c:v>
                </c:pt>
                <c:pt idx="11">
                  <c:v>5141</c:v>
                </c:pt>
                <c:pt idx="14">
                  <c:v>5125</c:v>
                </c:pt>
              </c:numCache>
            </c:numRef>
          </c:val>
          <c:extLst xmlns:c16r2="http://schemas.microsoft.com/office/drawing/2015/06/chart">
            <c:ext xmlns:c16="http://schemas.microsoft.com/office/drawing/2014/chart" uri="{C3380CC4-5D6E-409C-BE32-E72D297353CC}">
              <c16:uniqueId val="{00000000-825D-458F-83CC-FC31B8968C9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25D-458F-83CC-FC31B8968C9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825D-458F-83CC-FC31B8968C9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317</c:v>
                </c:pt>
                <c:pt idx="3">
                  <c:v>308</c:v>
                </c:pt>
                <c:pt idx="6">
                  <c:v>329</c:v>
                </c:pt>
                <c:pt idx="9">
                  <c:v>346</c:v>
                </c:pt>
                <c:pt idx="12">
                  <c:v>345</c:v>
                </c:pt>
              </c:numCache>
            </c:numRef>
          </c:val>
          <c:extLst xmlns:c16r2="http://schemas.microsoft.com/office/drawing/2015/06/chart">
            <c:ext xmlns:c16="http://schemas.microsoft.com/office/drawing/2014/chart" uri="{C3380CC4-5D6E-409C-BE32-E72D297353CC}">
              <c16:uniqueId val="{00000003-825D-458F-83CC-FC31B8968C9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3103</c:v>
                </c:pt>
                <c:pt idx="3">
                  <c:v>3243</c:v>
                </c:pt>
                <c:pt idx="6">
                  <c:v>3334</c:v>
                </c:pt>
                <c:pt idx="9">
                  <c:v>3295</c:v>
                </c:pt>
                <c:pt idx="12">
                  <c:v>3093</c:v>
                </c:pt>
              </c:numCache>
            </c:numRef>
          </c:val>
          <c:extLst xmlns:c16r2="http://schemas.microsoft.com/office/drawing/2015/06/chart">
            <c:ext xmlns:c16="http://schemas.microsoft.com/office/drawing/2014/chart" uri="{C3380CC4-5D6E-409C-BE32-E72D297353CC}">
              <c16:uniqueId val="{00000004-825D-458F-83CC-FC31B8968C9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33</c:v>
                </c:pt>
                <c:pt idx="3">
                  <c:v>33</c:v>
                </c:pt>
                <c:pt idx="6">
                  <c:v>33</c:v>
                </c:pt>
                <c:pt idx="9">
                  <c:v>33</c:v>
                </c:pt>
                <c:pt idx="12">
                  <c:v>33</c:v>
                </c:pt>
              </c:numCache>
            </c:numRef>
          </c:val>
          <c:extLst xmlns:c16r2="http://schemas.microsoft.com/office/drawing/2015/06/chart">
            <c:ext xmlns:c16="http://schemas.microsoft.com/office/drawing/2014/chart" uri="{C3380CC4-5D6E-409C-BE32-E72D297353CC}">
              <c16:uniqueId val="{00000005-825D-458F-83CC-FC31B8968C9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25D-458F-83CC-FC31B8968C9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3847</c:v>
                </c:pt>
                <c:pt idx="3">
                  <c:v>3832</c:v>
                </c:pt>
                <c:pt idx="6">
                  <c:v>3741</c:v>
                </c:pt>
                <c:pt idx="9">
                  <c:v>3589</c:v>
                </c:pt>
                <c:pt idx="12">
                  <c:v>3550</c:v>
                </c:pt>
              </c:numCache>
            </c:numRef>
          </c:val>
          <c:extLst xmlns:c16r2="http://schemas.microsoft.com/office/drawing/2015/06/chart">
            <c:ext xmlns:c16="http://schemas.microsoft.com/office/drawing/2014/chart" uri="{C3380CC4-5D6E-409C-BE32-E72D297353CC}">
              <c16:uniqueId val="{00000007-825D-458F-83CC-FC31B8968C9C}"/>
            </c:ext>
          </c:extLst>
        </c:ser>
        <c:dLbls>
          <c:showLegendKey val="0"/>
          <c:showVal val="0"/>
          <c:showCatName val="0"/>
          <c:showSerName val="0"/>
          <c:showPercent val="0"/>
          <c:showBubbleSize val="0"/>
        </c:dLbls>
        <c:gapWidth val="100"/>
        <c:overlap val="100"/>
        <c:axId val="181276032"/>
        <c:axId val="188638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2318</c:v>
                </c:pt>
                <c:pt idx="2">
                  <c:v>#N/A</c:v>
                </c:pt>
                <c:pt idx="3">
                  <c:v>#N/A</c:v>
                </c:pt>
                <c:pt idx="4">
                  <c:v>2150</c:v>
                </c:pt>
                <c:pt idx="5">
                  <c:v>#N/A</c:v>
                </c:pt>
                <c:pt idx="6">
                  <c:v>#N/A</c:v>
                </c:pt>
                <c:pt idx="7">
                  <c:v>2273</c:v>
                </c:pt>
                <c:pt idx="8">
                  <c:v>#N/A</c:v>
                </c:pt>
                <c:pt idx="9">
                  <c:v>#N/A</c:v>
                </c:pt>
                <c:pt idx="10">
                  <c:v>2122</c:v>
                </c:pt>
                <c:pt idx="11">
                  <c:v>#N/A</c:v>
                </c:pt>
                <c:pt idx="12">
                  <c:v>#N/A</c:v>
                </c:pt>
                <c:pt idx="13">
                  <c:v>1896</c:v>
                </c:pt>
                <c:pt idx="14">
                  <c:v>#N/A</c:v>
                </c:pt>
              </c:numCache>
            </c:numRef>
          </c:val>
          <c:smooth val="0"/>
          <c:extLst xmlns:c16r2="http://schemas.microsoft.com/office/drawing/2015/06/chart">
            <c:ext xmlns:c16="http://schemas.microsoft.com/office/drawing/2014/chart" uri="{C3380CC4-5D6E-409C-BE32-E72D297353CC}">
              <c16:uniqueId val="{00000008-825D-458F-83CC-FC31B8968C9C}"/>
            </c:ext>
          </c:extLst>
        </c:ser>
        <c:dLbls>
          <c:showLegendKey val="0"/>
          <c:showVal val="0"/>
          <c:showCatName val="0"/>
          <c:showSerName val="0"/>
          <c:showPercent val="0"/>
          <c:showBubbleSize val="0"/>
        </c:dLbls>
        <c:marker val="1"/>
        <c:smooth val="0"/>
        <c:axId val="181276032"/>
        <c:axId val="188638720"/>
      </c:lineChart>
      <c:catAx>
        <c:axId val="18127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638720"/>
        <c:crosses val="autoZero"/>
        <c:auto val="1"/>
        <c:lblAlgn val="ctr"/>
        <c:lblOffset val="100"/>
        <c:tickLblSkip val="1"/>
        <c:tickMarkSkip val="1"/>
        <c:noMultiLvlLbl val="0"/>
      </c:catAx>
      <c:valAx>
        <c:axId val="188638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27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50793</c:v>
                </c:pt>
                <c:pt idx="5">
                  <c:v>49795</c:v>
                </c:pt>
                <c:pt idx="8">
                  <c:v>48778</c:v>
                </c:pt>
                <c:pt idx="11">
                  <c:v>48817</c:v>
                </c:pt>
                <c:pt idx="14">
                  <c:v>47600</c:v>
                </c:pt>
              </c:numCache>
            </c:numRef>
          </c:val>
          <c:extLst xmlns:c16r2="http://schemas.microsoft.com/office/drawing/2015/06/chart">
            <c:ext xmlns:c16="http://schemas.microsoft.com/office/drawing/2014/chart" uri="{C3380CC4-5D6E-409C-BE32-E72D297353CC}">
              <c16:uniqueId val="{00000000-A91B-4214-BB0E-EBBA0787C8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5798</c:v>
                </c:pt>
                <c:pt idx="5">
                  <c:v>5333</c:v>
                </c:pt>
                <c:pt idx="8">
                  <c:v>4923</c:v>
                </c:pt>
                <c:pt idx="11">
                  <c:v>4607</c:v>
                </c:pt>
                <c:pt idx="14">
                  <c:v>4358</c:v>
                </c:pt>
              </c:numCache>
            </c:numRef>
          </c:val>
          <c:extLst xmlns:c16r2="http://schemas.microsoft.com/office/drawing/2015/06/chart">
            <c:ext xmlns:c16="http://schemas.microsoft.com/office/drawing/2014/chart" uri="{C3380CC4-5D6E-409C-BE32-E72D297353CC}">
              <c16:uniqueId val="{00000001-A91B-4214-BB0E-EBBA0787C8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12288</c:v>
                </c:pt>
                <c:pt idx="5">
                  <c:v>12900</c:v>
                </c:pt>
                <c:pt idx="8">
                  <c:v>15157</c:v>
                </c:pt>
                <c:pt idx="11">
                  <c:v>16168</c:v>
                </c:pt>
                <c:pt idx="14">
                  <c:v>17256</c:v>
                </c:pt>
              </c:numCache>
            </c:numRef>
          </c:val>
          <c:extLst xmlns:c16r2="http://schemas.microsoft.com/office/drawing/2015/06/chart">
            <c:ext xmlns:c16="http://schemas.microsoft.com/office/drawing/2014/chart" uri="{C3380CC4-5D6E-409C-BE32-E72D297353CC}">
              <c16:uniqueId val="{00000002-A91B-4214-BB0E-EBBA0787C8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91B-4214-BB0E-EBBA0787C8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91B-4214-BB0E-EBBA0787C8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91B-4214-BB0E-EBBA0787C8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4398</c:v>
                </c:pt>
                <c:pt idx="3">
                  <c:v>3826</c:v>
                </c:pt>
                <c:pt idx="6">
                  <c:v>3400</c:v>
                </c:pt>
                <c:pt idx="9">
                  <c:v>3468</c:v>
                </c:pt>
                <c:pt idx="12">
                  <c:v>3559</c:v>
                </c:pt>
              </c:numCache>
            </c:numRef>
          </c:val>
          <c:extLst xmlns:c16r2="http://schemas.microsoft.com/office/drawing/2015/06/chart">
            <c:ext xmlns:c16="http://schemas.microsoft.com/office/drawing/2014/chart" uri="{C3380CC4-5D6E-409C-BE32-E72D297353CC}">
              <c16:uniqueId val="{00000006-A91B-4214-BB0E-EBBA0787C8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3507</c:v>
                </c:pt>
                <c:pt idx="3">
                  <c:v>3018</c:v>
                </c:pt>
                <c:pt idx="6">
                  <c:v>2795</c:v>
                </c:pt>
                <c:pt idx="9">
                  <c:v>2388</c:v>
                </c:pt>
                <c:pt idx="12">
                  <c:v>2025</c:v>
                </c:pt>
              </c:numCache>
            </c:numRef>
          </c:val>
          <c:extLst xmlns:c16r2="http://schemas.microsoft.com/office/drawing/2015/06/chart">
            <c:ext xmlns:c16="http://schemas.microsoft.com/office/drawing/2014/chart" uri="{C3380CC4-5D6E-409C-BE32-E72D297353CC}">
              <c16:uniqueId val="{00000007-A91B-4214-BB0E-EBBA0787C8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37022</c:v>
                </c:pt>
                <c:pt idx="3">
                  <c:v>34976</c:v>
                </c:pt>
                <c:pt idx="6">
                  <c:v>33150</c:v>
                </c:pt>
                <c:pt idx="9">
                  <c:v>31340</c:v>
                </c:pt>
                <c:pt idx="12">
                  <c:v>29092</c:v>
                </c:pt>
              </c:numCache>
            </c:numRef>
          </c:val>
          <c:extLst xmlns:c16r2="http://schemas.microsoft.com/office/drawing/2015/06/chart">
            <c:ext xmlns:c16="http://schemas.microsoft.com/office/drawing/2014/chart" uri="{C3380CC4-5D6E-409C-BE32-E72D297353CC}">
              <c16:uniqueId val="{00000008-A91B-4214-BB0E-EBBA0787C8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91B-4214-BB0E-EBBA0787C8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37067</c:v>
                </c:pt>
                <c:pt idx="3">
                  <c:v>37104</c:v>
                </c:pt>
                <c:pt idx="6">
                  <c:v>37210</c:v>
                </c:pt>
                <c:pt idx="9">
                  <c:v>38778</c:v>
                </c:pt>
                <c:pt idx="12">
                  <c:v>38604</c:v>
                </c:pt>
              </c:numCache>
            </c:numRef>
          </c:val>
          <c:extLst xmlns:c16r2="http://schemas.microsoft.com/office/drawing/2015/06/chart">
            <c:ext xmlns:c16="http://schemas.microsoft.com/office/drawing/2014/chart" uri="{C3380CC4-5D6E-409C-BE32-E72D297353CC}">
              <c16:uniqueId val="{0000000A-A91B-4214-BB0E-EBBA0787C817}"/>
            </c:ext>
          </c:extLst>
        </c:ser>
        <c:dLbls>
          <c:showLegendKey val="0"/>
          <c:showVal val="0"/>
          <c:showCatName val="0"/>
          <c:showSerName val="0"/>
          <c:showPercent val="0"/>
          <c:showBubbleSize val="0"/>
        </c:dLbls>
        <c:gapWidth val="100"/>
        <c:overlap val="100"/>
        <c:axId val="188809216"/>
        <c:axId val="188811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13114</c:v>
                </c:pt>
                <c:pt idx="2">
                  <c:v>#N/A</c:v>
                </c:pt>
                <c:pt idx="3">
                  <c:v>#N/A</c:v>
                </c:pt>
                <c:pt idx="4">
                  <c:v>10895</c:v>
                </c:pt>
                <c:pt idx="5">
                  <c:v>#N/A</c:v>
                </c:pt>
                <c:pt idx="6">
                  <c:v>#N/A</c:v>
                </c:pt>
                <c:pt idx="7">
                  <c:v>7697</c:v>
                </c:pt>
                <c:pt idx="8">
                  <c:v>#N/A</c:v>
                </c:pt>
                <c:pt idx="9">
                  <c:v>#N/A</c:v>
                </c:pt>
                <c:pt idx="10">
                  <c:v>6382</c:v>
                </c:pt>
                <c:pt idx="11">
                  <c:v>#N/A</c:v>
                </c:pt>
                <c:pt idx="12">
                  <c:v>#N/A</c:v>
                </c:pt>
                <c:pt idx="13">
                  <c:v>4066</c:v>
                </c:pt>
                <c:pt idx="14">
                  <c:v>#N/A</c:v>
                </c:pt>
              </c:numCache>
            </c:numRef>
          </c:val>
          <c:smooth val="0"/>
          <c:extLst xmlns:c16r2="http://schemas.microsoft.com/office/drawing/2015/06/chart">
            <c:ext xmlns:c16="http://schemas.microsoft.com/office/drawing/2014/chart" uri="{C3380CC4-5D6E-409C-BE32-E72D297353CC}">
              <c16:uniqueId val="{0000000B-A91B-4214-BB0E-EBBA0787C817}"/>
            </c:ext>
          </c:extLst>
        </c:ser>
        <c:dLbls>
          <c:showLegendKey val="0"/>
          <c:showVal val="0"/>
          <c:showCatName val="0"/>
          <c:showSerName val="0"/>
          <c:showPercent val="0"/>
          <c:showBubbleSize val="0"/>
        </c:dLbls>
        <c:marker val="1"/>
        <c:smooth val="0"/>
        <c:axId val="188809216"/>
        <c:axId val="188811136"/>
      </c:lineChart>
      <c:catAx>
        <c:axId val="188809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8811136"/>
        <c:crosses val="autoZero"/>
        <c:auto val="1"/>
        <c:lblAlgn val="ctr"/>
        <c:lblOffset val="100"/>
        <c:tickLblSkip val="1"/>
        <c:tickMarkSkip val="1"/>
        <c:noMultiLvlLbl val="0"/>
      </c:catAx>
      <c:valAx>
        <c:axId val="188811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809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7537</c:v>
                </c:pt>
                <c:pt idx="1">
                  <c:v>8027</c:v>
                </c:pt>
                <c:pt idx="2">
                  <c:v>8449</c:v>
                </c:pt>
              </c:numCache>
            </c:numRef>
          </c:val>
          <c:extLst xmlns:c16r2="http://schemas.microsoft.com/office/drawing/2015/06/chart">
            <c:ext xmlns:c16="http://schemas.microsoft.com/office/drawing/2014/chart" uri="{C3380CC4-5D6E-409C-BE32-E72D297353CC}">
              <c16:uniqueId val="{00000000-57ED-43D8-A361-839AA1AC93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3766</c:v>
                </c:pt>
                <c:pt idx="1">
                  <c:v>3803</c:v>
                </c:pt>
                <c:pt idx="2">
                  <c:v>3845</c:v>
                </c:pt>
              </c:numCache>
            </c:numRef>
          </c:val>
          <c:extLst xmlns:c16r2="http://schemas.microsoft.com/office/drawing/2015/06/chart">
            <c:ext xmlns:c16="http://schemas.microsoft.com/office/drawing/2014/chart" uri="{C3380CC4-5D6E-409C-BE32-E72D297353CC}">
              <c16:uniqueId val="{00000001-57ED-43D8-A361-839AA1AC93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5986</c:v>
                </c:pt>
                <c:pt idx="1">
                  <c:v>6357</c:v>
                </c:pt>
                <c:pt idx="2">
                  <c:v>6873</c:v>
                </c:pt>
              </c:numCache>
            </c:numRef>
          </c:val>
          <c:extLst xmlns:c16r2="http://schemas.microsoft.com/office/drawing/2015/06/chart">
            <c:ext xmlns:c16="http://schemas.microsoft.com/office/drawing/2014/chart" uri="{C3380CC4-5D6E-409C-BE32-E72D297353CC}">
              <c16:uniqueId val="{00000002-57ED-43D8-A361-839AA1AC93C9}"/>
            </c:ext>
          </c:extLst>
        </c:ser>
        <c:dLbls>
          <c:showLegendKey val="0"/>
          <c:showVal val="0"/>
          <c:showCatName val="0"/>
          <c:showSerName val="0"/>
          <c:showPercent val="0"/>
          <c:showBubbleSize val="0"/>
        </c:dLbls>
        <c:gapWidth val="120"/>
        <c:overlap val="100"/>
        <c:axId val="180298112"/>
        <c:axId val="180299648"/>
      </c:barChart>
      <c:catAx>
        <c:axId val="180298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0299648"/>
        <c:crosses val="autoZero"/>
        <c:auto val="1"/>
        <c:lblAlgn val="ctr"/>
        <c:lblOffset val="100"/>
        <c:tickLblSkip val="1"/>
        <c:tickMarkSkip val="1"/>
        <c:noMultiLvlLbl val="0"/>
      </c:catAx>
      <c:valAx>
        <c:axId val="1802996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0298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{64CCED7C-731B-461E-A7B1-D9E7D3A50BD8}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6B5-49C6-AC97-E78BC4FF2081}"/>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{96DF7843-FBA7-4D63-8496-4322B74027AD}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B5-49C6-AC97-E78BC4FF2081}"/>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{F1FCD577-77C6-410D-A3E3-E4FCA5E8B5DB}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B5-49C6-AC97-E78BC4FF2081}"/>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{3E7743B3-39F0-4F46-B060-DA9A0374577B}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B5-49C6-AC97-E78BC4FF2081}"/>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{15BACDCC-573D-4CB8-9F64-710685113E7C}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B5-49C6-AC97-E78BC4FF208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{3C429F53-62D4-482D-AA38-8554572B806C}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6B5-49C6-AC97-E78BC4FF208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{B2CCFEED-6F98-4133-9597-87B718C5C84C}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6B5-49C6-AC97-E78BC4FF2081}"/>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{EB0CF2A6-2212-4F49-8D33-6E18A97DE353}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6B5-49C6-AC97-E78BC4FF2081}"/>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{F00E868C-BD2F-4D7F-9B4B-5750B5E6810A}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6B5-49C6-AC97-E78BC4FF20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61.7</c:v>
                </c:pt>
                <c:pt idx="32">
                  <c:v>62.9</c:v>
                </c:pt>
              </c:numCache>
            </c:numRef>
          </c:xVal>
          <c:yVal>
            <c:numRef>
              <c:f>公会計指標分析・財政指標組合せ分析表!$BP$51:$DC$51</c:f>
              <c:numCache>
                <c:formatCode>#,##0.0;"▲ "#,##0.0</c:formatCode>
                <c:ptCount val="40"/>
                <c:pt idx="24">
                  <c:v>38</c:v>
                </c:pt>
                <c:pt idx="32">
                  <c:v>24.3</c:v>
                </c:pt>
              </c:numCache>
            </c:numRef>
          </c:yVal>
          <c:smooth val="0"/>
          <c:extLst xmlns:c16r2="http://schemas.microsoft.com/office/drawing/2015/06/chart">
            <c:ext xmlns:c16="http://schemas.microsoft.com/office/drawing/2014/chart" uri="{C3380CC4-5D6E-409C-BE32-E72D297353CC}">
              <c16:uniqueId val="{00000009-66B5-49C6-AC97-E78BC4FF208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{5EEF394B-875B-44C0-B30F-3C51E808D660}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6B5-49C6-AC97-E78BC4FF2081}"/>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{D1189028-B6A7-4D60-9468-A07FF1AD3BC8}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B5-49C6-AC97-E78BC4FF2081}"/>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{0F5CD11E-66D4-41F7-8170-D14827DEEE7A}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B5-49C6-AC97-E78BC4FF2081}"/>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{B7EDDD79-13E5-4C19-902D-34FCD8B124DB}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B5-49C6-AC97-E78BC4FF2081}"/>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{51267FCA-E019-4B0C-B8F7-F94F4E2F3128}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B5-49C6-AC97-E78BC4FF208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{5A81C7EA-21BC-48CB-B4F7-EFB386E1CF71}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6B5-49C6-AC97-E78BC4FF208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{FEA6E3D2-6D3A-40B1-BFDE-7F3C980B4B5B}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6B5-49C6-AC97-E78BC4FF2081}"/>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{BDBD9D53-0964-42B4-B5B7-0B689AFEE846}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6B5-49C6-AC97-E78BC4FF2081}"/>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{85DF70CB-80C7-4F3A-9742-592EA2495EA6}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6B5-49C6-AC97-E78BC4FF20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57.2</c:v>
                </c:pt>
                <c:pt idx="32">
                  <c:v>58.5</c:v>
                </c:pt>
              </c:numCache>
            </c:numRef>
          </c:xVal>
          <c:yVal>
            <c:numRef>
              <c:f>公会計指標分析・財政指標組合せ分析表!$BP$55:$DC$55</c:f>
              <c:numCache>
                <c:formatCode>#,##0.0;"▲ "#,##0.0</c:formatCode>
                <c:ptCount val="40"/>
                <c:pt idx="24">
                  <c:v>33.1</c:v>
                </c:pt>
                <c:pt idx="32">
                  <c:v>31.3</c:v>
                </c:pt>
              </c:numCache>
            </c:numRef>
          </c:yVal>
          <c:smooth val="0"/>
          <c:extLst xmlns:c16r2="http://schemas.microsoft.com/office/drawing/2015/06/chart">
            <c:ext xmlns:c16="http://schemas.microsoft.com/office/drawing/2014/chart" uri="{C3380CC4-5D6E-409C-BE32-E72D297353CC}">
              <c16:uniqueId val="{00000013-66B5-49C6-AC97-E78BC4FF2081}"/>
            </c:ext>
          </c:extLst>
        </c:ser>
        <c:dLbls>
          <c:showLegendKey val="0"/>
          <c:showVal val="1"/>
          <c:showCatName val="0"/>
          <c:showSerName val="0"/>
          <c:showPercent val="0"/>
          <c:showBubbleSize val="0"/>
        </c:dLbls>
        <c:axId val="189152640"/>
        <c:axId val="189183488"/>
      </c:scatterChart>
      <c:valAx>
        <c:axId val="189152640"/>
        <c:scaling>
          <c:orientation val="minMax"/>
          <c:max val="63.4"/>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9183488"/>
        <c:crosses val="autoZero"/>
        <c:crossBetween val="midCat"/>
      </c:valAx>
      <c:valAx>
        <c:axId val="189183488"/>
        <c:scaling>
          <c:orientation val="minMax"/>
          <c:max val="41"/>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91526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{301431ED-9574-42C6-9A3E-0092A07210ED}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748-4B55-9D43-6006BCFBA7FA}"/>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{E3137855-6E35-4380-925D-32FE2C338A0D}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48-4B55-9D43-6006BCFBA7FA}"/>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{676B8136-D6E8-45BE-AF27-779B58BC83E6}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48-4B55-9D43-6006BCFBA7FA}"/>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{1648DD13-FF7F-4603-9676-3F82246C7DAE}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48-4B55-9D43-6006BCFBA7FA}"/>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{A70146CE-924D-4E30-B7BE-BCAF67F6C4A3}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48-4B55-9D43-6006BCFBA7FA}"/>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{7724E3B5-459C-459B-9CA6-24E982E66738}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748-4B55-9D43-6006BCFBA7FA}"/>
                </c:ext>
              </c:extLst>
            </c:dLbl>
            <c:dLbl>
              <c:idx val="16"/>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{9D4F0F86-01E1-4139-9FEC-668CB22F9AB2}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748-4B55-9D43-6006BCFBA7FA}"/>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{E02D7C12-7301-43F0-BEF3-8FD09864E2B9}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748-4B55-9D43-6006BCFBA7FA}"/>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{2414F80B-6272-4A53-8716-720497F3A97A}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748-4B55-9D43-6006BCFBA7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15.1</c:v>
                </c:pt>
                <c:pt idx="8">
                  <c:v>14</c:v>
                </c:pt>
                <c:pt idx="16">
                  <c:v>13.3</c:v>
                </c:pt>
                <c:pt idx="24">
                  <c:v>12.9</c:v>
                </c:pt>
                <c:pt idx="32">
                  <c:v>12.4</c:v>
                </c:pt>
              </c:numCache>
            </c:numRef>
          </c:xVal>
          <c:yVal>
            <c:numRef>
              <c:f>公会計指標分析・財政指標組合せ分析表!$BP$73:$DC$73</c:f>
              <c:numCache>
                <c:formatCode>#,##0.0;"▲ "#,##0.0</c:formatCode>
                <c:ptCount val="40"/>
                <c:pt idx="0">
                  <c:v>77.400000000000006</c:v>
                </c:pt>
                <c:pt idx="8">
                  <c:v>65.2</c:v>
                </c:pt>
                <c:pt idx="16">
                  <c:v>45.1</c:v>
                </c:pt>
                <c:pt idx="24">
                  <c:v>38</c:v>
                </c:pt>
                <c:pt idx="32">
                  <c:v>24.3</c:v>
                </c:pt>
              </c:numCache>
            </c:numRef>
          </c:yVal>
          <c:smooth val="0"/>
          <c:extLst xmlns:c16r2="http://schemas.microsoft.com/office/drawing/2015/06/chart">
            <c:ext xmlns:c16="http://schemas.microsoft.com/office/drawing/2014/chart" uri="{C3380CC4-5D6E-409C-BE32-E72D297353CC}">
              <c16:uniqueId val="{00000009-6748-4B55-9D43-6006BCFBA7F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{F79056F8-5D5E-4396-A1A4-785C150A2CE4}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748-4B55-9D43-6006BCFBA7F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{3E908558-CB15-41EF-A80E-A54DF2801CF1}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48-4B55-9D43-6006BCFBA7FA}"/>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{AB7EB16B-0065-4E09-B597-9DBC87FA98F3}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48-4B55-9D43-6006BCFBA7FA}"/>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{11B2C367-B1A0-4621-89ED-42D673791291}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48-4B55-9D43-6006BCFBA7FA}"/>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{21084CD1-38D0-4D9A-BC6A-E7171EFA0343}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48-4B55-9D43-6006BCFBA7FA}"/>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{0FF5F8B9-1D8F-4689-BFB1-592C389406BC}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748-4B55-9D43-6006BCFBA7FA}"/>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{82004B2B-DA83-450B-AFF7-BAA6413B5FB9}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748-4B55-9D43-6006BCFBA7FA}"/>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{F530F77C-A63A-4FBF-814D-3A823C6EBC48}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748-4B55-9D43-6006BCFBA7FA}"/>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{38F81FFA-B657-41CE-97B0-4A7551C35CA2}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748-4B55-9D43-6006BCFBA7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9.4</c:v>
                </c:pt>
                <c:pt idx="16">
                  <c:v>7.8</c:v>
                </c:pt>
                <c:pt idx="24">
                  <c:v>7.5</c:v>
                </c:pt>
                <c:pt idx="32">
                  <c:v>7.2</c:v>
                </c:pt>
              </c:numCache>
            </c:numRef>
          </c:xVal>
          <c:yVal>
            <c:numRef>
              <c:f>公会計指標分析・財政指標組合せ分析表!$BP$77:$DC$77</c:f>
              <c:numCache>
                <c:formatCode>#,##0.0;"▲ "#,##0.0</c:formatCode>
                <c:ptCount val="40"/>
                <c:pt idx="0">
                  <c:v>48.3</c:v>
                </c:pt>
                <c:pt idx="8">
                  <c:v>44.4</c:v>
                </c:pt>
                <c:pt idx="16">
                  <c:v>37.299999999999997</c:v>
                </c:pt>
                <c:pt idx="24">
                  <c:v>33.1</c:v>
                </c:pt>
                <c:pt idx="32">
                  <c:v>31.3</c:v>
                </c:pt>
              </c:numCache>
            </c:numRef>
          </c:yVal>
          <c:smooth val="0"/>
          <c:extLst xmlns:c16r2="http://schemas.microsoft.com/office/drawing/2015/06/chart">
            <c:ext xmlns:c16="http://schemas.microsoft.com/office/drawing/2014/chart" uri="{C3380CC4-5D6E-409C-BE32-E72D297353CC}">
              <c16:uniqueId val="{00000013-6748-4B55-9D43-6006BCFBA7FA}"/>
            </c:ext>
          </c:extLst>
        </c:ser>
        <c:dLbls>
          <c:showLegendKey val="0"/>
          <c:showVal val="1"/>
          <c:showCatName val="0"/>
          <c:showSerName val="0"/>
          <c:showPercent val="0"/>
          <c:showBubbleSize val="0"/>
        </c:dLbls>
        <c:axId val="190766080"/>
        <c:axId val="191059072"/>
      </c:scatterChart>
      <c:valAx>
        <c:axId val="190766080"/>
        <c:scaling>
          <c:orientation val="minMax"/>
          <c:max val="15.799999999999999"/>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1059072"/>
        <c:crosses val="autoZero"/>
        <c:crossBetween val="midCat"/>
      </c:valAx>
      <c:valAx>
        <c:axId val="191059072"/>
        <c:scaling>
          <c:orientation val="minMax"/>
          <c:max val="87"/>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07660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兵庫県たつの市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77,499
77,007
210.87
34,707,297
33,936,187
653,097
21,255,965
38,604,068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３ヶ年平均では下げ止まりしているものの、類似団体との比較では依然として低い水準にとどまっている。今後は、公共建築物の再編による維持管理経費の削減を図るとともに、定員管理、給与の適正化による歳出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55033</xdr:rowOff>
    </xdr:to>
    <xdr:cxnSp macro="">
      <xdr:nvCxnSpPr>
        <xdr:cNvPr id="69" name="直線コネクタ 68"/>
        <xdr:cNvCxnSpPr/>
      </xdr:nvCxnSpPr>
      <xdr:spPr>
        <a:xfrm>
          <a:off x="4114800" y="74139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41628</xdr:rowOff>
    </xdr:to>
    <xdr:cxnSp macro="">
      <xdr:nvCxnSpPr>
        <xdr:cNvPr id="72" name="直線コネクタ 71"/>
        <xdr:cNvCxnSpPr/>
      </xdr:nvCxnSpPr>
      <xdr:spPr>
        <a:xfrm>
          <a:off x="3225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41628</xdr:rowOff>
    </xdr:to>
    <xdr:cxnSp macro="">
      <xdr:nvCxnSpPr>
        <xdr:cNvPr id="75" name="直線コネクタ 74"/>
        <xdr:cNvCxnSpPr/>
      </xdr:nvCxnSpPr>
      <xdr:spPr>
        <a:xfrm>
          <a:off x="2336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41628</xdr:rowOff>
    </xdr:to>
    <xdr:cxnSp macro="">
      <xdr:nvCxnSpPr>
        <xdr:cNvPr id="78" name="直線コネクタ 77"/>
        <xdr:cNvCxnSpPr/>
      </xdr:nvCxnSpPr>
      <xdr:spPr>
        <a:xfrm>
          <a:off x="1447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9" name="フローチャート: 判断 78"/>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0" name="テキスト ボックス 79"/>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1" name="フローチャート: 判断 80"/>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2" name="テキスト ボックス 81"/>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90" name="楕円 89"/>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1" name="テキスト ボックス 90"/>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2" name="楕円 91"/>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93" name="テキスト ボックス 92"/>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4" name="楕円 93"/>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95" name="テキスト ボックス 94"/>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96" name="楕円 95"/>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97" name="テキスト ボックス 96"/>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市税の増収及び繰出金の減少により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近年の傾向から扶助費や施設の維持補修費が増加傾向にあり、財政の硬直化が懸念されるため、下水道使用料の見直し等により繰出金の抑制に努めるとともに、税の徴収率の向上を図り、歳入の確保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112268</xdr:rowOff>
    </xdr:from>
    <xdr:to>
      <xdr:col>23</xdr:col>
      <xdr:colOff>133350</xdr:colOff>
      <xdr:row>60</xdr:row>
      <xdr:rowOff>150876</xdr:rowOff>
    </xdr:to>
    <xdr:cxnSp macro="">
      <xdr:nvCxnSpPr>
        <xdr:cNvPr id="130" name="直線コネクタ 129"/>
        <xdr:cNvCxnSpPr/>
      </xdr:nvCxnSpPr>
      <xdr:spPr>
        <a:xfrm flipV="1">
          <a:off x="4114800" y="1039926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93743</xdr:rowOff>
    </xdr:from>
    <xdr:ext cx="762000" cy="259045"/>
    <xdr:sp macro="" textlink="">
      <xdr:nvSpPr>
        <xdr:cNvPr id="131" name="財政構造の弾力性平均値テキスト"/>
        <xdr:cNvSpPr txBox="1"/>
      </xdr:nvSpPr>
      <xdr:spPr>
        <a:xfrm>
          <a:off x="5041900" y="1055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158242</xdr:rowOff>
    </xdr:from>
    <xdr:to>
      <xdr:col>19</xdr:col>
      <xdr:colOff>133350</xdr:colOff>
      <xdr:row>60</xdr:row>
      <xdr:rowOff>150876</xdr:rowOff>
    </xdr:to>
    <xdr:cxnSp macro="">
      <xdr:nvCxnSpPr>
        <xdr:cNvPr id="133" name="直線コネクタ 132"/>
        <xdr:cNvCxnSpPr/>
      </xdr:nvCxnSpPr>
      <xdr:spPr>
        <a:xfrm>
          <a:off x="3225800" y="1027379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17289</xdr:rowOff>
    </xdr:from>
    <xdr:ext cx="736600" cy="259045"/>
    <xdr:sp macro="" textlink="">
      <xdr:nvSpPr>
        <xdr:cNvPr id="135" name="テキスト ボックス 134"/>
        <xdr:cNvSpPr txBox="1"/>
      </xdr:nvSpPr>
      <xdr:spPr>
        <a:xfrm>
          <a:off x="3733800" y="1064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158242</xdr:rowOff>
    </xdr:from>
    <xdr:to>
      <xdr:col>15</xdr:col>
      <xdr:colOff>82550</xdr:colOff>
      <xdr:row>60</xdr:row>
      <xdr:rowOff>83312</xdr:rowOff>
    </xdr:to>
    <xdr:cxnSp macro="">
      <xdr:nvCxnSpPr>
        <xdr:cNvPr id="136" name="直線コネクタ 135"/>
        <xdr:cNvCxnSpPr/>
      </xdr:nvCxnSpPr>
      <xdr:spPr>
        <a:xfrm flipV="1">
          <a:off x="2336800" y="1027379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68089</xdr:rowOff>
    </xdr:from>
    <xdr:ext cx="762000" cy="259045"/>
    <xdr:sp macro="" textlink="">
      <xdr:nvSpPr>
        <xdr:cNvPr id="138" name="テキスト ボックス 137"/>
        <xdr:cNvSpPr txBox="1"/>
      </xdr:nvSpPr>
      <xdr:spPr>
        <a:xfrm>
          <a:off x="2844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83312</xdr:rowOff>
    </xdr:from>
    <xdr:to>
      <xdr:col>11</xdr:col>
      <xdr:colOff>31750</xdr:colOff>
      <xdr:row>60</xdr:row>
      <xdr:rowOff>102616</xdr:rowOff>
    </xdr:to>
    <xdr:cxnSp macro="">
      <xdr:nvCxnSpPr>
        <xdr:cNvPr id="139" name="直線コネクタ 138"/>
        <xdr:cNvCxnSpPr/>
      </xdr:nvCxnSpPr>
      <xdr:spPr>
        <a:xfrm flipV="1">
          <a:off x="1447800" y="103703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39624</xdr:rowOff>
    </xdr:from>
    <xdr:to>
      <xdr:col>11</xdr:col>
      <xdr:colOff>82550</xdr:colOff>
      <xdr:row>61</xdr:row>
      <xdr:rowOff>141224</xdr:rowOff>
    </xdr:to>
    <xdr:sp macro="" textlink="">
      <xdr:nvSpPr>
        <xdr:cNvPr id="140" name="フローチャート: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126001</xdr:rowOff>
    </xdr:from>
    <xdr:ext cx="762000" cy="259045"/>
    <xdr:sp macro="" textlink="">
      <xdr:nvSpPr>
        <xdr:cNvPr id="141" name="テキスト ボックス 140"/>
        <xdr:cNvSpPr txBox="1"/>
      </xdr:nvSpPr>
      <xdr:spPr>
        <a:xfrm>
          <a:off x="1955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10668</xdr:rowOff>
    </xdr:from>
    <xdr:to>
      <xdr:col>7</xdr:col>
      <xdr:colOff>31750</xdr:colOff>
      <xdr:row>61</xdr:row>
      <xdr:rowOff>112268</xdr:rowOff>
    </xdr:to>
    <xdr:sp macro="" textlink="">
      <xdr:nvSpPr>
        <xdr:cNvPr id="142" name="フローチャート: 判断 141"/>
        <xdr:cNvSpPr/>
      </xdr:nvSpPr>
      <xdr:spPr>
        <a:xfrm>
          <a:off x="1397000" y="1046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97045</xdr:rowOff>
    </xdr:from>
    <xdr:ext cx="762000" cy="259045"/>
    <xdr:sp macro="" textlink="">
      <xdr:nvSpPr>
        <xdr:cNvPr id="143" name="テキスト ボックス 142"/>
        <xdr:cNvSpPr txBox="1"/>
      </xdr:nvSpPr>
      <xdr:spPr>
        <a:xfrm>
          <a:off x="1066800" y="1055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61468</xdr:rowOff>
    </xdr:from>
    <xdr:to>
      <xdr:col>23</xdr:col>
      <xdr:colOff>184150</xdr:colOff>
      <xdr:row>60</xdr:row>
      <xdr:rowOff>163068</xdr:rowOff>
    </xdr:to>
    <xdr:sp macro="" textlink="">
      <xdr:nvSpPr>
        <xdr:cNvPr id="149" name="楕円 148"/>
        <xdr:cNvSpPr/>
      </xdr:nvSpPr>
      <xdr:spPr>
        <a:xfrm>
          <a:off x="49022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77995</xdr:rowOff>
    </xdr:from>
    <xdr:ext cx="762000" cy="259045"/>
    <xdr:sp macro="" textlink="">
      <xdr:nvSpPr>
        <xdr:cNvPr id="150" name="財政構造の弾力性該当値テキスト"/>
        <xdr:cNvSpPr txBox="1"/>
      </xdr:nvSpPr>
      <xdr:spPr>
        <a:xfrm>
          <a:off x="5041900" y="1019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100076</xdr:rowOff>
    </xdr:from>
    <xdr:to>
      <xdr:col>19</xdr:col>
      <xdr:colOff>184150</xdr:colOff>
      <xdr:row>61</xdr:row>
      <xdr:rowOff>30226</xdr:rowOff>
    </xdr:to>
    <xdr:sp macro="" textlink="">
      <xdr:nvSpPr>
        <xdr:cNvPr id="151" name="楕円 150"/>
        <xdr:cNvSpPr/>
      </xdr:nvSpPr>
      <xdr:spPr>
        <a:xfrm>
          <a:off x="4064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40403</xdr:rowOff>
    </xdr:from>
    <xdr:ext cx="736600" cy="259045"/>
    <xdr:sp macro="" textlink="">
      <xdr:nvSpPr>
        <xdr:cNvPr id="152" name="テキスト ボックス 151"/>
        <xdr:cNvSpPr txBox="1"/>
      </xdr:nvSpPr>
      <xdr:spPr>
        <a:xfrm>
          <a:off x="3733800" y="1015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107442</xdr:rowOff>
    </xdr:from>
    <xdr:to>
      <xdr:col>15</xdr:col>
      <xdr:colOff>133350</xdr:colOff>
      <xdr:row>60</xdr:row>
      <xdr:rowOff>37592</xdr:rowOff>
    </xdr:to>
    <xdr:sp macro="" textlink="">
      <xdr:nvSpPr>
        <xdr:cNvPr id="153" name="楕円 152"/>
        <xdr:cNvSpPr/>
      </xdr:nvSpPr>
      <xdr:spPr>
        <a:xfrm>
          <a:off x="3175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47769</xdr:rowOff>
    </xdr:from>
    <xdr:ext cx="762000" cy="259045"/>
    <xdr:sp macro="" textlink="">
      <xdr:nvSpPr>
        <xdr:cNvPr id="154" name="テキスト ボックス 153"/>
        <xdr:cNvSpPr txBox="1"/>
      </xdr:nvSpPr>
      <xdr:spPr>
        <a:xfrm>
          <a:off x="2844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32512</xdr:rowOff>
    </xdr:from>
    <xdr:to>
      <xdr:col>11</xdr:col>
      <xdr:colOff>82550</xdr:colOff>
      <xdr:row>60</xdr:row>
      <xdr:rowOff>134112</xdr:rowOff>
    </xdr:to>
    <xdr:sp macro="" textlink="">
      <xdr:nvSpPr>
        <xdr:cNvPr id="155" name="楕円 154"/>
        <xdr:cNvSpPr/>
      </xdr:nvSpPr>
      <xdr:spPr>
        <a:xfrm>
          <a:off x="2286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144289</xdr:rowOff>
    </xdr:from>
    <xdr:ext cx="762000" cy="259045"/>
    <xdr:sp macro="" textlink="">
      <xdr:nvSpPr>
        <xdr:cNvPr id="156" name="テキスト ボックス 155"/>
        <xdr:cNvSpPr txBox="1"/>
      </xdr:nvSpPr>
      <xdr:spPr>
        <a:xfrm>
          <a:off x="1955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51816</xdr:rowOff>
    </xdr:from>
    <xdr:to>
      <xdr:col>7</xdr:col>
      <xdr:colOff>31750</xdr:colOff>
      <xdr:row>60</xdr:row>
      <xdr:rowOff>153416</xdr:rowOff>
    </xdr:to>
    <xdr:sp macro="" textlink="">
      <xdr:nvSpPr>
        <xdr:cNvPr id="157" name="楕円 156"/>
        <xdr:cNvSpPr/>
      </xdr:nvSpPr>
      <xdr:spPr>
        <a:xfrm>
          <a:off x="1397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163593</xdr:rowOff>
    </xdr:from>
    <xdr:ext cx="762000" cy="259045"/>
    <xdr:sp macro="" textlink="">
      <xdr:nvSpPr>
        <xdr:cNvPr id="158" name="テキスト ボックス 157"/>
        <xdr:cNvSpPr txBox="1"/>
      </xdr:nvSpPr>
      <xdr:spPr>
        <a:xfrm>
          <a:off x="1066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行財政改革の推進により、人件費、物件費等の削減を図り、類似団体平均に比べ下回っている。今後も引き続き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職員定員適正化計画を着実に実行するとともに、諸手当の見直しを進めるなど、総人件費の削減に努めていく。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78115</xdr:rowOff>
    </xdr:from>
    <xdr:to>
      <xdr:col>23</xdr:col>
      <xdr:colOff>133350</xdr:colOff>
      <xdr:row>80</xdr:row>
      <xdr:rowOff>84651</xdr:rowOff>
    </xdr:to>
    <xdr:cxnSp macro="">
      <xdr:nvCxnSpPr>
        <xdr:cNvPr id="193" name="直線コネクタ 192"/>
        <xdr:cNvCxnSpPr/>
      </xdr:nvCxnSpPr>
      <xdr:spPr>
        <a:xfrm>
          <a:off x="4114800" y="13794115"/>
          <a:ext cx="838200" cy="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105210</xdr:rowOff>
    </xdr:from>
    <xdr:ext cx="762000" cy="259045"/>
    <xdr:sp macro="" textlink="">
      <xdr:nvSpPr>
        <xdr:cNvPr id="194" name="人件費・物件費等の状況平均値テキスト"/>
        <xdr:cNvSpPr txBox="1"/>
      </xdr:nvSpPr>
      <xdr:spPr>
        <a:xfrm>
          <a:off x="5041900" y="13821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72445</xdr:rowOff>
    </xdr:from>
    <xdr:to>
      <xdr:col>19</xdr:col>
      <xdr:colOff>133350</xdr:colOff>
      <xdr:row>80</xdr:row>
      <xdr:rowOff>78115</xdr:rowOff>
    </xdr:to>
    <xdr:cxnSp macro="">
      <xdr:nvCxnSpPr>
        <xdr:cNvPr id="196" name="直線コネクタ 195"/>
        <xdr:cNvCxnSpPr/>
      </xdr:nvCxnSpPr>
      <xdr:spPr>
        <a:xfrm>
          <a:off x="3225800" y="13788445"/>
          <a:ext cx="889000" cy="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72445</xdr:rowOff>
    </xdr:from>
    <xdr:to>
      <xdr:col>15</xdr:col>
      <xdr:colOff>82550</xdr:colOff>
      <xdr:row>80</xdr:row>
      <xdr:rowOff>77428</xdr:rowOff>
    </xdr:to>
    <xdr:cxnSp macro="">
      <xdr:nvCxnSpPr>
        <xdr:cNvPr id="199" name="直線コネクタ 198"/>
        <xdr:cNvCxnSpPr/>
      </xdr:nvCxnSpPr>
      <xdr:spPr>
        <a:xfrm flipV="1">
          <a:off x="2336800" y="13788445"/>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23283</xdr:rowOff>
    </xdr:from>
    <xdr:ext cx="762000" cy="259045"/>
    <xdr:sp macro="" textlink="">
      <xdr:nvSpPr>
        <xdr:cNvPr id="201" name="テキスト ボックス 200"/>
        <xdr:cNvSpPr txBox="1"/>
      </xdr:nvSpPr>
      <xdr:spPr>
        <a:xfrm>
          <a:off x="2844800" y="139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72561</xdr:rowOff>
    </xdr:from>
    <xdr:to>
      <xdr:col>11</xdr:col>
      <xdr:colOff>31750</xdr:colOff>
      <xdr:row>80</xdr:row>
      <xdr:rowOff>77428</xdr:rowOff>
    </xdr:to>
    <xdr:cxnSp macro="">
      <xdr:nvCxnSpPr>
        <xdr:cNvPr id="202" name="直線コネクタ 201"/>
        <xdr:cNvCxnSpPr/>
      </xdr:nvCxnSpPr>
      <xdr:spPr>
        <a:xfrm>
          <a:off x="1447800" y="13788561"/>
          <a:ext cx="889000" cy="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75749</xdr:rowOff>
    </xdr:from>
    <xdr:to>
      <xdr:col>11</xdr:col>
      <xdr:colOff>82550</xdr:colOff>
      <xdr:row>81</xdr:row>
      <xdr:rowOff>5899</xdr:rowOff>
    </xdr:to>
    <xdr:sp macro="" textlink="">
      <xdr:nvSpPr>
        <xdr:cNvPr id="203" name="フローチャート: 判断 202"/>
        <xdr:cNvSpPr/>
      </xdr:nvSpPr>
      <xdr:spPr>
        <a:xfrm>
          <a:off x="2286000" y="1379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162126</xdr:rowOff>
    </xdr:from>
    <xdr:ext cx="762000" cy="259045"/>
    <xdr:sp macro="" textlink="">
      <xdr:nvSpPr>
        <xdr:cNvPr id="204" name="テキスト ボックス 203"/>
        <xdr:cNvSpPr txBox="1"/>
      </xdr:nvSpPr>
      <xdr:spPr>
        <a:xfrm>
          <a:off x="1955800" y="1387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62481</xdr:rowOff>
    </xdr:from>
    <xdr:to>
      <xdr:col>7</xdr:col>
      <xdr:colOff>31750</xdr:colOff>
      <xdr:row>80</xdr:row>
      <xdr:rowOff>164081</xdr:rowOff>
    </xdr:to>
    <xdr:sp macro="" textlink="">
      <xdr:nvSpPr>
        <xdr:cNvPr id="205" name="フローチャート: 判断 204"/>
        <xdr:cNvSpPr/>
      </xdr:nvSpPr>
      <xdr:spPr>
        <a:xfrm>
          <a:off x="1397000" y="13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148858</xdr:rowOff>
    </xdr:from>
    <xdr:ext cx="762000" cy="259045"/>
    <xdr:sp macro="" textlink="">
      <xdr:nvSpPr>
        <xdr:cNvPr id="206" name="テキスト ボックス 205"/>
        <xdr:cNvSpPr txBox="1"/>
      </xdr:nvSpPr>
      <xdr:spPr>
        <a:xfrm>
          <a:off x="1066800" y="1386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33851</xdr:rowOff>
    </xdr:from>
    <xdr:to>
      <xdr:col>23</xdr:col>
      <xdr:colOff>184150</xdr:colOff>
      <xdr:row>80</xdr:row>
      <xdr:rowOff>135451</xdr:rowOff>
    </xdr:to>
    <xdr:sp macro="" textlink="">
      <xdr:nvSpPr>
        <xdr:cNvPr id="212" name="楕円 211"/>
        <xdr:cNvSpPr/>
      </xdr:nvSpPr>
      <xdr:spPr>
        <a:xfrm>
          <a:off x="4902200" y="137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126578</xdr:rowOff>
    </xdr:from>
    <xdr:ext cx="762000" cy="259045"/>
    <xdr:sp macro="" textlink="">
      <xdr:nvSpPr>
        <xdr:cNvPr id="213" name="人件費・物件費等の状況該当値テキスト"/>
        <xdr:cNvSpPr txBox="1"/>
      </xdr:nvSpPr>
      <xdr:spPr>
        <a:xfrm>
          <a:off x="5041900" y="13671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27315</xdr:rowOff>
    </xdr:from>
    <xdr:to>
      <xdr:col>19</xdr:col>
      <xdr:colOff>184150</xdr:colOff>
      <xdr:row>80</xdr:row>
      <xdr:rowOff>128915</xdr:rowOff>
    </xdr:to>
    <xdr:sp macro="" textlink="">
      <xdr:nvSpPr>
        <xdr:cNvPr id="214" name="楕円 213"/>
        <xdr:cNvSpPr/>
      </xdr:nvSpPr>
      <xdr:spPr>
        <a:xfrm>
          <a:off x="4064000" y="1374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139092</xdr:rowOff>
    </xdr:from>
    <xdr:ext cx="736600" cy="259045"/>
    <xdr:sp macro="" textlink="">
      <xdr:nvSpPr>
        <xdr:cNvPr id="215" name="テキスト ボックス 214"/>
        <xdr:cNvSpPr txBox="1"/>
      </xdr:nvSpPr>
      <xdr:spPr>
        <a:xfrm>
          <a:off x="3733800" y="13512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21645</xdr:rowOff>
    </xdr:from>
    <xdr:to>
      <xdr:col>15</xdr:col>
      <xdr:colOff>133350</xdr:colOff>
      <xdr:row>80</xdr:row>
      <xdr:rowOff>123245</xdr:rowOff>
    </xdr:to>
    <xdr:sp macro="" textlink="">
      <xdr:nvSpPr>
        <xdr:cNvPr id="216" name="楕円 215"/>
        <xdr:cNvSpPr/>
      </xdr:nvSpPr>
      <xdr:spPr>
        <a:xfrm>
          <a:off x="3175000" y="1373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133422</xdr:rowOff>
    </xdr:from>
    <xdr:ext cx="762000" cy="259045"/>
    <xdr:sp macro="" textlink="">
      <xdr:nvSpPr>
        <xdr:cNvPr id="217" name="テキスト ボックス 216"/>
        <xdr:cNvSpPr txBox="1"/>
      </xdr:nvSpPr>
      <xdr:spPr>
        <a:xfrm>
          <a:off x="2844800" y="13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26628</xdr:rowOff>
    </xdr:from>
    <xdr:to>
      <xdr:col>11</xdr:col>
      <xdr:colOff>82550</xdr:colOff>
      <xdr:row>80</xdr:row>
      <xdr:rowOff>128228</xdr:rowOff>
    </xdr:to>
    <xdr:sp macro="" textlink="">
      <xdr:nvSpPr>
        <xdr:cNvPr id="218" name="楕円 217"/>
        <xdr:cNvSpPr/>
      </xdr:nvSpPr>
      <xdr:spPr>
        <a:xfrm>
          <a:off x="2286000" y="137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138405</xdr:rowOff>
    </xdr:from>
    <xdr:ext cx="762000" cy="259045"/>
    <xdr:sp macro="" textlink="">
      <xdr:nvSpPr>
        <xdr:cNvPr id="219" name="テキスト ボックス 218"/>
        <xdr:cNvSpPr txBox="1"/>
      </xdr:nvSpPr>
      <xdr:spPr>
        <a:xfrm>
          <a:off x="1955800" y="1351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21761</xdr:rowOff>
    </xdr:from>
    <xdr:to>
      <xdr:col>7</xdr:col>
      <xdr:colOff>31750</xdr:colOff>
      <xdr:row>80</xdr:row>
      <xdr:rowOff>123361</xdr:rowOff>
    </xdr:to>
    <xdr:sp macro="" textlink="">
      <xdr:nvSpPr>
        <xdr:cNvPr id="220" name="楕円 219"/>
        <xdr:cNvSpPr/>
      </xdr:nvSpPr>
      <xdr:spPr>
        <a:xfrm>
          <a:off x="1397000" y="1373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133538</xdr:rowOff>
    </xdr:from>
    <xdr:ext cx="762000" cy="259045"/>
    <xdr:sp macro="" textlink="">
      <xdr:nvSpPr>
        <xdr:cNvPr id="221" name="テキスト ボックス 220"/>
        <xdr:cNvSpPr txBox="1"/>
      </xdr:nvSpPr>
      <xdr:spPr>
        <a:xfrm>
          <a:off x="1066800" y="1350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類似団体内順位の中位に位置しているが、今後も国の動向等を見定めながら、職員数の適正化や昇給昇格等の適正な運営に努めていく。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92075</xdr:rowOff>
    </xdr:from>
    <xdr:to>
      <xdr:col>81</xdr:col>
      <xdr:colOff>44450</xdr:colOff>
      <xdr:row>85</xdr:row>
      <xdr:rowOff>92075</xdr:rowOff>
    </xdr:to>
    <xdr:cxnSp macro="">
      <xdr:nvCxnSpPr>
        <xdr:cNvPr id="255" name="直線コネクタ 254"/>
        <xdr:cNvCxnSpPr/>
      </xdr:nvCxnSpPr>
      <xdr:spPr>
        <a:xfrm>
          <a:off x="16179800" y="146653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6"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92075</xdr:rowOff>
    </xdr:from>
    <xdr:to>
      <xdr:col>77</xdr:col>
      <xdr:colOff>44450</xdr:colOff>
      <xdr:row>85</xdr:row>
      <xdr:rowOff>152400</xdr:rowOff>
    </xdr:to>
    <xdr:cxnSp macro="">
      <xdr:nvCxnSpPr>
        <xdr:cNvPr id="258" name="直線コネクタ 257"/>
        <xdr:cNvCxnSpPr/>
      </xdr:nvCxnSpPr>
      <xdr:spPr>
        <a:xfrm flipV="1">
          <a:off x="15290800" y="146653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0" name="テキスト ボックス 259"/>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1059</xdr:rowOff>
    </xdr:to>
    <xdr:cxnSp macro="">
      <xdr:nvCxnSpPr>
        <xdr:cNvPr id="261" name="直線コネクタ 260"/>
        <xdr:cNvCxnSpPr/>
      </xdr:nvCxnSpPr>
      <xdr:spPr>
        <a:xfrm flipV="1">
          <a:off x="14401800" y="147256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3" name="テキスト ボックス 262"/>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1059</xdr:rowOff>
    </xdr:to>
    <xdr:cxnSp macro="">
      <xdr:nvCxnSpPr>
        <xdr:cNvPr id="264" name="直線コネクタ 263"/>
        <xdr:cNvCxnSpPr/>
      </xdr:nvCxnSpPr>
      <xdr:spPr>
        <a:xfrm>
          <a:off x="13512800" y="147256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41275</xdr:rowOff>
    </xdr:from>
    <xdr:to>
      <xdr:col>68</xdr:col>
      <xdr:colOff>203200</xdr:colOff>
      <xdr:row>85</xdr:row>
      <xdr:rowOff>142875</xdr:rowOff>
    </xdr:to>
    <xdr:sp macro="" textlink="">
      <xdr:nvSpPr>
        <xdr:cNvPr id="265" name="フローチャート: 判断 264"/>
        <xdr:cNvSpPr/>
      </xdr:nvSpPr>
      <xdr:spPr>
        <a:xfrm>
          <a:off x="14351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153052</xdr:rowOff>
    </xdr:from>
    <xdr:ext cx="762000" cy="259045"/>
    <xdr:sp macro="" textlink="">
      <xdr:nvSpPr>
        <xdr:cNvPr id="266" name="テキスト ボックス 265"/>
        <xdr:cNvSpPr txBox="1"/>
      </xdr:nvSpPr>
      <xdr:spPr>
        <a:xfrm>
          <a:off x="14020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67" name="フローチャート: 判断 266"/>
        <xdr:cNvSpPr/>
      </xdr:nvSpPr>
      <xdr:spPr>
        <a:xfrm>
          <a:off x="13462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153052</xdr:rowOff>
    </xdr:from>
    <xdr:ext cx="762000" cy="259045"/>
    <xdr:sp macro="" textlink="">
      <xdr:nvSpPr>
        <xdr:cNvPr id="268" name="テキスト ボックス 267"/>
        <xdr:cNvSpPr txBox="1"/>
      </xdr:nvSpPr>
      <xdr:spPr>
        <a:xfrm>
          <a:off x="13131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74" name="楕円 273"/>
        <xdr:cNvSpPr/>
      </xdr:nvSpPr>
      <xdr:spPr>
        <a:xfrm>
          <a:off x="169672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57802</xdr:rowOff>
    </xdr:from>
    <xdr:ext cx="762000" cy="259045"/>
    <xdr:sp macro="" textlink="">
      <xdr:nvSpPr>
        <xdr:cNvPr id="275" name="給与水準   （国との比較）該当値テキスト"/>
        <xdr:cNvSpPr txBox="1"/>
      </xdr:nvSpPr>
      <xdr:spPr>
        <a:xfrm>
          <a:off x="17106900" y="1445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41275</xdr:rowOff>
    </xdr:from>
    <xdr:to>
      <xdr:col>77</xdr:col>
      <xdr:colOff>95250</xdr:colOff>
      <xdr:row>85</xdr:row>
      <xdr:rowOff>142875</xdr:rowOff>
    </xdr:to>
    <xdr:sp macro="" textlink="">
      <xdr:nvSpPr>
        <xdr:cNvPr id="276" name="楕円 275"/>
        <xdr:cNvSpPr/>
      </xdr:nvSpPr>
      <xdr:spPr>
        <a:xfrm>
          <a:off x="16129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77" name="テキスト ボックス 276"/>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8" name="楕円 277"/>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9" name="テキスト ボックス 278"/>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121709</xdr:rowOff>
    </xdr:from>
    <xdr:to>
      <xdr:col>68</xdr:col>
      <xdr:colOff>203200</xdr:colOff>
      <xdr:row>86</xdr:row>
      <xdr:rowOff>51859</xdr:rowOff>
    </xdr:to>
    <xdr:sp macro="" textlink="">
      <xdr:nvSpPr>
        <xdr:cNvPr id="280" name="楕円 279"/>
        <xdr:cNvSpPr/>
      </xdr:nvSpPr>
      <xdr:spPr>
        <a:xfrm>
          <a:off x="14351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36636</xdr:rowOff>
    </xdr:from>
    <xdr:ext cx="762000" cy="259045"/>
    <xdr:sp macro="" textlink="">
      <xdr:nvSpPr>
        <xdr:cNvPr id="281" name="テキスト ボックス 280"/>
        <xdr:cNvSpPr txBox="1"/>
      </xdr:nvSpPr>
      <xdr:spPr>
        <a:xfrm>
          <a:off x="14020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2" name="楕円 281"/>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3" name="テキスト ボックス 282"/>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職員定員適正化計画に基づき、新規雇用等を管理しており、前年度比で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した。今後も引き続き、事務の効率化や民間の活用を図ることで、定員管理に努めていく。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115888</xdr:rowOff>
    </xdr:from>
    <xdr:to>
      <xdr:col>81</xdr:col>
      <xdr:colOff>44450</xdr:colOff>
      <xdr:row>60</xdr:row>
      <xdr:rowOff>125942</xdr:rowOff>
    </xdr:to>
    <xdr:cxnSp macro="">
      <xdr:nvCxnSpPr>
        <xdr:cNvPr id="318" name="直線コネクタ 317"/>
        <xdr:cNvCxnSpPr/>
      </xdr:nvCxnSpPr>
      <xdr:spPr>
        <a:xfrm>
          <a:off x="16179800" y="10402888"/>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105004</xdr:rowOff>
    </xdr:from>
    <xdr:ext cx="762000" cy="259045"/>
    <xdr:sp macro="" textlink="">
      <xdr:nvSpPr>
        <xdr:cNvPr id="319" name="定員管理の状況平均値テキスト"/>
        <xdr:cNvSpPr txBox="1"/>
      </xdr:nvSpPr>
      <xdr:spPr>
        <a:xfrm>
          <a:off x="17106900" y="1056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115888</xdr:rowOff>
    </xdr:from>
    <xdr:to>
      <xdr:col>77</xdr:col>
      <xdr:colOff>44450</xdr:colOff>
      <xdr:row>60</xdr:row>
      <xdr:rowOff>119909</xdr:rowOff>
    </xdr:to>
    <xdr:cxnSp macro="">
      <xdr:nvCxnSpPr>
        <xdr:cNvPr id="321" name="直線コネクタ 320"/>
        <xdr:cNvCxnSpPr/>
      </xdr:nvCxnSpPr>
      <xdr:spPr>
        <a:xfrm flipV="1">
          <a:off x="15290800" y="10402888"/>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23" name="テキスト ボックス 322"/>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89746</xdr:rowOff>
    </xdr:from>
    <xdr:to>
      <xdr:col>72</xdr:col>
      <xdr:colOff>203200</xdr:colOff>
      <xdr:row>60</xdr:row>
      <xdr:rowOff>119909</xdr:rowOff>
    </xdr:to>
    <xdr:cxnSp macro="">
      <xdr:nvCxnSpPr>
        <xdr:cNvPr id="324" name="直線コネクタ 323"/>
        <xdr:cNvCxnSpPr/>
      </xdr:nvCxnSpPr>
      <xdr:spPr>
        <a:xfrm>
          <a:off x="14401800" y="1037674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26" name="テキスト ボックス 325"/>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71649</xdr:rowOff>
    </xdr:from>
    <xdr:to>
      <xdr:col>68</xdr:col>
      <xdr:colOff>152400</xdr:colOff>
      <xdr:row>60</xdr:row>
      <xdr:rowOff>89746</xdr:rowOff>
    </xdr:to>
    <xdr:cxnSp macro="">
      <xdr:nvCxnSpPr>
        <xdr:cNvPr id="327" name="直線コネクタ 326"/>
        <xdr:cNvCxnSpPr/>
      </xdr:nvCxnSpPr>
      <xdr:spPr>
        <a:xfrm>
          <a:off x="13512800" y="10358649"/>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76623</xdr:rowOff>
    </xdr:from>
    <xdr:to>
      <xdr:col>68</xdr:col>
      <xdr:colOff>203200</xdr:colOff>
      <xdr:row>62</xdr:row>
      <xdr:rowOff>6773</xdr:rowOff>
    </xdr:to>
    <xdr:sp macro="" textlink="">
      <xdr:nvSpPr>
        <xdr:cNvPr id="328" name="フローチャート: 判断 327"/>
        <xdr:cNvSpPr/>
      </xdr:nvSpPr>
      <xdr:spPr>
        <a:xfrm>
          <a:off x="14351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163000</xdr:rowOff>
    </xdr:from>
    <xdr:ext cx="762000" cy="259045"/>
    <xdr:sp macro="" textlink="">
      <xdr:nvSpPr>
        <xdr:cNvPr id="329" name="テキスト ボックス 328"/>
        <xdr:cNvSpPr txBox="1"/>
      </xdr:nvSpPr>
      <xdr:spPr>
        <a:xfrm>
          <a:off x="14020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76623</xdr:rowOff>
    </xdr:from>
    <xdr:to>
      <xdr:col>64</xdr:col>
      <xdr:colOff>152400</xdr:colOff>
      <xdr:row>62</xdr:row>
      <xdr:rowOff>6773</xdr:rowOff>
    </xdr:to>
    <xdr:sp macro="" textlink="">
      <xdr:nvSpPr>
        <xdr:cNvPr id="330" name="フローチャート: 判断 329"/>
        <xdr:cNvSpPr/>
      </xdr:nvSpPr>
      <xdr:spPr>
        <a:xfrm>
          <a:off x="13462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163000</xdr:rowOff>
    </xdr:from>
    <xdr:ext cx="762000" cy="259045"/>
    <xdr:sp macro="" textlink="">
      <xdr:nvSpPr>
        <xdr:cNvPr id="331" name="テキスト ボックス 330"/>
        <xdr:cNvSpPr txBox="1"/>
      </xdr:nvSpPr>
      <xdr:spPr>
        <a:xfrm>
          <a:off x="13131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75142</xdr:rowOff>
    </xdr:from>
    <xdr:to>
      <xdr:col>81</xdr:col>
      <xdr:colOff>95250</xdr:colOff>
      <xdr:row>61</xdr:row>
      <xdr:rowOff>5292</xdr:rowOff>
    </xdr:to>
    <xdr:sp macro="" textlink="">
      <xdr:nvSpPr>
        <xdr:cNvPr id="337" name="楕円 336"/>
        <xdr:cNvSpPr/>
      </xdr:nvSpPr>
      <xdr:spPr>
        <a:xfrm>
          <a:off x="169672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91669</xdr:rowOff>
    </xdr:from>
    <xdr:ext cx="762000" cy="259045"/>
    <xdr:sp macro="" textlink="">
      <xdr:nvSpPr>
        <xdr:cNvPr id="338" name="定員管理の状況該当値テキスト"/>
        <xdr:cNvSpPr txBox="1"/>
      </xdr:nvSpPr>
      <xdr:spPr>
        <a:xfrm>
          <a:off x="17106900" y="1020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65088</xdr:rowOff>
    </xdr:from>
    <xdr:to>
      <xdr:col>77</xdr:col>
      <xdr:colOff>95250</xdr:colOff>
      <xdr:row>60</xdr:row>
      <xdr:rowOff>166688</xdr:rowOff>
    </xdr:to>
    <xdr:sp macro="" textlink="">
      <xdr:nvSpPr>
        <xdr:cNvPr id="339" name="楕円 338"/>
        <xdr:cNvSpPr/>
      </xdr:nvSpPr>
      <xdr:spPr>
        <a:xfrm>
          <a:off x="16129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5415</xdr:rowOff>
    </xdr:from>
    <xdr:ext cx="736600" cy="259045"/>
    <xdr:sp macro="" textlink="">
      <xdr:nvSpPr>
        <xdr:cNvPr id="340" name="テキスト ボックス 339"/>
        <xdr:cNvSpPr txBox="1"/>
      </xdr:nvSpPr>
      <xdr:spPr>
        <a:xfrm>
          <a:off x="15798800" y="1012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69109</xdr:rowOff>
    </xdr:from>
    <xdr:to>
      <xdr:col>73</xdr:col>
      <xdr:colOff>44450</xdr:colOff>
      <xdr:row>60</xdr:row>
      <xdr:rowOff>170709</xdr:rowOff>
    </xdr:to>
    <xdr:sp macro="" textlink="">
      <xdr:nvSpPr>
        <xdr:cNvPr id="341" name="楕円 340"/>
        <xdr:cNvSpPr/>
      </xdr:nvSpPr>
      <xdr:spPr>
        <a:xfrm>
          <a:off x="15240000" y="103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9436</xdr:rowOff>
    </xdr:from>
    <xdr:ext cx="762000" cy="259045"/>
    <xdr:sp macro="" textlink="">
      <xdr:nvSpPr>
        <xdr:cNvPr id="342" name="テキスト ボックス 341"/>
        <xdr:cNvSpPr txBox="1"/>
      </xdr:nvSpPr>
      <xdr:spPr>
        <a:xfrm>
          <a:off x="14909800" y="1012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38946</xdr:rowOff>
    </xdr:from>
    <xdr:to>
      <xdr:col>68</xdr:col>
      <xdr:colOff>203200</xdr:colOff>
      <xdr:row>60</xdr:row>
      <xdr:rowOff>140546</xdr:rowOff>
    </xdr:to>
    <xdr:sp macro="" textlink="">
      <xdr:nvSpPr>
        <xdr:cNvPr id="343" name="楕円 342"/>
        <xdr:cNvSpPr/>
      </xdr:nvSpPr>
      <xdr:spPr>
        <a:xfrm>
          <a:off x="14351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150723</xdr:rowOff>
    </xdr:from>
    <xdr:ext cx="762000" cy="259045"/>
    <xdr:sp macro="" textlink="">
      <xdr:nvSpPr>
        <xdr:cNvPr id="344" name="テキスト ボックス 343"/>
        <xdr:cNvSpPr txBox="1"/>
      </xdr:nvSpPr>
      <xdr:spPr>
        <a:xfrm>
          <a:off x="14020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20849</xdr:rowOff>
    </xdr:from>
    <xdr:to>
      <xdr:col>64</xdr:col>
      <xdr:colOff>152400</xdr:colOff>
      <xdr:row>60</xdr:row>
      <xdr:rowOff>122449</xdr:rowOff>
    </xdr:to>
    <xdr:sp macro="" textlink="">
      <xdr:nvSpPr>
        <xdr:cNvPr id="345" name="楕円 344"/>
        <xdr:cNvSpPr/>
      </xdr:nvSpPr>
      <xdr:spPr>
        <a:xfrm>
          <a:off x="13462000" y="103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132626</xdr:rowOff>
    </xdr:from>
    <xdr:ext cx="762000" cy="259045"/>
    <xdr:sp macro="" textlink="">
      <xdr:nvSpPr>
        <xdr:cNvPr id="346" name="テキスト ボックス 345"/>
        <xdr:cNvSpPr txBox="1"/>
      </xdr:nvSpPr>
      <xdr:spPr>
        <a:xfrm>
          <a:off x="13131800" y="1007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公債費及び公営企業債償還財源繰入金の減少により、前年度に比べ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した。今後は、大型投資事業実施に伴う合併特例債の発行が進むことと、下水道事業の償還額もしばらくは高止まりの状態にあることから、数値の悪化が見込まれるため、事業精査を再度行うとともに基金を活用すること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ヶ年平均で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を維持できるよう努めていく。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42</xdr:row>
      <xdr:rowOff>156391</xdr:rowOff>
    </xdr:to>
    <xdr:cxnSp macro="">
      <xdr:nvCxnSpPr>
        <xdr:cNvPr id="381" name="直線コネクタ 380"/>
        <xdr:cNvCxnSpPr/>
      </xdr:nvCxnSpPr>
      <xdr:spPr>
        <a:xfrm flipV="1">
          <a:off x="16179800" y="732282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72044</xdr:rowOff>
    </xdr:from>
    <xdr:ext cx="762000" cy="259045"/>
    <xdr:sp macro="" textlink="">
      <xdr:nvSpPr>
        <xdr:cNvPr id="382" name="公債費負担の状況平均値テキスト"/>
        <xdr:cNvSpPr txBox="1"/>
      </xdr:nvSpPr>
      <xdr:spPr>
        <a:xfrm>
          <a:off x="17106900" y="67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156391</xdr:rowOff>
    </xdr:from>
    <xdr:to>
      <xdr:col>77</xdr:col>
      <xdr:colOff>44450</xdr:colOff>
      <xdr:row>43</xdr:row>
      <xdr:rowOff>12519</xdr:rowOff>
    </xdr:to>
    <xdr:cxnSp macro="">
      <xdr:nvCxnSpPr>
        <xdr:cNvPr id="384" name="直線コネクタ 383"/>
        <xdr:cNvCxnSpPr/>
      </xdr:nvCxnSpPr>
      <xdr:spPr>
        <a:xfrm flipV="1">
          <a:off x="15290800" y="7357291"/>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6" name="テキスト ボックス 385"/>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12519</xdr:rowOff>
    </xdr:from>
    <xdr:to>
      <xdr:col>72</xdr:col>
      <xdr:colOff>203200</xdr:colOff>
      <xdr:row>43</xdr:row>
      <xdr:rowOff>60778</xdr:rowOff>
    </xdr:to>
    <xdr:cxnSp macro="">
      <xdr:nvCxnSpPr>
        <xdr:cNvPr id="387" name="直線コネクタ 386"/>
        <xdr:cNvCxnSpPr/>
      </xdr:nvCxnSpPr>
      <xdr:spPr>
        <a:xfrm flipV="1">
          <a:off x="14401800" y="7384869"/>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37210</xdr:rowOff>
    </xdr:from>
    <xdr:ext cx="762000" cy="259045"/>
    <xdr:sp macro="" textlink="">
      <xdr:nvSpPr>
        <xdr:cNvPr id="389" name="テキスト ボックス 388"/>
        <xdr:cNvSpPr txBox="1"/>
      </xdr:nvSpPr>
      <xdr:spPr>
        <a:xfrm>
          <a:off x="14909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60778</xdr:rowOff>
    </xdr:from>
    <xdr:to>
      <xdr:col>68</xdr:col>
      <xdr:colOff>152400</xdr:colOff>
      <xdr:row>43</xdr:row>
      <xdr:rowOff>136616</xdr:rowOff>
    </xdr:to>
    <xdr:cxnSp macro="">
      <xdr:nvCxnSpPr>
        <xdr:cNvPr id="390" name="直線コネクタ 389"/>
        <xdr:cNvCxnSpPr/>
      </xdr:nvCxnSpPr>
      <xdr:spPr>
        <a:xfrm flipV="1">
          <a:off x="13512800" y="7433128"/>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35741</xdr:rowOff>
    </xdr:from>
    <xdr:to>
      <xdr:col>68</xdr:col>
      <xdr:colOff>203200</xdr:colOff>
      <xdr:row>41</xdr:row>
      <xdr:rowOff>137341</xdr:rowOff>
    </xdr:to>
    <xdr:sp macro="" textlink="">
      <xdr:nvSpPr>
        <xdr:cNvPr id="391" name="フローチャート: 判断 390"/>
        <xdr:cNvSpPr/>
      </xdr:nvSpPr>
      <xdr:spPr>
        <a:xfrm>
          <a:off x="14351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147518</xdr:rowOff>
    </xdr:from>
    <xdr:ext cx="762000" cy="259045"/>
    <xdr:sp macro="" textlink="">
      <xdr:nvSpPr>
        <xdr:cNvPr id="392" name="テキスト ボックス 391"/>
        <xdr:cNvSpPr txBox="1"/>
      </xdr:nvSpPr>
      <xdr:spPr>
        <a:xfrm>
          <a:off x="14020800" y="6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104684</xdr:rowOff>
    </xdr:from>
    <xdr:to>
      <xdr:col>64</xdr:col>
      <xdr:colOff>152400</xdr:colOff>
      <xdr:row>42</xdr:row>
      <xdr:rowOff>34834</xdr:rowOff>
    </xdr:to>
    <xdr:sp macro="" textlink="">
      <xdr:nvSpPr>
        <xdr:cNvPr id="393" name="フローチャート: 判断 392"/>
        <xdr:cNvSpPr/>
      </xdr:nvSpPr>
      <xdr:spPr>
        <a:xfrm>
          <a:off x="13462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45011</xdr:rowOff>
    </xdr:from>
    <xdr:ext cx="762000" cy="259045"/>
    <xdr:sp macro="" textlink="">
      <xdr:nvSpPr>
        <xdr:cNvPr id="394" name="テキスト ボックス 393"/>
        <xdr:cNvSpPr txBox="1"/>
      </xdr:nvSpPr>
      <xdr:spPr>
        <a:xfrm>
          <a:off x="13131800" y="690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400" name="楕円 399"/>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43197</xdr:rowOff>
    </xdr:from>
    <xdr:ext cx="762000" cy="259045"/>
    <xdr:sp macro="" textlink="">
      <xdr:nvSpPr>
        <xdr:cNvPr id="401" name="公債費負担の状況該当値テキスト"/>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105591</xdr:rowOff>
    </xdr:from>
    <xdr:to>
      <xdr:col>77</xdr:col>
      <xdr:colOff>95250</xdr:colOff>
      <xdr:row>43</xdr:row>
      <xdr:rowOff>35741</xdr:rowOff>
    </xdr:to>
    <xdr:sp macro="" textlink="">
      <xdr:nvSpPr>
        <xdr:cNvPr id="402" name="楕円 401"/>
        <xdr:cNvSpPr/>
      </xdr:nvSpPr>
      <xdr:spPr>
        <a:xfrm>
          <a:off x="16129000" y="730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20518</xdr:rowOff>
    </xdr:from>
    <xdr:ext cx="736600" cy="259045"/>
    <xdr:sp macro="" textlink="">
      <xdr:nvSpPr>
        <xdr:cNvPr id="403" name="テキスト ボックス 402"/>
        <xdr:cNvSpPr txBox="1"/>
      </xdr:nvSpPr>
      <xdr:spPr>
        <a:xfrm>
          <a:off x="15798800" y="7392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133169</xdr:rowOff>
    </xdr:from>
    <xdr:to>
      <xdr:col>73</xdr:col>
      <xdr:colOff>44450</xdr:colOff>
      <xdr:row>43</xdr:row>
      <xdr:rowOff>63319</xdr:rowOff>
    </xdr:to>
    <xdr:sp macro="" textlink="">
      <xdr:nvSpPr>
        <xdr:cNvPr id="404" name="楕円 403"/>
        <xdr:cNvSpPr/>
      </xdr:nvSpPr>
      <xdr:spPr>
        <a:xfrm>
          <a:off x="15240000" y="733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48096</xdr:rowOff>
    </xdr:from>
    <xdr:ext cx="762000" cy="259045"/>
    <xdr:sp macro="" textlink="">
      <xdr:nvSpPr>
        <xdr:cNvPr id="405" name="テキスト ボックス 404"/>
        <xdr:cNvSpPr txBox="1"/>
      </xdr:nvSpPr>
      <xdr:spPr>
        <a:xfrm>
          <a:off x="14909800" y="742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9978</xdr:rowOff>
    </xdr:from>
    <xdr:to>
      <xdr:col>68</xdr:col>
      <xdr:colOff>203200</xdr:colOff>
      <xdr:row>43</xdr:row>
      <xdr:rowOff>111578</xdr:rowOff>
    </xdr:to>
    <xdr:sp macro="" textlink="">
      <xdr:nvSpPr>
        <xdr:cNvPr id="406" name="楕円 405"/>
        <xdr:cNvSpPr/>
      </xdr:nvSpPr>
      <xdr:spPr>
        <a:xfrm>
          <a:off x="14351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96355</xdr:rowOff>
    </xdr:from>
    <xdr:ext cx="762000" cy="259045"/>
    <xdr:sp macro="" textlink="">
      <xdr:nvSpPr>
        <xdr:cNvPr id="407" name="テキスト ボックス 406"/>
        <xdr:cNvSpPr txBox="1"/>
      </xdr:nvSpPr>
      <xdr:spPr>
        <a:xfrm>
          <a:off x="14020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85816</xdr:rowOff>
    </xdr:from>
    <xdr:to>
      <xdr:col>64</xdr:col>
      <xdr:colOff>152400</xdr:colOff>
      <xdr:row>44</xdr:row>
      <xdr:rowOff>15966</xdr:rowOff>
    </xdr:to>
    <xdr:sp macro="" textlink="">
      <xdr:nvSpPr>
        <xdr:cNvPr id="408" name="楕円 407"/>
        <xdr:cNvSpPr/>
      </xdr:nvSpPr>
      <xdr:spPr>
        <a:xfrm>
          <a:off x="13462000" y="74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743</xdr:rowOff>
    </xdr:from>
    <xdr:ext cx="762000" cy="259045"/>
    <xdr:sp macro="" textlink="">
      <xdr:nvSpPr>
        <xdr:cNvPr id="409" name="テキスト ボックス 408"/>
        <xdr:cNvSpPr txBox="1"/>
      </xdr:nvSpPr>
      <xdr:spPr>
        <a:xfrm>
          <a:off x="13131800" y="754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下水道債の償還が着実に進み、市債残高が減少傾向にあり、前年度比で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投資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実施に伴い、起債発行額の増加が見込まれるが、引き続き合併特例債など有利な起債を活用するとともに、年次計画の見直しや事業精査による発行額の抑制、平準化を行い、将来の大きな負担とならないよう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165820</xdr:rowOff>
    </xdr:from>
    <xdr:to>
      <xdr:col>81</xdr:col>
      <xdr:colOff>44450</xdr:colOff>
      <xdr:row>15</xdr:row>
      <xdr:rowOff>104563</xdr:rowOff>
    </xdr:to>
    <xdr:cxnSp macro="">
      <xdr:nvCxnSpPr>
        <xdr:cNvPr id="443" name="直線コネクタ 442"/>
        <xdr:cNvCxnSpPr/>
      </xdr:nvCxnSpPr>
      <xdr:spPr>
        <a:xfrm flipV="1">
          <a:off x="16179800" y="2566120"/>
          <a:ext cx="838200" cy="11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143400</xdr:rowOff>
    </xdr:from>
    <xdr:ext cx="762000" cy="259045"/>
    <xdr:sp macro="" textlink="">
      <xdr:nvSpPr>
        <xdr:cNvPr id="444" name="将来負担の状況平均値テキスト"/>
        <xdr:cNvSpPr txBox="1"/>
      </xdr:nvSpPr>
      <xdr:spPr>
        <a:xfrm>
          <a:off x="17106900" y="2543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104563</xdr:rowOff>
    </xdr:from>
    <xdr:to>
      <xdr:col>77</xdr:col>
      <xdr:colOff>44450</xdr:colOff>
      <xdr:row>15</xdr:row>
      <xdr:rowOff>161671</xdr:rowOff>
    </xdr:to>
    <xdr:cxnSp macro="">
      <xdr:nvCxnSpPr>
        <xdr:cNvPr id="446" name="直線コネクタ 445"/>
        <xdr:cNvCxnSpPr/>
      </xdr:nvCxnSpPr>
      <xdr:spPr>
        <a:xfrm flipV="1">
          <a:off x="15290800" y="2676313"/>
          <a:ext cx="8890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8" name="テキスト ボックス 447"/>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161671</xdr:rowOff>
    </xdr:from>
    <xdr:to>
      <xdr:col>72</xdr:col>
      <xdr:colOff>203200</xdr:colOff>
      <xdr:row>16</xdr:row>
      <xdr:rowOff>151892</xdr:rowOff>
    </xdr:to>
    <xdr:cxnSp macro="">
      <xdr:nvCxnSpPr>
        <xdr:cNvPr id="449" name="直線コネクタ 448"/>
        <xdr:cNvCxnSpPr/>
      </xdr:nvCxnSpPr>
      <xdr:spPr>
        <a:xfrm flipV="1">
          <a:off x="14401800" y="2733421"/>
          <a:ext cx="889000" cy="16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50" name="フローチャート: 判断 449"/>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51" name="テキスト ボックス 450"/>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151892</xdr:rowOff>
    </xdr:from>
    <xdr:to>
      <xdr:col>68</xdr:col>
      <xdr:colOff>152400</xdr:colOff>
      <xdr:row>17</xdr:row>
      <xdr:rowOff>78571</xdr:rowOff>
    </xdr:to>
    <xdr:cxnSp macro="">
      <xdr:nvCxnSpPr>
        <xdr:cNvPr id="452" name="直線コネクタ 451"/>
        <xdr:cNvCxnSpPr/>
      </xdr:nvCxnSpPr>
      <xdr:spPr>
        <a:xfrm flipV="1">
          <a:off x="13512800" y="2895092"/>
          <a:ext cx="889000" cy="9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105241</xdr:rowOff>
    </xdr:from>
    <xdr:to>
      <xdr:col>68</xdr:col>
      <xdr:colOff>203200</xdr:colOff>
      <xdr:row>16</xdr:row>
      <xdr:rowOff>35391</xdr:rowOff>
    </xdr:to>
    <xdr:sp macro="" textlink="">
      <xdr:nvSpPr>
        <xdr:cNvPr id="453" name="フローチャート: 判断 452"/>
        <xdr:cNvSpPr/>
      </xdr:nvSpPr>
      <xdr:spPr>
        <a:xfrm>
          <a:off x="14351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45568</xdr:rowOff>
    </xdr:from>
    <xdr:ext cx="762000" cy="259045"/>
    <xdr:sp macro="" textlink="">
      <xdr:nvSpPr>
        <xdr:cNvPr id="454" name="テキスト ボックス 453"/>
        <xdr:cNvSpPr txBox="1"/>
      </xdr:nvSpPr>
      <xdr:spPr>
        <a:xfrm>
          <a:off x="14020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136610</xdr:rowOff>
    </xdr:from>
    <xdr:to>
      <xdr:col>64</xdr:col>
      <xdr:colOff>152400</xdr:colOff>
      <xdr:row>16</xdr:row>
      <xdr:rowOff>66760</xdr:rowOff>
    </xdr:to>
    <xdr:sp macro="" textlink="">
      <xdr:nvSpPr>
        <xdr:cNvPr id="455" name="フローチャート: 判断 454"/>
        <xdr:cNvSpPr/>
      </xdr:nvSpPr>
      <xdr:spPr>
        <a:xfrm>
          <a:off x="134620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76937</xdr:rowOff>
    </xdr:from>
    <xdr:ext cx="762000" cy="259045"/>
    <xdr:sp macro="" textlink="">
      <xdr:nvSpPr>
        <xdr:cNvPr id="456" name="テキスト ボックス 455"/>
        <xdr:cNvSpPr txBox="1"/>
      </xdr:nvSpPr>
      <xdr:spPr>
        <a:xfrm>
          <a:off x="13131800" y="247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115020</xdr:rowOff>
    </xdr:from>
    <xdr:to>
      <xdr:col>81</xdr:col>
      <xdr:colOff>95250</xdr:colOff>
      <xdr:row>15</xdr:row>
      <xdr:rowOff>45170</xdr:rowOff>
    </xdr:to>
    <xdr:sp macro="" textlink="">
      <xdr:nvSpPr>
        <xdr:cNvPr id="462" name="楕円 461"/>
        <xdr:cNvSpPr/>
      </xdr:nvSpPr>
      <xdr:spPr>
        <a:xfrm>
          <a:off x="16967200" y="25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131547</xdr:rowOff>
    </xdr:from>
    <xdr:ext cx="762000" cy="259045"/>
    <xdr:sp macro="" textlink="">
      <xdr:nvSpPr>
        <xdr:cNvPr id="463" name="将来負担の状況該当値テキスト"/>
        <xdr:cNvSpPr txBox="1"/>
      </xdr:nvSpPr>
      <xdr:spPr>
        <a:xfrm>
          <a:off x="17106900" y="23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53763</xdr:rowOff>
    </xdr:from>
    <xdr:to>
      <xdr:col>77</xdr:col>
      <xdr:colOff>95250</xdr:colOff>
      <xdr:row>15</xdr:row>
      <xdr:rowOff>155363</xdr:rowOff>
    </xdr:to>
    <xdr:sp macro="" textlink="">
      <xdr:nvSpPr>
        <xdr:cNvPr id="464" name="楕円 463"/>
        <xdr:cNvSpPr/>
      </xdr:nvSpPr>
      <xdr:spPr>
        <a:xfrm>
          <a:off x="16129000" y="262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140140</xdr:rowOff>
    </xdr:from>
    <xdr:ext cx="736600" cy="259045"/>
    <xdr:sp macro="" textlink="">
      <xdr:nvSpPr>
        <xdr:cNvPr id="465" name="テキスト ボックス 464"/>
        <xdr:cNvSpPr txBox="1"/>
      </xdr:nvSpPr>
      <xdr:spPr>
        <a:xfrm>
          <a:off x="15798800" y="2711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110871</xdr:rowOff>
    </xdr:from>
    <xdr:to>
      <xdr:col>73</xdr:col>
      <xdr:colOff>44450</xdr:colOff>
      <xdr:row>16</xdr:row>
      <xdr:rowOff>41021</xdr:rowOff>
    </xdr:to>
    <xdr:sp macro="" textlink="">
      <xdr:nvSpPr>
        <xdr:cNvPr id="466" name="楕円 465"/>
        <xdr:cNvSpPr/>
      </xdr:nvSpPr>
      <xdr:spPr>
        <a:xfrm>
          <a:off x="15240000" y="268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25798</xdr:rowOff>
    </xdr:from>
    <xdr:ext cx="762000" cy="259045"/>
    <xdr:sp macro="" textlink="">
      <xdr:nvSpPr>
        <xdr:cNvPr id="467" name="テキスト ボックス 466"/>
        <xdr:cNvSpPr txBox="1"/>
      </xdr:nvSpPr>
      <xdr:spPr>
        <a:xfrm>
          <a:off x="14909800" y="276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101092</xdr:rowOff>
    </xdr:from>
    <xdr:to>
      <xdr:col>68</xdr:col>
      <xdr:colOff>203200</xdr:colOff>
      <xdr:row>17</xdr:row>
      <xdr:rowOff>31242</xdr:rowOff>
    </xdr:to>
    <xdr:sp macro="" textlink="">
      <xdr:nvSpPr>
        <xdr:cNvPr id="468" name="楕円 467"/>
        <xdr:cNvSpPr/>
      </xdr:nvSpPr>
      <xdr:spPr>
        <a:xfrm>
          <a:off x="14351000" y="28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16019</xdr:rowOff>
    </xdr:from>
    <xdr:ext cx="762000" cy="259045"/>
    <xdr:sp macro="" textlink="">
      <xdr:nvSpPr>
        <xdr:cNvPr id="469" name="テキスト ボックス 468"/>
        <xdr:cNvSpPr txBox="1"/>
      </xdr:nvSpPr>
      <xdr:spPr>
        <a:xfrm>
          <a:off x="14020800" y="293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27771</xdr:rowOff>
    </xdr:from>
    <xdr:to>
      <xdr:col>64</xdr:col>
      <xdr:colOff>152400</xdr:colOff>
      <xdr:row>17</xdr:row>
      <xdr:rowOff>129371</xdr:rowOff>
    </xdr:to>
    <xdr:sp macro="" textlink="">
      <xdr:nvSpPr>
        <xdr:cNvPr id="470" name="楕円 469"/>
        <xdr:cNvSpPr/>
      </xdr:nvSpPr>
      <xdr:spPr>
        <a:xfrm>
          <a:off x="13462000" y="294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114148</xdr:rowOff>
    </xdr:from>
    <xdr:ext cx="762000" cy="259045"/>
    <xdr:sp macro="" textlink="">
      <xdr:nvSpPr>
        <xdr:cNvPr id="471" name="テキスト ボックス 470"/>
        <xdr:cNvSpPr txBox="1"/>
      </xdr:nvSpPr>
      <xdr:spPr>
        <a:xfrm>
          <a:off x="13131800" y="302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兵庫県たつの市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77,499
77,007
210.87
34,707,297
33,936,187
653,097
21,255,965
38,604,068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指数は前年度比で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し、類似団体内でも依然として良好な指数となっており、人件費の決算総額でも前年度比で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百万円減少した。今後も引き続き、職員定員適正化計画に基づき、定数の管理に努めるとともに、民間業者、指定管理者制度等を活用し、総人件費の抑制に努めていく。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130810</xdr:rowOff>
    </xdr:from>
    <xdr:to>
      <xdr:col>24</xdr:col>
      <xdr:colOff>25400</xdr:colOff>
      <xdr:row>33</xdr:row>
      <xdr:rowOff>161290</xdr:rowOff>
    </xdr:to>
    <xdr:cxnSp macro="">
      <xdr:nvCxnSpPr>
        <xdr:cNvPr id="66" name="直線コネクタ 65"/>
        <xdr:cNvCxnSpPr/>
      </xdr:nvCxnSpPr>
      <xdr:spPr>
        <a:xfrm flipV="1">
          <a:off x="3987800" y="57886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92710</xdr:rowOff>
    </xdr:from>
    <xdr:to>
      <xdr:col>19</xdr:col>
      <xdr:colOff>187325</xdr:colOff>
      <xdr:row>33</xdr:row>
      <xdr:rowOff>161290</xdr:rowOff>
    </xdr:to>
    <xdr:cxnSp macro="">
      <xdr:nvCxnSpPr>
        <xdr:cNvPr id="69" name="直線コネクタ 68"/>
        <xdr:cNvCxnSpPr/>
      </xdr:nvCxnSpPr>
      <xdr:spPr>
        <a:xfrm>
          <a:off x="3098800" y="5750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92710</xdr:rowOff>
    </xdr:from>
    <xdr:to>
      <xdr:col>15</xdr:col>
      <xdr:colOff>98425</xdr:colOff>
      <xdr:row>33</xdr:row>
      <xdr:rowOff>146050</xdr:rowOff>
    </xdr:to>
    <xdr:cxnSp macro="">
      <xdr:nvCxnSpPr>
        <xdr:cNvPr id="72" name="直線コネクタ 71"/>
        <xdr:cNvCxnSpPr/>
      </xdr:nvCxnSpPr>
      <xdr:spPr>
        <a:xfrm flipV="1">
          <a:off x="2209800" y="5750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146050</xdr:rowOff>
    </xdr:from>
    <xdr:to>
      <xdr:col>11</xdr:col>
      <xdr:colOff>9525</xdr:colOff>
      <xdr:row>34</xdr:row>
      <xdr:rowOff>27940</xdr:rowOff>
    </xdr:to>
    <xdr:cxnSp macro="">
      <xdr:nvCxnSpPr>
        <xdr:cNvPr id="75" name="直線コネクタ 74"/>
        <xdr:cNvCxnSpPr/>
      </xdr:nvCxnSpPr>
      <xdr:spPr>
        <a:xfrm flipV="1">
          <a:off x="1320800" y="5803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77" name="テキスト ボックス 76"/>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79" name="テキスト ボックス 78"/>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80010</xdr:rowOff>
    </xdr:from>
    <xdr:to>
      <xdr:col>24</xdr:col>
      <xdr:colOff>76200</xdr:colOff>
      <xdr:row>34</xdr:row>
      <xdr:rowOff>10160</xdr:rowOff>
    </xdr:to>
    <xdr:sp macro="" textlink="">
      <xdr:nvSpPr>
        <xdr:cNvPr id="85" name="楕円 84"/>
        <xdr:cNvSpPr/>
      </xdr:nvSpPr>
      <xdr:spPr>
        <a:xfrm>
          <a:off x="47752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160037</xdr:rowOff>
    </xdr:from>
    <xdr:ext cx="762000" cy="259045"/>
    <xdr:sp macro="" textlink="">
      <xdr:nvSpPr>
        <xdr:cNvPr id="86" name="人件費該当値テキスト"/>
        <xdr:cNvSpPr txBox="1"/>
      </xdr:nvSpPr>
      <xdr:spPr>
        <a:xfrm>
          <a:off x="4914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110490</xdr:rowOff>
    </xdr:from>
    <xdr:to>
      <xdr:col>20</xdr:col>
      <xdr:colOff>38100</xdr:colOff>
      <xdr:row>34</xdr:row>
      <xdr:rowOff>40640</xdr:rowOff>
    </xdr:to>
    <xdr:sp macro="" textlink="">
      <xdr:nvSpPr>
        <xdr:cNvPr id="87" name="楕円 86"/>
        <xdr:cNvSpPr/>
      </xdr:nvSpPr>
      <xdr:spPr>
        <a:xfrm>
          <a:off x="3937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50817</xdr:rowOff>
    </xdr:from>
    <xdr:ext cx="736600" cy="259045"/>
    <xdr:sp macro="" textlink="">
      <xdr:nvSpPr>
        <xdr:cNvPr id="88" name="テキスト ボックス 87"/>
        <xdr:cNvSpPr txBox="1"/>
      </xdr:nvSpPr>
      <xdr:spPr>
        <a:xfrm>
          <a:off x="3606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41910</xdr:rowOff>
    </xdr:from>
    <xdr:to>
      <xdr:col>15</xdr:col>
      <xdr:colOff>149225</xdr:colOff>
      <xdr:row>33</xdr:row>
      <xdr:rowOff>143510</xdr:rowOff>
    </xdr:to>
    <xdr:sp macro="" textlink="">
      <xdr:nvSpPr>
        <xdr:cNvPr id="89" name="楕円 88"/>
        <xdr:cNvSpPr/>
      </xdr:nvSpPr>
      <xdr:spPr>
        <a:xfrm>
          <a:off x="3048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153687</xdr:rowOff>
    </xdr:from>
    <xdr:ext cx="762000" cy="259045"/>
    <xdr:sp macro="" textlink="">
      <xdr:nvSpPr>
        <xdr:cNvPr id="90" name="テキスト ボックス 89"/>
        <xdr:cNvSpPr txBox="1"/>
      </xdr:nvSpPr>
      <xdr:spPr>
        <a:xfrm>
          <a:off x="2717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95250</xdr:rowOff>
    </xdr:from>
    <xdr:to>
      <xdr:col>11</xdr:col>
      <xdr:colOff>60325</xdr:colOff>
      <xdr:row>34</xdr:row>
      <xdr:rowOff>25400</xdr:rowOff>
    </xdr:to>
    <xdr:sp macro="" textlink="">
      <xdr:nvSpPr>
        <xdr:cNvPr id="91" name="楕円 90"/>
        <xdr:cNvSpPr/>
      </xdr:nvSpPr>
      <xdr:spPr>
        <a:xfrm>
          <a:off x="2159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35577</xdr:rowOff>
    </xdr:from>
    <xdr:ext cx="762000" cy="259045"/>
    <xdr:sp macro="" textlink="">
      <xdr:nvSpPr>
        <xdr:cNvPr id="92" name="テキスト ボックス 91"/>
        <xdr:cNvSpPr txBox="1"/>
      </xdr:nvSpPr>
      <xdr:spPr>
        <a:xfrm>
          <a:off x="1828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148590</xdr:rowOff>
    </xdr:from>
    <xdr:to>
      <xdr:col>6</xdr:col>
      <xdr:colOff>171450</xdr:colOff>
      <xdr:row>34</xdr:row>
      <xdr:rowOff>78740</xdr:rowOff>
    </xdr:to>
    <xdr:sp macro="" textlink="">
      <xdr:nvSpPr>
        <xdr:cNvPr id="93" name="楕円 92"/>
        <xdr:cNvSpPr/>
      </xdr:nvSpPr>
      <xdr:spPr>
        <a:xfrm>
          <a:off x="1270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88917</xdr:rowOff>
    </xdr:from>
    <xdr:ext cx="762000" cy="259045"/>
    <xdr:sp macro="" textlink="">
      <xdr:nvSpPr>
        <xdr:cNvPr id="94" name="テキスト ボックス 93"/>
        <xdr:cNvSpPr txBox="1"/>
      </xdr:nvSpPr>
      <xdr:spPr>
        <a:xfrm>
          <a:off x="939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％下回っており、今後もこの水準を維持するよう努める。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107406</xdr:rowOff>
    </xdr:from>
    <xdr:to>
      <xdr:col>82</xdr:col>
      <xdr:colOff>107950</xdr:colOff>
      <xdr:row>14</xdr:row>
      <xdr:rowOff>120469</xdr:rowOff>
    </xdr:to>
    <xdr:cxnSp macro="">
      <xdr:nvCxnSpPr>
        <xdr:cNvPr id="129" name="直線コネクタ 128"/>
        <xdr:cNvCxnSpPr/>
      </xdr:nvCxnSpPr>
      <xdr:spPr>
        <a:xfrm>
          <a:off x="15671800" y="250770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30"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74749</xdr:rowOff>
    </xdr:from>
    <xdr:to>
      <xdr:col>78</xdr:col>
      <xdr:colOff>69850</xdr:colOff>
      <xdr:row>14</xdr:row>
      <xdr:rowOff>107406</xdr:rowOff>
    </xdr:to>
    <xdr:cxnSp macro="">
      <xdr:nvCxnSpPr>
        <xdr:cNvPr id="132" name="直線コネクタ 131"/>
        <xdr:cNvCxnSpPr/>
      </xdr:nvCxnSpPr>
      <xdr:spPr>
        <a:xfrm>
          <a:off x="14782800" y="24750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924</xdr:rowOff>
    </xdr:from>
    <xdr:ext cx="736600" cy="259045"/>
    <xdr:sp macro="" textlink="">
      <xdr:nvSpPr>
        <xdr:cNvPr id="134" name="テキスト ボックス 133"/>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74749</xdr:rowOff>
    </xdr:from>
    <xdr:to>
      <xdr:col>73</xdr:col>
      <xdr:colOff>180975</xdr:colOff>
      <xdr:row>14</xdr:row>
      <xdr:rowOff>166188</xdr:rowOff>
    </xdr:to>
    <xdr:cxnSp macro="">
      <xdr:nvCxnSpPr>
        <xdr:cNvPr id="135" name="直線コネクタ 134"/>
        <xdr:cNvCxnSpPr/>
      </xdr:nvCxnSpPr>
      <xdr:spPr>
        <a:xfrm flipV="1">
          <a:off x="13893800" y="2475049"/>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7" name="テキスト ボックス 136"/>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146594</xdr:rowOff>
    </xdr:from>
    <xdr:to>
      <xdr:col>69</xdr:col>
      <xdr:colOff>92075</xdr:colOff>
      <xdr:row>14</xdr:row>
      <xdr:rowOff>166188</xdr:rowOff>
    </xdr:to>
    <xdr:cxnSp macro="">
      <xdr:nvCxnSpPr>
        <xdr:cNvPr id="138" name="直線コネクタ 137"/>
        <xdr:cNvCxnSpPr/>
      </xdr:nvCxnSpPr>
      <xdr:spPr>
        <a:xfrm>
          <a:off x="13004800" y="25468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40" name="テキスト ボックス 139"/>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41" name="フローチャート: 判断 140"/>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42" name="テキスト ボックス 141"/>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69669</xdr:rowOff>
    </xdr:from>
    <xdr:to>
      <xdr:col>82</xdr:col>
      <xdr:colOff>158750</xdr:colOff>
      <xdr:row>14</xdr:row>
      <xdr:rowOff>171269</xdr:rowOff>
    </xdr:to>
    <xdr:sp macro="" textlink="">
      <xdr:nvSpPr>
        <xdr:cNvPr id="148" name="楕円 147"/>
        <xdr:cNvSpPr/>
      </xdr:nvSpPr>
      <xdr:spPr>
        <a:xfrm>
          <a:off x="16459200" y="24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86196</xdr:rowOff>
    </xdr:from>
    <xdr:ext cx="762000" cy="259045"/>
    <xdr:sp macro="" textlink="">
      <xdr:nvSpPr>
        <xdr:cNvPr id="149" name="物件費該当値テキスト"/>
        <xdr:cNvSpPr txBox="1"/>
      </xdr:nvSpPr>
      <xdr:spPr>
        <a:xfrm>
          <a:off x="16598900" y="231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56606</xdr:rowOff>
    </xdr:from>
    <xdr:to>
      <xdr:col>78</xdr:col>
      <xdr:colOff>120650</xdr:colOff>
      <xdr:row>14</xdr:row>
      <xdr:rowOff>158206</xdr:rowOff>
    </xdr:to>
    <xdr:sp macro="" textlink="">
      <xdr:nvSpPr>
        <xdr:cNvPr id="150" name="楕円 149"/>
        <xdr:cNvSpPr/>
      </xdr:nvSpPr>
      <xdr:spPr>
        <a:xfrm>
          <a:off x="15621000" y="245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168383</xdr:rowOff>
    </xdr:from>
    <xdr:ext cx="736600" cy="259045"/>
    <xdr:sp macro="" textlink="">
      <xdr:nvSpPr>
        <xdr:cNvPr id="151" name="テキスト ボックス 150"/>
        <xdr:cNvSpPr txBox="1"/>
      </xdr:nvSpPr>
      <xdr:spPr>
        <a:xfrm>
          <a:off x="15290800" y="222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23949</xdr:rowOff>
    </xdr:from>
    <xdr:to>
      <xdr:col>74</xdr:col>
      <xdr:colOff>31750</xdr:colOff>
      <xdr:row>14</xdr:row>
      <xdr:rowOff>125549</xdr:rowOff>
    </xdr:to>
    <xdr:sp macro="" textlink="">
      <xdr:nvSpPr>
        <xdr:cNvPr id="152" name="楕円 151"/>
        <xdr:cNvSpPr/>
      </xdr:nvSpPr>
      <xdr:spPr>
        <a:xfrm>
          <a:off x="14732000" y="242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135726</xdr:rowOff>
    </xdr:from>
    <xdr:ext cx="762000" cy="259045"/>
    <xdr:sp macro="" textlink="">
      <xdr:nvSpPr>
        <xdr:cNvPr id="153" name="テキスト ボックス 152"/>
        <xdr:cNvSpPr txBox="1"/>
      </xdr:nvSpPr>
      <xdr:spPr>
        <a:xfrm>
          <a:off x="14401800" y="219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115388</xdr:rowOff>
    </xdr:from>
    <xdr:to>
      <xdr:col>69</xdr:col>
      <xdr:colOff>142875</xdr:colOff>
      <xdr:row>15</xdr:row>
      <xdr:rowOff>45538</xdr:rowOff>
    </xdr:to>
    <xdr:sp macro="" textlink="">
      <xdr:nvSpPr>
        <xdr:cNvPr id="154" name="楕円 153"/>
        <xdr:cNvSpPr/>
      </xdr:nvSpPr>
      <xdr:spPr>
        <a:xfrm>
          <a:off x="13843000" y="25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55715</xdr:rowOff>
    </xdr:from>
    <xdr:ext cx="762000" cy="259045"/>
    <xdr:sp macro="" textlink="">
      <xdr:nvSpPr>
        <xdr:cNvPr id="155" name="テキスト ボックス 154"/>
        <xdr:cNvSpPr txBox="1"/>
      </xdr:nvSpPr>
      <xdr:spPr>
        <a:xfrm>
          <a:off x="13512800" y="228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95794</xdr:rowOff>
    </xdr:from>
    <xdr:to>
      <xdr:col>65</xdr:col>
      <xdr:colOff>53975</xdr:colOff>
      <xdr:row>15</xdr:row>
      <xdr:rowOff>25944</xdr:rowOff>
    </xdr:to>
    <xdr:sp macro="" textlink="">
      <xdr:nvSpPr>
        <xdr:cNvPr id="156" name="楕円 155"/>
        <xdr:cNvSpPr/>
      </xdr:nvSpPr>
      <xdr:spPr>
        <a:xfrm>
          <a:off x="12954000" y="24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36121</xdr:rowOff>
    </xdr:from>
    <xdr:ext cx="762000" cy="259045"/>
    <xdr:sp macro="" textlink="">
      <xdr:nvSpPr>
        <xdr:cNvPr id="157" name="テキスト ボックス 156"/>
        <xdr:cNvSpPr txBox="1"/>
      </xdr:nvSpPr>
      <xdr:spPr>
        <a:xfrm>
          <a:off x="12623800" y="226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障害者自立支援、私立保育所等運営費等の影響により、扶助費は年々増加傾向にある。経常収支比率も前年度比で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％悪化し、将来的にも更なる上昇が推測されるため、資格審査等の適正化や各種手当への特別加算等の見直しを進めていくことで、財政を圧迫する傾向に歯止めをかけるよう努める。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92710</xdr:rowOff>
    </xdr:from>
    <xdr:to>
      <xdr:col>24</xdr:col>
      <xdr:colOff>25400</xdr:colOff>
      <xdr:row>55</xdr:row>
      <xdr:rowOff>110998</xdr:rowOff>
    </xdr:to>
    <xdr:cxnSp macro="">
      <xdr:nvCxnSpPr>
        <xdr:cNvPr id="188" name="直線コネクタ 187"/>
        <xdr:cNvCxnSpPr/>
      </xdr:nvCxnSpPr>
      <xdr:spPr>
        <a:xfrm>
          <a:off x="3987800" y="95224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160291</xdr:rowOff>
    </xdr:from>
    <xdr:ext cx="762000" cy="259045"/>
    <xdr:sp macro="" textlink="">
      <xdr:nvSpPr>
        <xdr:cNvPr id="189" name="扶助費平均値テキスト"/>
        <xdr:cNvSpPr txBox="1"/>
      </xdr:nvSpPr>
      <xdr:spPr>
        <a:xfrm>
          <a:off x="4914900" y="9590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46990</xdr:rowOff>
    </xdr:from>
    <xdr:to>
      <xdr:col>19</xdr:col>
      <xdr:colOff>187325</xdr:colOff>
      <xdr:row>55</xdr:row>
      <xdr:rowOff>92710</xdr:rowOff>
    </xdr:to>
    <xdr:cxnSp macro="">
      <xdr:nvCxnSpPr>
        <xdr:cNvPr id="191" name="直線コネクタ 190"/>
        <xdr:cNvCxnSpPr/>
      </xdr:nvCxnSpPr>
      <xdr:spPr>
        <a:xfrm>
          <a:off x="3098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84853</xdr:rowOff>
    </xdr:from>
    <xdr:ext cx="736600" cy="259045"/>
    <xdr:sp macro="" textlink="">
      <xdr:nvSpPr>
        <xdr:cNvPr id="193" name="テキスト ボックス 192"/>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62992</xdr:rowOff>
    </xdr:from>
    <xdr:to>
      <xdr:col>15</xdr:col>
      <xdr:colOff>98425</xdr:colOff>
      <xdr:row>55</xdr:row>
      <xdr:rowOff>46990</xdr:rowOff>
    </xdr:to>
    <xdr:cxnSp macro="">
      <xdr:nvCxnSpPr>
        <xdr:cNvPr id="194" name="直線コネクタ 193"/>
        <xdr:cNvCxnSpPr/>
      </xdr:nvCxnSpPr>
      <xdr:spPr>
        <a:xfrm>
          <a:off x="2209800" y="932129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39133</xdr:rowOff>
    </xdr:from>
    <xdr:ext cx="762000" cy="259045"/>
    <xdr:sp macro="" textlink="">
      <xdr:nvSpPr>
        <xdr:cNvPr id="196" name="テキスト ボックス 195"/>
        <xdr:cNvSpPr txBox="1"/>
      </xdr:nvSpPr>
      <xdr:spPr>
        <a:xfrm>
          <a:off x="2717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62992</xdr:rowOff>
    </xdr:from>
    <xdr:to>
      <xdr:col>11</xdr:col>
      <xdr:colOff>9525</xdr:colOff>
      <xdr:row>54</xdr:row>
      <xdr:rowOff>127000</xdr:rowOff>
    </xdr:to>
    <xdr:cxnSp macro="">
      <xdr:nvCxnSpPr>
        <xdr:cNvPr id="197" name="直線コネクタ 196"/>
        <xdr:cNvCxnSpPr/>
      </xdr:nvCxnSpPr>
      <xdr:spPr>
        <a:xfrm flipV="1">
          <a:off x="1320800" y="93212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78486</xdr:rowOff>
    </xdr:from>
    <xdr:to>
      <xdr:col>11</xdr:col>
      <xdr:colOff>60325</xdr:colOff>
      <xdr:row>56</xdr:row>
      <xdr:rowOff>8636</xdr:rowOff>
    </xdr:to>
    <xdr:sp macro="" textlink="">
      <xdr:nvSpPr>
        <xdr:cNvPr id="198" name="フローチャート: 判断 197"/>
        <xdr:cNvSpPr/>
      </xdr:nvSpPr>
      <xdr:spPr>
        <a:xfrm>
          <a:off x="2159000" y="95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164863</xdr:rowOff>
    </xdr:from>
    <xdr:ext cx="762000" cy="259045"/>
    <xdr:sp macro="" textlink="">
      <xdr:nvSpPr>
        <xdr:cNvPr id="199" name="テキスト ボックス 198"/>
        <xdr:cNvSpPr txBox="1"/>
      </xdr:nvSpPr>
      <xdr:spPr>
        <a:xfrm>
          <a:off x="1828800" y="959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60198</xdr:rowOff>
    </xdr:from>
    <xdr:to>
      <xdr:col>6</xdr:col>
      <xdr:colOff>171450</xdr:colOff>
      <xdr:row>55</xdr:row>
      <xdr:rowOff>161798</xdr:rowOff>
    </xdr:to>
    <xdr:sp macro="" textlink="">
      <xdr:nvSpPr>
        <xdr:cNvPr id="200" name="フローチャート: 判断 199"/>
        <xdr:cNvSpPr/>
      </xdr:nvSpPr>
      <xdr:spPr>
        <a:xfrm>
          <a:off x="1270000" y="948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146575</xdr:rowOff>
    </xdr:from>
    <xdr:ext cx="762000" cy="259045"/>
    <xdr:sp macro="" textlink="">
      <xdr:nvSpPr>
        <xdr:cNvPr id="201" name="テキスト ボックス 200"/>
        <xdr:cNvSpPr txBox="1"/>
      </xdr:nvSpPr>
      <xdr:spPr>
        <a:xfrm>
          <a:off x="939800" y="957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60198</xdr:rowOff>
    </xdr:from>
    <xdr:to>
      <xdr:col>24</xdr:col>
      <xdr:colOff>76200</xdr:colOff>
      <xdr:row>55</xdr:row>
      <xdr:rowOff>161798</xdr:rowOff>
    </xdr:to>
    <xdr:sp macro="" textlink="">
      <xdr:nvSpPr>
        <xdr:cNvPr id="207" name="楕円 206"/>
        <xdr:cNvSpPr/>
      </xdr:nvSpPr>
      <xdr:spPr>
        <a:xfrm>
          <a:off x="47752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76725</xdr:rowOff>
    </xdr:from>
    <xdr:ext cx="762000" cy="259045"/>
    <xdr:sp macro="" textlink="">
      <xdr:nvSpPr>
        <xdr:cNvPr id="208" name="扶助費該当値テキスト"/>
        <xdr:cNvSpPr txBox="1"/>
      </xdr:nvSpPr>
      <xdr:spPr>
        <a:xfrm>
          <a:off x="4914900" y="933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41910</xdr:rowOff>
    </xdr:from>
    <xdr:to>
      <xdr:col>20</xdr:col>
      <xdr:colOff>38100</xdr:colOff>
      <xdr:row>55</xdr:row>
      <xdr:rowOff>143510</xdr:rowOff>
    </xdr:to>
    <xdr:sp macro="" textlink="">
      <xdr:nvSpPr>
        <xdr:cNvPr id="209" name="楕円 208"/>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153687</xdr:rowOff>
    </xdr:from>
    <xdr:ext cx="736600" cy="259045"/>
    <xdr:sp macro="" textlink="">
      <xdr:nvSpPr>
        <xdr:cNvPr id="210" name="テキスト ボックス 209"/>
        <xdr:cNvSpPr txBox="1"/>
      </xdr:nvSpPr>
      <xdr:spPr>
        <a:xfrm>
          <a:off x="3606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167640</xdr:rowOff>
    </xdr:from>
    <xdr:to>
      <xdr:col>15</xdr:col>
      <xdr:colOff>149225</xdr:colOff>
      <xdr:row>55</xdr:row>
      <xdr:rowOff>97790</xdr:rowOff>
    </xdr:to>
    <xdr:sp macro="" textlink="">
      <xdr:nvSpPr>
        <xdr:cNvPr id="211" name="楕円 210"/>
        <xdr:cNvSpPr/>
      </xdr:nvSpPr>
      <xdr:spPr>
        <a:xfrm>
          <a:off x="3048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107967</xdr:rowOff>
    </xdr:from>
    <xdr:ext cx="762000" cy="259045"/>
    <xdr:sp macro="" textlink="">
      <xdr:nvSpPr>
        <xdr:cNvPr id="212" name="テキスト ボックス 211"/>
        <xdr:cNvSpPr txBox="1"/>
      </xdr:nvSpPr>
      <xdr:spPr>
        <a:xfrm>
          <a:off x="2717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12192</xdr:rowOff>
    </xdr:from>
    <xdr:to>
      <xdr:col>11</xdr:col>
      <xdr:colOff>60325</xdr:colOff>
      <xdr:row>54</xdr:row>
      <xdr:rowOff>113792</xdr:rowOff>
    </xdr:to>
    <xdr:sp macro="" textlink="">
      <xdr:nvSpPr>
        <xdr:cNvPr id="213" name="楕円 212"/>
        <xdr:cNvSpPr/>
      </xdr:nvSpPr>
      <xdr:spPr>
        <a:xfrm>
          <a:off x="2159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123969</xdr:rowOff>
    </xdr:from>
    <xdr:ext cx="762000" cy="259045"/>
    <xdr:sp macro="" textlink="">
      <xdr:nvSpPr>
        <xdr:cNvPr id="214" name="テキスト ボックス 213"/>
        <xdr:cNvSpPr txBox="1"/>
      </xdr:nvSpPr>
      <xdr:spPr>
        <a:xfrm>
          <a:off x="1828800" y="903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5" name="楕円 214"/>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6" name="テキスト ボックス 215"/>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皮革汚水・集落排水を含む）に多額の繰出をしている。今後、下水道事業について資本費の適正な管理に努めるとともに、維持管理費の削減や不明水対策による有収率向上、使用料改定の着実な実施により繰出金の削減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130810</xdr:rowOff>
    </xdr:from>
    <xdr:to>
      <xdr:col>82</xdr:col>
      <xdr:colOff>107950</xdr:colOff>
      <xdr:row>59</xdr:row>
      <xdr:rowOff>138430</xdr:rowOff>
    </xdr:to>
    <xdr:cxnSp macro="">
      <xdr:nvCxnSpPr>
        <xdr:cNvPr id="249" name="直線コネクタ 248"/>
        <xdr:cNvCxnSpPr/>
      </xdr:nvCxnSpPr>
      <xdr:spPr>
        <a:xfrm>
          <a:off x="15671800" y="102463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0"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77470</xdr:rowOff>
    </xdr:from>
    <xdr:to>
      <xdr:col>78</xdr:col>
      <xdr:colOff>69850</xdr:colOff>
      <xdr:row>59</xdr:row>
      <xdr:rowOff>130810</xdr:rowOff>
    </xdr:to>
    <xdr:cxnSp macro="">
      <xdr:nvCxnSpPr>
        <xdr:cNvPr id="252" name="直線コネクタ 251"/>
        <xdr:cNvCxnSpPr/>
      </xdr:nvCxnSpPr>
      <xdr:spPr>
        <a:xfrm>
          <a:off x="14782800" y="101930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4" name="テキスト ボックス 253"/>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77470</xdr:rowOff>
    </xdr:from>
    <xdr:to>
      <xdr:col>73</xdr:col>
      <xdr:colOff>180975</xdr:colOff>
      <xdr:row>59</xdr:row>
      <xdr:rowOff>146050</xdr:rowOff>
    </xdr:to>
    <xdr:cxnSp macro="">
      <xdr:nvCxnSpPr>
        <xdr:cNvPr id="255" name="直線コネクタ 254"/>
        <xdr:cNvCxnSpPr/>
      </xdr:nvCxnSpPr>
      <xdr:spPr>
        <a:xfrm flipV="1">
          <a:off x="13893800" y="10193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7" name="テキスト ボックス 256"/>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85090</xdr:rowOff>
    </xdr:from>
    <xdr:to>
      <xdr:col>69</xdr:col>
      <xdr:colOff>92075</xdr:colOff>
      <xdr:row>59</xdr:row>
      <xdr:rowOff>146050</xdr:rowOff>
    </xdr:to>
    <xdr:cxnSp macro="">
      <xdr:nvCxnSpPr>
        <xdr:cNvPr id="258" name="直線コネクタ 257"/>
        <xdr:cNvCxnSpPr/>
      </xdr:nvCxnSpPr>
      <xdr:spPr>
        <a:xfrm>
          <a:off x="13004800" y="10200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9" name="フローチャート: 判断 258"/>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0" name="テキスト ボックス 259"/>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2" name="テキスト ボックス 261"/>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87630</xdr:rowOff>
    </xdr:from>
    <xdr:to>
      <xdr:col>82</xdr:col>
      <xdr:colOff>158750</xdr:colOff>
      <xdr:row>60</xdr:row>
      <xdr:rowOff>17780</xdr:rowOff>
    </xdr:to>
    <xdr:sp macro="" textlink="">
      <xdr:nvSpPr>
        <xdr:cNvPr id="268" name="楕円 267"/>
        <xdr:cNvSpPr/>
      </xdr:nvSpPr>
      <xdr:spPr>
        <a:xfrm>
          <a:off x="164592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59707</xdr:rowOff>
    </xdr:from>
    <xdr:ext cx="762000" cy="259045"/>
    <xdr:sp macro="" textlink="">
      <xdr:nvSpPr>
        <xdr:cNvPr id="269" name="その他該当値テキスト"/>
        <xdr:cNvSpPr txBox="1"/>
      </xdr:nvSpPr>
      <xdr:spPr>
        <a:xfrm>
          <a:off x="165989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80010</xdr:rowOff>
    </xdr:from>
    <xdr:to>
      <xdr:col>78</xdr:col>
      <xdr:colOff>120650</xdr:colOff>
      <xdr:row>60</xdr:row>
      <xdr:rowOff>10160</xdr:rowOff>
    </xdr:to>
    <xdr:sp macro="" textlink="">
      <xdr:nvSpPr>
        <xdr:cNvPr id="270" name="楕円 269"/>
        <xdr:cNvSpPr/>
      </xdr:nvSpPr>
      <xdr:spPr>
        <a:xfrm>
          <a:off x="15621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166387</xdr:rowOff>
    </xdr:from>
    <xdr:ext cx="736600" cy="259045"/>
    <xdr:sp macro="" textlink="">
      <xdr:nvSpPr>
        <xdr:cNvPr id="271" name="テキスト ボックス 270"/>
        <xdr:cNvSpPr txBox="1"/>
      </xdr:nvSpPr>
      <xdr:spPr>
        <a:xfrm>
          <a:off x="15290800" y="1028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26670</xdr:rowOff>
    </xdr:from>
    <xdr:to>
      <xdr:col>74</xdr:col>
      <xdr:colOff>31750</xdr:colOff>
      <xdr:row>59</xdr:row>
      <xdr:rowOff>128270</xdr:rowOff>
    </xdr:to>
    <xdr:sp macro="" textlink="">
      <xdr:nvSpPr>
        <xdr:cNvPr id="272" name="楕円 271"/>
        <xdr:cNvSpPr/>
      </xdr:nvSpPr>
      <xdr:spPr>
        <a:xfrm>
          <a:off x="14732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113047</xdr:rowOff>
    </xdr:from>
    <xdr:ext cx="762000" cy="259045"/>
    <xdr:sp macro="" textlink="">
      <xdr:nvSpPr>
        <xdr:cNvPr id="273" name="テキスト ボックス 272"/>
        <xdr:cNvSpPr txBox="1"/>
      </xdr:nvSpPr>
      <xdr:spPr>
        <a:xfrm>
          <a:off x="14401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95250</xdr:rowOff>
    </xdr:from>
    <xdr:to>
      <xdr:col>69</xdr:col>
      <xdr:colOff>142875</xdr:colOff>
      <xdr:row>60</xdr:row>
      <xdr:rowOff>25400</xdr:rowOff>
    </xdr:to>
    <xdr:sp macro="" textlink="">
      <xdr:nvSpPr>
        <xdr:cNvPr id="274" name="楕円 273"/>
        <xdr:cNvSpPr/>
      </xdr:nvSpPr>
      <xdr:spPr>
        <a:xfrm>
          <a:off x="13843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75" name="テキスト ボックス 274"/>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34290</xdr:rowOff>
    </xdr:from>
    <xdr:to>
      <xdr:col>65</xdr:col>
      <xdr:colOff>53975</xdr:colOff>
      <xdr:row>59</xdr:row>
      <xdr:rowOff>135890</xdr:rowOff>
    </xdr:to>
    <xdr:sp macro="" textlink="">
      <xdr:nvSpPr>
        <xdr:cNvPr id="276" name="楕円 275"/>
        <xdr:cNvSpPr/>
      </xdr:nvSpPr>
      <xdr:spPr>
        <a:xfrm>
          <a:off x="12954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120667</xdr:rowOff>
    </xdr:from>
    <xdr:ext cx="762000" cy="259045"/>
    <xdr:sp macro="" textlink="">
      <xdr:nvSpPr>
        <xdr:cNvPr id="277" name="テキスト ボックス 276"/>
        <xdr:cNvSpPr txBox="1"/>
      </xdr:nvSpPr>
      <xdr:spPr>
        <a:xfrm>
          <a:off x="12623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新たな補助金等の交付は抑制しているが、平成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年度の西はりま消防組合の設立以降、類似団体平均を上回っている。今後は事務事業評価等を実施し、補助金の効果等を検証したうえ、不適当な補助金については廃止していくこととし、抑制に努めていく。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132715</xdr:rowOff>
    </xdr:from>
    <xdr:to>
      <xdr:col>82</xdr:col>
      <xdr:colOff>107950</xdr:colOff>
      <xdr:row>38</xdr:row>
      <xdr:rowOff>155575</xdr:rowOff>
    </xdr:to>
    <xdr:cxnSp macro="">
      <xdr:nvCxnSpPr>
        <xdr:cNvPr id="305" name="直線コネクタ 304"/>
        <xdr:cNvCxnSpPr/>
      </xdr:nvCxnSpPr>
      <xdr:spPr>
        <a:xfrm flipV="1">
          <a:off x="15671800" y="664781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132732</xdr:rowOff>
    </xdr:from>
    <xdr:ext cx="762000" cy="259045"/>
    <xdr:sp macro="" textlink="">
      <xdr:nvSpPr>
        <xdr:cNvPr id="306" name="補助費等平均値テキスト"/>
        <xdr:cNvSpPr txBox="1"/>
      </xdr:nvSpPr>
      <xdr:spPr>
        <a:xfrm>
          <a:off x="16598900" y="6304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127000</xdr:rowOff>
    </xdr:from>
    <xdr:to>
      <xdr:col>78</xdr:col>
      <xdr:colOff>69850</xdr:colOff>
      <xdr:row>38</xdr:row>
      <xdr:rowOff>155575</xdr:rowOff>
    </xdr:to>
    <xdr:cxnSp macro="">
      <xdr:nvCxnSpPr>
        <xdr:cNvPr id="308" name="直線コネクタ 307"/>
        <xdr:cNvCxnSpPr/>
      </xdr:nvCxnSpPr>
      <xdr:spPr>
        <a:xfrm>
          <a:off x="14782800" y="66421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10" name="テキスト ボックス 309"/>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109855</xdr:rowOff>
    </xdr:from>
    <xdr:to>
      <xdr:col>73</xdr:col>
      <xdr:colOff>180975</xdr:colOff>
      <xdr:row>38</xdr:row>
      <xdr:rowOff>127000</xdr:rowOff>
    </xdr:to>
    <xdr:cxnSp macro="">
      <xdr:nvCxnSpPr>
        <xdr:cNvPr id="311" name="直線コネクタ 310"/>
        <xdr:cNvCxnSpPr/>
      </xdr:nvCxnSpPr>
      <xdr:spPr>
        <a:xfrm>
          <a:off x="13893800" y="66249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10812</xdr:rowOff>
    </xdr:from>
    <xdr:ext cx="762000" cy="259045"/>
    <xdr:sp macro="" textlink="">
      <xdr:nvSpPr>
        <xdr:cNvPr id="313" name="テキスト ボックス 312"/>
        <xdr:cNvSpPr txBox="1"/>
      </xdr:nvSpPr>
      <xdr:spPr>
        <a:xfrm>
          <a:off x="14401800" y="61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109855</xdr:rowOff>
    </xdr:from>
    <xdr:to>
      <xdr:col>69</xdr:col>
      <xdr:colOff>92075</xdr:colOff>
      <xdr:row>38</xdr:row>
      <xdr:rowOff>109855</xdr:rowOff>
    </xdr:to>
    <xdr:cxnSp macro="">
      <xdr:nvCxnSpPr>
        <xdr:cNvPr id="314" name="直線コネクタ 313"/>
        <xdr:cNvCxnSpPr/>
      </xdr:nvCxnSpPr>
      <xdr:spPr>
        <a:xfrm>
          <a:off x="13004800" y="6624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116205</xdr:rowOff>
    </xdr:from>
    <xdr:to>
      <xdr:col>69</xdr:col>
      <xdr:colOff>142875</xdr:colOff>
      <xdr:row>38</xdr:row>
      <xdr:rowOff>46355</xdr:rowOff>
    </xdr:to>
    <xdr:sp macro="" textlink="">
      <xdr:nvSpPr>
        <xdr:cNvPr id="315" name="フローチャート: 判断 314"/>
        <xdr:cNvSpPr/>
      </xdr:nvSpPr>
      <xdr:spPr>
        <a:xfrm>
          <a:off x="13843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56532</xdr:rowOff>
    </xdr:from>
    <xdr:ext cx="762000" cy="259045"/>
    <xdr:sp macro="" textlink="">
      <xdr:nvSpPr>
        <xdr:cNvPr id="316" name="テキスト ボックス 315"/>
        <xdr:cNvSpPr txBox="1"/>
      </xdr:nvSpPr>
      <xdr:spPr>
        <a:xfrm>
          <a:off x="13512800" y="622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121920</xdr:rowOff>
    </xdr:from>
    <xdr:to>
      <xdr:col>65</xdr:col>
      <xdr:colOff>53975</xdr:colOff>
      <xdr:row>38</xdr:row>
      <xdr:rowOff>52070</xdr:rowOff>
    </xdr:to>
    <xdr:sp macro="" textlink="">
      <xdr:nvSpPr>
        <xdr:cNvPr id="317" name="フローチャート: 判断 316"/>
        <xdr:cNvSpPr/>
      </xdr:nvSpPr>
      <xdr:spPr>
        <a:xfrm>
          <a:off x="12954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62247</xdr:rowOff>
    </xdr:from>
    <xdr:ext cx="762000" cy="259045"/>
    <xdr:sp macro="" textlink="">
      <xdr:nvSpPr>
        <xdr:cNvPr id="318" name="テキスト ボックス 317"/>
        <xdr:cNvSpPr txBox="1"/>
      </xdr:nvSpPr>
      <xdr:spPr>
        <a:xfrm>
          <a:off x="12623800" y="62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81915</xdr:rowOff>
    </xdr:from>
    <xdr:to>
      <xdr:col>82</xdr:col>
      <xdr:colOff>158750</xdr:colOff>
      <xdr:row>39</xdr:row>
      <xdr:rowOff>12065</xdr:rowOff>
    </xdr:to>
    <xdr:sp macro="" textlink="">
      <xdr:nvSpPr>
        <xdr:cNvPr id="324" name="楕円 323"/>
        <xdr:cNvSpPr/>
      </xdr:nvSpPr>
      <xdr:spPr>
        <a:xfrm>
          <a:off x="164592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53992</xdr:rowOff>
    </xdr:from>
    <xdr:ext cx="762000" cy="259045"/>
    <xdr:sp macro="" textlink="">
      <xdr:nvSpPr>
        <xdr:cNvPr id="325" name="補助費等該当値テキスト"/>
        <xdr:cNvSpPr txBox="1"/>
      </xdr:nvSpPr>
      <xdr:spPr>
        <a:xfrm>
          <a:off x="16598900" y="65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104775</xdr:rowOff>
    </xdr:from>
    <xdr:to>
      <xdr:col>78</xdr:col>
      <xdr:colOff>120650</xdr:colOff>
      <xdr:row>39</xdr:row>
      <xdr:rowOff>34925</xdr:rowOff>
    </xdr:to>
    <xdr:sp macro="" textlink="">
      <xdr:nvSpPr>
        <xdr:cNvPr id="326" name="楕円 325"/>
        <xdr:cNvSpPr/>
      </xdr:nvSpPr>
      <xdr:spPr>
        <a:xfrm>
          <a:off x="156210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19702</xdr:rowOff>
    </xdr:from>
    <xdr:ext cx="736600" cy="259045"/>
    <xdr:sp macro="" textlink="">
      <xdr:nvSpPr>
        <xdr:cNvPr id="327" name="テキスト ボックス 326"/>
        <xdr:cNvSpPr txBox="1"/>
      </xdr:nvSpPr>
      <xdr:spPr>
        <a:xfrm>
          <a:off x="15290800" y="6706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76200</xdr:rowOff>
    </xdr:from>
    <xdr:to>
      <xdr:col>74</xdr:col>
      <xdr:colOff>31750</xdr:colOff>
      <xdr:row>39</xdr:row>
      <xdr:rowOff>6350</xdr:rowOff>
    </xdr:to>
    <xdr:sp macro="" textlink="">
      <xdr:nvSpPr>
        <xdr:cNvPr id="328" name="楕円 327"/>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162577</xdr:rowOff>
    </xdr:from>
    <xdr:ext cx="762000" cy="259045"/>
    <xdr:sp macro="" textlink="">
      <xdr:nvSpPr>
        <xdr:cNvPr id="329" name="テキスト ボックス 328"/>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59055</xdr:rowOff>
    </xdr:from>
    <xdr:to>
      <xdr:col>69</xdr:col>
      <xdr:colOff>142875</xdr:colOff>
      <xdr:row>38</xdr:row>
      <xdr:rowOff>160655</xdr:rowOff>
    </xdr:to>
    <xdr:sp macro="" textlink="">
      <xdr:nvSpPr>
        <xdr:cNvPr id="330" name="楕円 329"/>
        <xdr:cNvSpPr/>
      </xdr:nvSpPr>
      <xdr:spPr>
        <a:xfrm>
          <a:off x="138430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145432</xdr:rowOff>
    </xdr:from>
    <xdr:ext cx="762000" cy="259045"/>
    <xdr:sp macro="" textlink="">
      <xdr:nvSpPr>
        <xdr:cNvPr id="331" name="テキスト ボックス 330"/>
        <xdr:cNvSpPr txBox="1"/>
      </xdr:nvSpPr>
      <xdr:spPr>
        <a:xfrm>
          <a:off x="13512800" y="666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59055</xdr:rowOff>
    </xdr:from>
    <xdr:to>
      <xdr:col>65</xdr:col>
      <xdr:colOff>53975</xdr:colOff>
      <xdr:row>38</xdr:row>
      <xdr:rowOff>160655</xdr:rowOff>
    </xdr:to>
    <xdr:sp macro="" textlink="">
      <xdr:nvSpPr>
        <xdr:cNvPr id="332" name="楕円 331"/>
        <xdr:cNvSpPr/>
      </xdr:nvSpPr>
      <xdr:spPr>
        <a:xfrm>
          <a:off x="129540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145432</xdr:rowOff>
    </xdr:from>
    <xdr:ext cx="762000" cy="259045"/>
    <xdr:sp macro="" textlink="">
      <xdr:nvSpPr>
        <xdr:cNvPr id="333" name="テキスト ボックス 332"/>
        <xdr:cNvSpPr txBox="1"/>
      </xdr:nvSpPr>
      <xdr:spPr>
        <a:xfrm>
          <a:off x="12623800" y="666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近年の事業精査による市債発行抑制の効果もあり、指数は前年度比で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、公債費総額は前年度比で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年度にかけて、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市債の発行が一時的に増加することが予想されるが、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合併特例債の発行期限が平成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年度まで延長されたことに伴い、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事業実施年度、事業内容を精査したうえ、負担の平準化を図るよう努めていく。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110998</xdr:rowOff>
    </xdr:from>
    <xdr:to>
      <xdr:col>24</xdr:col>
      <xdr:colOff>25400</xdr:colOff>
      <xdr:row>77</xdr:row>
      <xdr:rowOff>133858</xdr:rowOff>
    </xdr:to>
    <xdr:cxnSp macro="">
      <xdr:nvCxnSpPr>
        <xdr:cNvPr id="363" name="直線コネクタ 362"/>
        <xdr:cNvCxnSpPr/>
      </xdr:nvCxnSpPr>
      <xdr:spPr>
        <a:xfrm flipV="1">
          <a:off x="3987800" y="133126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4"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120142</xdr:rowOff>
    </xdr:from>
    <xdr:to>
      <xdr:col>19</xdr:col>
      <xdr:colOff>187325</xdr:colOff>
      <xdr:row>77</xdr:row>
      <xdr:rowOff>133858</xdr:rowOff>
    </xdr:to>
    <xdr:cxnSp macro="">
      <xdr:nvCxnSpPr>
        <xdr:cNvPr id="366" name="直線コネクタ 365"/>
        <xdr:cNvCxnSpPr/>
      </xdr:nvCxnSpPr>
      <xdr:spPr>
        <a:xfrm>
          <a:off x="3098800" y="13321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68" name="テキスト ボックス 367"/>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120142</xdr:rowOff>
    </xdr:from>
    <xdr:to>
      <xdr:col>15</xdr:col>
      <xdr:colOff>98425</xdr:colOff>
      <xdr:row>77</xdr:row>
      <xdr:rowOff>165863</xdr:rowOff>
    </xdr:to>
    <xdr:cxnSp macro="">
      <xdr:nvCxnSpPr>
        <xdr:cNvPr id="369" name="直線コネクタ 368"/>
        <xdr:cNvCxnSpPr/>
      </xdr:nvCxnSpPr>
      <xdr:spPr>
        <a:xfrm flipV="1">
          <a:off x="2209800" y="133217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1" name="テキスト ボックス 370"/>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165863</xdr:rowOff>
    </xdr:from>
    <xdr:to>
      <xdr:col>11</xdr:col>
      <xdr:colOff>9525</xdr:colOff>
      <xdr:row>77</xdr:row>
      <xdr:rowOff>170435</xdr:rowOff>
    </xdr:to>
    <xdr:cxnSp macro="">
      <xdr:nvCxnSpPr>
        <xdr:cNvPr id="372" name="直線コネクタ 371"/>
        <xdr:cNvCxnSpPr/>
      </xdr:nvCxnSpPr>
      <xdr:spPr>
        <a:xfrm flipV="1">
          <a:off x="1320800" y="133675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4" name="テキスト ボックス 373"/>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76" name="テキスト ボックス 375"/>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82" name="楕円 381"/>
        <xdr:cNvSpPr/>
      </xdr:nvSpPr>
      <xdr:spPr>
        <a:xfrm>
          <a:off x="4775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76725</xdr:rowOff>
    </xdr:from>
    <xdr:ext cx="762000" cy="259045"/>
    <xdr:sp macro="" textlink="">
      <xdr:nvSpPr>
        <xdr:cNvPr id="383" name="公債費該当値テキスト"/>
        <xdr:cNvSpPr txBox="1"/>
      </xdr:nvSpPr>
      <xdr:spPr>
        <a:xfrm>
          <a:off x="4914900" y="131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83058</xdr:rowOff>
    </xdr:from>
    <xdr:to>
      <xdr:col>20</xdr:col>
      <xdr:colOff>38100</xdr:colOff>
      <xdr:row>78</xdr:row>
      <xdr:rowOff>13208</xdr:rowOff>
    </xdr:to>
    <xdr:sp macro="" textlink="">
      <xdr:nvSpPr>
        <xdr:cNvPr id="384" name="楕円 383"/>
        <xdr:cNvSpPr/>
      </xdr:nvSpPr>
      <xdr:spPr>
        <a:xfrm>
          <a:off x="3937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85" name="テキスト ボックス 384"/>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69342</xdr:rowOff>
    </xdr:from>
    <xdr:to>
      <xdr:col>15</xdr:col>
      <xdr:colOff>149225</xdr:colOff>
      <xdr:row>77</xdr:row>
      <xdr:rowOff>170942</xdr:rowOff>
    </xdr:to>
    <xdr:sp macro="" textlink="">
      <xdr:nvSpPr>
        <xdr:cNvPr id="386" name="楕円 385"/>
        <xdr:cNvSpPr/>
      </xdr:nvSpPr>
      <xdr:spPr>
        <a:xfrm>
          <a:off x="3048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87" name="テキスト ボックス 386"/>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115063</xdr:rowOff>
    </xdr:from>
    <xdr:to>
      <xdr:col>11</xdr:col>
      <xdr:colOff>60325</xdr:colOff>
      <xdr:row>78</xdr:row>
      <xdr:rowOff>45213</xdr:rowOff>
    </xdr:to>
    <xdr:sp macro="" textlink="">
      <xdr:nvSpPr>
        <xdr:cNvPr id="388" name="楕円 387"/>
        <xdr:cNvSpPr/>
      </xdr:nvSpPr>
      <xdr:spPr>
        <a:xfrm>
          <a:off x="2159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55390</xdr:rowOff>
    </xdr:from>
    <xdr:ext cx="762000" cy="259045"/>
    <xdr:sp macro="" textlink="">
      <xdr:nvSpPr>
        <xdr:cNvPr id="389" name="テキスト ボックス 388"/>
        <xdr:cNvSpPr txBox="1"/>
      </xdr:nvSpPr>
      <xdr:spPr>
        <a:xfrm>
          <a:off x="1828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90" name="楕円 389"/>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59962</xdr:rowOff>
    </xdr:from>
    <xdr:ext cx="762000" cy="259045"/>
    <xdr:sp macro="" textlink="">
      <xdr:nvSpPr>
        <xdr:cNvPr id="391" name="テキスト ボックス 390"/>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指数は類似団体平均比で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おり、市税、税交付金等の増収により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繰出金の抑制、補助金の廃止、人件費の削減などに引き続き取り組むとともに、市税の徴収率向上や各種使用料見直しといった歳入確保に努めていく。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110998</xdr:rowOff>
    </xdr:from>
    <xdr:to>
      <xdr:col>82</xdr:col>
      <xdr:colOff>107950</xdr:colOff>
      <xdr:row>73</xdr:row>
      <xdr:rowOff>124714</xdr:rowOff>
    </xdr:to>
    <xdr:cxnSp macro="">
      <xdr:nvCxnSpPr>
        <xdr:cNvPr id="422" name="直線コネクタ 421"/>
        <xdr:cNvCxnSpPr/>
      </xdr:nvCxnSpPr>
      <xdr:spPr>
        <a:xfrm flipV="1">
          <a:off x="15671800" y="126268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71137</xdr:rowOff>
    </xdr:from>
    <xdr:ext cx="762000" cy="259045"/>
    <xdr:sp macro="" textlink="">
      <xdr:nvSpPr>
        <xdr:cNvPr id="423" name="公債費以外平均値テキスト"/>
        <xdr:cNvSpPr txBox="1"/>
      </xdr:nvSpPr>
      <xdr:spPr>
        <a:xfrm>
          <a:off x="16598900" y="1275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154432</xdr:rowOff>
    </xdr:from>
    <xdr:to>
      <xdr:col>78</xdr:col>
      <xdr:colOff>69850</xdr:colOff>
      <xdr:row>73</xdr:row>
      <xdr:rowOff>124714</xdr:rowOff>
    </xdr:to>
    <xdr:cxnSp macro="">
      <xdr:nvCxnSpPr>
        <xdr:cNvPr id="425" name="直線コネクタ 424"/>
        <xdr:cNvCxnSpPr/>
      </xdr:nvCxnSpPr>
      <xdr:spPr>
        <a:xfrm>
          <a:off x="14782800" y="1249883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27" name="テキスト ボックス 426"/>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154432</xdr:rowOff>
    </xdr:from>
    <xdr:to>
      <xdr:col>73</xdr:col>
      <xdr:colOff>180975</xdr:colOff>
      <xdr:row>73</xdr:row>
      <xdr:rowOff>28702</xdr:rowOff>
    </xdr:to>
    <xdr:cxnSp macro="">
      <xdr:nvCxnSpPr>
        <xdr:cNvPr id="428" name="直線コネクタ 427"/>
        <xdr:cNvCxnSpPr/>
      </xdr:nvCxnSpPr>
      <xdr:spPr>
        <a:xfrm flipV="1">
          <a:off x="13893800" y="124988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57421</xdr:rowOff>
    </xdr:from>
    <xdr:ext cx="762000" cy="259045"/>
    <xdr:sp macro="" textlink="">
      <xdr:nvSpPr>
        <xdr:cNvPr id="430" name="テキスト ボックス 429"/>
        <xdr:cNvSpPr txBox="1"/>
      </xdr:nvSpPr>
      <xdr:spPr>
        <a:xfrm>
          <a:off x="14401800" y="1274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28702</xdr:rowOff>
    </xdr:from>
    <xdr:to>
      <xdr:col>69</xdr:col>
      <xdr:colOff>92075</xdr:colOff>
      <xdr:row>73</xdr:row>
      <xdr:rowOff>42418</xdr:rowOff>
    </xdr:to>
    <xdr:cxnSp macro="">
      <xdr:nvCxnSpPr>
        <xdr:cNvPr id="431" name="直線コネクタ 430"/>
        <xdr:cNvCxnSpPr/>
      </xdr:nvCxnSpPr>
      <xdr:spPr>
        <a:xfrm flipV="1">
          <a:off x="13004800" y="125445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128778</xdr:rowOff>
    </xdr:from>
    <xdr:to>
      <xdr:col>69</xdr:col>
      <xdr:colOff>142875</xdr:colOff>
      <xdr:row>74</xdr:row>
      <xdr:rowOff>58928</xdr:rowOff>
    </xdr:to>
    <xdr:sp macro="" textlink="">
      <xdr:nvSpPr>
        <xdr:cNvPr id="432" name="フローチャート: 判断 431"/>
        <xdr:cNvSpPr/>
      </xdr:nvSpPr>
      <xdr:spPr>
        <a:xfrm>
          <a:off x="13843000" y="126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43705</xdr:rowOff>
    </xdr:from>
    <xdr:ext cx="762000" cy="259045"/>
    <xdr:sp macro="" textlink="">
      <xdr:nvSpPr>
        <xdr:cNvPr id="433" name="テキスト ボックス 432"/>
        <xdr:cNvSpPr txBox="1"/>
      </xdr:nvSpPr>
      <xdr:spPr>
        <a:xfrm>
          <a:off x="13512800" y="127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101346</xdr:rowOff>
    </xdr:from>
    <xdr:to>
      <xdr:col>65</xdr:col>
      <xdr:colOff>53975</xdr:colOff>
      <xdr:row>74</xdr:row>
      <xdr:rowOff>31496</xdr:rowOff>
    </xdr:to>
    <xdr:sp macro="" textlink="">
      <xdr:nvSpPr>
        <xdr:cNvPr id="434" name="フローチャート: 判断 433"/>
        <xdr:cNvSpPr/>
      </xdr:nvSpPr>
      <xdr:spPr>
        <a:xfrm>
          <a:off x="12954000" y="1261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16273</xdr:rowOff>
    </xdr:from>
    <xdr:ext cx="762000" cy="259045"/>
    <xdr:sp macro="" textlink="">
      <xdr:nvSpPr>
        <xdr:cNvPr id="435" name="テキスト ボックス 434"/>
        <xdr:cNvSpPr txBox="1"/>
      </xdr:nvSpPr>
      <xdr:spPr>
        <a:xfrm>
          <a:off x="12623800" y="1270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60198</xdr:rowOff>
    </xdr:from>
    <xdr:to>
      <xdr:col>82</xdr:col>
      <xdr:colOff>158750</xdr:colOff>
      <xdr:row>73</xdr:row>
      <xdr:rowOff>161798</xdr:rowOff>
    </xdr:to>
    <xdr:sp macro="" textlink="">
      <xdr:nvSpPr>
        <xdr:cNvPr id="441" name="楕円 440"/>
        <xdr:cNvSpPr/>
      </xdr:nvSpPr>
      <xdr:spPr>
        <a:xfrm>
          <a:off x="16459200" y="1257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76725</xdr:rowOff>
    </xdr:from>
    <xdr:ext cx="762000" cy="259045"/>
    <xdr:sp macro="" textlink="">
      <xdr:nvSpPr>
        <xdr:cNvPr id="442" name="公債費以外該当値テキスト"/>
        <xdr:cNvSpPr txBox="1"/>
      </xdr:nvSpPr>
      <xdr:spPr>
        <a:xfrm>
          <a:off x="16598900" y="1242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73914</xdr:rowOff>
    </xdr:from>
    <xdr:to>
      <xdr:col>78</xdr:col>
      <xdr:colOff>120650</xdr:colOff>
      <xdr:row>74</xdr:row>
      <xdr:rowOff>4064</xdr:rowOff>
    </xdr:to>
    <xdr:sp macro="" textlink="">
      <xdr:nvSpPr>
        <xdr:cNvPr id="443" name="楕円 442"/>
        <xdr:cNvSpPr/>
      </xdr:nvSpPr>
      <xdr:spPr>
        <a:xfrm>
          <a:off x="15621000" y="125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14241</xdr:rowOff>
    </xdr:from>
    <xdr:ext cx="736600" cy="259045"/>
    <xdr:sp macro="" textlink="">
      <xdr:nvSpPr>
        <xdr:cNvPr id="444" name="テキスト ボックス 443"/>
        <xdr:cNvSpPr txBox="1"/>
      </xdr:nvSpPr>
      <xdr:spPr>
        <a:xfrm>
          <a:off x="15290800" y="12358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103632</xdr:rowOff>
    </xdr:from>
    <xdr:to>
      <xdr:col>74</xdr:col>
      <xdr:colOff>31750</xdr:colOff>
      <xdr:row>73</xdr:row>
      <xdr:rowOff>33782</xdr:rowOff>
    </xdr:to>
    <xdr:sp macro="" textlink="">
      <xdr:nvSpPr>
        <xdr:cNvPr id="445" name="楕円 444"/>
        <xdr:cNvSpPr/>
      </xdr:nvSpPr>
      <xdr:spPr>
        <a:xfrm>
          <a:off x="14732000" y="1244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43959</xdr:rowOff>
    </xdr:from>
    <xdr:ext cx="762000" cy="259045"/>
    <xdr:sp macro="" textlink="">
      <xdr:nvSpPr>
        <xdr:cNvPr id="446" name="テキスト ボックス 445"/>
        <xdr:cNvSpPr txBox="1"/>
      </xdr:nvSpPr>
      <xdr:spPr>
        <a:xfrm>
          <a:off x="14401800" y="1221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149352</xdr:rowOff>
    </xdr:from>
    <xdr:to>
      <xdr:col>69</xdr:col>
      <xdr:colOff>142875</xdr:colOff>
      <xdr:row>73</xdr:row>
      <xdr:rowOff>79502</xdr:rowOff>
    </xdr:to>
    <xdr:sp macro="" textlink="">
      <xdr:nvSpPr>
        <xdr:cNvPr id="447" name="楕円 446"/>
        <xdr:cNvSpPr/>
      </xdr:nvSpPr>
      <xdr:spPr>
        <a:xfrm>
          <a:off x="13843000" y="1249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89679</xdr:rowOff>
    </xdr:from>
    <xdr:ext cx="762000" cy="259045"/>
    <xdr:sp macro="" textlink="">
      <xdr:nvSpPr>
        <xdr:cNvPr id="448" name="テキスト ボックス 447"/>
        <xdr:cNvSpPr txBox="1"/>
      </xdr:nvSpPr>
      <xdr:spPr>
        <a:xfrm>
          <a:off x="13512800" y="1226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163068</xdr:rowOff>
    </xdr:from>
    <xdr:to>
      <xdr:col>65</xdr:col>
      <xdr:colOff>53975</xdr:colOff>
      <xdr:row>73</xdr:row>
      <xdr:rowOff>93218</xdr:rowOff>
    </xdr:to>
    <xdr:sp macro="" textlink="">
      <xdr:nvSpPr>
        <xdr:cNvPr id="449" name="楕円 448"/>
        <xdr:cNvSpPr/>
      </xdr:nvSpPr>
      <xdr:spPr>
        <a:xfrm>
          <a:off x="12954000" y="1250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103395</xdr:rowOff>
    </xdr:from>
    <xdr:ext cx="762000" cy="259045"/>
    <xdr:sp macro="" textlink="">
      <xdr:nvSpPr>
        <xdr:cNvPr id="450" name="テキスト ボックス 449"/>
        <xdr:cNvSpPr txBox="1"/>
      </xdr:nvSpPr>
      <xdr:spPr>
        <a:xfrm>
          <a:off x="12623800" y="1227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兵庫県たつの市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149460</xdr:rowOff>
    </xdr:from>
    <xdr:to>
      <xdr:col>29</xdr:col>
      <xdr:colOff>127000</xdr:colOff>
      <xdr:row>15</xdr:row>
      <xdr:rowOff>154280</xdr:rowOff>
    </xdr:to>
    <xdr:cxnSp macro="">
      <xdr:nvCxnSpPr>
        <xdr:cNvPr id="50" name="直線コネクタ 49"/>
        <xdr:cNvCxnSpPr/>
      </xdr:nvCxnSpPr>
      <xdr:spPr bwMode="auto">
        <a:xfrm flipV="1">
          <a:off x="5003800" y="2768835"/>
          <a:ext cx="647700" cy="4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47363</xdr:rowOff>
    </xdr:from>
    <xdr:ext cx="762000" cy="259045"/>
    <xdr:sp macro="" textlink="">
      <xdr:nvSpPr>
        <xdr:cNvPr id="51" name="人口1人当たり決算額の推移平均値テキスト130"/>
        <xdr:cNvSpPr txBox="1"/>
      </xdr:nvSpPr>
      <xdr:spPr>
        <a:xfrm>
          <a:off x="5740400" y="283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121114</xdr:rowOff>
    </xdr:from>
    <xdr:to>
      <xdr:col>26</xdr:col>
      <xdr:colOff>50800</xdr:colOff>
      <xdr:row>15</xdr:row>
      <xdr:rowOff>154280</xdr:rowOff>
    </xdr:to>
    <xdr:cxnSp macro="">
      <xdr:nvCxnSpPr>
        <xdr:cNvPr id="53" name="直線コネクタ 52"/>
        <xdr:cNvCxnSpPr/>
      </xdr:nvCxnSpPr>
      <xdr:spPr bwMode="auto">
        <a:xfrm>
          <a:off x="4305300" y="2740489"/>
          <a:ext cx="698500" cy="33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7034</xdr:rowOff>
    </xdr:from>
    <xdr:ext cx="736600" cy="259045"/>
    <xdr:sp macro="" textlink="">
      <xdr:nvSpPr>
        <xdr:cNvPr id="55" name="テキスト ボックス 54"/>
        <xdr:cNvSpPr txBox="1"/>
      </xdr:nvSpPr>
      <xdr:spPr>
        <a:xfrm>
          <a:off x="4622800" y="296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121114</xdr:rowOff>
    </xdr:from>
    <xdr:to>
      <xdr:col>22</xdr:col>
      <xdr:colOff>114300</xdr:colOff>
      <xdr:row>15</xdr:row>
      <xdr:rowOff>152394</xdr:rowOff>
    </xdr:to>
    <xdr:cxnSp macro="">
      <xdr:nvCxnSpPr>
        <xdr:cNvPr id="56" name="直線コネクタ 55"/>
        <xdr:cNvCxnSpPr/>
      </xdr:nvCxnSpPr>
      <xdr:spPr bwMode="auto">
        <a:xfrm flipV="1">
          <a:off x="3606800" y="2740489"/>
          <a:ext cx="698500" cy="31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18578</xdr:rowOff>
    </xdr:from>
    <xdr:ext cx="762000" cy="259045"/>
    <xdr:sp macro="" textlink="">
      <xdr:nvSpPr>
        <xdr:cNvPr id="58" name="テキスト ボックス 57"/>
        <xdr:cNvSpPr txBox="1"/>
      </xdr:nvSpPr>
      <xdr:spPr>
        <a:xfrm>
          <a:off x="3924300" y="298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152394</xdr:rowOff>
    </xdr:from>
    <xdr:to>
      <xdr:col>18</xdr:col>
      <xdr:colOff>177800</xdr:colOff>
      <xdr:row>15</xdr:row>
      <xdr:rowOff>152965</xdr:rowOff>
    </xdr:to>
    <xdr:cxnSp macro="">
      <xdr:nvCxnSpPr>
        <xdr:cNvPr id="59" name="直線コネクタ 58"/>
        <xdr:cNvCxnSpPr/>
      </xdr:nvCxnSpPr>
      <xdr:spPr bwMode="auto">
        <a:xfrm flipV="1">
          <a:off x="2908300" y="2771769"/>
          <a:ext cx="698500" cy="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115176</xdr:rowOff>
    </xdr:from>
    <xdr:to>
      <xdr:col>19</xdr:col>
      <xdr:colOff>38100</xdr:colOff>
      <xdr:row>17</xdr:row>
      <xdr:rowOff>45326</xdr:rowOff>
    </xdr:to>
    <xdr:sp macro="" textlink="">
      <xdr:nvSpPr>
        <xdr:cNvPr id="60" name="フローチャート: 判断 59"/>
        <xdr:cNvSpPr/>
      </xdr:nvSpPr>
      <xdr:spPr bwMode="auto">
        <a:xfrm>
          <a:off x="35560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30103</xdr:rowOff>
    </xdr:from>
    <xdr:ext cx="762000" cy="259045"/>
    <xdr:sp macro="" textlink="">
      <xdr:nvSpPr>
        <xdr:cNvPr id="61" name="テキスト ボックス 60"/>
        <xdr:cNvSpPr txBox="1"/>
      </xdr:nvSpPr>
      <xdr:spPr>
        <a:xfrm>
          <a:off x="3225800" y="299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144647</xdr:rowOff>
    </xdr:from>
    <xdr:to>
      <xdr:col>15</xdr:col>
      <xdr:colOff>101600</xdr:colOff>
      <xdr:row>17</xdr:row>
      <xdr:rowOff>74797</xdr:rowOff>
    </xdr:to>
    <xdr:sp macro="" textlink="">
      <xdr:nvSpPr>
        <xdr:cNvPr id="62" name="フローチャート: 判断 61"/>
        <xdr:cNvSpPr/>
      </xdr:nvSpPr>
      <xdr:spPr bwMode="auto">
        <a:xfrm>
          <a:off x="28575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59574</xdr:rowOff>
    </xdr:from>
    <xdr:ext cx="762000" cy="259045"/>
    <xdr:sp macro="" textlink="">
      <xdr:nvSpPr>
        <xdr:cNvPr id="63" name="テキスト ボックス 62"/>
        <xdr:cNvSpPr txBox="1"/>
      </xdr:nvSpPr>
      <xdr:spPr>
        <a:xfrm>
          <a:off x="2527300" y="3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98660</xdr:rowOff>
    </xdr:from>
    <xdr:to>
      <xdr:col>29</xdr:col>
      <xdr:colOff>177800</xdr:colOff>
      <xdr:row>16</xdr:row>
      <xdr:rowOff>28810</xdr:rowOff>
    </xdr:to>
    <xdr:sp macro="" textlink="">
      <xdr:nvSpPr>
        <xdr:cNvPr id="69" name="楕円 68"/>
        <xdr:cNvSpPr/>
      </xdr:nvSpPr>
      <xdr:spPr bwMode="auto">
        <a:xfrm>
          <a:off x="5600700" y="2718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115187</xdr:rowOff>
    </xdr:from>
    <xdr:ext cx="762000" cy="259045"/>
    <xdr:sp macro="" textlink="">
      <xdr:nvSpPr>
        <xdr:cNvPr id="70" name="人口1人当たり決算額の推移該当値テキスト130"/>
        <xdr:cNvSpPr txBox="1"/>
      </xdr:nvSpPr>
      <xdr:spPr>
        <a:xfrm>
          <a:off x="5740400" y="2563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103480</xdr:rowOff>
    </xdr:from>
    <xdr:to>
      <xdr:col>26</xdr:col>
      <xdr:colOff>101600</xdr:colOff>
      <xdr:row>16</xdr:row>
      <xdr:rowOff>33630</xdr:rowOff>
    </xdr:to>
    <xdr:sp macro="" textlink="">
      <xdr:nvSpPr>
        <xdr:cNvPr id="71" name="楕円 70"/>
        <xdr:cNvSpPr/>
      </xdr:nvSpPr>
      <xdr:spPr bwMode="auto">
        <a:xfrm>
          <a:off x="4953000" y="2722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43807</xdr:rowOff>
    </xdr:from>
    <xdr:ext cx="736600" cy="259045"/>
    <xdr:sp macro="" textlink="">
      <xdr:nvSpPr>
        <xdr:cNvPr id="72" name="テキスト ボックス 71"/>
        <xdr:cNvSpPr txBox="1"/>
      </xdr:nvSpPr>
      <xdr:spPr>
        <a:xfrm>
          <a:off x="4622800" y="2491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70314</xdr:rowOff>
    </xdr:from>
    <xdr:to>
      <xdr:col>22</xdr:col>
      <xdr:colOff>165100</xdr:colOff>
      <xdr:row>16</xdr:row>
      <xdr:rowOff>464</xdr:rowOff>
    </xdr:to>
    <xdr:sp macro="" textlink="">
      <xdr:nvSpPr>
        <xdr:cNvPr id="73" name="楕円 72"/>
        <xdr:cNvSpPr/>
      </xdr:nvSpPr>
      <xdr:spPr bwMode="auto">
        <a:xfrm>
          <a:off x="4254500" y="2689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10641</xdr:rowOff>
    </xdr:from>
    <xdr:ext cx="762000" cy="259045"/>
    <xdr:sp macro="" textlink="">
      <xdr:nvSpPr>
        <xdr:cNvPr id="74" name="テキスト ボックス 73"/>
        <xdr:cNvSpPr txBox="1"/>
      </xdr:nvSpPr>
      <xdr:spPr>
        <a:xfrm>
          <a:off x="3924300" y="245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101594</xdr:rowOff>
    </xdr:from>
    <xdr:to>
      <xdr:col>19</xdr:col>
      <xdr:colOff>38100</xdr:colOff>
      <xdr:row>16</xdr:row>
      <xdr:rowOff>31744</xdr:rowOff>
    </xdr:to>
    <xdr:sp macro="" textlink="">
      <xdr:nvSpPr>
        <xdr:cNvPr id="75" name="楕円 74"/>
        <xdr:cNvSpPr/>
      </xdr:nvSpPr>
      <xdr:spPr bwMode="auto">
        <a:xfrm>
          <a:off x="3556000" y="2720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41921</xdr:rowOff>
    </xdr:from>
    <xdr:ext cx="762000" cy="259045"/>
    <xdr:sp macro="" textlink="">
      <xdr:nvSpPr>
        <xdr:cNvPr id="76" name="テキスト ボックス 75"/>
        <xdr:cNvSpPr txBox="1"/>
      </xdr:nvSpPr>
      <xdr:spPr>
        <a:xfrm>
          <a:off x="3225800" y="2489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102165</xdr:rowOff>
    </xdr:from>
    <xdr:to>
      <xdr:col>15</xdr:col>
      <xdr:colOff>101600</xdr:colOff>
      <xdr:row>16</xdr:row>
      <xdr:rowOff>32315</xdr:rowOff>
    </xdr:to>
    <xdr:sp macro="" textlink="">
      <xdr:nvSpPr>
        <xdr:cNvPr id="77" name="楕円 76"/>
        <xdr:cNvSpPr/>
      </xdr:nvSpPr>
      <xdr:spPr bwMode="auto">
        <a:xfrm>
          <a:off x="2857500" y="2721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42492</xdr:rowOff>
    </xdr:from>
    <xdr:ext cx="762000" cy="259045"/>
    <xdr:sp macro="" textlink="">
      <xdr:nvSpPr>
        <xdr:cNvPr id="78" name="テキスト ボックス 77"/>
        <xdr:cNvSpPr txBox="1"/>
      </xdr:nvSpPr>
      <xdr:spPr>
        <a:xfrm>
          <a:off x="2527300" y="249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131637</xdr:rowOff>
    </xdr:from>
    <xdr:to>
      <xdr:col>29</xdr:col>
      <xdr:colOff>127000</xdr:colOff>
      <xdr:row>34</xdr:row>
      <xdr:rowOff>217624</xdr:rowOff>
    </xdr:to>
    <xdr:cxnSp macro="">
      <xdr:nvCxnSpPr>
        <xdr:cNvPr id="113" name="直線コネクタ 112"/>
        <xdr:cNvCxnSpPr/>
      </xdr:nvCxnSpPr>
      <xdr:spPr bwMode="auto">
        <a:xfrm>
          <a:off x="5003800" y="6399087"/>
          <a:ext cx="647700" cy="85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128189</xdr:rowOff>
    </xdr:from>
    <xdr:ext cx="762000" cy="259045"/>
    <xdr:sp macro="" textlink="">
      <xdr:nvSpPr>
        <xdr:cNvPr id="114" name="人口1人当たり決算額の推移平均値テキスト445"/>
        <xdr:cNvSpPr txBox="1"/>
      </xdr:nvSpPr>
      <xdr:spPr>
        <a:xfrm>
          <a:off x="5740400" y="6738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74977</xdr:rowOff>
    </xdr:from>
    <xdr:to>
      <xdr:col>26</xdr:col>
      <xdr:colOff>50800</xdr:colOff>
      <xdr:row>34</xdr:row>
      <xdr:rowOff>131637</xdr:rowOff>
    </xdr:to>
    <xdr:cxnSp macro="">
      <xdr:nvCxnSpPr>
        <xdr:cNvPr id="116" name="直線コネクタ 115"/>
        <xdr:cNvCxnSpPr/>
      </xdr:nvCxnSpPr>
      <xdr:spPr bwMode="auto">
        <a:xfrm>
          <a:off x="4305300" y="6342427"/>
          <a:ext cx="698500" cy="56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230896</xdr:rowOff>
    </xdr:from>
    <xdr:ext cx="736600" cy="259045"/>
    <xdr:sp macro="" textlink="">
      <xdr:nvSpPr>
        <xdr:cNvPr id="118" name="テキスト ボックス 117"/>
        <xdr:cNvSpPr txBox="1"/>
      </xdr:nvSpPr>
      <xdr:spPr>
        <a:xfrm>
          <a:off x="4622800" y="6841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74977</xdr:rowOff>
    </xdr:from>
    <xdr:to>
      <xdr:col>22</xdr:col>
      <xdr:colOff>114300</xdr:colOff>
      <xdr:row>34</xdr:row>
      <xdr:rowOff>131572</xdr:rowOff>
    </xdr:to>
    <xdr:cxnSp macro="">
      <xdr:nvCxnSpPr>
        <xdr:cNvPr id="119" name="直線コネクタ 118"/>
        <xdr:cNvCxnSpPr/>
      </xdr:nvCxnSpPr>
      <xdr:spPr bwMode="auto">
        <a:xfrm flipV="1">
          <a:off x="3606800" y="6342427"/>
          <a:ext cx="698500" cy="56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221294</xdr:rowOff>
    </xdr:from>
    <xdr:ext cx="762000" cy="259045"/>
    <xdr:sp macro="" textlink="">
      <xdr:nvSpPr>
        <xdr:cNvPr id="121" name="テキスト ボックス 120"/>
        <xdr:cNvSpPr txBox="1"/>
      </xdr:nvSpPr>
      <xdr:spPr>
        <a:xfrm>
          <a:off x="3924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68740</xdr:rowOff>
    </xdr:from>
    <xdr:to>
      <xdr:col>18</xdr:col>
      <xdr:colOff>177800</xdr:colOff>
      <xdr:row>34</xdr:row>
      <xdr:rowOff>131572</xdr:rowOff>
    </xdr:to>
    <xdr:cxnSp macro="">
      <xdr:nvCxnSpPr>
        <xdr:cNvPr id="122" name="直線コネクタ 121"/>
        <xdr:cNvCxnSpPr/>
      </xdr:nvCxnSpPr>
      <xdr:spPr bwMode="auto">
        <a:xfrm>
          <a:off x="2908300" y="6336190"/>
          <a:ext cx="698500" cy="62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87467</xdr:rowOff>
    </xdr:from>
    <xdr:to>
      <xdr:col>19</xdr:col>
      <xdr:colOff>38100</xdr:colOff>
      <xdr:row>35</xdr:row>
      <xdr:rowOff>189067</xdr:rowOff>
    </xdr:to>
    <xdr:sp macro="" textlink="">
      <xdr:nvSpPr>
        <xdr:cNvPr id="123" name="フローチャート: 判断 122"/>
        <xdr:cNvSpPr/>
      </xdr:nvSpPr>
      <xdr:spPr bwMode="auto">
        <a:xfrm>
          <a:off x="35560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173844</xdr:rowOff>
    </xdr:from>
    <xdr:ext cx="762000" cy="259045"/>
    <xdr:sp macro="" textlink="">
      <xdr:nvSpPr>
        <xdr:cNvPr id="124" name="テキスト ボックス 123"/>
        <xdr:cNvSpPr txBox="1"/>
      </xdr:nvSpPr>
      <xdr:spPr>
        <a:xfrm>
          <a:off x="3225800" y="678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20617</xdr:rowOff>
    </xdr:from>
    <xdr:to>
      <xdr:col>15</xdr:col>
      <xdr:colOff>101600</xdr:colOff>
      <xdr:row>35</xdr:row>
      <xdr:rowOff>122217</xdr:rowOff>
    </xdr:to>
    <xdr:sp macro="" textlink="">
      <xdr:nvSpPr>
        <xdr:cNvPr id="125" name="フローチャート: 判断 124"/>
        <xdr:cNvSpPr/>
      </xdr:nvSpPr>
      <xdr:spPr bwMode="auto">
        <a:xfrm>
          <a:off x="2857500" y="6630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106994</xdr:rowOff>
    </xdr:from>
    <xdr:ext cx="762000" cy="259045"/>
    <xdr:sp macro="" textlink="">
      <xdr:nvSpPr>
        <xdr:cNvPr id="126" name="テキスト ボックス 125"/>
        <xdr:cNvSpPr txBox="1"/>
      </xdr:nvSpPr>
      <xdr:spPr>
        <a:xfrm>
          <a:off x="2527300" y="671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166824</xdr:rowOff>
    </xdr:from>
    <xdr:to>
      <xdr:col>29</xdr:col>
      <xdr:colOff>177800</xdr:colOff>
      <xdr:row>34</xdr:row>
      <xdr:rowOff>268424</xdr:rowOff>
    </xdr:to>
    <xdr:sp macro="" textlink="">
      <xdr:nvSpPr>
        <xdr:cNvPr id="132" name="楕円 131"/>
        <xdr:cNvSpPr/>
      </xdr:nvSpPr>
      <xdr:spPr bwMode="auto">
        <a:xfrm>
          <a:off x="5600700" y="6434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11901</xdr:rowOff>
    </xdr:from>
    <xdr:ext cx="762000" cy="259045"/>
    <xdr:sp macro="" textlink="">
      <xdr:nvSpPr>
        <xdr:cNvPr id="133" name="人口1人当たり決算額の推移該当値テキスト445"/>
        <xdr:cNvSpPr txBox="1"/>
      </xdr:nvSpPr>
      <xdr:spPr>
        <a:xfrm>
          <a:off x="5740400" y="627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80837</xdr:rowOff>
    </xdr:from>
    <xdr:to>
      <xdr:col>26</xdr:col>
      <xdr:colOff>101600</xdr:colOff>
      <xdr:row>34</xdr:row>
      <xdr:rowOff>182437</xdr:rowOff>
    </xdr:to>
    <xdr:sp macro="" textlink="">
      <xdr:nvSpPr>
        <xdr:cNvPr id="134" name="楕円 133"/>
        <xdr:cNvSpPr/>
      </xdr:nvSpPr>
      <xdr:spPr bwMode="auto">
        <a:xfrm>
          <a:off x="4953000" y="6348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192614</xdr:rowOff>
    </xdr:from>
    <xdr:ext cx="736600" cy="259045"/>
    <xdr:sp macro="" textlink="">
      <xdr:nvSpPr>
        <xdr:cNvPr id="135" name="テキスト ボックス 134"/>
        <xdr:cNvSpPr txBox="1"/>
      </xdr:nvSpPr>
      <xdr:spPr>
        <a:xfrm>
          <a:off x="4622800" y="6117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24177</xdr:rowOff>
    </xdr:from>
    <xdr:to>
      <xdr:col>22</xdr:col>
      <xdr:colOff>165100</xdr:colOff>
      <xdr:row>34</xdr:row>
      <xdr:rowOff>125777</xdr:rowOff>
    </xdr:to>
    <xdr:sp macro="" textlink="">
      <xdr:nvSpPr>
        <xdr:cNvPr id="136" name="楕円 135"/>
        <xdr:cNvSpPr/>
      </xdr:nvSpPr>
      <xdr:spPr bwMode="auto">
        <a:xfrm>
          <a:off x="4254500" y="6291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135954</xdr:rowOff>
    </xdr:from>
    <xdr:ext cx="762000" cy="259045"/>
    <xdr:sp macro="" textlink="">
      <xdr:nvSpPr>
        <xdr:cNvPr id="137" name="テキスト ボックス 136"/>
        <xdr:cNvSpPr txBox="1"/>
      </xdr:nvSpPr>
      <xdr:spPr>
        <a:xfrm>
          <a:off x="3924300" y="606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80772</xdr:rowOff>
    </xdr:from>
    <xdr:to>
      <xdr:col>19</xdr:col>
      <xdr:colOff>38100</xdr:colOff>
      <xdr:row>34</xdr:row>
      <xdr:rowOff>182372</xdr:rowOff>
    </xdr:to>
    <xdr:sp macro="" textlink="">
      <xdr:nvSpPr>
        <xdr:cNvPr id="138" name="楕円 137"/>
        <xdr:cNvSpPr/>
      </xdr:nvSpPr>
      <xdr:spPr bwMode="auto">
        <a:xfrm>
          <a:off x="3556000" y="6348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192549</xdr:rowOff>
    </xdr:from>
    <xdr:ext cx="762000" cy="259045"/>
    <xdr:sp macro="" textlink="">
      <xdr:nvSpPr>
        <xdr:cNvPr id="139" name="テキスト ボックス 138"/>
        <xdr:cNvSpPr txBox="1"/>
      </xdr:nvSpPr>
      <xdr:spPr>
        <a:xfrm>
          <a:off x="3225800" y="611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17940</xdr:rowOff>
    </xdr:from>
    <xdr:to>
      <xdr:col>15</xdr:col>
      <xdr:colOff>101600</xdr:colOff>
      <xdr:row>34</xdr:row>
      <xdr:rowOff>119540</xdr:rowOff>
    </xdr:to>
    <xdr:sp macro="" textlink="">
      <xdr:nvSpPr>
        <xdr:cNvPr id="140" name="楕円 139"/>
        <xdr:cNvSpPr/>
      </xdr:nvSpPr>
      <xdr:spPr bwMode="auto">
        <a:xfrm>
          <a:off x="2857500" y="6285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129717</xdr:rowOff>
    </xdr:from>
    <xdr:ext cx="762000" cy="259045"/>
    <xdr:sp macro="" textlink="">
      <xdr:nvSpPr>
        <xdr:cNvPr id="141" name="テキスト ボックス 140"/>
        <xdr:cNvSpPr txBox="1"/>
      </xdr:nvSpPr>
      <xdr:spPr>
        <a:xfrm>
          <a:off x="2527300" y="605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兵庫県たつの市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77,499
77,007
210.87
34,707,297
33,936,187
653,097
21,255,965
38,604,068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116726</xdr:rowOff>
    </xdr:from>
    <xdr:to>
      <xdr:col>24</xdr:col>
      <xdr:colOff>63500</xdr:colOff>
      <xdr:row>36</xdr:row>
      <xdr:rowOff>118714</xdr:rowOff>
    </xdr:to>
    <xdr:cxnSp macro="">
      <xdr:nvCxnSpPr>
        <xdr:cNvPr id="59" name="直線コネクタ 58"/>
        <xdr:cNvCxnSpPr/>
      </xdr:nvCxnSpPr>
      <xdr:spPr>
        <a:xfrm flipV="1">
          <a:off x="3797300" y="6288926"/>
          <a:ext cx="838200" cy="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126727</xdr:rowOff>
    </xdr:from>
    <xdr:ext cx="534377" cy="259045"/>
    <xdr:sp macro="" textlink="">
      <xdr:nvSpPr>
        <xdr:cNvPr id="60" name="人件費平均値テキスト"/>
        <xdr:cNvSpPr txBox="1"/>
      </xdr:nvSpPr>
      <xdr:spPr>
        <a:xfrm>
          <a:off x="4686300" y="5956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118714</xdr:rowOff>
    </xdr:from>
    <xdr:to>
      <xdr:col>19</xdr:col>
      <xdr:colOff>177800</xdr:colOff>
      <xdr:row>36</xdr:row>
      <xdr:rowOff>120292</xdr:rowOff>
    </xdr:to>
    <xdr:cxnSp macro="">
      <xdr:nvCxnSpPr>
        <xdr:cNvPr id="62" name="直線コネクタ 61"/>
        <xdr:cNvCxnSpPr/>
      </xdr:nvCxnSpPr>
      <xdr:spPr>
        <a:xfrm flipV="1">
          <a:off x="2908300" y="6290914"/>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45841</xdr:rowOff>
    </xdr:from>
    <xdr:ext cx="534377" cy="259045"/>
    <xdr:sp macro="" textlink="">
      <xdr:nvSpPr>
        <xdr:cNvPr id="64" name="テキスト ボックス 63"/>
        <xdr:cNvSpPr txBox="1"/>
      </xdr:nvSpPr>
      <xdr:spPr>
        <a:xfrm>
          <a:off x="3530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120292</xdr:rowOff>
    </xdr:from>
    <xdr:to>
      <xdr:col>15</xdr:col>
      <xdr:colOff>50800</xdr:colOff>
      <xdr:row>36</xdr:row>
      <xdr:rowOff>130190</xdr:rowOff>
    </xdr:to>
    <xdr:cxnSp macro="">
      <xdr:nvCxnSpPr>
        <xdr:cNvPr id="65" name="直線コネクタ 64"/>
        <xdr:cNvCxnSpPr/>
      </xdr:nvCxnSpPr>
      <xdr:spPr>
        <a:xfrm flipV="1">
          <a:off x="2019300" y="6292492"/>
          <a:ext cx="889000" cy="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37497</xdr:rowOff>
    </xdr:from>
    <xdr:ext cx="534377" cy="259045"/>
    <xdr:sp macro="" textlink="">
      <xdr:nvSpPr>
        <xdr:cNvPr id="67" name="テキスト ボックス 66"/>
        <xdr:cNvSpPr txBox="1"/>
      </xdr:nvSpPr>
      <xdr:spPr>
        <a:xfrm>
          <a:off x="2641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87213</xdr:rowOff>
    </xdr:from>
    <xdr:to>
      <xdr:col>10</xdr:col>
      <xdr:colOff>114300</xdr:colOff>
      <xdr:row>36</xdr:row>
      <xdr:rowOff>130190</xdr:rowOff>
    </xdr:to>
    <xdr:cxnSp macro="">
      <xdr:nvCxnSpPr>
        <xdr:cNvPr id="68" name="直線コネクタ 67"/>
        <xdr:cNvCxnSpPr/>
      </xdr:nvCxnSpPr>
      <xdr:spPr>
        <a:xfrm>
          <a:off x="1130300" y="6259413"/>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141021</xdr:rowOff>
    </xdr:from>
    <xdr:to>
      <xdr:col>10</xdr:col>
      <xdr:colOff>165100</xdr:colOff>
      <xdr:row>36</xdr:row>
      <xdr:rowOff>71171</xdr:rowOff>
    </xdr:to>
    <xdr:sp macro="" textlink="">
      <xdr:nvSpPr>
        <xdr:cNvPr id="69" name="フローチャート: 判断 68"/>
        <xdr:cNvSpPr/>
      </xdr:nvSpPr>
      <xdr:spPr>
        <a:xfrm>
          <a:off x="1968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87698</xdr:rowOff>
    </xdr:from>
    <xdr:ext cx="534377" cy="259045"/>
    <xdr:sp macro="" textlink="">
      <xdr:nvSpPr>
        <xdr:cNvPr id="70" name="テキスト ボックス 69"/>
        <xdr:cNvSpPr txBox="1"/>
      </xdr:nvSpPr>
      <xdr:spPr>
        <a:xfrm>
          <a:off x="1752111" y="59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155720</xdr:rowOff>
    </xdr:from>
    <xdr:to>
      <xdr:col>6</xdr:col>
      <xdr:colOff>38100</xdr:colOff>
      <xdr:row>36</xdr:row>
      <xdr:rowOff>85870</xdr:rowOff>
    </xdr:to>
    <xdr:sp macro="" textlink="">
      <xdr:nvSpPr>
        <xdr:cNvPr id="71" name="フローチャート: 判断 70"/>
        <xdr:cNvSpPr/>
      </xdr:nvSpPr>
      <xdr:spPr>
        <a:xfrm>
          <a:off x="1079500" y="61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102397</xdr:rowOff>
    </xdr:from>
    <xdr:ext cx="534377" cy="259045"/>
    <xdr:sp macro="" textlink="">
      <xdr:nvSpPr>
        <xdr:cNvPr id="72" name="テキスト ボックス 71"/>
        <xdr:cNvSpPr txBox="1"/>
      </xdr:nvSpPr>
      <xdr:spPr>
        <a:xfrm>
          <a:off x="863111" y="593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65926</xdr:rowOff>
    </xdr:from>
    <xdr:to>
      <xdr:col>24</xdr:col>
      <xdr:colOff>114300</xdr:colOff>
      <xdr:row>36</xdr:row>
      <xdr:rowOff>167526</xdr:rowOff>
    </xdr:to>
    <xdr:sp macro="" textlink="">
      <xdr:nvSpPr>
        <xdr:cNvPr id="78" name="楕円 77"/>
        <xdr:cNvSpPr/>
      </xdr:nvSpPr>
      <xdr:spPr>
        <a:xfrm>
          <a:off x="4584700" y="62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44353</xdr:rowOff>
    </xdr:from>
    <xdr:ext cx="534377" cy="259045"/>
    <xdr:sp macro="" textlink="">
      <xdr:nvSpPr>
        <xdr:cNvPr id="79" name="人件費該当値テキスト"/>
        <xdr:cNvSpPr txBox="1"/>
      </xdr:nvSpPr>
      <xdr:spPr>
        <a:xfrm>
          <a:off x="4686300" y="621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67914</xdr:rowOff>
    </xdr:from>
    <xdr:to>
      <xdr:col>20</xdr:col>
      <xdr:colOff>38100</xdr:colOff>
      <xdr:row>36</xdr:row>
      <xdr:rowOff>169514</xdr:rowOff>
    </xdr:to>
    <xdr:sp macro="" textlink="">
      <xdr:nvSpPr>
        <xdr:cNvPr id="80" name="楕円 79"/>
        <xdr:cNvSpPr/>
      </xdr:nvSpPr>
      <xdr:spPr>
        <a:xfrm>
          <a:off x="3746500" y="62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160641</xdr:rowOff>
    </xdr:from>
    <xdr:ext cx="534377" cy="259045"/>
    <xdr:sp macro="" textlink="">
      <xdr:nvSpPr>
        <xdr:cNvPr id="81" name="テキスト ボックス 80"/>
        <xdr:cNvSpPr txBox="1"/>
      </xdr:nvSpPr>
      <xdr:spPr>
        <a:xfrm>
          <a:off x="3530111" y="633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69492</xdr:rowOff>
    </xdr:from>
    <xdr:to>
      <xdr:col>15</xdr:col>
      <xdr:colOff>101600</xdr:colOff>
      <xdr:row>36</xdr:row>
      <xdr:rowOff>171092</xdr:rowOff>
    </xdr:to>
    <xdr:sp macro="" textlink="">
      <xdr:nvSpPr>
        <xdr:cNvPr id="82" name="楕円 81"/>
        <xdr:cNvSpPr/>
      </xdr:nvSpPr>
      <xdr:spPr>
        <a:xfrm>
          <a:off x="2857500" y="624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162219</xdr:rowOff>
    </xdr:from>
    <xdr:ext cx="534377" cy="259045"/>
    <xdr:sp macro="" textlink="">
      <xdr:nvSpPr>
        <xdr:cNvPr id="83" name="テキスト ボックス 82"/>
        <xdr:cNvSpPr txBox="1"/>
      </xdr:nvSpPr>
      <xdr:spPr>
        <a:xfrm>
          <a:off x="2641111" y="633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79390</xdr:rowOff>
    </xdr:from>
    <xdr:to>
      <xdr:col>10</xdr:col>
      <xdr:colOff>165100</xdr:colOff>
      <xdr:row>37</xdr:row>
      <xdr:rowOff>9540</xdr:rowOff>
    </xdr:to>
    <xdr:sp macro="" textlink="">
      <xdr:nvSpPr>
        <xdr:cNvPr id="84" name="楕円 83"/>
        <xdr:cNvSpPr/>
      </xdr:nvSpPr>
      <xdr:spPr>
        <a:xfrm>
          <a:off x="1968500" y="625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667</xdr:rowOff>
    </xdr:from>
    <xdr:ext cx="534377" cy="259045"/>
    <xdr:sp macro="" textlink="">
      <xdr:nvSpPr>
        <xdr:cNvPr id="85" name="テキスト ボックス 84"/>
        <xdr:cNvSpPr txBox="1"/>
      </xdr:nvSpPr>
      <xdr:spPr>
        <a:xfrm>
          <a:off x="1752111" y="634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36413</xdr:rowOff>
    </xdr:from>
    <xdr:to>
      <xdr:col>6</xdr:col>
      <xdr:colOff>38100</xdr:colOff>
      <xdr:row>36</xdr:row>
      <xdr:rowOff>138013</xdr:rowOff>
    </xdr:to>
    <xdr:sp macro="" textlink="">
      <xdr:nvSpPr>
        <xdr:cNvPr id="86" name="楕円 85"/>
        <xdr:cNvSpPr/>
      </xdr:nvSpPr>
      <xdr:spPr>
        <a:xfrm>
          <a:off x="1079500" y="620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129140</xdr:rowOff>
    </xdr:from>
    <xdr:ext cx="534377" cy="259045"/>
    <xdr:sp macro="" textlink="">
      <xdr:nvSpPr>
        <xdr:cNvPr id="87" name="テキスト ボックス 86"/>
        <xdr:cNvSpPr txBox="1"/>
      </xdr:nvSpPr>
      <xdr:spPr>
        <a:xfrm>
          <a:off x="863111" y="630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48413</xdr:rowOff>
    </xdr:from>
    <xdr:to>
      <xdr:col>24</xdr:col>
      <xdr:colOff>63500</xdr:colOff>
      <xdr:row>58</xdr:row>
      <xdr:rowOff>53822</xdr:rowOff>
    </xdr:to>
    <xdr:cxnSp macro="">
      <xdr:nvCxnSpPr>
        <xdr:cNvPr id="116" name="直線コネクタ 115"/>
        <xdr:cNvCxnSpPr/>
      </xdr:nvCxnSpPr>
      <xdr:spPr>
        <a:xfrm flipV="1">
          <a:off x="3797300" y="9992513"/>
          <a:ext cx="8382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125089</xdr:rowOff>
    </xdr:from>
    <xdr:ext cx="534377" cy="259045"/>
    <xdr:sp macro="" textlink="">
      <xdr:nvSpPr>
        <xdr:cNvPr id="117" name="物件費平均値テキスト"/>
        <xdr:cNvSpPr txBox="1"/>
      </xdr:nvSpPr>
      <xdr:spPr>
        <a:xfrm>
          <a:off x="4686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53822</xdr:rowOff>
    </xdr:from>
    <xdr:to>
      <xdr:col>19</xdr:col>
      <xdr:colOff>177800</xdr:colOff>
      <xdr:row>58</xdr:row>
      <xdr:rowOff>57000</xdr:rowOff>
    </xdr:to>
    <xdr:cxnSp macro="">
      <xdr:nvCxnSpPr>
        <xdr:cNvPr id="119" name="直線コネクタ 118"/>
        <xdr:cNvCxnSpPr/>
      </xdr:nvCxnSpPr>
      <xdr:spPr>
        <a:xfrm flipV="1">
          <a:off x="2908300" y="9997922"/>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50367</xdr:rowOff>
    </xdr:from>
    <xdr:to>
      <xdr:col>15</xdr:col>
      <xdr:colOff>50800</xdr:colOff>
      <xdr:row>58</xdr:row>
      <xdr:rowOff>57000</xdr:rowOff>
    </xdr:to>
    <xdr:cxnSp macro="">
      <xdr:nvCxnSpPr>
        <xdr:cNvPr id="122" name="直線コネクタ 121"/>
        <xdr:cNvCxnSpPr/>
      </xdr:nvCxnSpPr>
      <xdr:spPr>
        <a:xfrm>
          <a:off x="2019300" y="9994467"/>
          <a:ext cx="889000" cy="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66160</xdr:rowOff>
    </xdr:from>
    <xdr:ext cx="534377" cy="259045"/>
    <xdr:sp macro="" textlink="">
      <xdr:nvSpPr>
        <xdr:cNvPr id="124" name="テキスト ボックス 123"/>
        <xdr:cNvSpPr txBox="1"/>
      </xdr:nvSpPr>
      <xdr:spPr>
        <a:xfrm>
          <a:off x="2641111" y="966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50367</xdr:rowOff>
    </xdr:from>
    <xdr:to>
      <xdr:col>10</xdr:col>
      <xdr:colOff>114300</xdr:colOff>
      <xdr:row>58</xdr:row>
      <xdr:rowOff>57514</xdr:rowOff>
    </xdr:to>
    <xdr:cxnSp macro="">
      <xdr:nvCxnSpPr>
        <xdr:cNvPr id="125" name="直線コネクタ 124"/>
        <xdr:cNvCxnSpPr/>
      </xdr:nvCxnSpPr>
      <xdr:spPr>
        <a:xfrm flipV="1">
          <a:off x="1130300" y="9994467"/>
          <a:ext cx="889000" cy="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140670</xdr:rowOff>
    </xdr:from>
    <xdr:to>
      <xdr:col>10</xdr:col>
      <xdr:colOff>165100</xdr:colOff>
      <xdr:row>58</xdr:row>
      <xdr:rowOff>70820</xdr:rowOff>
    </xdr:to>
    <xdr:sp macro="" textlink="">
      <xdr:nvSpPr>
        <xdr:cNvPr id="126" name="フローチャート: 判断 125"/>
        <xdr:cNvSpPr/>
      </xdr:nvSpPr>
      <xdr:spPr>
        <a:xfrm>
          <a:off x="1968500" y="99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87347</xdr:rowOff>
    </xdr:from>
    <xdr:ext cx="534377" cy="259045"/>
    <xdr:sp macro="" textlink="">
      <xdr:nvSpPr>
        <xdr:cNvPr id="127" name="テキスト ボックス 126"/>
        <xdr:cNvSpPr txBox="1"/>
      </xdr:nvSpPr>
      <xdr:spPr>
        <a:xfrm>
          <a:off x="1752111" y="968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147761</xdr:rowOff>
    </xdr:from>
    <xdr:to>
      <xdr:col>6</xdr:col>
      <xdr:colOff>38100</xdr:colOff>
      <xdr:row>58</xdr:row>
      <xdr:rowOff>77911</xdr:rowOff>
    </xdr:to>
    <xdr:sp macro="" textlink="">
      <xdr:nvSpPr>
        <xdr:cNvPr id="128" name="フローチャート: 判断 127"/>
        <xdr:cNvSpPr/>
      </xdr:nvSpPr>
      <xdr:spPr>
        <a:xfrm>
          <a:off x="1079500" y="992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94438</xdr:rowOff>
    </xdr:from>
    <xdr:ext cx="534377" cy="259045"/>
    <xdr:sp macro="" textlink="">
      <xdr:nvSpPr>
        <xdr:cNvPr id="129" name="テキスト ボックス 128"/>
        <xdr:cNvSpPr txBox="1"/>
      </xdr:nvSpPr>
      <xdr:spPr>
        <a:xfrm>
          <a:off x="863111" y="969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169063</xdr:rowOff>
    </xdr:from>
    <xdr:to>
      <xdr:col>24</xdr:col>
      <xdr:colOff>114300</xdr:colOff>
      <xdr:row>58</xdr:row>
      <xdr:rowOff>99213</xdr:rowOff>
    </xdr:to>
    <xdr:sp macro="" textlink="">
      <xdr:nvSpPr>
        <xdr:cNvPr id="135" name="楕円 134"/>
        <xdr:cNvSpPr/>
      </xdr:nvSpPr>
      <xdr:spPr>
        <a:xfrm>
          <a:off x="4584700" y="994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83990</xdr:rowOff>
    </xdr:from>
    <xdr:ext cx="534377" cy="259045"/>
    <xdr:sp macro="" textlink="">
      <xdr:nvSpPr>
        <xdr:cNvPr id="136" name="物件費該当値テキスト"/>
        <xdr:cNvSpPr txBox="1"/>
      </xdr:nvSpPr>
      <xdr:spPr>
        <a:xfrm>
          <a:off x="4686300" y="985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3022</xdr:rowOff>
    </xdr:from>
    <xdr:to>
      <xdr:col>20</xdr:col>
      <xdr:colOff>38100</xdr:colOff>
      <xdr:row>58</xdr:row>
      <xdr:rowOff>104622</xdr:rowOff>
    </xdr:to>
    <xdr:sp macro="" textlink="">
      <xdr:nvSpPr>
        <xdr:cNvPr id="137" name="楕円 136"/>
        <xdr:cNvSpPr/>
      </xdr:nvSpPr>
      <xdr:spPr>
        <a:xfrm>
          <a:off x="3746500" y="99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95749</xdr:rowOff>
    </xdr:from>
    <xdr:ext cx="534377" cy="259045"/>
    <xdr:sp macro="" textlink="">
      <xdr:nvSpPr>
        <xdr:cNvPr id="138" name="テキスト ボックス 137"/>
        <xdr:cNvSpPr txBox="1"/>
      </xdr:nvSpPr>
      <xdr:spPr>
        <a:xfrm>
          <a:off x="3530111" y="1003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6200</xdr:rowOff>
    </xdr:from>
    <xdr:to>
      <xdr:col>15</xdr:col>
      <xdr:colOff>101600</xdr:colOff>
      <xdr:row>58</xdr:row>
      <xdr:rowOff>107800</xdr:rowOff>
    </xdr:to>
    <xdr:sp macro="" textlink="">
      <xdr:nvSpPr>
        <xdr:cNvPr id="139" name="楕円 138"/>
        <xdr:cNvSpPr/>
      </xdr:nvSpPr>
      <xdr:spPr>
        <a:xfrm>
          <a:off x="2857500" y="995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98927</xdr:rowOff>
    </xdr:from>
    <xdr:ext cx="534377" cy="259045"/>
    <xdr:sp macro="" textlink="">
      <xdr:nvSpPr>
        <xdr:cNvPr id="140" name="テキスト ボックス 139"/>
        <xdr:cNvSpPr txBox="1"/>
      </xdr:nvSpPr>
      <xdr:spPr>
        <a:xfrm>
          <a:off x="2641111" y="1004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171017</xdr:rowOff>
    </xdr:from>
    <xdr:to>
      <xdr:col>10</xdr:col>
      <xdr:colOff>165100</xdr:colOff>
      <xdr:row>58</xdr:row>
      <xdr:rowOff>101167</xdr:rowOff>
    </xdr:to>
    <xdr:sp macro="" textlink="">
      <xdr:nvSpPr>
        <xdr:cNvPr id="141" name="楕円 140"/>
        <xdr:cNvSpPr/>
      </xdr:nvSpPr>
      <xdr:spPr>
        <a:xfrm>
          <a:off x="1968500" y="994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92294</xdr:rowOff>
    </xdr:from>
    <xdr:ext cx="534377" cy="259045"/>
    <xdr:sp macro="" textlink="">
      <xdr:nvSpPr>
        <xdr:cNvPr id="142" name="テキスト ボックス 141"/>
        <xdr:cNvSpPr txBox="1"/>
      </xdr:nvSpPr>
      <xdr:spPr>
        <a:xfrm>
          <a:off x="1752111" y="1003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6714</xdr:rowOff>
    </xdr:from>
    <xdr:to>
      <xdr:col>6</xdr:col>
      <xdr:colOff>38100</xdr:colOff>
      <xdr:row>58</xdr:row>
      <xdr:rowOff>108314</xdr:rowOff>
    </xdr:to>
    <xdr:sp macro="" textlink="">
      <xdr:nvSpPr>
        <xdr:cNvPr id="143" name="楕円 142"/>
        <xdr:cNvSpPr/>
      </xdr:nvSpPr>
      <xdr:spPr>
        <a:xfrm>
          <a:off x="1079500" y="995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99441</xdr:rowOff>
    </xdr:from>
    <xdr:ext cx="534377" cy="259045"/>
    <xdr:sp macro="" textlink="">
      <xdr:nvSpPr>
        <xdr:cNvPr id="144" name="テキスト ボックス 143"/>
        <xdr:cNvSpPr txBox="1"/>
      </xdr:nvSpPr>
      <xdr:spPr>
        <a:xfrm>
          <a:off x="863111" y="1004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146386</xdr:rowOff>
    </xdr:from>
    <xdr:to>
      <xdr:col>24</xdr:col>
      <xdr:colOff>63500</xdr:colOff>
      <xdr:row>76</xdr:row>
      <xdr:rowOff>147301</xdr:rowOff>
    </xdr:to>
    <xdr:cxnSp macro="">
      <xdr:nvCxnSpPr>
        <xdr:cNvPr id="169" name="直線コネクタ 168"/>
        <xdr:cNvCxnSpPr/>
      </xdr:nvCxnSpPr>
      <xdr:spPr>
        <a:xfrm flipV="1">
          <a:off x="3797300" y="13176586"/>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147301</xdr:rowOff>
    </xdr:from>
    <xdr:to>
      <xdr:col>19</xdr:col>
      <xdr:colOff>177800</xdr:colOff>
      <xdr:row>76</xdr:row>
      <xdr:rowOff>162161</xdr:rowOff>
    </xdr:to>
    <xdr:cxnSp macro="">
      <xdr:nvCxnSpPr>
        <xdr:cNvPr id="172" name="直線コネクタ 171"/>
        <xdr:cNvCxnSpPr/>
      </xdr:nvCxnSpPr>
      <xdr:spPr>
        <a:xfrm flipV="1">
          <a:off x="2908300" y="13177501"/>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150901</xdr:rowOff>
    </xdr:from>
    <xdr:to>
      <xdr:col>15</xdr:col>
      <xdr:colOff>50800</xdr:colOff>
      <xdr:row>76</xdr:row>
      <xdr:rowOff>162161</xdr:rowOff>
    </xdr:to>
    <xdr:cxnSp macro="">
      <xdr:nvCxnSpPr>
        <xdr:cNvPr id="175" name="直線コネクタ 174"/>
        <xdr:cNvCxnSpPr/>
      </xdr:nvCxnSpPr>
      <xdr:spPr>
        <a:xfrm>
          <a:off x="2019300" y="13181101"/>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45578</xdr:rowOff>
    </xdr:from>
    <xdr:ext cx="469744" cy="259045"/>
    <xdr:sp macro="" textlink="">
      <xdr:nvSpPr>
        <xdr:cNvPr id="177" name="テキスト ボックス 176"/>
        <xdr:cNvSpPr txBox="1"/>
      </xdr:nvSpPr>
      <xdr:spPr>
        <a:xfrm>
          <a:off x="2673428" y="129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150901</xdr:rowOff>
    </xdr:from>
    <xdr:to>
      <xdr:col>10</xdr:col>
      <xdr:colOff>114300</xdr:colOff>
      <xdr:row>76</xdr:row>
      <xdr:rowOff>160731</xdr:rowOff>
    </xdr:to>
    <xdr:cxnSp macro="">
      <xdr:nvCxnSpPr>
        <xdr:cNvPr id="178" name="直線コネクタ 177"/>
        <xdr:cNvCxnSpPr/>
      </xdr:nvCxnSpPr>
      <xdr:spPr>
        <a:xfrm flipV="1">
          <a:off x="1130300" y="13181101"/>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110674</xdr:rowOff>
    </xdr:from>
    <xdr:to>
      <xdr:col>10</xdr:col>
      <xdr:colOff>165100</xdr:colOff>
      <xdr:row>77</xdr:row>
      <xdr:rowOff>40824</xdr:rowOff>
    </xdr:to>
    <xdr:sp macro="" textlink="">
      <xdr:nvSpPr>
        <xdr:cNvPr id="179" name="フローチャート: 判断 178"/>
        <xdr:cNvSpPr/>
      </xdr:nvSpPr>
      <xdr:spPr>
        <a:xfrm>
          <a:off x="1968500" y="1314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31951</xdr:rowOff>
    </xdr:from>
    <xdr:ext cx="469744" cy="259045"/>
    <xdr:sp macro="" textlink="">
      <xdr:nvSpPr>
        <xdr:cNvPr id="180" name="テキスト ボックス 179"/>
        <xdr:cNvSpPr txBox="1"/>
      </xdr:nvSpPr>
      <xdr:spPr>
        <a:xfrm>
          <a:off x="1784428" y="1323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104330</xdr:rowOff>
    </xdr:from>
    <xdr:to>
      <xdr:col>6</xdr:col>
      <xdr:colOff>38100</xdr:colOff>
      <xdr:row>77</xdr:row>
      <xdr:rowOff>34480</xdr:rowOff>
    </xdr:to>
    <xdr:sp macro="" textlink="">
      <xdr:nvSpPr>
        <xdr:cNvPr id="181" name="フローチャート: 判断 180"/>
        <xdr:cNvSpPr/>
      </xdr:nvSpPr>
      <xdr:spPr>
        <a:xfrm>
          <a:off x="1079500" y="131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51008</xdr:rowOff>
    </xdr:from>
    <xdr:ext cx="469744" cy="259045"/>
    <xdr:sp macro="" textlink="">
      <xdr:nvSpPr>
        <xdr:cNvPr id="182" name="テキスト ボックス 181"/>
        <xdr:cNvSpPr txBox="1"/>
      </xdr:nvSpPr>
      <xdr:spPr>
        <a:xfrm>
          <a:off x="895428" y="1290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95586</xdr:rowOff>
    </xdr:from>
    <xdr:to>
      <xdr:col>24</xdr:col>
      <xdr:colOff>114300</xdr:colOff>
      <xdr:row>77</xdr:row>
      <xdr:rowOff>25736</xdr:rowOff>
    </xdr:to>
    <xdr:sp macro="" textlink="">
      <xdr:nvSpPr>
        <xdr:cNvPr id="188" name="楕円 187"/>
        <xdr:cNvSpPr/>
      </xdr:nvSpPr>
      <xdr:spPr>
        <a:xfrm>
          <a:off x="4584700" y="1312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74013</xdr:rowOff>
    </xdr:from>
    <xdr:ext cx="469744" cy="259045"/>
    <xdr:sp macro="" textlink="">
      <xdr:nvSpPr>
        <xdr:cNvPr id="189" name="維持補修費該当値テキスト"/>
        <xdr:cNvSpPr txBox="1"/>
      </xdr:nvSpPr>
      <xdr:spPr>
        <a:xfrm>
          <a:off x="4686300" y="1310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96501</xdr:rowOff>
    </xdr:from>
    <xdr:to>
      <xdr:col>20</xdr:col>
      <xdr:colOff>38100</xdr:colOff>
      <xdr:row>77</xdr:row>
      <xdr:rowOff>26651</xdr:rowOff>
    </xdr:to>
    <xdr:sp macro="" textlink="">
      <xdr:nvSpPr>
        <xdr:cNvPr id="190" name="楕円 189"/>
        <xdr:cNvSpPr/>
      </xdr:nvSpPr>
      <xdr:spPr>
        <a:xfrm>
          <a:off x="3746500" y="1312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17778</xdr:rowOff>
    </xdr:from>
    <xdr:ext cx="469744" cy="259045"/>
    <xdr:sp macro="" textlink="">
      <xdr:nvSpPr>
        <xdr:cNvPr id="191" name="テキスト ボックス 190"/>
        <xdr:cNvSpPr txBox="1"/>
      </xdr:nvSpPr>
      <xdr:spPr>
        <a:xfrm>
          <a:off x="3562428" y="1321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111361</xdr:rowOff>
    </xdr:from>
    <xdr:to>
      <xdr:col>15</xdr:col>
      <xdr:colOff>101600</xdr:colOff>
      <xdr:row>77</xdr:row>
      <xdr:rowOff>41511</xdr:rowOff>
    </xdr:to>
    <xdr:sp macro="" textlink="">
      <xdr:nvSpPr>
        <xdr:cNvPr id="192" name="楕円 191"/>
        <xdr:cNvSpPr/>
      </xdr:nvSpPr>
      <xdr:spPr>
        <a:xfrm>
          <a:off x="2857500" y="1314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32638</xdr:rowOff>
    </xdr:from>
    <xdr:ext cx="469744" cy="259045"/>
    <xdr:sp macro="" textlink="">
      <xdr:nvSpPr>
        <xdr:cNvPr id="193" name="テキスト ボックス 192"/>
        <xdr:cNvSpPr txBox="1"/>
      </xdr:nvSpPr>
      <xdr:spPr>
        <a:xfrm>
          <a:off x="2673428" y="1323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100101</xdr:rowOff>
    </xdr:from>
    <xdr:to>
      <xdr:col>10</xdr:col>
      <xdr:colOff>165100</xdr:colOff>
      <xdr:row>77</xdr:row>
      <xdr:rowOff>30251</xdr:rowOff>
    </xdr:to>
    <xdr:sp macro="" textlink="">
      <xdr:nvSpPr>
        <xdr:cNvPr id="194" name="楕円 193"/>
        <xdr:cNvSpPr/>
      </xdr:nvSpPr>
      <xdr:spPr>
        <a:xfrm>
          <a:off x="1968500" y="1313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46779</xdr:rowOff>
    </xdr:from>
    <xdr:ext cx="469744" cy="259045"/>
    <xdr:sp macro="" textlink="">
      <xdr:nvSpPr>
        <xdr:cNvPr id="195" name="テキスト ボックス 194"/>
        <xdr:cNvSpPr txBox="1"/>
      </xdr:nvSpPr>
      <xdr:spPr>
        <a:xfrm>
          <a:off x="1784428" y="1290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109931</xdr:rowOff>
    </xdr:from>
    <xdr:to>
      <xdr:col>6</xdr:col>
      <xdr:colOff>38100</xdr:colOff>
      <xdr:row>77</xdr:row>
      <xdr:rowOff>40081</xdr:rowOff>
    </xdr:to>
    <xdr:sp macro="" textlink="">
      <xdr:nvSpPr>
        <xdr:cNvPr id="196" name="楕円 195"/>
        <xdr:cNvSpPr/>
      </xdr:nvSpPr>
      <xdr:spPr>
        <a:xfrm>
          <a:off x="1079500" y="1314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31208</xdr:rowOff>
    </xdr:from>
    <xdr:ext cx="469744" cy="259045"/>
    <xdr:sp macro="" textlink="">
      <xdr:nvSpPr>
        <xdr:cNvPr id="197" name="テキスト ボックス 196"/>
        <xdr:cNvSpPr txBox="1"/>
      </xdr:nvSpPr>
      <xdr:spPr>
        <a:xfrm>
          <a:off x="895428" y="1323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91275</xdr:rowOff>
    </xdr:from>
    <xdr:to>
      <xdr:col>24</xdr:col>
      <xdr:colOff>63500</xdr:colOff>
      <xdr:row>95</xdr:row>
      <xdr:rowOff>107314</xdr:rowOff>
    </xdr:to>
    <xdr:cxnSp macro="">
      <xdr:nvCxnSpPr>
        <xdr:cNvPr id="227" name="直線コネクタ 226"/>
        <xdr:cNvCxnSpPr/>
      </xdr:nvCxnSpPr>
      <xdr:spPr>
        <a:xfrm flipV="1">
          <a:off x="3797300" y="16379025"/>
          <a:ext cx="838200" cy="1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24579</xdr:rowOff>
    </xdr:from>
    <xdr:ext cx="534377" cy="259045"/>
    <xdr:sp macro="" textlink="">
      <xdr:nvSpPr>
        <xdr:cNvPr id="228" name="扶助費平均値テキスト"/>
        <xdr:cNvSpPr txBox="1"/>
      </xdr:nvSpPr>
      <xdr:spPr>
        <a:xfrm>
          <a:off x="4686300" y="16312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107314</xdr:rowOff>
    </xdr:from>
    <xdr:to>
      <xdr:col>19</xdr:col>
      <xdr:colOff>177800</xdr:colOff>
      <xdr:row>95</xdr:row>
      <xdr:rowOff>165658</xdr:rowOff>
    </xdr:to>
    <xdr:cxnSp macro="">
      <xdr:nvCxnSpPr>
        <xdr:cNvPr id="230" name="直線コネクタ 229"/>
        <xdr:cNvCxnSpPr/>
      </xdr:nvCxnSpPr>
      <xdr:spPr>
        <a:xfrm flipV="1">
          <a:off x="2908300" y="16395064"/>
          <a:ext cx="889000" cy="5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1528</xdr:rowOff>
    </xdr:from>
    <xdr:ext cx="534377" cy="259045"/>
    <xdr:sp macro="" textlink="">
      <xdr:nvSpPr>
        <xdr:cNvPr id="232" name="テキスト ボックス 231"/>
        <xdr:cNvSpPr txBox="1"/>
      </xdr:nvSpPr>
      <xdr:spPr>
        <a:xfrm>
          <a:off x="3530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165658</xdr:rowOff>
    </xdr:from>
    <xdr:to>
      <xdr:col>15</xdr:col>
      <xdr:colOff>50800</xdr:colOff>
      <xdr:row>96</xdr:row>
      <xdr:rowOff>21310</xdr:rowOff>
    </xdr:to>
    <xdr:cxnSp macro="">
      <xdr:nvCxnSpPr>
        <xdr:cNvPr id="233" name="直線コネクタ 232"/>
        <xdr:cNvCxnSpPr/>
      </xdr:nvCxnSpPr>
      <xdr:spPr>
        <a:xfrm flipV="1">
          <a:off x="2019300" y="16453408"/>
          <a:ext cx="889000" cy="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38777</xdr:rowOff>
    </xdr:from>
    <xdr:ext cx="534377" cy="259045"/>
    <xdr:sp macro="" textlink="">
      <xdr:nvSpPr>
        <xdr:cNvPr id="235" name="テキスト ボックス 234"/>
        <xdr:cNvSpPr txBox="1"/>
      </xdr:nvSpPr>
      <xdr:spPr>
        <a:xfrm>
          <a:off x="2641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21310</xdr:rowOff>
    </xdr:from>
    <xdr:to>
      <xdr:col>10</xdr:col>
      <xdr:colOff>114300</xdr:colOff>
      <xdr:row>96</xdr:row>
      <xdr:rowOff>79566</xdr:rowOff>
    </xdr:to>
    <xdr:cxnSp macro="">
      <xdr:nvCxnSpPr>
        <xdr:cNvPr id="236" name="直線コネクタ 235"/>
        <xdr:cNvCxnSpPr/>
      </xdr:nvCxnSpPr>
      <xdr:spPr>
        <a:xfrm flipV="1">
          <a:off x="1130300" y="16480510"/>
          <a:ext cx="889000" cy="5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145238</xdr:rowOff>
    </xdr:from>
    <xdr:to>
      <xdr:col>10</xdr:col>
      <xdr:colOff>165100</xdr:colOff>
      <xdr:row>96</xdr:row>
      <xdr:rowOff>75388</xdr:rowOff>
    </xdr:to>
    <xdr:sp macro="" textlink="">
      <xdr:nvSpPr>
        <xdr:cNvPr id="237" name="フローチャート: 判断 236"/>
        <xdr:cNvSpPr/>
      </xdr:nvSpPr>
      <xdr:spPr>
        <a:xfrm>
          <a:off x="1968500" y="1643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66515</xdr:rowOff>
    </xdr:from>
    <xdr:ext cx="534377" cy="259045"/>
    <xdr:sp macro="" textlink="">
      <xdr:nvSpPr>
        <xdr:cNvPr id="238" name="テキスト ボックス 237"/>
        <xdr:cNvSpPr txBox="1"/>
      </xdr:nvSpPr>
      <xdr:spPr>
        <a:xfrm>
          <a:off x="1752111" y="1652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43625</xdr:rowOff>
    </xdr:from>
    <xdr:to>
      <xdr:col>6</xdr:col>
      <xdr:colOff>38100</xdr:colOff>
      <xdr:row>96</xdr:row>
      <xdr:rowOff>145225</xdr:rowOff>
    </xdr:to>
    <xdr:sp macro="" textlink="">
      <xdr:nvSpPr>
        <xdr:cNvPr id="239" name="フローチャート: 判断 238"/>
        <xdr:cNvSpPr/>
      </xdr:nvSpPr>
      <xdr:spPr>
        <a:xfrm>
          <a:off x="1079500" y="165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136352</xdr:rowOff>
    </xdr:from>
    <xdr:ext cx="534377" cy="259045"/>
    <xdr:sp macro="" textlink="">
      <xdr:nvSpPr>
        <xdr:cNvPr id="240" name="テキスト ボックス 239"/>
        <xdr:cNvSpPr txBox="1"/>
      </xdr:nvSpPr>
      <xdr:spPr>
        <a:xfrm>
          <a:off x="863111" y="1659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40475</xdr:rowOff>
    </xdr:from>
    <xdr:to>
      <xdr:col>24</xdr:col>
      <xdr:colOff>114300</xdr:colOff>
      <xdr:row>95</xdr:row>
      <xdr:rowOff>142075</xdr:rowOff>
    </xdr:to>
    <xdr:sp macro="" textlink="">
      <xdr:nvSpPr>
        <xdr:cNvPr id="246" name="楕円 245"/>
        <xdr:cNvSpPr/>
      </xdr:nvSpPr>
      <xdr:spPr>
        <a:xfrm>
          <a:off x="4584700" y="1632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63352</xdr:rowOff>
    </xdr:from>
    <xdr:ext cx="534377" cy="259045"/>
    <xdr:sp macro="" textlink="">
      <xdr:nvSpPr>
        <xdr:cNvPr id="247" name="扶助費該当値テキスト"/>
        <xdr:cNvSpPr txBox="1"/>
      </xdr:nvSpPr>
      <xdr:spPr>
        <a:xfrm>
          <a:off x="4686300" y="1617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56514</xdr:rowOff>
    </xdr:from>
    <xdr:to>
      <xdr:col>20</xdr:col>
      <xdr:colOff>38100</xdr:colOff>
      <xdr:row>95</xdr:row>
      <xdr:rowOff>158114</xdr:rowOff>
    </xdr:to>
    <xdr:sp macro="" textlink="">
      <xdr:nvSpPr>
        <xdr:cNvPr id="248" name="楕円 247"/>
        <xdr:cNvSpPr/>
      </xdr:nvSpPr>
      <xdr:spPr>
        <a:xfrm>
          <a:off x="3746500" y="1634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149241</xdr:rowOff>
    </xdr:from>
    <xdr:ext cx="534377" cy="259045"/>
    <xdr:sp macro="" textlink="">
      <xdr:nvSpPr>
        <xdr:cNvPr id="249" name="テキスト ボックス 248"/>
        <xdr:cNvSpPr txBox="1"/>
      </xdr:nvSpPr>
      <xdr:spPr>
        <a:xfrm>
          <a:off x="3530111" y="1643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114858</xdr:rowOff>
    </xdr:from>
    <xdr:to>
      <xdr:col>15</xdr:col>
      <xdr:colOff>101600</xdr:colOff>
      <xdr:row>96</xdr:row>
      <xdr:rowOff>45008</xdr:rowOff>
    </xdr:to>
    <xdr:sp macro="" textlink="">
      <xdr:nvSpPr>
        <xdr:cNvPr id="250" name="楕円 249"/>
        <xdr:cNvSpPr/>
      </xdr:nvSpPr>
      <xdr:spPr>
        <a:xfrm>
          <a:off x="2857500" y="164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61535</xdr:rowOff>
    </xdr:from>
    <xdr:ext cx="534377" cy="259045"/>
    <xdr:sp macro="" textlink="">
      <xdr:nvSpPr>
        <xdr:cNvPr id="251" name="テキスト ボックス 250"/>
        <xdr:cNvSpPr txBox="1"/>
      </xdr:nvSpPr>
      <xdr:spPr>
        <a:xfrm>
          <a:off x="2641111" y="1617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141960</xdr:rowOff>
    </xdr:from>
    <xdr:to>
      <xdr:col>10</xdr:col>
      <xdr:colOff>165100</xdr:colOff>
      <xdr:row>96</xdr:row>
      <xdr:rowOff>72110</xdr:rowOff>
    </xdr:to>
    <xdr:sp macro="" textlink="">
      <xdr:nvSpPr>
        <xdr:cNvPr id="252" name="楕円 251"/>
        <xdr:cNvSpPr/>
      </xdr:nvSpPr>
      <xdr:spPr>
        <a:xfrm>
          <a:off x="1968500" y="1642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88637</xdr:rowOff>
    </xdr:from>
    <xdr:ext cx="534377" cy="259045"/>
    <xdr:sp macro="" textlink="">
      <xdr:nvSpPr>
        <xdr:cNvPr id="253" name="テキスト ボックス 252"/>
        <xdr:cNvSpPr txBox="1"/>
      </xdr:nvSpPr>
      <xdr:spPr>
        <a:xfrm>
          <a:off x="1752111" y="162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28766</xdr:rowOff>
    </xdr:from>
    <xdr:to>
      <xdr:col>6</xdr:col>
      <xdr:colOff>38100</xdr:colOff>
      <xdr:row>96</xdr:row>
      <xdr:rowOff>130366</xdr:rowOff>
    </xdr:to>
    <xdr:sp macro="" textlink="">
      <xdr:nvSpPr>
        <xdr:cNvPr id="254" name="楕円 253"/>
        <xdr:cNvSpPr/>
      </xdr:nvSpPr>
      <xdr:spPr>
        <a:xfrm>
          <a:off x="1079500" y="164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146893</xdr:rowOff>
    </xdr:from>
    <xdr:ext cx="534377" cy="259045"/>
    <xdr:sp macro="" textlink="">
      <xdr:nvSpPr>
        <xdr:cNvPr id="255" name="テキスト ボックス 254"/>
        <xdr:cNvSpPr txBox="1"/>
      </xdr:nvSpPr>
      <xdr:spPr>
        <a:xfrm>
          <a:off x="863111" y="1626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68021</xdr:rowOff>
    </xdr:from>
    <xdr:to>
      <xdr:col>55</xdr:col>
      <xdr:colOff>0</xdr:colOff>
      <xdr:row>34</xdr:row>
      <xdr:rowOff>97003</xdr:rowOff>
    </xdr:to>
    <xdr:cxnSp macro="">
      <xdr:nvCxnSpPr>
        <xdr:cNvPr id="284" name="直線コネクタ 283"/>
        <xdr:cNvCxnSpPr/>
      </xdr:nvCxnSpPr>
      <xdr:spPr>
        <a:xfrm>
          <a:off x="9639300" y="5897321"/>
          <a:ext cx="838200" cy="2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100411</xdr:rowOff>
    </xdr:from>
    <xdr:ext cx="534377" cy="259045"/>
    <xdr:sp macro="" textlink="">
      <xdr:nvSpPr>
        <xdr:cNvPr id="285" name="補助費等平均値テキスト"/>
        <xdr:cNvSpPr txBox="1"/>
      </xdr:nvSpPr>
      <xdr:spPr>
        <a:xfrm>
          <a:off x="10528300" y="610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136716</xdr:rowOff>
    </xdr:from>
    <xdr:to>
      <xdr:col>50</xdr:col>
      <xdr:colOff>114300</xdr:colOff>
      <xdr:row>34</xdr:row>
      <xdr:rowOff>68021</xdr:rowOff>
    </xdr:to>
    <xdr:cxnSp macro="">
      <xdr:nvCxnSpPr>
        <xdr:cNvPr id="287" name="直線コネクタ 286"/>
        <xdr:cNvCxnSpPr/>
      </xdr:nvCxnSpPr>
      <xdr:spPr>
        <a:xfrm>
          <a:off x="8750300" y="5794566"/>
          <a:ext cx="889000" cy="10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46309</xdr:rowOff>
    </xdr:from>
    <xdr:ext cx="534377" cy="259045"/>
    <xdr:sp macro="" textlink="">
      <xdr:nvSpPr>
        <xdr:cNvPr id="289" name="テキスト ボックス 288"/>
        <xdr:cNvSpPr txBox="1"/>
      </xdr:nvSpPr>
      <xdr:spPr>
        <a:xfrm>
          <a:off x="9372111" y="62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136716</xdr:rowOff>
    </xdr:from>
    <xdr:to>
      <xdr:col>45</xdr:col>
      <xdr:colOff>177800</xdr:colOff>
      <xdr:row>34</xdr:row>
      <xdr:rowOff>37706</xdr:rowOff>
    </xdr:to>
    <xdr:cxnSp macro="">
      <xdr:nvCxnSpPr>
        <xdr:cNvPr id="290" name="直線コネクタ 289"/>
        <xdr:cNvCxnSpPr/>
      </xdr:nvCxnSpPr>
      <xdr:spPr>
        <a:xfrm flipV="1">
          <a:off x="7861300" y="5794566"/>
          <a:ext cx="889000" cy="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43743</xdr:rowOff>
    </xdr:from>
    <xdr:ext cx="534377" cy="259045"/>
    <xdr:sp macro="" textlink="">
      <xdr:nvSpPr>
        <xdr:cNvPr id="292" name="テキスト ボックス 291"/>
        <xdr:cNvSpPr txBox="1"/>
      </xdr:nvSpPr>
      <xdr:spPr>
        <a:xfrm>
          <a:off x="8483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37706</xdr:rowOff>
    </xdr:from>
    <xdr:to>
      <xdr:col>41</xdr:col>
      <xdr:colOff>50800</xdr:colOff>
      <xdr:row>35</xdr:row>
      <xdr:rowOff>40856</xdr:rowOff>
    </xdr:to>
    <xdr:cxnSp macro="">
      <xdr:nvCxnSpPr>
        <xdr:cNvPr id="293" name="直線コネクタ 292"/>
        <xdr:cNvCxnSpPr/>
      </xdr:nvCxnSpPr>
      <xdr:spPr>
        <a:xfrm flipV="1">
          <a:off x="6972300" y="5867006"/>
          <a:ext cx="889000" cy="17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129845</xdr:rowOff>
    </xdr:from>
    <xdr:to>
      <xdr:col>41</xdr:col>
      <xdr:colOff>101600</xdr:colOff>
      <xdr:row>36</xdr:row>
      <xdr:rowOff>59995</xdr:rowOff>
    </xdr:to>
    <xdr:sp macro="" textlink="">
      <xdr:nvSpPr>
        <xdr:cNvPr id="294" name="フローチャート: 判断 293"/>
        <xdr:cNvSpPr/>
      </xdr:nvSpPr>
      <xdr:spPr>
        <a:xfrm>
          <a:off x="7810500" y="61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51122</xdr:rowOff>
    </xdr:from>
    <xdr:ext cx="534377" cy="259045"/>
    <xdr:sp macro="" textlink="">
      <xdr:nvSpPr>
        <xdr:cNvPr id="295" name="テキスト ボックス 294"/>
        <xdr:cNvSpPr txBox="1"/>
      </xdr:nvSpPr>
      <xdr:spPr>
        <a:xfrm>
          <a:off x="7594111" y="6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31979</xdr:rowOff>
    </xdr:from>
    <xdr:to>
      <xdr:col>36</xdr:col>
      <xdr:colOff>165100</xdr:colOff>
      <xdr:row>35</xdr:row>
      <xdr:rowOff>133579</xdr:rowOff>
    </xdr:to>
    <xdr:sp macro="" textlink="">
      <xdr:nvSpPr>
        <xdr:cNvPr id="296" name="フローチャート: 判断 295"/>
        <xdr:cNvSpPr/>
      </xdr:nvSpPr>
      <xdr:spPr>
        <a:xfrm>
          <a:off x="6921500" y="60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124706</xdr:rowOff>
    </xdr:from>
    <xdr:ext cx="534377" cy="259045"/>
    <xdr:sp macro="" textlink="">
      <xdr:nvSpPr>
        <xdr:cNvPr id="297" name="テキスト ボックス 296"/>
        <xdr:cNvSpPr txBox="1"/>
      </xdr:nvSpPr>
      <xdr:spPr>
        <a:xfrm>
          <a:off x="6705111" y="612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46203</xdr:rowOff>
    </xdr:from>
    <xdr:to>
      <xdr:col>55</xdr:col>
      <xdr:colOff>50800</xdr:colOff>
      <xdr:row>34</xdr:row>
      <xdr:rowOff>147803</xdr:rowOff>
    </xdr:to>
    <xdr:sp macro="" textlink="">
      <xdr:nvSpPr>
        <xdr:cNvPr id="303" name="楕円 302"/>
        <xdr:cNvSpPr/>
      </xdr:nvSpPr>
      <xdr:spPr>
        <a:xfrm>
          <a:off x="10426700" y="587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69080</xdr:rowOff>
    </xdr:from>
    <xdr:ext cx="534377" cy="259045"/>
    <xdr:sp macro="" textlink="">
      <xdr:nvSpPr>
        <xdr:cNvPr id="304" name="補助費等該当値テキスト"/>
        <xdr:cNvSpPr txBox="1"/>
      </xdr:nvSpPr>
      <xdr:spPr>
        <a:xfrm>
          <a:off x="10528300" y="572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17221</xdr:rowOff>
    </xdr:from>
    <xdr:to>
      <xdr:col>50</xdr:col>
      <xdr:colOff>165100</xdr:colOff>
      <xdr:row>34</xdr:row>
      <xdr:rowOff>118821</xdr:rowOff>
    </xdr:to>
    <xdr:sp macro="" textlink="">
      <xdr:nvSpPr>
        <xdr:cNvPr id="305" name="楕円 304"/>
        <xdr:cNvSpPr/>
      </xdr:nvSpPr>
      <xdr:spPr>
        <a:xfrm>
          <a:off x="9588500" y="584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135348</xdr:rowOff>
    </xdr:from>
    <xdr:ext cx="534377" cy="259045"/>
    <xdr:sp macro="" textlink="">
      <xdr:nvSpPr>
        <xdr:cNvPr id="306" name="テキスト ボックス 305"/>
        <xdr:cNvSpPr txBox="1"/>
      </xdr:nvSpPr>
      <xdr:spPr>
        <a:xfrm>
          <a:off x="9372111" y="562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85916</xdr:rowOff>
    </xdr:from>
    <xdr:to>
      <xdr:col>46</xdr:col>
      <xdr:colOff>38100</xdr:colOff>
      <xdr:row>34</xdr:row>
      <xdr:rowOff>16066</xdr:rowOff>
    </xdr:to>
    <xdr:sp macro="" textlink="">
      <xdr:nvSpPr>
        <xdr:cNvPr id="307" name="楕円 306"/>
        <xdr:cNvSpPr/>
      </xdr:nvSpPr>
      <xdr:spPr>
        <a:xfrm>
          <a:off x="8699500" y="57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32593</xdr:rowOff>
    </xdr:from>
    <xdr:ext cx="534377" cy="259045"/>
    <xdr:sp macro="" textlink="">
      <xdr:nvSpPr>
        <xdr:cNvPr id="308" name="テキスト ボックス 307"/>
        <xdr:cNvSpPr txBox="1"/>
      </xdr:nvSpPr>
      <xdr:spPr>
        <a:xfrm>
          <a:off x="8483111" y="551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158356</xdr:rowOff>
    </xdr:from>
    <xdr:to>
      <xdr:col>41</xdr:col>
      <xdr:colOff>101600</xdr:colOff>
      <xdr:row>34</xdr:row>
      <xdr:rowOff>88506</xdr:rowOff>
    </xdr:to>
    <xdr:sp macro="" textlink="">
      <xdr:nvSpPr>
        <xdr:cNvPr id="309" name="楕円 308"/>
        <xdr:cNvSpPr/>
      </xdr:nvSpPr>
      <xdr:spPr>
        <a:xfrm>
          <a:off x="7810500" y="581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105033</xdr:rowOff>
    </xdr:from>
    <xdr:ext cx="534377" cy="259045"/>
    <xdr:sp macro="" textlink="">
      <xdr:nvSpPr>
        <xdr:cNvPr id="310" name="テキスト ボックス 309"/>
        <xdr:cNvSpPr txBox="1"/>
      </xdr:nvSpPr>
      <xdr:spPr>
        <a:xfrm>
          <a:off x="7594111" y="559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161506</xdr:rowOff>
    </xdr:from>
    <xdr:to>
      <xdr:col>36</xdr:col>
      <xdr:colOff>165100</xdr:colOff>
      <xdr:row>35</xdr:row>
      <xdr:rowOff>91656</xdr:rowOff>
    </xdr:to>
    <xdr:sp macro="" textlink="">
      <xdr:nvSpPr>
        <xdr:cNvPr id="311" name="楕円 310"/>
        <xdr:cNvSpPr/>
      </xdr:nvSpPr>
      <xdr:spPr>
        <a:xfrm>
          <a:off x="6921500" y="599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108183</xdr:rowOff>
    </xdr:from>
    <xdr:ext cx="534377" cy="259045"/>
    <xdr:sp macro="" textlink="">
      <xdr:nvSpPr>
        <xdr:cNvPr id="312" name="テキスト ボックス 311"/>
        <xdr:cNvSpPr txBox="1"/>
      </xdr:nvSpPr>
      <xdr:spPr>
        <a:xfrm>
          <a:off x="6705111" y="576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98468</xdr:rowOff>
    </xdr:from>
    <xdr:to>
      <xdr:col>55</xdr:col>
      <xdr:colOff>0</xdr:colOff>
      <xdr:row>58</xdr:row>
      <xdr:rowOff>138142</xdr:rowOff>
    </xdr:to>
    <xdr:cxnSp macro="">
      <xdr:nvCxnSpPr>
        <xdr:cNvPr id="341" name="直線コネクタ 340"/>
        <xdr:cNvCxnSpPr/>
      </xdr:nvCxnSpPr>
      <xdr:spPr>
        <a:xfrm>
          <a:off x="9639300" y="10042568"/>
          <a:ext cx="838200" cy="3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2" name="普通建設事業費平均値テキスト"/>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98468</xdr:rowOff>
    </xdr:from>
    <xdr:to>
      <xdr:col>50</xdr:col>
      <xdr:colOff>114300</xdr:colOff>
      <xdr:row>58</xdr:row>
      <xdr:rowOff>153808</xdr:rowOff>
    </xdr:to>
    <xdr:cxnSp macro="">
      <xdr:nvCxnSpPr>
        <xdr:cNvPr id="344" name="直線コネクタ 343"/>
        <xdr:cNvCxnSpPr/>
      </xdr:nvCxnSpPr>
      <xdr:spPr>
        <a:xfrm flipV="1">
          <a:off x="8750300" y="10042568"/>
          <a:ext cx="889000" cy="5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148680</xdr:rowOff>
    </xdr:from>
    <xdr:ext cx="534377" cy="259045"/>
    <xdr:sp macro="" textlink="">
      <xdr:nvSpPr>
        <xdr:cNvPr id="346" name="テキスト ボックス 345"/>
        <xdr:cNvSpPr txBox="1"/>
      </xdr:nvSpPr>
      <xdr:spPr>
        <a:xfrm>
          <a:off x="9372111" y="100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148999</xdr:rowOff>
    </xdr:from>
    <xdr:to>
      <xdr:col>45</xdr:col>
      <xdr:colOff>177800</xdr:colOff>
      <xdr:row>58</xdr:row>
      <xdr:rowOff>153808</xdr:rowOff>
    </xdr:to>
    <xdr:cxnSp macro="">
      <xdr:nvCxnSpPr>
        <xdr:cNvPr id="347" name="直線コネクタ 346"/>
        <xdr:cNvCxnSpPr/>
      </xdr:nvCxnSpPr>
      <xdr:spPr>
        <a:xfrm>
          <a:off x="7861300" y="10093099"/>
          <a:ext cx="889000" cy="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8475</xdr:rowOff>
    </xdr:from>
    <xdr:ext cx="534377" cy="259045"/>
    <xdr:sp macro="" textlink="">
      <xdr:nvSpPr>
        <xdr:cNvPr id="349" name="テキスト ボックス 348"/>
        <xdr:cNvSpPr txBox="1"/>
      </xdr:nvSpPr>
      <xdr:spPr>
        <a:xfrm>
          <a:off x="8483111" y="97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148999</xdr:rowOff>
    </xdr:from>
    <xdr:to>
      <xdr:col>41</xdr:col>
      <xdr:colOff>50800</xdr:colOff>
      <xdr:row>58</xdr:row>
      <xdr:rowOff>157902</xdr:rowOff>
    </xdr:to>
    <xdr:cxnSp macro="">
      <xdr:nvCxnSpPr>
        <xdr:cNvPr id="350" name="直線コネクタ 349"/>
        <xdr:cNvCxnSpPr/>
      </xdr:nvCxnSpPr>
      <xdr:spPr>
        <a:xfrm flipV="1">
          <a:off x="6972300" y="10093099"/>
          <a:ext cx="889000" cy="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54717</xdr:rowOff>
    </xdr:from>
    <xdr:to>
      <xdr:col>41</xdr:col>
      <xdr:colOff>101600</xdr:colOff>
      <xdr:row>58</xdr:row>
      <xdr:rowOff>156317</xdr:rowOff>
    </xdr:to>
    <xdr:sp macro="" textlink="">
      <xdr:nvSpPr>
        <xdr:cNvPr id="351" name="フローチャート: 判断 350"/>
        <xdr:cNvSpPr/>
      </xdr:nvSpPr>
      <xdr:spPr>
        <a:xfrm>
          <a:off x="7810500" y="999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1394</xdr:rowOff>
    </xdr:from>
    <xdr:ext cx="534377" cy="259045"/>
    <xdr:sp macro="" textlink="">
      <xdr:nvSpPr>
        <xdr:cNvPr id="352" name="テキスト ボックス 351"/>
        <xdr:cNvSpPr txBox="1"/>
      </xdr:nvSpPr>
      <xdr:spPr>
        <a:xfrm>
          <a:off x="7594111" y="9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57934</xdr:rowOff>
    </xdr:from>
    <xdr:to>
      <xdr:col>36</xdr:col>
      <xdr:colOff>165100</xdr:colOff>
      <xdr:row>58</xdr:row>
      <xdr:rowOff>159534</xdr:rowOff>
    </xdr:to>
    <xdr:sp macro="" textlink="">
      <xdr:nvSpPr>
        <xdr:cNvPr id="353" name="フローチャート: 判断 352"/>
        <xdr:cNvSpPr/>
      </xdr:nvSpPr>
      <xdr:spPr>
        <a:xfrm>
          <a:off x="6921500" y="1000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4611</xdr:rowOff>
    </xdr:from>
    <xdr:ext cx="534377" cy="259045"/>
    <xdr:sp macro="" textlink="">
      <xdr:nvSpPr>
        <xdr:cNvPr id="354" name="テキスト ボックス 353"/>
        <xdr:cNvSpPr txBox="1"/>
      </xdr:nvSpPr>
      <xdr:spPr>
        <a:xfrm>
          <a:off x="6705111" y="977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87342</xdr:rowOff>
    </xdr:from>
    <xdr:to>
      <xdr:col>55</xdr:col>
      <xdr:colOff>50800</xdr:colOff>
      <xdr:row>59</xdr:row>
      <xdr:rowOff>17492</xdr:rowOff>
    </xdr:to>
    <xdr:sp macro="" textlink="">
      <xdr:nvSpPr>
        <xdr:cNvPr id="360" name="楕円 359"/>
        <xdr:cNvSpPr/>
      </xdr:nvSpPr>
      <xdr:spPr>
        <a:xfrm>
          <a:off x="10426700" y="1003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40448</xdr:rowOff>
    </xdr:from>
    <xdr:ext cx="534377" cy="259045"/>
    <xdr:sp macro="" textlink="">
      <xdr:nvSpPr>
        <xdr:cNvPr id="361" name="普通建設事業費該当値テキスト"/>
        <xdr:cNvSpPr txBox="1"/>
      </xdr:nvSpPr>
      <xdr:spPr>
        <a:xfrm>
          <a:off x="10528300" y="998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47668</xdr:rowOff>
    </xdr:from>
    <xdr:to>
      <xdr:col>50</xdr:col>
      <xdr:colOff>165100</xdr:colOff>
      <xdr:row>58</xdr:row>
      <xdr:rowOff>149268</xdr:rowOff>
    </xdr:to>
    <xdr:sp macro="" textlink="">
      <xdr:nvSpPr>
        <xdr:cNvPr id="362" name="楕円 361"/>
        <xdr:cNvSpPr/>
      </xdr:nvSpPr>
      <xdr:spPr>
        <a:xfrm>
          <a:off x="9588500" y="999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165795</xdr:rowOff>
    </xdr:from>
    <xdr:ext cx="534377" cy="259045"/>
    <xdr:sp macro="" textlink="">
      <xdr:nvSpPr>
        <xdr:cNvPr id="363" name="テキスト ボックス 362"/>
        <xdr:cNvSpPr txBox="1"/>
      </xdr:nvSpPr>
      <xdr:spPr>
        <a:xfrm>
          <a:off x="9372111" y="976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103008</xdr:rowOff>
    </xdr:from>
    <xdr:to>
      <xdr:col>46</xdr:col>
      <xdr:colOff>38100</xdr:colOff>
      <xdr:row>59</xdr:row>
      <xdr:rowOff>33158</xdr:rowOff>
    </xdr:to>
    <xdr:sp macro="" textlink="">
      <xdr:nvSpPr>
        <xdr:cNvPr id="364" name="楕円 363"/>
        <xdr:cNvSpPr/>
      </xdr:nvSpPr>
      <xdr:spPr>
        <a:xfrm>
          <a:off x="8699500" y="1004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24285</xdr:rowOff>
    </xdr:from>
    <xdr:ext cx="534377" cy="259045"/>
    <xdr:sp macro="" textlink="">
      <xdr:nvSpPr>
        <xdr:cNvPr id="365" name="テキスト ボックス 364"/>
        <xdr:cNvSpPr txBox="1"/>
      </xdr:nvSpPr>
      <xdr:spPr>
        <a:xfrm>
          <a:off x="8483111" y="1013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98199</xdr:rowOff>
    </xdr:from>
    <xdr:to>
      <xdr:col>41</xdr:col>
      <xdr:colOff>101600</xdr:colOff>
      <xdr:row>59</xdr:row>
      <xdr:rowOff>28349</xdr:rowOff>
    </xdr:to>
    <xdr:sp macro="" textlink="">
      <xdr:nvSpPr>
        <xdr:cNvPr id="366" name="楕円 365"/>
        <xdr:cNvSpPr/>
      </xdr:nvSpPr>
      <xdr:spPr>
        <a:xfrm>
          <a:off x="7810500" y="1004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19476</xdr:rowOff>
    </xdr:from>
    <xdr:ext cx="534377" cy="259045"/>
    <xdr:sp macro="" textlink="">
      <xdr:nvSpPr>
        <xdr:cNvPr id="367" name="テキスト ボックス 366"/>
        <xdr:cNvSpPr txBox="1"/>
      </xdr:nvSpPr>
      <xdr:spPr>
        <a:xfrm>
          <a:off x="7594111" y="101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107102</xdr:rowOff>
    </xdr:from>
    <xdr:to>
      <xdr:col>36</xdr:col>
      <xdr:colOff>165100</xdr:colOff>
      <xdr:row>59</xdr:row>
      <xdr:rowOff>37252</xdr:rowOff>
    </xdr:to>
    <xdr:sp macro="" textlink="">
      <xdr:nvSpPr>
        <xdr:cNvPr id="368" name="楕円 367"/>
        <xdr:cNvSpPr/>
      </xdr:nvSpPr>
      <xdr:spPr>
        <a:xfrm>
          <a:off x="6921500" y="1005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28379</xdr:rowOff>
    </xdr:from>
    <xdr:ext cx="534377" cy="259045"/>
    <xdr:sp macro="" textlink="">
      <xdr:nvSpPr>
        <xdr:cNvPr id="369" name="テキスト ボックス 368"/>
        <xdr:cNvSpPr txBox="1"/>
      </xdr:nvSpPr>
      <xdr:spPr>
        <a:xfrm>
          <a:off x="6705111" y="101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55804</xdr:rowOff>
    </xdr:from>
    <xdr:to>
      <xdr:col>55</xdr:col>
      <xdr:colOff>0</xdr:colOff>
      <xdr:row>78</xdr:row>
      <xdr:rowOff>132220</xdr:rowOff>
    </xdr:to>
    <xdr:cxnSp macro="">
      <xdr:nvCxnSpPr>
        <xdr:cNvPr id="396" name="直線コネクタ 395"/>
        <xdr:cNvCxnSpPr/>
      </xdr:nvCxnSpPr>
      <xdr:spPr>
        <a:xfrm>
          <a:off x="9639300" y="13428904"/>
          <a:ext cx="838200" cy="7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55804</xdr:rowOff>
    </xdr:from>
    <xdr:to>
      <xdr:col>50</xdr:col>
      <xdr:colOff>114300</xdr:colOff>
      <xdr:row>78</xdr:row>
      <xdr:rowOff>108747</xdr:rowOff>
    </xdr:to>
    <xdr:cxnSp macro="">
      <xdr:nvCxnSpPr>
        <xdr:cNvPr id="399" name="直線コネクタ 398"/>
        <xdr:cNvCxnSpPr/>
      </xdr:nvCxnSpPr>
      <xdr:spPr>
        <a:xfrm flipV="1">
          <a:off x="8750300" y="13428904"/>
          <a:ext cx="889000" cy="5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136796</xdr:rowOff>
    </xdr:from>
    <xdr:ext cx="534377" cy="259045"/>
    <xdr:sp macro="" textlink="">
      <xdr:nvSpPr>
        <xdr:cNvPr id="401" name="テキスト ボックス 400"/>
        <xdr:cNvSpPr txBox="1"/>
      </xdr:nvSpPr>
      <xdr:spPr>
        <a:xfrm>
          <a:off x="9372111" y="1350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88908</xdr:rowOff>
    </xdr:from>
    <xdr:to>
      <xdr:col>45</xdr:col>
      <xdr:colOff>177800</xdr:colOff>
      <xdr:row>78</xdr:row>
      <xdr:rowOff>108747</xdr:rowOff>
    </xdr:to>
    <xdr:cxnSp macro="">
      <xdr:nvCxnSpPr>
        <xdr:cNvPr id="402" name="直線コネクタ 401"/>
        <xdr:cNvCxnSpPr/>
      </xdr:nvCxnSpPr>
      <xdr:spPr>
        <a:xfrm>
          <a:off x="7861300" y="13462008"/>
          <a:ext cx="889000" cy="1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158895</xdr:rowOff>
    </xdr:from>
    <xdr:ext cx="534377" cy="259045"/>
    <xdr:sp macro="" textlink="">
      <xdr:nvSpPr>
        <xdr:cNvPr id="404" name="テキスト ボックス 403"/>
        <xdr:cNvSpPr txBox="1"/>
      </xdr:nvSpPr>
      <xdr:spPr>
        <a:xfrm>
          <a:off x="8483111" y="13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41415</xdr:rowOff>
    </xdr:from>
    <xdr:to>
      <xdr:col>41</xdr:col>
      <xdr:colOff>101600</xdr:colOff>
      <xdr:row>78</xdr:row>
      <xdr:rowOff>143015</xdr:rowOff>
    </xdr:to>
    <xdr:sp macro="" textlink="">
      <xdr:nvSpPr>
        <xdr:cNvPr id="405" name="フローチャート: 判断 404"/>
        <xdr:cNvSpPr/>
      </xdr:nvSpPr>
      <xdr:spPr>
        <a:xfrm>
          <a:off x="7810500" y="134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134142</xdr:rowOff>
    </xdr:from>
    <xdr:ext cx="534377" cy="259045"/>
    <xdr:sp macro="" textlink="">
      <xdr:nvSpPr>
        <xdr:cNvPr id="406" name="テキスト ボックス 405"/>
        <xdr:cNvSpPr txBox="1"/>
      </xdr:nvSpPr>
      <xdr:spPr>
        <a:xfrm>
          <a:off x="7594111" y="1350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81420</xdr:rowOff>
    </xdr:from>
    <xdr:to>
      <xdr:col>55</xdr:col>
      <xdr:colOff>50800</xdr:colOff>
      <xdr:row>79</xdr:row>
      <xdr:rowOff>11570</xdr:rowOff>
    </xdr:to>
    <xdr:sp macro="" textlink="">
      <xdr:nvSpPr>
        <xdr:cNvPr id="412" name="楕円 411"/>
        <xdr:cNvSpPr/>
      </xdr:nvSpPr>
      <xdr:spPr>
        <a:xfrm>
          <a:off x="10426700" y="134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30529</xdr:rowOff>
    </xdr:from>
    <xdr:ext cx="469744" cy="259045"/>
    <xdr:sp macro="" textlink="">
      <xdr:nvSpPr>
        <xdr:cNvPr id="413" name="普通建設事業費 （ うち新規整備　）該当値テキスト"/>
        <xdr:cNvSpPr txBox="1"/>
      </xdr:nvSpPr>
      <xdr:spPr>
        <a:xfrm>
          <a:off x="10528300" y="1340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5004</xdr:rowOff>
    </xdr:from>
    <xdr:to>
      <xdr:col>50</xdr:col>
      <xdr:colOff>165100</xdr:colOff>
      <xdr:row>78</xdr:row>
      <xdr:rowOff>106604</xdr:rowOff>
    </xdr:to>
    <xdr:sp macro="" textlink="">
      <xdr:nvSpPr>
        <xdr:cNvPr id="414" name="楕円 413"/>
        <xdr:cNvSpPr/>
      </xdr:nvSpPr>
      <xdr:spPr>
        <a:xfrm>
          <a:off x="9588500" y="1337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123131</xdr:rowOff>
    </xdr:from>
    <xdr:ext cx="534377" cy="259045"/>
    <xdr:sp macro="" textlink="">
      <xdr:nvSpPr>
        <xdr:cNvPr id="415" name="テキスト ボックス 414"/>
        <xdr:cNvSpPr txBox="1"/>
      </xdr:nvSpPr>
      <xdr:spPr>
        <a:xfrm>
          <a:off x="9372111" y="1315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57947</xdr:rowOff>
    </xdr:from>
    <xdr:to>
      <xdr:col>46</xdr:col>
      <xdr:colOff>38100</xdr:colOff>
      <xdr:row>78</xdr:row>
      <xdr:rowOff>159547</xdr:rowOff>
    </xdr:to>
    <xdr:sp macro="" textlink="">
      <xdr:nvSpPr>
        <xdr:cNvPr id="416" name="楕円 415"/>
        <xdr:cNvSpPr/>
      </xdr:nvSpPr>
      <xdr:spPr>
        <a:xfrm>
          <a:off x="8699500" y="1343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150674</xdr:rowOff>
    </xdr:from>
    <xdr:ext cx="534377" cy="259045"/>
    <xdr:sp macro="" textlink="">
      <xdr:nvSpPr>
        <xdr:cNvPr id="417" name="テキスト ボックス 416"/>
        <xdr:cNvSpPr txBox="1"/>
      </xdr:nvSpPr>
      <xdr:spPr>
        <a:xfrm>
          <a:off x="8483111" y="1352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38108</xdr:rowOff>
    </xdr:from>
    <xdr:to>
      <xdr:col>41</xdr:col>
      <xdr:colOff>101600</xdr:colOff>
      <xdr:row>78</xdr:row>
      <xdr:rowOff>139708</xdr:rowOff>
    </xdr:to>
    <xdr:sp macro="" textlink="">
      <xdr:nvSpPr>
        <xdr:cNvPr id="418" name="楕円 417"/>
        <xdr:cNvSpPr/>
      </xdr:nvSpPr>
      <xdr:spPr>
        <a:xfrm>
          <a:off x="7810500" y="1341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156235</xdr:rowOff>
    </xdr:from>
    <xdr:ext cx="534377" cy="259045"/>
    <xdr:sp macro="" textlink="">
      <xdr:nvSpPr>
        <xdr:cNvPr id="419" name="テキスト ボックス 418"/>
        <xdr:cNvSpPr txBox="1"/>
      </xdr:nvSpPr>
      <xdr:spPr>
        <a:xfrm>
          <a:off x="7594111" y="1318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100952</xdr:rowOff>
    </xdr:from>
    <xdr:to>
      <xdr:col>55</xdr:col>
      <xdr:colOff>0</xdr:colOff>
      <xdr:row>97</xdr:row>
      <xdr:rowOff>160293</xdr:rowOff>
    </xdr:to>
    <xdr:cxnSp macro="">
      <xdr:nvCxnSpPr>
        <xdr:cNvPr id="448" name="直線コネクタ 447"/>
        <xdr:cNvCxnSpPr/>
      </xdr:nvCxnSpPr>
      <xdr:spPr>
        <a:xfrm flipV="1">
          <a:off x="9639300" y="16560152"/>
          <a:ext cx="838200" cy="23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5554</xdr:rowOff>
    </xdr:from>
    <xdr:ext cx="534377" cy="259045"/>
    <xdr:sp macro="" textlink="">
      <xdr:nvSpPr>
        <xdr:cNvPr id="449" name="普通建設事業費 （ うち更新整備　）平均値テキスト"/>
        <xdr:cNvSpPr txBox="1"/>
      </xdr:nvSpPr>
      <xdr:spPr>
        <a:xfrm>
          <a:off x="10528300" y="162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155778</xdr:rowOff>
    </xdr:from>
    <xdr:to>
      <xdr:col>50</xdr:col>
      <xdr:colOff>114300</xdr:colOff>
      <xdr:row>97</xdr:row>
      <xdr:rowOff>160293</xdr:rowOff>
    </xdr:to>
    <xdr:cxnSp macro="">
      <xdr:nvCxnSpPr>
        <xdr:cNvPr id="451" name="直線コネクタ 450"/>
        <xdr:cNvCxnSpPr/>
      </xdr:nvCxnSpPr>
      <xdr:spPr>
        <a:xfrm>
          <a:off x="8750300" y="16786428"/>
          <a:ext cx="8890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82745</xdr:rowOff>
    </xdr:from>
    <xdr:ext cx="534377" cy="259045"/>
    <xdr:sp macro="" textlink="">
      <xdr:nvSpPr>
        <xdr:cNvPr id="453" name="テキスト ボックス 452"/>
        <xdr:cNvSpPr txBox="1"/>
      </xdr:nvSpPr>
      <xdr:spPr>
        <a:xfrm>
          <a:off x="9372111" y="161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155778</xdr:rowOff>
    </xdr:from>
    <xdr:to>
      <xdr:col>45</xdr:col>
      <xdr:colOff>177800</xdr:colOff>
      <xdr:row>97</xdr:row>
      <xdr:rowOff>170504</xdr:rowOff>
    </xdr:to>
    <xdr:cxnSp macro="">
      <xdr:nvCxnSpPr>
        <xdr:cNvPr id="454" name="直線コネクタ 453"/>
        <xdr:cNvCxnSpPr/>
      </xdr:nvCxnSpPr>
      <xdr:spPr>
        <a:xfrm flipV="1">
          <a:off x="7861300" y="16786428"/>
          <a:ext cx="889000" cy="1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169899</xdr:rowOff>
    </xdr:from>
    <xdr:ext cx="534377" cy="259045"/>
    <xdr:sp macro="" textlink="">
      <xdr:nvSpPr>
        <xdr:cNvPr id="456" name="テキスト ボックス 455"/>
        <xdr:cNvSpPr txBox="1"/>
      </xdr:nvSpPr>
      <xdr:spPr>
        <a:xfrm>
          <a:off x="8483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130029</xdr:rowOff>
    </xdr:from>
    <xdr:to>
      <xdr:col>41</xdr:col>
      <xdr:colOff>101600</xdr:colOff>
      <xdr:row>96</xdr:row>
      <xdr:rowOff>60179</xdr:rowOff>
    </xdr:to>
    <xdr:sp macro="" textlink="">
      <xdr:nvSpPr>
        <xdr:cNvPr id="457" name="フローチャート: 判断 456"/>
        <xdr:cNvSpPr/>
      </xdr:nvSpPr>
      <xdr:spPr>
        <a:xfrm>
          <a:off x="7810500" y="164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76706</xdr:rowOff>
    </xdr:from>
    <xdr:ext cx="534377" cy="259045"/>
    <xdr:sp macro="" textlink="">
      <xdr:nvSpPr>
        <xdr:cNvPr id="458" name="テキスト ボックス 457"/>
        <xdr:cNvSpPr txBox="1"/>
      </xdr:nvSpPr>
      <xdr:spPr>
        <a:xfrm>
          <a:off x="7594111" y="1619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50152</xdr:rowOff>
    </xdr:from>
    <xdr:to>
      <xdr:col>55</xdr:col>
      <xdr:colOff>50800</xdr:colOff>
      <xdr:row>96</xdr:row>
      <xdr:rowOff>151752</xdr:rowOff>
    </xdr:to>
    <xdr:sp macro="" textlink="">
      <xdr:nvSpPr>
        <xdr:cNvPr id="464" name="楕円 463"/>
        <xdr:cNvSpPr/>
      </xdr:nvSpPr>
      <xdr:spPr>
        <a:xfrm>
          <a:off x="10426700" y="165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28579</xdr:rowOff>
    </xdr:from>
    <xdr:ext cx="534377" cy="259045"/>
    <xdr:sp macro="" textlink="">
      <xdr:nvSpPr>
        <xdr:cNvPr id="465" name="普通建設事業費 （ うち更新整備　）該当値テキスト"/>
        <xdr:cNvSpPr txBox="1"/>
      </xdr:nvSpPr>
      <xdr:spPr>
        <a:xfrm>
          <a:off x="10528300" y="1648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109493</xdr:rowOff>
    </xdr:from>
    <xdr:to>
      <xdr:col>50</xdr:col>
      <xdr:colOff>165100</xdr:colOff>
      <xdr:row>98</xdr:row>
      <xdr:rowOff>39643</xdr:rowOff>
    </xdr:to>
    <xdr:sp macro="" textlink="">
      <xdr:nvSpPr>
        <xdr:cNvPr id="466" name="楕円 465"/>
        <xdr:cNvSpPr/>
      </xdr:nvSpPr>
      <xdr:spPr>
        <a:xfrm>
          <a:off x="9588500" y="1674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30770</xdr:rowOff>
    </xdr:from>
    <xdr:ext cx="534377" cy="259045"/>
    <xdr:sp macro="" textlink="">
      <xdr:nvSpPr>
        <xdr:cNvPr id="467" name="テキスト ボックス 466"/>
        <xdr:cNvSpPr txBox="1"/>
      </xdr:nvSpPr>
      <xdr:spPr>
        <a:xfrm>
          <a:off x="9372111" y="1683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104978</xdr:rowOff>
    </xdr:from>
    <xdr:to>
      <xdr:col>46</xdr:col>
      <xdr:colOff>38100</xdr:colOff>
      <xdr:row>98</xdr:row>
      <xdr:rowOff>35128</xdr:rowOff>
    </xdr:to>
    <xdr:sp macro="" textlink="">
      <xdr:nvSpPr>
        <xdr:cNvPr id="468" name="楕円 467"/>
        <xdr:cNvSpPr/>
      </xdr:nvSpPr>
      <xdr:spPr>
        <a:xfrm>
          <a:off x="8699500" y="1673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26255</xdr:rowOff>
    </xdr:from>
    <xdr:ext cx="534377" cy="259045"/>
    <xdr:sp macro="" textlink="">
      <xdr:nvSpPr>
        <xdr:cNvPr id="469" name="テキスト ボックス 468"/>
        <xdr:cNvSpPr txBox="1"/>
      </xdr:nvSpPr>
      <xdr:spPr>
        <a:xfrm>
          <a:off x="8483111" y="1682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119704</xdr:rowOff>
    </xdr:from>
    <xdr:to>
      <xdr:col>41</xdr:col>
      <xdr:colOff>101600</xdr:colOff>
      <xdr:row>98</xdr:row>
      <xdr:rowOff>49854</xdr:rowOff>
    </xdr:to>
    <xdr:sp macro="" textlink="">
      <xdr:nvSpPr>
        <xdr:cNvPr id="470" name="楕円 469"/>
        <xdr:cNvSpPr/>
      </xdr:nvSpPr>
      <xdr:spPr>
        <a:xfrm>
          <a:off x="7810500" y="1675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40981</xdr:rowOff>
    </xdr:from>
    <xdr:ext cx="534377" cy="259045"/>
    <xdr:sp macro="" textlink="">
      <xdr:nvSpPr>
        <xdr:cNvPr id="471" name="テキスト ボックス 470"/>
        <xdr:cNvSpPr txBox="1"/>
      </xdr:nvSpPr>
      <xdr:spPr>
        <a:xfrm>
          <a:off x="7594111" y="1684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44438</xdr:rowOff>
    </xdr:from>
    <xdr:to>
      <xdr:col>85</xdr:col>
      <xdr:colOff>127000</xdr:colOff>
      <xdr:row>39</xdr:row>
      <xdr:rowOff>44450</xdr:rowOff>
    </xdr:to>
    <xdr:cxnSp macro="">
      <xdr:nvCxnSpPr>
        <xdr:cNvPr id="500" name="直線コネクタ 499"/>
        <xdr:cNvCxnSpPr/>
      </xdr:nvCxnSpPr>
      <xdr:spPr>
        <a:xfrm flipV="1">
          <a:off x="15481300" y="6730988"/>
          <a:ext cx="8382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42583</xdr:rowOff>
    </xdr:from>
    <xdr:to>
      <xdr:col>81</xdr:col>
      <xdr:colOff>50800</xdr:colOff>
      <xdr:row>39</xdr:row>
      <xdr:rowOff>44450</xdr:rowOff>
    </xdr:to>
    <xdr:cxnSp macro="">
      <xdr:nvCxnSpPr>
        <xdr:cNvPr id="503" name="直線コネクタ 502"/>
        <xdr:cNvCxnSpPr/>
      </xdr:nvCxnSpPr>
      <xdr:spPr>
        <a:xfrm>
          <a:off x="14592300" y="6729133"/>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42583</xdr:rowOff>
    </xdr:from>
    <xdr:to>
      <xdr:col>76</xdr:col>
      <xdr:colOff>114300</xdr:colOff>
      <xdr:row>39</xdr:row>
      <xdr:rowOff>43396</xdr:rowOff>
    </xdr:to>
    <xdr:cxnSp macro="">
      <xdr:nvCxnSpPr>
        <xdr:cNvPr id="506" name="直線コネクタ 505"/>
        <xdr:cNvCxnSpPr/>
      </xdr:nvCxnSpPr>
      <xdr:spPr>
        <a:xfrm flipV="1">
          <a:off x="13703300" y="6729133"/>
          <a:ext cx="889000" cy="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38862</xdr:rowOff>
    </xdr:from>
    <xdr:to>
      <xdr:col>71</xdr:col>
      <xdr:colOff>177800</xdr:colOff>
      <xdr:row>39</xdr:row>
      <xdr:rowOff>43396</xdr:rowOff>
    </xdr:to>
    <xdr:cxnSp macro="">
      <xdr:nvCxnSpPr>
        <xdr:cNvPr id="509" name="直線コネクタ 508"/>
        <xdr:cNvCxnSpPr/>
      </xdr:nvCxnSpPr>
      <xdr:spPr>
        <a:xfrm>
          <a:off x="12814300" y="6725412"/>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162446</xdr:rowOff>
    </xdr:from>
    <xdr:to>
      <xdr:col>72</xdr:col>
      <xdr:colOff>38100</xdr:colOff>
      <xdr:row>39</xdr:row>
      <xdr:rowOff>92596</xdr:rowOff>
    </xdr:to>
    <xdr:sp macro="" textlink="">
      <xdr:nvSpPr>
        <xdr:cNvPr id="510" name="フローチャート: 判断 509"/>
        <xdr:cNvSpPr/>
      </xdr:nvSpPr>
      <xdr:spPr>
        <a:xfrm>
          <a:off x="13652500" y="66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109123</xdr:rowOff>
    </xdr:from>
    <xdr:ext cx="378565" cy="259045"/>
    <xdr:sp macro="" textlink="">
      <xdr:nvSpPr>
        <xdr:cNvPr id="511" name="テキスト ボックス 510"/>
        <xdr:cNvSpPr txBox="1"/>
      </xdr:nvSpPr>
      <xdr:spPr>
        <a:xfrm>
          <a:off x="13514017" y="6452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160375</xdr:rowOff>
    </xdr:from>
    <xdr:to>
      <xdr:col>67</xdr:col>
      <xdr:colOff>101600</xdr:colOff>
      <xdr:row>39</xdr:row>
      <xdr:rowOff>90525</xdr:rowOff>
    </xdr:to>
    <xdr:sp macro="" textlink="">
      <xdr:nvSpPr>
        <xdr:cNvPr id="512" name="フローチャート: 判断 511"/>
        <xdr:cNvSpPr/>
      </xdr:nvSpPr>
      <xdr:spPr>
        <a:xfrm>
          <a:off x="12763500" y="667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81652</xdr:rowOff>
    </xdr:from>
    <xdr:ext cx="378565" cy="259045"/>
    <xdr:sp macro="" textlink="">
      <xdr:nvSpPr>
        <xdr:cNvPr id="513" name="テキスト ボックス 512"/>
        <xdr:cNvSpPr txBox="1"/>
      </xdr:nvSpPr>
      <xdr:spPr>
        <a:xfrm>
          <a:off x="12625017" y="6768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165088</xdr:rowOff>
    </xdr:from>
    <xdr:to>
      <xdr:col>85</xdr:col>
      <xdr:colOff>177800</xdr:colOff>
      <xdr:row>39</xdr:row>
      <xdr:rowOff>95238</xdr:rowOff>
    </xdr:to>
    <xdr:sp macro="" textlink="">
      <xdr:nvSpPr>
        <xdr:cNvPr id="519" name="楕円 518"/>
        <xdr:cNvSpPr/>
      </xdr:nvSpPr>
      <xdr:spPr>
        <a:xfrm>
          <a:off x="16268700" y="66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126916</xdr:rowOff>
    </xdr:from>
    <xdr:ext cx="249299" cy="259045"/>
    <xdr:sp macro="" textlink="">
      <xdr:nvSpPr>
        <xdr:cNvPr id="520" name="災害復旧事業費該当値テキスト"/>
        <xdr:cNvSpPr txBox="1"/>
      </xdr:nvSpPr>
      <xdr:spPr>
        <a:xfrm>
          <a:off x="16370300" y="66420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1" name="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2" name="テキスト ボックス 521"/>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163233</xdr:rowOff>
    </xdr:from>
    <xdr:to>
      <xdr:col>76</xdr:col>
      <xdr:colOff>165100</xdr:colOff>
      <xdr:row>39</xdr:row>
      <xdr:rowOff>93383</xdr:rowOff>
    </xdr:to>
    <xdr:sp macro="" textlink="">
      <xdr:nvSpPr>
        <xdr:cNvPr id="523" name="楕円 522"/>
        <xdr:cNvSpPr/>
      </xdr:nvSpPr>
      <xdr:spPr>
        <a:xfrm>
          <a:off x="14541500" y="667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84510</xdr:rowOff>
    </xdr:from>
    <xdr:ext cx="378565" cy="259045"/>
    <xdr:sp macro="" textlink="">
      <xdr:nvSpPr>
        <xdr:cNvPr id="524" name="テキスト ボックス 523"/>
        <xdr:cNvSpPr txBox="1"/>
      </xdr:nvSpPr>
      <xdr:spPr>
        <a:xfrm>
          <a:off x="14403017" y="6771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164046</xdr:rowOff>
    </xdr:from>
    <xdr:to>
      <xdr:col>72</xdr:col>
      <xdr:colOff>38100</xdr:colOff>
      <xdr:row>39</xdr:row>
      <xdr:rowOff>94196</xdr:rowOff>
    </xdr:to>
    <xdr:sp macro="" textlink="">
      <xdr:nvSpPr>
        <xdr:cNvPr id="525" name="楕円 524"/>
        <xdr:cNvSpPr/>
      </xdr:nvSpPr>
      <xdr:spPr>
        <a:xfrm>
          <a:off x="13652500" y="667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85323</xdr:rowOff>
    </xdr:from>
    <xdr:ext cx="313932" cy="259045"/>
    <xdr:sp macro="" textlink="">
      <xdr:nvSpPr>
        <xdr:cNvPr id="526" name="テキスト ボックス 525"/>
        <xdr:cNvSpPr txBox="1"/>
      </xdr:nvSpPr>
      <xdr:spPr>
        <a:xfrm>
          <a:off x="13546333" y="67718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159512</xdr:rowOff>
    </xdr:from>
    <xdr:to>
      <xdr:col>67</xdr:col>
      <xdr:colOff>101600</xdr:colOff>
      <xdr:row>39</xdr:row>
      <xdr:rowOff>89662</xdr:rowOff>
    </xdr:to>
    <xdr:sp macro="" textlink="">
      <xdr:nvSpPr>
        <xdr:cNvPr id="527" name="楕円 526"/>
        <xdr:cNvSpPr/>
      </xdr:nvSpPr>
      <xdr:spPr>
        <a:xfrm>
          <a:off x="12763500" y="667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106189</xdr:rowOff>
    </xdr:from>
    <xdr:ext cx="378565" cy="259045"/>
    <xdr:sp macro="" textlink="">
      <xdr:nvSpPr>
        <xdr:cNvPr id="528" name="テキスト ボックス 527"/>
        <xdr:cNvSpPr txBox="1"/>
      </xdr:nvSpPr>
      <xdr:spPr>
        <a:xfrm>
          <a:off x="12625017" y="6449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143281</xdr:rowOff>
    </xdr:from>
    <xdr:to>
      <xdr:col>85</xdr:col>
      <xdr:colOff>127000</xdr:colOff>
      <xdr:row>75</xdr:row>
      <xdr:rowOff>143535</xdr:rowOff>
    </xdr:to>
    <xdr:cxnSp macro="">
      <xdr:nvCxnSpPr>
        <xdr:cNvPr id="606" name="直線コネクタ 605"/>
        <xdr:cNvCxnSpPr/>
      </xdr:nvCxnSpPr>
      <xdr:spPr>
        <a:xfrm>
          <a:off x="15481300" y="13002031"/>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139882</xdr:rowOff>
    </xdr:from>
    <xdr:ext cx="534377" cy="259045"/>
    <xdr:sp macro="" textlink="">
      <xdr:nvSpPr>
        <xdr:cNvPr id="607" name="公債費平均値テキスト"/>
        <xdr:cNvSpPr txBox="1"/>
      </xdr:nvSpPr>
      <xdr:spPr>
        <a:xfrm>
          <a:off x="16370300" y="12998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123609</xdr:rowOff>
    </xdr:from>
    <xdr:to>
      <xdr:col>81</xdr:col>
      <xdr:colOff>50800</xdr:colOff>
      <xdr:row>75</xdr:row>
      <xdr:rowOff>143281</xdr:rowOff>
    </xdr:to>
    <xdr:cxnSp macro="">
      <xdr:nvCxnSpPr>
        <xdr:cNvPr id="609" name="直線コネクタ 608"/>
        <xdr:cNvCxnSpPr/>
      </xdr:nvCxnSpPr>
      <xdr:spPr>
        <a:xfrm>
          <a:off x="14592300" y="12982359"/>
          <a:ext cx="889000" cy="1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82872</xdr:rowOff>
    </xdr:from>
    <xdr:ext cx="534377" cy="259045"/>
    <xdr:sp macro="" textlink="">
      <xdr:nvSpPr>
        <xdr:cNvPr id="611" name="テキスト ボックス 610"/>
        <xdr:cNvSpPr txBox="1"/>
      </xdr:nvSpPr>
      <xdr:spPr>
        <a:xfrm>
          <a:off x="15214111" y="131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115036</xdr:rowOff>
    </xdr:from>
    <xdr:to>
      <xdr:col>76</xdr:col>
      <xdr:colOff>114300</xdr:colOff>
      <xdr:row>75</xdr:row>
      <xdr:rowOff>123609</xdr:rowOff>
    </xdr:to>
    <xdr:cxnSp macro="">
      <xdr:nvCxnSpPr>
        <xdr:cNvPr id="612" name="直線コネクタ 611"/>
        <xdr:cNvCxnSpPr/>
      </xdr:nvCxnSpPr>
      <xdr:spPr>
        <a:xfrm>
          <a:off x="13703300" y="12973786"/>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78364</xdr:rowOff>
    </xdr:from>
    <xdr:ext cx="534377" cy="259045"/>
    <xdr:sp macro="" textlink="">
      <xdr:nvSpPr>
        <xdr:cNvPr id="614" name="テキスト ボックス 613"/>
        <xdr:cNvSpPr txBox="1"/>
      </xdr:nvSpPr>
      <xdr:spPr>
        <a:xfrm>
          <a:off x="14325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64719</xdr:rowOff>
    </xdr:from>
    <xdr:to>
      <xdr:col>71</xdr:col>
      <xdr:colOff>177800</xdr:colOff>
      <xdr:row>75</xdr:row>
      <xdr:rowOff>115036</xdr:rowOff>
    </xdr:to>
    <xdr:cxnSp macro="">
      <xdr:nvCxnSpPr>
        <xdr:cNvPr id="615" name="直線コネクタ 614"/>
        <xdr:cNvCxnSpPr/>
      </xdr:nvCxnSpPr>
      <xdr:spPr>
        <a:xfrm>
          <a:off x="12814300" y="12923469"/>
          <a:ext cx="889000" cy="5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134265</xdr:rowOff>
    </xdr:from>
    <xdr:to>
      <xdr:col>72</xdr:col>
      <xdr:colOff>38100</xdr:colOff>
      <xdr:row>76</xdr:row>
      <xdr:rowOff>64415</xdr:rowOff>
    </xdr:to>
    <xdr:sp macro="" textlink="">
      <xdr:nvSpPr>
        <xdr:cNvPr id="616" name="フローチャート: 判断 615"/>
        <xdr:cNvSpPr/>
      </xdr:nvSpPr>
      <xdr:spPr>
        <a:xfrm>
          <a:off x="13652500" y="1299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55542</xdr:rowOff>
    </xdr:from>
    <xdr:ext cx="534377" cy="259045"/>
    <xdr:sp macro="" textlink="">
      <xdr:nvSpPr>
        <xdr:cNvPr id="617" name="テキスト ボックス 616"/>
        <xdr:cNvSpPr txBox="1"/>
      </xdr:nvSpPr>
      <xdr:spPr>
        <a:xfrm>
          <a:off x="13436111" y="1308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133693</xdr:rowOff>
    </xdr:from>
    <xdr:to>
      <xdr:col>67</xdr:col>
      <xdr:colOff>101600</xdr:colOff>
      <xdr:row>76</xdr:row>
      <xdr:rowOff>63843</xdr:rowOff>
    </xdr:to>
    <xdr:sp macro="" textlink="">
      <xdr:nvSpPr>
        <xdr:cNvPr id="618" name="フローチャート: 判断 617"/>
        <xdr:cNvSpPr/>
      </xdr:nvSpPr>
      <xdr:spPr>
        <a:xfrm>
          <a:off x="12763500" y="1299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54970</xdr:rowOff>
    </xdr:from>
    <xdr:ext cx="534377" cy="259045"/>
    <xdr:sp macro="" textlink="">
      <xdr:nvSpPr>
        <xdr:cNvPr id="619" name="テキスト ボックス 618"/>
        <xdr:cNvSpPr txBox="1"/>
      </xdr:nvSpPr>
      <xdr:spPr>
        <a:xfrm>
          <a:off x="12547111" y="130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92735</xdr:rowOff>
    </xdr:from>
    <xdr:to>
      <xdr:col>85</xdr:col>
      <xdr:colOff>177800</xdr:colOff>
      <xdr:row>76</xdr:row>
      <xdr:rowOff>22885</xdr:rowOff>
    </xdr:to>
    <xdr:sp macro="" textlink="">
      <xdr:nvSpPr>
        <xdr:cNvPr id="625" name="楕円 624"/>
        <xdr:cNvSpPr/>
      </xdr:nvSpPr>
      <xdr:spPr>
        <a:xfrm>
          <a:off x="16268700" y="1295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115612</xdr:rowOff>
    </xdr:from>
    <xdr:ext cx="534377" cy="259045"/>
    <xdr:sp macro="" textlink="">
      <xdr:nvSpPr>
        <xdr:cNvPr id="626" name="公債費該当値テキスト"/>
        <xdr:cNvSpPr txBox="1"/>
      </xdr:nvSpPr>
      <xdr:spPr>
        <a:xfrm>
          <a:off x="16370300" y="128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92481</xdr:rowOff>
    </xdr:from>
    <xdr:to>
      <xdr:col>81</xdr:col>
      <xdr:colOff>101600</xdr:colOff>
      <xdr:row>76</xdr:row>
      <xdr:rowOff>22631</xdr:rowOff>
    </xdr:to>
    <xdr:sp macro="" textlink="">
      <xdr:nvSpPr>
        <xdr:cNvPr id="627" name="楕円 626"/>
        <xdr:cNvSpPr/>
      </xdr:nvSpPr>
      <xdr:spPr>
        <a:xfrm>
          <a:off x="15430500" y="1295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39158</xdr:rowOff>
    </xdr:from>
    <xdr:ext cx="534377" cy="259045"/>
    <xdr:sp macro="" textlink="">
      <xdr:nvSpPr>
        <xdr:cNvPr id="628" name="テキスト ボックス 627"/>
        <xdr:cNvSpPr txBox="1"/>
      </xdr:nvSpPr>
      <xdr:spPr>
        <a:xfrm>
          <a:off x="15214111" y="1272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72809</xdr:rowOff>
    </xdr:from>
    <xdr:to>
      <xdr:col>76</xdr:col>
      <xdr:colOff>165100</xdr:colOff>
      <xdr:row>76</xdr:row>
      <xdr:rowOff>2958</xdr:rowOff>
    </xdr:to>
    <xdr:sp macro="" textlink="">
      <xdr:nvSpPr>
        <xdr:cNvPr id="629" name="楕円 628"/>
        <xdr:cNvSpPr/>
      </xdr:nvSpPr>
      <xdr:spPr>
        <a:xfrm>
          <a:off x="14541500" y="129315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19486</xdr:rowOff>
    </xdr:from>
    <xdr:ext cx="534377" cy="259045"/>
    <xdr:sp macro="" textlink="">
      <xdr:nvSpPr>
        <xdr:cNvPr id="630" name="テキスト ボックス 629"/>
        <xdr:cNvSpPr txBox="1"/>
      </xdr:nvSpPr>
      <xdr:spPr>
        <a:xfrm>
          <a:off x="14325111" y="1270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64236</xdr:rowOff>
    </xdr:from>
    <xdr:to>
      <xdr:col>72</xdr:col>
      <xdr:colOff>38100</xdr:colOff>
      <xdr:row>75</xdr:row>
      <xdr:rowOff>165836</xdr:rowOff>
    </xdr:to>
    <xdr:sp macro="" textlink="">
      <xdr:nvSpPr>
        <xdr:cNvPr id="631" name="楕円 630"/>
        <xdr:cNvSpPr/>
      </xdr:nvSpPr>
      <xdr:spPr>
        <a:xfrm>
          <a:off x="13652500" y="1292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10913</xdr:rowOff>
    </xdr:from>
    <xdr:ext cx="534377" cy="259045"/>
    <xdr:sp macro="" textlink="">
      <xdr:nvSpPr>
        <xdr:cNvPr id="632" name="テキスト ボックス 631"/>
        <xdr:cNvSpPr txBox="1"/>
      </xdr:nvSpPr>
      <xdr:spPr>
        <a:xfrm>
          <a:off x="13436111" y="1269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13919</xdr:rowOff>
    </xdr:from>
    <xdr:to>
      <xdr:col>67</xdr:col>
      <xdr:colOff>101600</xdr:colOff>
      <xdr:row>75</xdr:row>
      <xdr:rowOff>115519</xdr:rowOff>
    </xdr:to>
    <xdr:sp macro="" textlink="">
      <xdr:nvSpPr>
        <xdr:cNvPr id="633" name="楕円 632"/>
        <xdr:cNvSpPr/>
      </xdr:nvSpPr>
      <xdr:spPr>
        <a:xfrm>
          <a:off x="12763500" y="1287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132046</xdr:rowOff>
    </xdr:from>
    <xdr:ext cx="534377" cy="259045"/>
    <xdr:sp macro="" textlink="">
      <xdr:nvSpPr>
        <xdr:cNvPr id="634" name="テキスト ボックス 633"/>
        <xdr:cNvSpPr txBox="1"/>
      </xdr:nvSpPr>
      <xdr:spPr>
        <a:xfrm>
          <a:off x="12547111" y="1264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74490</xdr:rowOff>
    </xdr:from>
    <xdr:to>
      <xdr:col>85</xdr:col>
      <xdr:colOff>127000</xdr:colOff>
      <xdr:row>98</xdr:row>
      <xdr:rowOff>77708</xdr:rowOff>
    </xdr:to>
    <xdr:cxnSp macro="">
      <xdr:nvCxnSpPr>
        <xdr:cNvPr id="661" name="直線コネクタ 660"/>
        <xdr:cNvCxnSpPr/>
      </xdr:nvCxnSpPr>
      <xdr:spPr>
        <a:xfrm>
          <a:off x="15481300" y="16876590"/>
          <a:ext cx="8382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12143</xdr:rowOff>
    </xdr:from>
    <xdr:ext cx="534377" cy="259045"/>
    <xdr:sp macro="" textlink="">
      <xdr:nvSpPr>
        <xdr:cNvPr id="662" name="積立金平均値テキスト"/>
        <xdr:cNvSpPr txBox="1"/>
      </xdr:nvSpPr>
      <xdr:spPr>
        <a:xfrm>
          <a:off x="16370300" y="16814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8643</xdr:rowOff>
    </xdr:from>
    <xdr:to>
      <xdr:col>81</xdr:col>
      <xdr:colOff>50800</xdr:colOff>
      <xdr:row>98</xdr:row>
      <xdr:rowOff>74490</xdr:rowOff>
    </xdr:to>
    <xdr:cxnSp macro="">
      <xdr:nvCxnSpPr>
        <xdr:cNvPr id="664" name="直線コネクタ 663"/>
        <xdr:cNvCxnSpPr/>
      </xdr:nvCxnSpPr>
      <xdr:spPr>
        <a:xfrm>
          <a:off x="14592300" y="16810743"/>
          <a:ext cx="889000" cy="6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8643</xdr:rowOff>
    </xdr:from>
    <xdr:to>
      <xdr:col>76</xdr:col>
      <xdr:colOff>114300</xdr:colOff>
      <xdr:row>98</xdr:row>
      <xdr:rowOff>81764</xdr:rowOff>
    </xdr:to>
    <xdr:cxnSp macro="">
      <xdr:nvCxnSpPr>
        <xdr:cNvPr id="667" name="直線コネクタ 666"/>
        <xdr:cNvCxnSpPr/>
      </xdr:nvCxnSpPr>
      <xdr:spPr>
        <a:xfrm flipV="1">
          <a:off x="13703300" y="16810743"/>
          <a:ext cx="889000" cy="7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121716</xdr:rowOff>
    </xdr:from>
    <xdr:ext cx="534377" cy="259045"/>
    <xdr:sp macro="" textlink="">
      <xdr:nvSpPr>
        <xdr:cNvPr id="669" name="テキスト ボックス 668"/>
        <xdr:cNvSpPr txBox="1"/>
      </xdr:nvSpPr>
      <xdr:spPr>
        <a:xfrm>
          <a:off x="14325111" y="1692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52659</xdr:rowOff>
    </xdr:from>
    <xdr:to>
      <xdr:col>71</xdr:col>
      <xdr:colOff>177800</xdr:colOff>
      <xdr:row>98</xdr:row>
      <xdr:rowOff>81764</xdr:rowOff>
    </xdr:to>
    <xdr:cxnSp macro="">
      <xdr:nvCxnSpPr>
        <xdr:cNvPr id="670" name="直線コネクタ 669"/>
        <xdr:cNvCxnSpPr/>
      </xdr:nvCxnSpPr>
      <xdr:spPr>
        <a:xfrm>
          <a:off x="12814300" y="16854759"/>
          <a:ext cx="889000" cy="2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42709</xdr:rowOff>
    </xdr:from>
    <xdr:to>
      <xdr:col>72</xdr:col>
      <xdr:colOff>38100</xdr:colOff>
      <xdr:row>98</xdr:row>
      <xdr:rowOff>144309</xdr:rowOff>
    </xdr:to>
    <xdr:sp macro="" textlink="">
      <xdr:nvSpPr>
        <xdr:cNvPr id="671" name="フローチャート: 判断 670"/>
        <xdr:cNvSpPr/>
      </xdr:nvSpPr>
      <xdr:spPr>
        <a:xfrm>
          <a:off x="13652500" y="1684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135436</xdr:rowOff>
    </xdr:from>
    <xdr:ext cx="534377" cy="259045"/>
    <xdr:sp macro="" textlink="">
      <xdr:nvSpPr>
        <xdr:cNvPr id="672" name="テキスト ボックス 671"/>
        <xdr:cNvSpPr txBox="1"/>
      </xdr:nvSpPr>
      <xdr:spPr>
        <a:xfrm>
          <a:off x="13436111" y="1693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31060</xdr:rowOff>
    </xdr:from>
    <xdr:to>
      <xdr:col>67</xdr:col>
      <xdr:colOff>101600</xdr:colOff>
      <xdr:row>98</xdr:row>
      <xdr:rowOff>132660</xdr:rowOff>
    </xdr:to>
    <xdr:sp macro="" textlink="">
      <xdr:nvSpPr>
        <xdr:cNvPr id="673" name="フローチャート: 判断 672"/>
        <xdr:cNvSpPr/>
      </xdr:nvSpPr>
      <xdr:spPr>
        <a:xfrm>
          <a:off x="12763500" y="168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123787</xdr:rowOff>
    </xdr:from>
    <xdr:ext cx="534377" cy="259045"/>
    <xdr:sp macro="" textlink="">
      <xdr:nvSpPr>
        <xdr:cNvPr id="674" name="テキスト ボックス 673"/>
        <xdr:cNvSpPr txBox="1"/>
      </xdr:nvSpPr>
      <xdr:spPr>
        <a:xfrm>
          <a:off x="12547111" y="1692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26908</xdr:rowOff>
    </xdr:from>
    <xdr:to>
      <xdr:col>85</xdr:col>
      <xdr:colOff>177800</xdr:colOff>
      <xdr:row>98</xdr:row>
      <xdr:rowOff>128508</xdr:rowOff>
    </xdr:to>
    <xdr:sp macro="" textlink="">
      <xdr:nvSpPr>
        <xdr:cNvPr id="680" name="楕円 679"/>
        <xdr:cNvSpPr/>
      </xdr:nvSpPr>
      <xdr:spPr>
        <a:xfrm>
          <a:off x="16268700" y="1682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157735</xdr:rowOff>
    </xdr:from>
    <xdr:ext cx="534377" cy="259045"/>
    <xdr:sp macro="" textlink="">
      <xdr:nvSpPr>
        <xdr:cNvPr id="681" name="積立金該当値テキスト"/>
        <xdr:cNvSpPr txBox="1"/>
      </xdr:nvSpPr>
      <xdr:spPr>
        <a:xfrm>
          <a:off x="16370300" y="1661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23690</xdr:rowOff>
    </xdr:from>
    <xdr:to>
      <xdr:col>81</xdr:col>
      <xdr:colOff>101600</xdr:colOff>
      <xdr:row>98</xdr:row>
      <xdr:rowOff>125290</xdr:rowOff>
    </xdr:to>
    <xdr:sp macro="" textlink="">
      <xdr:nvSpPr>
        <xdr:cNvPr id="682" name="楕円 681"/>
        <xdr:cNvSpPr/>
      </xdr:nvSpPr>
      <xdr:spPr>
        <a:xfrm>
          <a:off x="15430500" y="1682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116417</xdr:rowOff>
    </xdr:from>
    <xdr:ext cx="534377" cy="259045"/>
    <xdr:sp macro="" textlink="">
      <xdr:nvSpPr>
        <xdr:cNvPr id="683" name="テキスト ボックス 682"/>
        <xdr:cNvSpPr txBox="1"/>
      </xdr:nvSpPr>
      <xdr:spPr>
        <a:xfrm>
          <a:off x="15214111" y="1691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129293</xdr:rowOff>
    </xdr:from>
    <xdr:to>
      <xdr:col>76</xdr:col>
      <xdr:colOff>165100</xdr:colOff>
      <xdr:row>98</xdr:row>
      <xdr:rowOff>59443</xdr:rowOff>
    </xdr:to>
    <xdr:sp macro="" textlink="">
      <xdr:nvSpPr>
        <xdr:cNvPr id="684" name="楕円 683"/>
        <xdr:cNvSpPr/>
      </xdr:nvSpPr>
      <xdr:spPr>
        <a:xfrm>
          <a:off x="14541500" y="1675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75970</xdr:rowOff>
    </xdr:from>
    <xdr:ext cx="534377" cy="259045"/>
    <xdr:sp macro="" textlink="">
      <xdr:nvSpPr>
        <xdr:cNvPr id="685" name="テキスト ボックス 684"/>
        <xdr:cNvSpPr txBox="1"/>
      </xdr:nvSpPr>
      <xdr:spPr>
        <a:xfrm>
          <a:off x="14325111" y="1653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30964</xdr:rowOff>
    </xdr:from>
    <xdr:to>
      <xdr:col>72</xdr:col>
      <xdr:colOff>38100</xdr:colOff>
      <xdr:row>98</xdr:row>
      <xdr:rowOff>132564</xdr:rowOff>
    </xdr:to>
    <xdr:sp macro="" textlink="">
      <xdr:nvSpPr>
        <xdr:cNvPr id="686" name="楕円 685"/>
        <xdr:cNvSpPr/>
      </xdr:nvSpPr>
      <xdr:spPr>
        <a:xfrm>
          <a:off x="13652500" y="1683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149091</xdr:rowOff>
    </xdr:from>
    <xdr:ext cx="534377" cy="259045"/>
    <xdr:sp macro="" textlink="">
      <xdr:nvSpPr>
        <xdr:cNvPr id="687" name="テキスト ボックス 686"/>
        <xdr:cNvSpPr txBox="1"/>
      </xdr:nvSpPr>
      <xdr:spPr>
        <a:xfrm>
          <a:off x="13436111" y="1660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1859</xdr:rowOff>
    </xdr:from>
    <xdr:to>
      <xdr:col>67</xdr:col>
      <xdr:colOff>101600</xdr:colOff>
      <xdr:row>98</xdr:row>
      <xdr:rowOff>103459</xdr:rowOff>
    </xdr:to>
    <xdr:sp macro="" textlink="">
      <xdr:nvSpPr>
        <xdr:cNvPr id="688" name="楕円 687"/>
        <xdr:cNvSpPr/>
      </xdr:nvSpPr>
      <xdr:spPr>
        <a:xfrm>
          <a:off x="12763500" y="1680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119986</xdr:rowOff>
    </xdr:from>
    <xdr:ext cx="534377" cy="259045"/>
    <xdr:sp macro="" textlink="">
      <xdr:nvSpPr>
        <xdr:cNvPr id="689" name="テキスト ボックス 688"/>
        <xdr:cNvSpPr txBox="1"/>
      </xdr:nvSpPr>
      <xdr:spPr>
        <a:xfrm>
          <a:off x="12547111" y="1657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114143</xdr:rowOff>
    </xdr:from>
    <xdr:to>
      <xdr:col>116</xdr:col>
      <xdr:colOff>63500</xdr:colOff>
      <xdr:row>38</xdr:row>
      <xdr:rowOff>139654</xdr:rowOff>
    </xdr:to>
    <xdr:cxnSp macro="">
      <xdr:nvCxnSpPr>
        <xdr:cNvPr id="716" name="直線コネクタ 715"/>
        <xdr:cNvCxnSpPr/>
      </xdr:nvCxnSpPr>
      <xdr:spPr>
        <a:xfrm>
          <a:off x="21323300" y="6629243"/>
          <a:ext cx="838200" cy="2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114143</xdr:rowOff>
    </xdr:from>
    <xdr:to>
      <xdr:col>111</xdr:col>
      <xdr:colOff>177800</xdr:colOff>
      <xdr:row>38</xdr:row>
      <xdr:rowOff>114463</xdr:rowOff>
    </xdr:to>
    <xdr:cxnSp macro="">
      <xdr:nvCxnSpPr>
        <xdr:cNvPr id="719" name="直線コネクタ 718"/>
        <xdr:cNvCxnSpPr/>
      </xdr:nvCxnSpPr>
      <xdr:spPr>
        <a:xfrm flipV="1">
          <a:off x="20434300" y="6629243"/>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85934</xdr:rowOff>
    </xdr:from>
    <xdr:to>
      <xdr:col>107</xdr:col>
      <xdr:colOff>50800</xdr:colOff>
      <xdr:row>38</xdr:row>
      <xdr:rowOff>114463</xdr:rowOff>
    </xdr:to>
    <xdr:cxnSp macro="">
      <xdr:nvCxnSpPr>
        <xdr:cNvPr id="722" name="直線コネクタ 721"/>
        <xdr:cNvCxnSpPr/>
      </xdr:nvCxnSpPr>
      <xdr:spPr>
        <a:xfrm>
          <a:off x="19545300" y="6601034"/>
          <a:ext cx="889000" cy="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80127</xdr:rowOff>
    </xdr:from>
    <xdr:to>
      <xdr:col>102</xdr:col>
      <xdr:colOff>114300</xdr:colOff>
      <xdr:row>38</xdr:row>
      <xdr:rowOff>85934</xdr:rowOff>
    </xdr:to>
    <xdr:cxnSp macro="">
      <xdr:nvCxnSpPr>
        <xdr:cNvPr id="725" name="直線コネクタ 724"/>
        <xdr:cNvCxnSpPr/>
      </xdr:nvCxnSpPr>
      <xdr:spPr>
        <a:xfrm>
          <a:off x="18656300" y="6595227"/>
          <a:ext cx="8890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86248</xdr:rowOff>
    </xdr:from>
    <xdr:to>
      <xdr:col>102</xdr:col>
      <xdr:colOff>165100</xdr:colOff>
      <xdr:row>38</xdr:row>
      <xdr:rowOff>16398</xdr:rowOff>
    </xdr:to>
    <xdr:sp macro="" textlink="">
      <xdr:nvSpPr>
        <xdr:cNvPr id="726" name="フローチャート: 判断 725"/>
        <xdr:cNvSpPr/>
      </xdr:nvSpPr>
      <xdr:spPr>
        <a:xfrm>
          <a:off x="19494500" y="642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32925</xdr:rowOff>
    </xdr:from>
    <xdr:ext cx="469744" cy="259045"/>
    <xdr:sp macro="" textlink="">
      <xdr:nvSpPr>
        <xdr:cNvPr id="727" name="テキスト ボックス 726"/>
        <xdr:cNvSpPr txBox="1"/>
      </xdr:nvSpPr>
      <xdr:spPr>
        <a:xfrm>
          <a:off x="19310428" y="620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104033</xdr:rowOff>
    </xdr:from>
    <xdr:to>
      <xdr:col>98</xdr:col>
      <xdr:colOff>38100</xdr:colOff>
      <xdr:row>38</xdr:row>
      <xdr:rowOff>34183</xdr:rowOff>
    </xdr:to>
    <xdr:sp macro="" textlink="">
      <xdr:nvSpPr>
        <xdr:cNvPr id="728" name="フローチャート: 判断 727"/>
        <xdr:cNvSpPr/>
      </xdr:nvSpPr>
      <xdr:spPr>
        <a:xfrm>
          <a:off x="18605500" y="644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50710</xdr:rowOff>
    </xdr:from>
    <xdr:ext cx="469744" cy="259045"/>
    <xdr:sp macro="" textlink="">
      <xdr:nvSpPr>
        <xdr:cNvPr id="729" name="テキスト ボックス 728"/>
        <xdr:cNvSpPr txBox="1"/>
      </xdr:nvSpPr>
      <xdr:spPr>
        <a:xfrm>
          <a:off x="18421428" y="622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88854</xdr:rowOff>
    </xdr:from>
    <xdr:to>
      <xdr:col>116</xdr:col>
      <xdr:colOff>114300</xdr:colOff>
      <xdr:row>39</xdr:row>
      <xdr:rowOff>19004</xdr:rowOff>
    </xdr:to>
    <xdr:sp macro="" textlink="">
      <xdr:nvSpPr>
        <xdr:cNvPr id="735" name="楕円 734"/>
        <xdr:cNvSpPr/>
      </xdr:nvSpPr>
      <xdr:spPr>
        <a:xfrm>
          <a:off x="221107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3781</xdr:rowOff>
    </xdr:from>
    <xdr:ext cx="249299" cy="259045"/>
    <xdr:sp macro="" textlink="">
      <xdr:nvSpPr>
        <xdr:cNvPr id="736" name="投資及び出資金該当値テキスト"/>
        <xdr:cNvSpPr txBox="1"/>
      </xdr:nvSpPr>
      <xdr:spPr>
        <a:xfrm>
          <a:off x="22212300" y="65188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63343</xdr:rowOff>
    </xdr:from>
    <xdr:to>
      <xdr:col>112</xdr:col>
      <xdr:colOff>38100</xdr:colOff>
      <xdr:row>38</xdr:row>
      <xdr:rowOff>164943</xdr:rowOff>
    </xdr:to>
    <xdr:sp macro="" textlink="">
      <xdr:nvSpPr>
        <xdr:cNvPr id="737" name="楕円 736"/>
        <xdr:cNvSpPr/>
      </xdr:nvSpPr>
      <xdr:spPr>
        <a:xfrm>
          <a:off x="21272500" y="657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156070</xdr:rowOff>
    </xdr:from>
    <xdr:ext cx="378565" cy="259045"/>
    <xdr:sp macro="" textlink="">
      <xdr:nvSpPr>
        <xdr:cNvPr id="738" name="テキスト ボックス 737"/>
        <xdr:cNvSpPr txBox="1"/>
      </xdr:nvSpPr>
      <xdr:spPr>
        <a:xfrm>
          <a:off x="21134017" y="667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63663</xdr:rowOff>
    </xdr:from>
    <xdr:to>
      <xdr:col>107</xdr:col>
      <xdr:colOff>101600</xdr:colOff>
      <xdr:row>38</xdr:row>
      <xdr:rowOff>165263</xdr:rowOff>
    </xdr:to>
    <xdr:sp macro="" textlink="">
      <xdr:nvSpPr>
        <xdr:cNvPr id="739" name="楕円 738"/>
        <xdr:cNvSpPr/>
      </xdr:nvSpPr>
      <xdr:spPr>
        <a:xfrm>
          <a:off x="20383500" y="657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156390</xdr:rowOff>
    </xdr:from>
    <xdr:ext cx="378565" cy="259045"/>
    <xdr:sp macro="" textlink="">
      <xdr:nvSpPr>
        <xdr:cNvPr id="740" name="テキスト ボックス 739"/>
        <xdr:cNvSpPr txBox="1"/>
      </xdr:nvSpPr>
      <xdr:spPr>
        <a:xfrm>
          <a:off x="20245017" y="6671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35134</xdr:rowOff>
    </xdr:from>
    <xdr:to>
      <xdr:col>102</xdr:col>
      <xdr:colOff>165100</xdr:colOff>
      <xdr:row>38</xdr:row>
      <xdr:rowOff>136734</xdr:rowOff>
    </xdr:to>
    <xdr:sp macro="" textlink="">
      <xdr:nvSpPr>
        <xdr:cNvPr id="741" name="楕円 740"/>
        <xdr:cNvSpPr/>
      </xdr:nvSpPr>
      <xdr:spPr>
        <a:xfrm>
          <a:off x="19494500" y="655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127861</xdr:rowOff>
    </xdr:from>
    <xdr:ext cx="469744" cy="259045"/>
    <xdr:sp macro="" textlink="">
      <xdr:nvSpPr>
        <xdr:cNvPr id="742" name="テキスト ボックス 741"/>
        <xdr:cNvSpPr txBox="1"/>
      </xdr:nvSpPr>
      <xdr:spPr>
        <a:xfrm>
          <a:off x="19310428" y="664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29327</xdr:rowOff>
    </xdr:from>
    <xdr:to>
      <xdr:col>98</xdr:col>
      <xdr:colOff>38100</xdr:colOff>
      <xdr:row>38</xdr:row>
      <xdr:rowOff>130927</xdr:rowOff>
    </xdr:to>
    <xdr:sp macro="" textlink="">
      <xdr:nvSpPr>
        <xdr:cNvPr id="743" name="楕円 742"/>
        <xdr:cNvSpPr/>
      </xdr:nvSpPr>
      <xdr:spPr>
        <a:xfrm>
          <a:off x="18605500" y="654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122054</xdr:rowOff>
    </xdr:from>
    <xdr:ext cx="469744" cy="259045"/>
    <xdr:sp macro="" textlink="">
      <xdr:nvSpPr>
        <xdr:cNvPr id="744" name="テキスト ボックス 743"/>
        <xdr:cNvSpPr txBox="1"/>
      </xdr:nvSpPr>
      <xdr:spPr>
        <a:xfrm>
          <a:off x="18421428" y="663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40107</xdr:rowOff>
    </xdr:from>
    <xdr:to>
      <xdr:col>116</xdr:col>
      <xdr:colOff>63500</xdr:colOff>
      <xdr:row>58</xdr:row>
      <xdr:rowOff>49060</xdr:rowOff>
    </xdr:to>
    <xdr:cxnSp macro="">
      <xdr:nvCxnSpPr>
        <xdr:cNvPr id="773" name="直線コネクタ 772"/>
        <xdr:cNvCxnSpPr/>
      </xdr:nvCxnSpPr>
      <xdr:spPr>
        <a:xfrm flipV="1">
          <a:off x="21323300" y="9984207"/>
          <a:ext cx="8382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49060</xdr:rowOff>
    </xdr:from>
    <xdr:to>
      <xdr:col>111</xdr:col>
      <xdr:colOff>177800</xdr:colOff>
      <xdr:row>58</xdr:row>
      <xdr:rowOff>51232</xdr:rowOff>
    </xdr:to>
    <xdr:cxnSp macro="">
      <xdr:nvCxnSpPr>
        <xdr:cNvPr id="776" name="直線コネクタ 775"/>
        <xdr:cNvCxnSpPr/>
      </xdr:nvCxnSpPr>
      <xdr:spPr>
        <a:xfrm flipV="1">
          <a:off x="20434300" y="9993160"/>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44183</xdr:rowOff>
    </xdr:from>
    <xdr:to>
      <xdr:col>107</xdr:col>
      <xdr:colOff>50800</xdr:colOff>
      <xdr:row>58</xdr:row>
      <xdr:rowOff>51232</xdr:rowOff>
    </xdr:to>
    <xdr:cxnSp macro="">
      <xdr:nvCxnSpPr>
        <xdr:cNvPr id="779" name="直線コネクタ 778"/>
        <xdr:cNvCxnSpPr/>
      </xdr:nvCxnSpPr>
      <xdr:spPr>
        <a:xfrm>
          <a:off x="19545300" y="9988283"/>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44183</xdr:rowOff>
    </xdr:from>
    <xdr:to>
      <xdr:col>102</xdr:col>
      <xdr:colOff>114300</xdr:colOff>
      <xdr:row>58</xdr:row>
      <xdr:rowOff>63424</xdr:rowOff>
    </xdr:to>
    <xdr:cxnSp macro="">
      <xdr:nvCxnSpPr>
        <xdr:cNvPr id="782" name="直線コネクタ 781"/>
        <xdr:cNvCxnSpPr/>
      </xdr:nvCxnSpPr>
      <xdr:spPr>
        <a:xfrm flipV="1">
          <a:off x="18656300" y="9988283"/>
          <a:ext cx="8890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129362</xdr:rowOff>
    </xdr:from>
    <xdr:to>
      <xdr:col>102</xdr:col>
      <xdr:colOff>165100</xdr:colOff>
      <xdr:row>57</xdr:row>
      <xdr:rowOff>59512</xdr:rowOff>
    </xdr:to>
    <xdr:sp macro="" textlink="">
      <xdr:nvSpPr>
        <xdr:cNvPr id="783" name="フローチャート: 判断 782"/>
        <xdr:cNvSpPr/>
      </xdr:nvSpPr>
      <xdr:spPr>
        <a:xfrm>
          <a:off x="19494500" y="973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76039</xdr:rowOff>
    </xdr:from>
    <xdr:ext cx="469744" cy="259045"/>
    <xdr:sp macro="" textlink="">
      <xdr:nvSpPr>
        <xdr:cNvPr id="784" name="テキスト ボックス 783"/>
        <xdr:cNvSpPr txBox="1"/>
      </xdr:nvSpPr>
      <xdr:spPr>
        <a:xfrm>
          <a:off x="19310428" y="950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108521</xdr:rowOff>
    </xdr:from>
    <xdr:to>
      <xdr:col>98</xdr:col>
      <xdr:colOff>38100</xdr:colOff>
      <xdr:row>57</xdr:row>
      <xdr:rowOff>38671</xdr:rowOff>
    </xdr:to>
    <xdr:sp macro="" textlink="">
      <xdr:nvSpPr>
        <xdr:cNvPr id="785" name="フローチャート: 判断 784"/>
        <xdr:cNvSpPr/>
      </xdr:nvSpPr>
      <xdr:spPr>
        <a:xfrm>
          <a:off x="18605500" y="97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55198</xdr:rowOff>
    </xdr:from>
    <xdr:ext cx="534377" cy="259045"/>
    <xdr:sp macro="" textlink="">
      <xdr:nvSpPr>
        <xdr:cNvPr id="786" name="テキスト ボックス 785"/>
        <xdr:cNvSpPr txBox="1"/>
      </xdr:nvSpPr>
      <xdr:spPr>
        <a:xfrm>
          <a:off x="18389111" y="94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160757</xdr:rowOff>
    </xdr:from>
    <xdr:to>
      <xdr:col>116</xdr:col>
      <xdr:colOff>114300</xdr:colOff>
      <xdr:row>58</xdr:row>
      <xdr:rowOff>90907</xdr:rowOff>
    </xdr:to>
    <xdr:sp macro="" textlink="">
      <xdr:nvSpPr>
        <xdr:cNvPr id="792" name="楕円 791"/>
        <xdr:cNvSpPr/>
      </xdr:nvSpPr>
      <xdr:spPr>
        <a:xfrm>
          <a:off x="22110700" y="993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139184</xdr:rowOff>
    </xdr:from>
    <xdr:ext cx="469744" cy="259045"/>
    <xdr:sp macro="" textlink="">
      <xdr:nvSpPr>
        <xdr:cNvPr id="793" name="貸付金該当値テキスト"/>
        <xdr:cNvSpPr txBox="1"/>
      </xdr:nvSpPr>
      <xdr:spPr>
        <a:xfrm>
          <a:off x="22212300" y="991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169710</xdr:rowOff>
    </xdr:from>
    <xdr:to>
      <xdr:col>112</xdr:col>
      <xdr:colOff>38100</xdr:colOff>
      <xdr:row>58</xdr:row>
      <xdr:rowOff>99860</xdr:rowOff>
    </xdr:to>
    <xdr:sp macro="" textlink="">
      <xdr:nvSpPr>
        <xdr:cNvPr id="794" name="楕円 793"/>
        <xdr:cNvSpPr/>
      </xdr:nvSpPr>
      <xdr:spPr>
        <a:xfrm>
          <a:off x="21272500" y="994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90987</xdr:rowOff>
    </xdr:from>
    <xdr:ext cx="469744" cy="259045"/>
    <xdr:sp macro="" textlink="">
      <xdr:nvSpPr>
        <xdr:cNvPr id="795" name="テキスト ボックス 794"/>
        <xdr:cNvSpPr txBox="1"/>
      </xdr:nvSpPr>
      <xdr:spPr>
        <a:xfrm>
          <a:off x="21088428" y="1003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432</xdr:rowOff>
    </xdr:from>
    <xdr:to>
      <xdr:col>107</xdr:col>
      <xdr:colOff>101600</xdr:colOff>
      <xdr:row>58</xdr:row>
      <xdr:rowOff>102032</xdr:rowOff>
    </xdr:to>
    <xdr:sp macro="" textlink="">
      <xdr:nvSpPr>
        <xdr:cNvPr id="796" name="楕円 795"/>
        <xdr:cNvSpPr/>
      </xdr:nvSpPr>
      <xdr:spPr>
        <a:xfrm>
          <a:off x="20383500" y="994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93159</xdr:rowOff>
    </xdr:from>
    <xdr:ext cx="469744" cy="259045"/>
    <xdr:sp macro="" textlink="">
      <xdr:nvSpPr>
        <xdr:cNvPr id="797" name="テキスト ボックス 796"/>
        <xdr:cNvSpPr txBox="1"/>
      </xdr:nvSpPr>
      <xdr:spPr>
        <a:xfrm>
          <a:off x="20199428" y="10037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164833</xdr:rowOff>
    </xdr:from>
    <xdr:to>
      <xdr:col>102</xdr:col>
      <xdr:colOff>165100</xdr:colOff>
      <xdr:row>58</xdr:row>
      <xdr:rowOff>94983</xdr:rowOff>
    </xdr:to>
    <xdr:sp macro="" textlink="">
      <xdr:nvSpPr>
        <xdr:cNvPr id="798" name="楕円 797"/>
        <xdr:cNvSpPr/>
      </xdr:nvSpPr>
      <xdr:spPr>
        <a:xfrm>
          <a:off x="19494500" y="993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86110</xdr:rowOff>
    </xdr:from>
    <xdr:ext cx="469744" cy="259045"/>
    <xdr:sp macro="" textlink="">
      <xdr:nvSpPr>
        <xdr:cNvPr id="799" name="テキスト ボックス 798"/>
        <xdr:cNvSpPr txBox="1"/>
      </xdr:nvSpPr>
      <xdr:spPr>
        <a:xfrm>
          <a:off x="19310428" y="100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12624</xdr:rowOff>
    </xdr:from>
    <xdr:to>
      <xdr:col>98</xdr:col>
      <xdr:colOff>38100</xdr:colOff>
      <xdr:row>58</xdr:row>
      <xdr:rowOff>114224</xdr:rowOff>
    </xdr:to>
    <xdr:sp macro="" textlink="">
      <xdr:nvSpPr>
        <xdr:cNvPr id="800" name="楕円 799"/>
        <xdr:cNvSpPr/>
      </xdr:nvSpPr>
      <xdr:spPr>
        <a:xfrm>
          <a:off x="18605500" y="99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105351</xdr:rowOff>
    </xdr:from>
    <xdr:ext cx="469744" cy="259045"/>
    <xdr:sp macro="" textlink="">
      <xdr:nvSpPr>
        <xdr:cNvPr id="801" name="テキスト ボックス 800"/>
        <xdr:cNvSpPr txBox="1"/>
      </xdr:nvSpPr>
      <xdr:spPr>
        <a:xfrm>
          <a:off x="18421428" y="1004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2959</xdr:rowOff>
    </xdr:from>
    <xdr:to>
      <xdr:col>116</xdr:col>
      <xdr:colOff>63500</xdr:colOff>
      <xdr:row>72</xdr:row>
      <xdr:rowOff>11132</xdr:rowOff>
    </xdr:to>
    <xdr:cxnSp macro="">
      <xdr:nvCxnSpPr>
        <xdr:cNvPr id="831" name="直線コネクタ 830"/>
        <xdr:cNvCxnSpPr/>
      </xdr:nvCxnSpPr>
      <xdr:spPr>
        <a:xfrm flipV="1">
          <a:off x="21323300" y="12347359"/>
          <a:ext cx="838200" cy="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63803</xdr:rowOff>
    </xdr:from>
    <xdr:ext cx="534377" cy="259045"/>
    <xdr:sp macro="" textlink="">
      <xdr:nvSpPr>
        <xdr:cNvPr id="832" name="繰出金平均値テキスト"/>
        <xdr:cNvSpPr txBox="1"/>
      </xdr:nvSpPr>
      <xdr:spPr>
        <a:xfrm>
          <a:off x="22212300" y="13094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11132</xdr:rowOff>
    </xdr:from>
    <xdr:to>
      <xdr:col>111</xdr:col>
      <xdr:colOff>177800</xdr:colOff>
      <xdr:row>72</xdr:row>
      <xdr:rowOff>15951</xdr:rowOff>
    </xdr:to>
    <xdr:cxnSp macro="">
      <xdr:nvCxnSpPr>
        <xdr:cNvPr id="834" name="直線コネクタ 833"/>
        <xdr:cNvCxnSpPr/>
      </xdr:nvCxnSpPr>
      <xdr:spPr>
        <a:xfrm flipV="1">
          <a:off x="20434300" y="12355532"/>
          <a:ext cx="889000" cy="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164044</xdr:rowOff>
    </xdr:from>
    <xdr:ext cx="534377" cy="259045"/>
    <xdr:sp macro="" textlink="">
      <xdr:nvSpPr>
        <xdr:cNvPr id="836" name="テキスト ボックス 835"/>
        <xdr:cNvSpPr txBox="1"/>
      </xdr:nvSpPr>
      <xdr:spPr>
        <a:xfrm>
          <a:off x="21056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15951</xdr:rowOff>
    </xdr:from>
    <xdr:to>
      <xdr:col>107</xdr:col>
      <xdr:colOff>50800</xdr:colOff>
      <xdr:row>72</xdr:row>
      <xdr:rowOff>63119</xdr:rowOff>
    </xdr:to>
    <xdr:cxnSp macro="">
      <xdr:nvCxnSpPr>
        <xdr:cNvPr id="837" name="直線コネクタ 836"/>
        <xdr:cNvCxnSpPr/>
      </xdr:nvCxnSpPr>
      <xdr:spPr>
        <a:xfrm flipV="1">
          <a:off x="19545300" y="12360351"/>
          <a:ext cx="889000" cy="4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15721</xdr:rowOff>
    </xdr:from>
    <xdr:ext cx="534377" cy="259045"/>
    <xdr:sp macro="" textlink="">
      <xdr:nvSpPr>
        <xdr:cNvPr id="839" name="テキスト ボックス 838"/>
        <xdr:cNvSpPr txBox="1"/>
      </xdr:nvSpPr>
      <xdr:spPr>
        <a:xfrm>
          <a:off x="20167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63119</xdr:rowOff>
    </xdr:from>
    <xdr:to>
      <xdr:col>102</xdr:col>
      <xdr:colOff>114300</xdr:colOff>
      <xdr:row>72</xdr:row>
      <xdr:rowOff>107429</xdr:rowOff>
    </xdr:to>
    <xdr:cxnSp macro="">
      <xdr:nvCxnSpPr>
        <xdr:cNvPr id="840" name="直線コネクタ 839"/>
        <xdr:cNvCxnSpPr/>
      </xdr:nvCxnSpPr>
      <xdr:spPr>
        <a:xfrm flipV="1">
          <a:off x="18656300" y="12407519"/>
          <a:ext cx="889000" cy="4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44017</xdr:rowOff>
    </xdr:from>
    <xdr:to>
      <xdr:col>102</xdr:col>
      <xdr:colOff>165100</xdr:colOff>
      <xdr:row>76</xdr:row>
      <xdr:rowOff>145617</xdr:rowOff>
    </xdr:to>
    <xdr:sp macro="" textlink="">
      <xdr:nvSpPr>
        <xdr:cNvPr id="841" name="フローチャート: 判断 840"/>
        <xdr:cNvSpPr/>
      </xdr:nvSpPr>
      <xdr:spPr>
        <a:xfrm>
          <a:off x="19494500" y="130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136744</xdr:rowOff>
    </xdr:from>
    <xdr:ext cx="534377" cy="259045"/>
    <xdr:sp macro="" textlink="">
      <xdr:nvSpPr>
        <xdr:cNvPr id="842" name="テキスト ボックス 841"/>
        <xdr:cNvSpPr txBox="1"/>
      </xdr:nvSpPr>
      <xdr:spPr>
        <a:xfrm>
          <a:off x="19278111" y="1316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71202</xdr:rowOff>
    </xdr:from>
    <xdr:to>
      <xdr:col>98</xdr:col>
      <xdr:colOff>38100</xdr:colOff>
      <xdr:row>77</xdr:row>
      <xdr:rowOff>1352</xdr:rowOff>
    </xdr:to>
    <xdr:sp macro="" textlink="">
      <xdr:nvSpPr>
        <xdr:cNvPr id="843" name="フローチャート: 判断 842"/>
        <xdr:cNvSpPr/>
      </xdr:nvSpPr>
      <xdr:spPr>
        <a:xfrm>
          <a:off x="18605500" y="1310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163929</xdr:rowOff>
    </xdr:from>
    <xdr:ext cx="534377" cy="259045"/>
    <xdr:sp macro="" textlink="">
      <xdr:nvSpPr>
        <xdr:cNvPr id="844" name="テキスト ボックス 843"/>
        <xdr:cNvSpPr txBox="1"/>
      </xdr:nvSpPr>
      <xdr:spPr>
        <a:xfrm>
          <a:off x="18389111" y="131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123609</xdr:rowOff>
    </xdr:from>
    <xdr:to>
      <xdr:col>116</xdr:col>
      <xdr:colOff>114300</xdr:colOff>
      <xdr:row>72</xdr:row>
      <xdr:rowOff>53759</xdr:rowOff>
    </xdr:to>
    <xdr:sp macro="" textlink="">
      <xdr:nvSpPr>
        <xdr:cNvPr id="850" name="楕円 849"/>
        <xdr:cNvSpPr/>
      </xdr:nvSpPr>
      <xdr:spPr>
        <a:xfrm>
          <a:off x="22110700" y="1229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38536</xdr:rowOff>
    </xdr:from>
    <xdr:ext cx="534377" cy="259045"/>
    <xdr:sp macro="" textlink="">
      <xdr:nvSpPr>
        <xdr:cNvPr id="851" name="繰出金該当値テキスト"/>
        <xdr:cNvSpPr txBox="1"/>
      </xdr:nvSpPr>
      <xdr:spPr>
        <a:xfrm>
          <a:off x="22212300" y="122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131782</xdr:rowOff>
    </xdr:from>
    <xdr:to>
      <xdr:col>112</xdr:col>
      <xdr:colOff>38100</xdr:colOff>
      <xdr:row>72</xdr:row>
      <xdr:rowOff>61932</xdr:rowOff>
    </xdr:to>
    <xdr:sp macro="" textlink="">
      <xdr:nvSpPr>
        <xdr:cNvPr id="852" name="楕円 851"/>
        <xdr:cNvSpPr/>
      </xdr:nvSpPr>
      <xdr:spPr>
        <a:xfrm>
          <a:off x="21272500" y="1230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78459</xdr:rowOff>
    </xdr:from>
    <xdr:ext cx="534377" cy="259045"/>
    <xdr:sp macro="" textlink="">
      <xdr:nvSpPr>
        <xdr:cNvPr id="853" name="テキスト ボックス 852"/>
        <xdr:cNvSpPr txBox="1"/>
      </xdr:nvSpPr>
      <xdr:spPr>
        <a:xfrm>
          <a:off x="21056111" y="1207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136601</xdr:rowOff>
    </xdr:from>
    <xdr:to>
      <xdr:col>107</xdr:col>
      <xdr:colOff>101600</xdr:colOff>
      <xdr:row>72</xdr:row>
      <xdr:rowOff>66751</xdr:rowOff>
    </xdr:to>
    <xdr:sp macro="" textlink="">
      <xdr:nvSpPr>
        <xdr:cNvPr id="854" name="楕円 853"/>
        <xdr:cNvSpPr/>
      </xdr:nvSpPr>
      <xdr:spPr>
        <a:xfrm>
          <a:off x="20383500" y="1230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83278</xdr:rowOff>
    </xdr:from>
    <xdr:ext cx="534377" cy="259045"/>
    <xdr:sp macro="" textlink="">
      <xdr:nvSpPr>
        <xdr:cNvPr id="855" name="テキスト ボックス 854"/>
        <xdr:cNvSpPr txBox="1"/>
      </xdr:nvSpPr>
      <xdr:spPr>
        <a:xfrm>
          <a:off x="20167111" y="1208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12319</xdr:rowOff>
    </xdr:from>
    <xdr:to>
      <xdr:col>102</xdr:col>
      <xdr:colOff>165100</xdr:colOff>
      <xdr:row>72</xdr:row>
      <xdr:rowOff>113919</xdr:rowOff>
    </xdr:to>
    <xdr:sp macro="" textlink="">
      <xdr:nvSpPr>
        <xdr:cNvPr id="856" name="楕円 855"/>
        <xdr:cNvSpPr/>
      </xdr:nvSpPr>
      <xdr:spPr>
        <a:xfrm>
          <a:off x="19494500" y="1235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130446</xdr:rowOff>
    </xdr:from>
    <xdr:ext cx="534377" cy="259045"/>
    <xdr:sp macro="" textlink="">
      <xdr:nvSpPr>
        <xdr:cNvPr id="857" name="テキスト ボックス 856"/>
        <xdr:cNvSpPr txBox="1"/>
      </xdr:nvSpPr>
      <xdr:spPr>
        <a:xfrm>
          <a:off x="19278111" y="1213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56629</xdr:rowOff>
    </xdr:from>
    <xdr:to>
      <xdr:col>98</xdr:col>
      <xdr:colOff>38100</xdr:colOff>
      <xdr:row>72</xdr:row>
      <xdr:rowOff>158229</xdr:rowOff>
    </xdr:to>
    <xdr:sp macro="" textlink="">
      <xdr:nvSpPr>
        <xdr:cNvPr id="858" name="楕円 857"/>
        <xdr:cNvSpPr/>
      </xdr:nvSpPr>
      <xdr:spPr>
        <a:xfrm>
          <a:off x="18605500" y="124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3306</xdr:rowOff>
    </xdr:from>
    <xdr:ext cx="534377" cy="259045"/>
    <xdr:sp macro="" textlink="">
      <xdr:nvSpPr>
        <xdr:cNvPr id="859" name="テキスト ボックス 858"/>
        <xdr:cNvSpPr txBox="1"/>
      </xdr:nvSpPr>
      <xdr:spPr>
        <a:xfrm>
          <a:off x="18389111" y="1217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義務的経費については、人件費と公債費は減少傾向にあるものの、扶助費が増加傾向にあり、懸念材料となっている。投資的経費については、例年類似団体内でも少額となっている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は認定こども園、小・中学校、市営住宅等の整備を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実施したため、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更新整備が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大幅に増加した。今後は、平成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年度にかけて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傾向にあり、公債費と合わせて負担が短期間に集中しないよう事業実施年度の調整等を図っていく必要がある。繰出金については、下水道事業（皮革汚水・集落排水を含む）への多額の繰出の影響で類似団体内での一人当たりコストが非常に高くなっている。今後は、下水道事業について資本費の適正な管理に努めるとともに、維持管理費の削減や不明水対策による、有収率向上、使用料改定の着実な実施により繰出金の削減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兵庫県たつの市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77,499
77,007
210.87
34,707,297
33,936,187
653,097
21,255,965
38,604,068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66548</xdr:rowOff>
    </xdr:from>
    <xdr:to>
      <xdr:col>24</xdr:col>
      <xdr:colOff>63500</xdr:colOff>
      <xdr:row>36</xdr:row>
      <xdr:rowOff>102743</xdr:rowOff>
    </xdr:to>
    <xdr:cxnSp macro="">
      <xdr:nvCxnSpPr>
        <xdr:cNvPr id="61" name="直線コネクタ 60"/>
        <xdr:cNvCxnSpPr/>
      </xdr:nvCxnSpPr>
      <xdr:spPr>
        <a:xfrm>
          <a:off x="3797300" y="6238748"/>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30624</xdr:rowOff>
    </xdr:from>
    <xdr:ext cx="469744" cy="259045"/>
    <xdr:sp macro="" textlink="">
      <xdr:nvSpPr>
        <xdr:cNvPr id="62" name="議会費平均値テキスト"/>
        <xdr:cNvSpPr txBox="1"/>
      </xdr:nvSpPr>
      <xdr:spPr>
        <a:xfrm>
          <a:off x="4686300" y="6031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140843</xdr:rowOff>
    </xdr:from>
    <xdr:to>
      <xdr:col>19</xdr:col>
      <xdr:colOff>177800</xdr:colOff>
      <xdr:row>36</xdr:row>
      <xdr:rowOff>66548</xdr:rowOff>
    </xdr:to>
    <xdr:cxnSp macro="">
      <xdr:nvCxnSpPr>
        <xdr:cNvPr id="64" name="直線コネクタ 63"/>
        <xdr:cNvCxnSpPr/>
      </xdr:nvCxnSpPr>
      <xdr:spPr>
        <a:xfrm>
          <a:off x="2908300" y="6141593"/>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75201</xdr:rowOff>
    </xdr:from>
    <xdr:ext cx="469744" cy="259045"/>
    <xdr:sp macro="" textlink="">
      <xdr:nvSpPr>
        <xdr:cNvPr id="66" name="テキスト ボックス 65"/>
        <xdr:cNvSpPr txBox="1"/>
      </xdr:nvSpPr>
      <xdr:spPr>
        <a:xfrm>
          <a:off x="3562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140843</xdr:rowOff>
    </xdr:from>
    <xdr:to>
      <xdr:col>15</xdr:col>
      <xdr:colOff>50800</xdr:colOff>
      <xdr:row>36</xdr:row>
      <xdr:rowOff>10541</xdr:rowOff>
    </xdr:to>
    <xdr:cxnSp macro="">
      <xdr:nvCxnSpPr>
        <xdr:cNvPr id="67" name="直線コネクタ 66"/>
        <xdr:cNvCxnSpPr/>
      </xdr:nvCxnSpPr>
      <xdr:spPr>
        <a:xfrm flipV="1">
          <a:off x="2019300" y="614159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145034</xdr:rowOff>
    </xdr:from>
    <xdr:to>
      <xdr:col>10</xdr:col>
      <xdr:colOff>114300</xdr:colOff>
      <xdr:row>36</xdr:row>
      <xdr:rowOff>10541</xdr:rowOff>
    </xdr:to>
    <xdr:cxnSp macro="">
      <xdr:nvCxnSpPr>
        <xdr:cNvPr id="70" name="直線コネクタ 69"/>
        <xdr:cNvCxnSpPr/>
      </xdr:nvCxnSpPr>
      <xdr:spPr>
        <a:xfrm>
          <a:off x="1130300" y="6145784"/>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114427</xdr:rowOff>
    </xdr:from>
    <xdr:to>
      <xdr:col>10</xdr:col>
      <xdr:colOff>165100</xdr:colOff>
      <xdr:row>36</xdr:row>
      <xdr:rowOff>44577</xdr:rowOff>
    </xdr:to>
    <xdr:sp macro="" textlink="">
      <xdr:nvSpPr>
        <xdr:cNvPr id="71" name="フローチャート: 判断 70"/>
        <xdr:cNvSpPr/>
      </xdr:nvSpPr>
      <xdr:spPr>
        <a:xfrm>
          <a:off x="1968500" y="611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61104</xdr:rowOff>
    </xdr:from>
    <xdr:ext cx="469744" cy="259045"/>
    <xdr:sp macro="" textlink="">
      <xdr:nvSpPr>
        <xdr:cNvPr id="72" name="テキスト ボックス 71"/>
        <xdr:cNvSpPr txBox="1"/>
      </xdr:nvSpPr>
      <xdr:spPr>
        <a:xfrm>
          <a:off x="1784428" y="589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125095</xdr:rowOff>
    </xdr:from>
    <xdr:to>
      <xdr:col>6</xdr:col>
      <xdr:colOff>38100</xdr:colOff>
      <xdr:row>36</xdr:row>
      <xdr:rowOff>55245</xdr:rowOff>
    </xdr:to>
    <xdr:sp macro="" textlink="">
      <xdr:nvSpPr>
        <xdr:cNvPr id="73" name="フローチャート: 判断 72"/>
        <xdr:cNvSpPr/>
      </xdr:nvSpPr>
      <xdr:spPr>
        <a:xfrm>
          <a:off x="10795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46372</xdr:rowOff>
    </xdr:from>
    <xdr:ext cx="469744" cy="259045"/>
    <xdr:sp macro="" textlink="">
      <xdr:nvSpPr>
        <xdr:cNvPr id="74" name="テキスト ボックス 73"/>
        <xdr:cNvSpPr txBox="1"/>
      </xdr:nvSpPr>
      <xdr:spPr>
        <a:xfrm>
          <a:off x="895428"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51943</xdr:rowOff>
    </xdr:from>
    <xdr:to>
      <xdr:col>24</xdr:col>
      <xdr:colOff>114300</xdr:colOff>
      <xdr:row>36</xdr:row>
      <xdr:rowOff>153543</xdr:rowOff>
    </xdr:to>
    <xdr:sp macro="" textlink="">
      <xdr:nvSpPr>
        <xdr:cNvPr id="80" name="楕円 79"/>
        <xdr:cNvSpPr/>
      </xdr:nvSpPr>
      <xdr:spPr>
        <a:xfrm>
          <a:off x="4584700" y="62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30370</xdr:rowOff>
    </xdr:from>
    <xdr:ext cx="469744" cy="259045"/>
    <xdr:sp macro="" textlink="">
      <xdr:nvSpPr>
        <xdr:cNvPr id="81" name="議会費該当値テキスト"/>
        <xdr:cNvSpPr txBox="1"/>
      </xdr:nvSpPr>
      <xdr:spPr>
        <a:xfrm>
          <a:off x="4686300"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15748</xdr:rowOff>
    </xdr:from>
    <xdr:to>
      <xdr:col>20</xdr:col>
      <xdr:colOff>38100</xdr:colOff>
      <xdr:row>36</xdr:row>
      <xdr:rowOff>117348</xdr:rowOff>
    </xdr:to>
    <xdr:sp macro="" textlink="">
      <xdr:nvSpPr>
        <xdr:cNvPr id="82" name="楕円 81"/>
        <xdr:cNvSpPr/>
      </xdr:nvSpPr>
      <xdr:spPr>
        <a:xfrm>
          <a:off x="37465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108475</xdr:rowOff>
    </xdr:from>
    <xdr:ext cx="469744" cy="259045"/>
    <xdr:sp macro="" textlink="">
      <xdr:nvSpPr>
        <xdr:cNvPr id="83" name="テキスト ボックス 82"/>
        <xdr:cNvSpPr txBox="1"/>
      </xdr:nvSpPr>
      <xdr:spPr>
        <a:xfrm>
          <a:off x="3562428" y="628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90043</xdr:rowOff>
    </xdr:from>
    <xdr:to>
      <xdr:col>15</xdr:col>
      <xdr:colOff>101600</xdr:colOff>
      <xdr:row>36</xdr:row>
      <xdr:rowOff>20193</xdr:rowOff>
    </xdr:to>
    <xdr:sp macro="" textlink="">
      <xdr:nvSpPr>
        <xdr:cNvPr id="84" name="楕円 83"/>
        <xdr:cNvSpPr/>
      </xdr:nvSpPr>
      <xdr:spPr>
        <a:xfrm>
          <a:off x="2857500" y="609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11320</xdr:rowOff>
    </xdr:from>
    <xdr:ext cx="469744" cy="259045"/>
    <xdr:sp macro="" textlink="">
      <xdr:nvSpPr>
        <xdr:cNvPr id="85" name="テキスト ボックス 84"/>
        <xdr:cNvSpPr txBox="1"/>
      </xdr:nvSpPr>
      <xdr:spPr>
        <a:xfrm>
          <a:off x="2673428" y="61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131191</xdr:rowOff>
    </xdr:from>
    <xdr:to>
      <xdr:col>10</xdr:col>
      <xdr:colOff>165100</xdr:colOff>
      <xdr:row>36</xdr:row>
      <xdr:rowOff>61341</xdr:rowOff>
    </xdr:to>
    <xdr:sp macro="" textlink="">
      <xdr:nvSpPr>
        <xdr:cNvPr id="86" name="楕円 85"/>
        <xdr:cNvSpPr/>
      </xdr:nvSpPr>
      <xdr:spPr>
        <a:xfrm>
          <a:off x="1968500" y="613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52468</xdr:rowOff>
    </xdr:from>
    <xdr:ext cx="469744" cy="259045"/>
    <xdr:sp macro="" textlink="">
      <xdr:nvSpPr>
        <xdr:cNvPr id="87" name="テキスト ボックス 86"/>
        <xdr:cNvSpPr txBox="1"/>
      </xdr:nvSpPr>
      <xdr:spPr>
        <a:xfrm>
          <a:off x="1784428" y="622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94234</xdr:rowOff>
    </xdr:from>
    <xdr:to>
      <xdr:col>6</xdr:col>
      <xdr:colOff>38100</xdr:colOff>
      <xdr:row>36</xdr:row>
      <xdr:rowOff>24384</xdr:rowOff>
    </xdr:to>
    <xdr:sp macro="" textlink="">
      <xdr:nvSpPr>
        <xdr:cNvPr id="88" name="楕円 87"/>
        <xdr:cNvSpPr/>
      </xdr:nvSpPr>
      <xdr:spPr>
        <a:xfrm>
          <a:off x="1079500" y="609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40911</xdr:rowOff>
    </xdr:from>
    <xdr:ext cx="469744" cy="259045"/>
    <xdr:sp macro="" textlink="">
      <xdr:nvSpPr>
        <xdr:cNvPr id="89" name="テキスト ボックス 88"/>
        <xdr:cNvSpPr txBox="1"/>
      </xdr:nvSpPr>
      <xdr:spPr>
        <a:xfrm>
          <a:off x="895428" y="587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72766</xdr:rowOff>
    </xdr:from>
    <xdr:to>
      <xdr:col>24</xdr:col>
      <xdr:colOff>63500</xdr:colOff>
      <xdr:row>57</xdr:row>
      <xdr:rowOff>76661</xdr:rowOff>
    </xdr:to>
    <xdr:cxnSp macro="">
      <xdr:nvCxnSpPr>
        <xdr:cNvPr id="116" name="直線コネクタ 115"/>
        <xdr:cNvCxnSpPr/>
      </xdr:nvCxnSpPr>
      <xdr:spPr>
        <a:xfrm>
          <a:off x="3797300" y="9845416"/>
          <a:ext cx="838200" cy="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18579</xdr:rowOff>
    </xdr:from>
    <xdr:to>
      <xdr:col>19</xdr:col>
      <xdr:colOff>177800</xdr:colOff>
      <xdr:row>57</xdr:row>
      <xdr:rowOff>72766</xdr:rowOff>
    </xdr:to>
    <xdr:cxnSp macro="">
      <xdr:nvCxnSpPr>
        <xdr:cNvPr id="119" name="直線コネクタ 118"/>
        <xdr:cNvCxnSpPr/>
      </xdr:nvCxnSpPr>
      <xdr:spPr>
        <a:xfrm>
          <a:off x="2908300" y="9791229"/>
          <a:ext cx="889000" cy="5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18579</xdr:rowOff>
    </xdr:from>
    <xdr:to>
      <xdr:col>15</xdr:col>
      <xdr:colOff>50800</xdr:colOff>
      <xdr:row>57</xdr:row>
      <xdr:rowOff>99306</xdr:rowOff>
    </xdr:to>
    <xdr:cxnSp macro="">
      <xdr:nvCxnSpPr>
        <xdr:cNvPr id="122" name="直線コネクタ 121"/>
        <xdr:cNvCxnSpPr/>
      </xdr:nvCxnSpPr>
      <xdr:spPr>
        <a:xfrm flipV="1">
          <a:off x="2019300" y="9791229"/>
          <a:ext cx="889000" cy="8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105252</xdr:rowOff>
    </xdr:from>
    <xdr:ext cx="534377" cy="259045"/>
    <xdr:sp macro="" textlink="">
      <xdr:nvSpPr>
        <xdr:cNvPr id="124" name="テキスト ボックス 123"/>
        <xdr:cNvSpPr txBox="1"/>
      </xdr:nvSpPr>
      <xdr:spPr>
        <a:xfrm>
          <a:off x="2641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70352</xdr:rowOff>
    </xdr:from>
    <xdr:to>
      <xdr:col>10</xdr:col>
      <xdr:colOff>114300</xdr:colOff>
      <xdr:row>57</xdr:row>
      <xdr:rowOff>99306</xdr:rowOff>
    </xdr:to>
    <xdr:cxnSp macro="">
      <xdr:nvCxnSpPr>
        <xdr:cNvPr id="125" name="直線コネクタ 124"/>
        <xdr:cNvCxnSpPr/>
      </xdr:nvCxnSpPr>
      <xdr:spPr>
        <a:xfrm>
          <a:off x="1130300" y="9843002"/>
          <a:ext cx="889000" cy="2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36199</xdr:rowOff>
    </xdr:from>
    <xdr:to>
      <xdr:col>10</xdr:col>
      <xdr:colOff>165100</xdr:colOff>
      <xdr:row>57</xdr:row>
      <xdr:rowOff>137799</xdr:rowOff>
    </xdr:to>
    <xdr:sp macro="" textlink="">
      <xdr:nvSpPr>
        <xdr:cNvPr id="126" name="フローチャート: 判断 125"/>
        <xdr:cNvSpPr/>
      </xdr:nvSpPr>
      <xdr:spPr>
        <a:xfrm>
          <a:off x="1968500" y="980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154326</xdr:rowOff>
    </xdr:from>
    <xdr:ext cx="534377" cy="259045"/>
    <xdr:sp macro="" textlink="">
      <xdr:nvSpPr>
        <xdr:cNvPr id="127" name="テキスト ボックス 126"/>
        <xdr:cNvSpPr txBox="1"/>
      </xdr:nvSpPr>
      <xdr:spPr>
        <a:xfrm>
          <a:off x="1752111" y="958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159478</xdr:rowOff>
    </xdr:from>
    <xdr:to>
      <xdr:col>6</xdr:col>
      <xdr:colOff>38100</xdr:colOff>
      <xdr:row>57</xdr:row>
      <xdr:rowOff>89628</xdr:rowOff>
    </xdr:to>
    <xdr:sp macro="" textlink="">
      <xdr:nvSpPr>
        <xdr:cNvPr id="128" name="フローチャート: 判断 127"/>
        <xdr:cNvSpPr/>
      </xdr:nvSpPr>
      <xdr:spPr>
        <a:xfrm>
          <a:off x="1079500" y="976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106155</xdr:rowOff>
    </xdr:from>
    <xdr:ext cx="534377" cy="259045"/>
    <xdr:sp macro="" textlink="">
      <xdr:nvSpPr>
        <xdr:cNvPr id="129" name="テキスト ボックス 128"/>
        <xdr:cNvSpPr txBox="1"/>
      </xdr:nvSpPr>
      <xdr:spPr>
        <a:xfrm>
          <a:off x="863111" y="95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25861</xdr:rowOff>
    </xdr:from>
    <xdr:to>
      <xdr:col>24</xdr:col>
      <xdr:colOff>114300</xdr:colOff>
      <xdr:row>57</xdr:row>
      <xdr:rowOff>127461</xdr:rowOff>
    </xdr:to>
    <xdr:sp macro="" textlink="">
      <xdr:nvSpPr>
        <xdr:cNvPr id="135" name="楕円 134"/>
        <xdr:cNvSpPr/>
      </xdr:nvSpPr>
      <xdr:spPr>
        <a:xfrm>
          <a:off x="4584700" y="979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161071</xdr:rowOff>
    </xdr:from>
    <xdr:ext cx="534377" cy="259045"/>
    <xdr:sp macro="" textlink="">
      <xdr:nvSpPr>
        <xdr:cNvPr id="136" name="総務費該当値テキスト"/>
        <xdr:cNvSpPr txBox="1"/>
      </xdr:nvSpPr>
      <xdr:spPr>
        <a:xfrm>
          <a:off x="4686300" y="97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21966</xdr:rowOff>
    </xdr:from>
    <xdr:to>
      <xdr:col>20</xdr:col>
      <xdr:colOff>38100</xdr:colOff>
      <xdr:row>57</xdr:row>
      <xdr:rowOff>123566</xdr:rowOff>
    </xdr:to>
    <xdr:sp macro="" textlink="">
      <xdr:nvSpPr>
        <xdr:cNvPr id="137" name="楕円 136"/>
        <xdr:cNvSpPr/>
      </xdr:nvSpPr>
      <xdr:spPr>
        <a:xfrm>
          <a:off x="3746500" y="979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114693</xdr:rowOff>
    </xdr:from>
    <xdr:ext cx="534377" cy="259045"/>
    <xdr:sp macro="" textlink="">
      <xdr:nvSpPr>
        <xdr:cNvPr id="138" name="テキスト ボックス 137"/>
        <xdr:cNvSpPr txBox="1"/>
      </xdr:nvSpPr>
      <xdr:spPr>
        <a:xfrm>
          <a:off x="3530111" y="988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139229</xdr:rowOff>
    </xdr:from>
    <xdr:to>
      <xdr:col>15</xdr:col>
      <xdr:colOff>101600</xdr:colOff>
      <xdr:row>57</xdr:row>
      <xdr:rowOff>69379</xdr:rowOff>
    </xdr:to>
    <xdr:sp macro="" textlink="">
      <xdr:nvSpPr>
        <xdr:cNvPr id="139" name="楕円 138"/>
        <xdr:cNvSpPr/>
      </xdr:nvSpPr>
      <xdr:spPr>
        <a:xfrm>
          <a:off x="2857500" y="974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85906</xdr:rowOff>
    </xdr:from>
    <xdr:ext cx="534377" cy="259045"/>
    <xdr:sp macro="" textlink="">
      <xdr:nvSpPr>
        <xdr:cNvPr id="140" name="テキスト ボックス 139"/>
        <xdr:cNvSpPr txBox="1"/>
      </xdr:nvSpPr>
      <xdr:spPr>
        <a:xfrm>
          <a:off x="2641111" y="951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48506</xdr:rowOff>
    </xdr:from>
    <xdr:to>
      <xdr:col>10</xdr:col>
      <xdr:colOff>165100</xdr:colOff>
      <xdr:row>57</xdr:row>
      <xdr:rowOff>150106</xdr:rowOff>
    </xdr:to>
    <xdr:sp macro="" textlink="">
      <xdr:nvSpPr>
        <xdr:cNvPr id="141" name="楕円 140"/>
        <xdr:cNvSpPr/>
      </xdr:nvSpPr>
      <xdr:spPr>
        <a:xfrm>
          <a:off x="1968500" y="982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141233</xdr:rowOff>
    </xdr:from>
    <xdr:ext cx="534377" cy="259045"/>
    <xdr:sp macro="" textlink="">
      <xdr:nvSpPr>
        <xdr:cNvPr id="142" name="テキスト ボックス 141"/>
        <xdr:cNvSpPr txBox="1"/>
      </xdr:nvSpPr>
      <xdr:spPr>
        <a:xfrm>
          <a:off x="1752111" y="99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19552</xdr:rowOff>
    </xdr:from>
    <xdr:to>
      <xdr:col>6</xdr:col>
      <xdr:colOff>38100</xdr:colOff>
      <xdr:row>57</xdr:row>
      <xdr:rowOff>121152</xdr:rowOff>
    </xdr:to>
    <xdr:sp macro="" textlink="">
      <xdr:nvSpPr>
        <xdr:cNvPr id="143" name="楕円 142"/>
        <xdr:cNvSpPr/>
      </xdr:nvSpPr>
      <xdr:spPr>
        <a:xfrm>
          <a:off x="1079500" y="979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112279</xdr:rowOff>
    </xdr:from>
    <xdr:ext cx="534377" cy="259045"/>
    <xdr:sp macro="" textlink="">
      <xdr:nvSpPr>
        <xdr:cNvPr id="144" name="テキスト ボックス 143"/>
        <xdr:cNvSpPr txBox="1"/>
      </xdr:nvSpPr>
      <xdr:spPr>
        <a:xfrm>
          <a:off x="863111" y="988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119176</xdr:rowOff>
    </xdr:from>
    <xdr:to>
      <xdr:col>24</xdr:col>
      <xdr:colOff>63500</xdr:colOff>
      <xdr:row>77</xdr:row>
      <xdr:rowOff>155149</xdr:rowOff>
    </xdr:to>
    <xdr:cxnSp macro="">
      <xdr:nvCxnSpPr>
        <xdr:cNvPr id="172" name="直線コネクタ 171"/>
        <xdr:cNvCxnSpPr/>
      </xdr:nvCxnSpPr>
      <xdr:spPr>
        <a:xfrm flipV="1">
          <a:off x="3797300" y="13320826"/>
          <a:ext cx="838200" cy="3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49305</xdr:rowOff>
    </xdr:from>
    <xdr:ext cx="599010" cy="259045"/>
    <xdr:sp macro="" textlink="">
      <xdr:nvSpPr>
        <xdr:cNvPr id="173" name="民生費平均値テキスト"/>
        <xdr:cNvSpPr txBox="1"/>
      </xdr:nvSpPr>
      <xdr:spPr>
        <a:xfrm>
          <a:off x="4686300" y="13250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155149</xdr:rowOff>
    </xdr:from>
    <xdr:to>
      <xdr:col>19</xdr:col>
      <xdr:colOff>177800</xdr:colOff>
      <xdr:row>78</xdr:row>
      <xdr:rowOff>24499</xdr:rowOff>
    </xdr:to>
    <xdr:cxnSp macro="">
      <xdr:nvCxnSpPr>
        <xdr:cNvPr id="175" name="直線コネクタ 174"/>
        <xdr:cNvCxnSpPr/>
      </xdr:nvCxnSpPr>
      <xdr:spPr>
        <a:xfrm flipV="1">
          <a:off x="2908300" y="13356799"/>
          <a:ext cx="889000" cy="4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19031</xdr:rowOff>
    </xdr:from>
    <xdr:to>
      <xdr:col>15</xdr:col>
      <xdr:colOff>50800</xdr:colOff>
      <xdr:row>78</xdr:row>
      <xdr:rowOff>24499</xdr:rowOff>
    </xdr:to>
    <xdr:cxnSp macro="">
      <xdr:nvCxnSpPr>
        <xdr:cNvPr id="178" name="直線コネクタ 177"/>
        <xdr:cNvCxnSpPr/>
      </xdr:nvCxnSpPr>
      <xdr:spPr>
        <a:xfrm>
          <a:off x="2019300" y="13392131"/>
          <a:ext cx="88900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67938</xdr:rowOff>
    </xdr:from>
    <xdr:ext cx="599010" cy="259045"/>
    <xdr:sp macro="" textlink="">
      <xdr:nvSpPr>
        <xdr:cNvPr id="180" name="テキスト ボックス 179"/>
        <xdr:cNvSpPr txBox="1"/>
      </xdr:nvSpPr>
      <xdr:spPr>
        <a:xfrm>
          <a:off x="2608795" y="1309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19031</xdr:rowOff>
    </xdr:from>
    <xdr:to>
      <xdr:col>10</xdr:col>
      <xdr:colOff>114300</xdr:colOff>
      <xdr:row>78</xdr:row>
      <xdr:rowOff>53618</xdr:rowOff>
    </xdr:to>
    <xdr:cxnSp macro="">
      <xdr:nvCxnSpPr>
        <xdr:cNvPr id="181" name="直線コネクタ 180"/>
        <xdr:cNvCxnSpPr/>
      </xdr:nvCxnSpPr>
      <xdr:spPr>
        <a:xfrm flipV="1">
          <a:off x="1130300" y="13392131"/>
          <a:ext cx="8890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140408</xdr:rowOff>
    </xdr:from>
    <xdr:to>
      <xdr:col>10</xdr:col>
      <xdr:colOff>165100</xdr:colOff>
      <xdr:row>78</xdr:row>
      <xdr:rowOff>70558</xdr:rowOff>
    </xdr:to>
    <xdr:sp macro="" textlink="">
      <xdr:nvSpPr>
        <xdr:cNvPr id="182" name="フローチャート: 判断 181"/>
        <xdr:cNvSpPr/>
      </xdr:nvSpPr>
      <xdr:spPr>
        <a:xfrm>
          <a:off x="1968500" y="133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61685</xdr:rowOff>
    </xdr:from>
    <xdr:ext cx="599010" cy="259045"/>
    <xdr:sp macro="" textlink="">
      <xdr:nvSpPr>
        <xdr:cNvPr id="183" name="テキスト ボックス 182"/>
        <xdr:cNvSpPr txBox="1"/>
      </xdr:nvSpPr>
      <xdr:spPr>
        <a:xfrm>
          <a:off x="1719795" y="1343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3034</xdr:rowOff>
    </xdr:from>
    <xdr:to>
      <xdr:col>6</xdr:col>
      <xdr:colOff>38100</xdr:colOff>
      <xdr:row>78</xdr:row>
      <xdr:rowOff>104634</xdr:rowOff>
    </xdr:to>
    <xdr:sp macro="" textlink="">
      <xdr:nvSpPr>
        <xdr:cNvPr id="184" name="フローチャート: 判断 183"/>
        <xdr:cNvSpPr/>
      </xdr:nvSpPr>
      <xdr:spPr>
        <a:xfrm>
          <a:off x="1079500" y="1337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95761</xdr:rowOff>
    </xdr:from>
    <xdr:ext cx="599010" cy="259045"/>
    <xdr:sp macro="" textlink="">
      <xdr:nvSpPr>
        <xdr:cNvPr id="185" name="テキスト ボックス 184"/>
        <xdr:cNvSpPr txBox="1"/>
      </xdr:nvSpPr>
      <xdr:spPr>
        <a:xfrm>
          <a:off x="830795" y="1346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68376</xdr:rowOff>
    </xdr:from>
    <xdr:to>
      <xdr:col>24</xdr:col>
      <xdr:colOff>114300</xdr:colOff>
      <xdr:row>77</xdr:row>
      <xdr:rowOff>169976</xdr:rowOff>
    </xdr:to>
    <xdr:sp macro="" textlink="">
      <xdr:nvSpPr>
        <xdr:cNvPr id="191" name="楕円 190"/>
        <xdr:cNvSpPr/>
      </xdr:nvSpPr>
      <xdr:spPr>
        <a:xfrm>
          <a:off x="4584700" y="1327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91253</xdr:rowOff>
    </xdr:from>
    <xdr:ext cx="599010" cy="259045"/>
    <xdr:sp macro="" textlink="">
      <xdr:nvSpPr>
        <xdr:cNvPr id="192" name="民生費該当値テキスト"/>
        <xdr:cNvSpPr txBox="1"/>
      </xdr:nvSpPr>
      <xdr:spPr>
        <a:xfrm>
          <a:off x="4686300" y="1312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104349</xdr:rowOff>
    </xdr:from>
    <xdr:to>
      <xdr:col>20</xdr:col>
      <xdr:colOff>38100</xdr:colOff>
      <xdr:row>78</xdr:row>
      <xdr:rowOff>34499</xdr:rowOff>
    </xdr:to>
    <xdr:sp macro="" textlink="">
      <xdr:nvSpPr>
        <xdr:cNvPr id="193" name="楕円 192"/>
        <xdr:cNvSpPr/>
      </xdr:nvSpPr>
      <xdr:spPr>
        <a:xfrm>
          <a:off x="3746500" y="1330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25626</xdr:rowOff>
    </xdr:from>
    <xdr:ext cx="599010" cy="259045"/>
    <xdr:sp macro="" textlink="">
      <xdr:nvSpPr>
        <xdr:cNvPr id="194" name="テキスト ボックス 193"/>
        <xdr:cNvSpPr txBox="1"/>
      </xdr:nvSpPr>
      <xdr:spPr>
        <a:xfrm>
          <a:off x="3497795" y="1339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145149</xdr:rowOff>
    </xdr:from>
    <xdr:to>
      <xdr:col>15</xdr:col>
      <xdr:colOff>101600</xdr:colOff>
      <xdr:row>78</xdr:row>
      <xdr:rowOff>75299</xdr:rowOff>
    </xdr:to>
    <xdr:sp macro="" textlink="">
      <xdr:nvSpPr>
        <xdr:cNvPr id="195" name="楕円 194"/>
        <xdr:cNvSpPr/>
      </xdr:nvSpPr>
      <xdr:spPr>
        <a:xfrm>
          <a:off x="2857500" y="133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66426</xdr:rowOff>
    </xdr:from>
    <xdr:ext cx="599010" cy="259045"/>
    <xdr:sp macro="" textlink="">
      <xdr:nvSpPr>
        <xdr:cNvPr id="196" name="テキスト ボックス 195"/>
        <xdr:cNvSpPr txBox="1"/>
      </xdr:nvSpPr>
      <xdr:spPr>
        <a:xfrm>
          <a:off x="2608795" y="1343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139681</xdr:rowOff>
    </xdr:from>
    <xdr:to>
      <xdr:col>10</xdr:col>
      <xdr:colOff>165100</xdr:colOff>
      <xdr:row>78</xdr:row>
      <xdr:rowOff>69831</xdr:rowOff>
    </xdr:to>
    <xdr:sp macro="" textlink="">
      <xdr:nvSpPr>
        <xdr:cNvPr id="197" name="楕円 196"/>
        <xdr:cNvSpPr/>
      </xdr:nvSpPr>
      <xdr:spPr>
        <a:xfrm>
          <a:off x="1968500" y="1334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86358</xdr:rowOff>
    </xdr:from>
    <xdr:ext cx="599010" cy="259045"/>
    <xdr:sp macro="" textlink="">
      <xdr:nvSpPr>
        <xdr:cNvPr id="198" name="テキスト ボックス 197"/>
        <xdr:cNvSpPr txBox="1"/>
      </xdr:nvSpPr>
      <xdr:spPr>
        <a:xfrm>
          <a:off x="1719795" y="1311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2818</xdr:rowOff>
    </xdr:from>
    <xdr:to>
      <xdr:col>6</xdr:col>
      <xdr:colOff>38100</xdr:colOff>
      <xdr:row>78</xdr:row>
      <xdr:rowOff>104418</xdr:rowOff>
    </xdr:to>
    <xdr:sp macro="" textlink="">
      <xdr:nvSpPr>
        <xdr:cNvPr id="199" name="楕円 198"/>
        <xdr:cNvSpPr/>
      </xdr:nvSpPr>
      <xdr:spPr>
        <a:xfrm>
          <a:off x="1079500" y="1337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120945</xdr:rowOff>
    </xdr:from>
    <xdr:ext cx="599010" cy="259045"/>
    <xdr:sp macro="" textlink="">
      <xdr:nvSpPr>
        <xdr:cNvPr id="200" name="テキスト ボックス 199"/>
        <xdr:cNvSpPr txBox="1"/>
      </xdr:nvSpPr>
      <xdr:spPr>
        <a:xfrm>
          <a:off x="830795" y="1315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135220</xdr:rowOff>
    </xdr:from>
    <xdr:to>
      <xdr:col>24</xdr:col>
      <xdr:colOff>63500</xdr:colOff>
      <xdr:row>96</xdr:row>
      <xdr:rowOff>27708</xdr:rowOff>
    </xdr:to>
    <xdr:cxnSp macro="">
      <xdr:nvCxnSpPr>
        <xdr:cNvPr id="228" name="直線コネクタ 227"/>
        <xdr:cNvCxnSpPr/>
      </xdr:nvCxnSpPr>
      <xdr:spPr>
        <a:xfrm>
          <a:off x="3797300" y="16422970"/>
          <a:ext cx="838200" cy="6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53497</xdr:rowOff>
    </xdr:from>
    <xdr:ext cx="534377" cy="259045"/>
    <xdr:sp macro="" textlink="">
      <xdr:nvSpPr>
        <xdr:cNvPr id="229" name="衛生費平均値テキスト"/>
        <xdr:cNvSpPr txBox="1"/>
      </xdr:nvSpPr>
      <xdr:spPr>
        <a:xfrm>
          <a:off x="4686300" y="16512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135220</xdr:rowOff>
    </xdr:from>
    <xdr:to>
      <xdr:col>19</xdr:col>
      <xdr:colOff>177800</xdr:colOff>
      <xdr:row>96</xdr:row>
      <xdr:rowOff>80744</xdr:rowOff>
    </xdr:to>
    <xdr:cxnSp macro="">
      <xdr:nvCxnSpPr>
        <xdr:cNvPr id="231" name="直線コネクタ 230"/>
        <xdr:cNvCxnSpPr/>
      </xdr:nvCxnSpPr>
      <xdr:spPr>
        <a:xfrm flipV="1">
          <a:off x="2908300" y="16422970"/>
          <a:ext cx="889000" cy="11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160847</xdr:rowOff>
    </xdr:from>
    <xdr:ext cx="534377" cy="259045"/>
    <xdr:sp macro="" textlink="">
      <xdr:nvSpPr>
        <xdr:cNvPr id="233" name="テキスト ボックス 232"/>
        <xdr:cNvSpPr txBox="1"/>
      </xdr:nvSpPr>
      <xdr:spPr>
        <a:xfrm>
          <a:off x="3530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49244</xdr:rowOff>
    </xdr:from>
    <xdr:to>
      <xdr:col>15</xdr:col>
      <xdr:colOff>50800</xdr:colOff>
      <xdr:row>96</xdr:row>
      <xdr:rowOff>80744</xdr:rowOff>
    </xdr:to>
    <xdr:cxnSp macro="">
      <xdr:nvCxnSpPr>
        <xdr:cNvPr id="234" name="直線コネクタ 233"/>
        <xdr:cNvCxnSpPr/>
      </xdr:nvCxnSpPr>
      <xdr:spPr>
        <a:xfrm>
          <a:off x="2019300" y="16508444"/>
          <a:ext cx="889000" cy="3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147454</xdr:rowOff>
    </xdr:from>
    <xdr:ext cx="534377" cy="259045"/>
    <xdr:sp macro="" textlink="">
      <xdr:nvSpPr>
        <xdr:cNvPr id="236" name="テキスト ボックス 235"/>
        <xdr:cNvSpPr txBox="1"/>
      </xdr:nvSpPr>
      <xdr:spPr>
        <a:xfrm>
          <a:off x="2641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49244</xdr:rowOff>
    </xdr:from>
    <xdr:to>
      <xdr:col>10</xdr:col>
      <xdr:colOff>114300</xdr:colOff>
      <xdr:row>96</xdr:row>
      <xdr:rowOff>83235</xdr:rowOff>
    </xdr:to>
    <xdr:cxnSp macro="">
      <xdr:nvCxnSpPr>
        <xdr:cNvPr id="237" name="直線コネクタ 236"/>
        <xdr:cNvCxnSpPr/>
      </xdr:nvCxnSpPr>
      <xdr:spPr>
        <a:xfrm flipV="1">
          <a:off x="1130300" y="16508444"/>
          <a:ext cx="889000" cy="3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28527</xdr:rowOff>
    </xdr:from>
    <xdr:to>
      <xdr:col>10</xdr:col>
      <xdr:colOff>165100</xdr:colOff>
      <xdr:row>96</xdr:row>
      <xdr:rowOff>130127</xdr:rowOff>
    </xdr:to>
    <xdr:sp macro="" textlink="">
      <xdr:nvSpPr>
        <xdr:cNvPr id="238" name="フローチャート: 判断 237"/>
        <xdr:cNvSpPr/>
      </xdr:nvSpPr>
      <xdr:spPr>
        <a:xfrm>
          <a:off x="1968500" y="16487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121254</xdr:rowOff>
    </xdr:from>
    <xdr:ext cx="534377" cy="259045"/>
    <xdr:sp macro="" textlink="">
      <xdr:nvSpPr>
        <xdr:cNvPr id="239" name="テキスト ボックス 238"/>
        <xdr:cNvSpPr txBox="1"/>
      </xdr:nvSpPr>
      <xdr:spPr>
        <a:xfrm>
          <a:off x="1752111" y="165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83596</xdr:rowOff>
    </xdr:from>
    <xdr:to>
      <xdr:col>6</xdr:col>
      <xdr:colOff>38100</xdr:colOff>
      <xdr:row>97</xdr:row>
      <xdr:rowOff>13746</xdr:rowOff>
    </xdr:to>
    <xdr:sp macro="" textlink="">
      <xdr:nvSpPr>
        <xdr:cNvPr id="240" name="フローチャート: 判断 239"/>
        <xdr:cNvSpPr/>
      </xdr:nvSpPr>
      <xdr:spPr>
        <a:xfrm>
          <a:off x="1079500" y="1654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4873</xdr:rowOff>
    </xdr:from>
    <xdr:ext cx="534377" cy="259045"/>
    <xdr:sp macro="" textlink="">
      <xdr:nvSpPr>
        <xdr:cNvPr id="241" name="テキスト ボックス 240"/>
        <xdr:cNvSpPr txBox="1"/>
      </xdr:nvSpPr>
      <xdr:spPr>
        <a:xfrm>
          <a:off x="863111" y="1663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148358</xdr:rowOff>
    </xdr:from>
    <xdr:to>
      <xdr:col>24</xdr:col>
      <xdr:colOff>114300</xdr:colOff>
      <xdr:row>96</xdr:row>
      <xdr:rowOff>78508</xdr:rowOff>
    </xdr:to>
    <xdr:sp macro="" textlink="">
      <xdr:nvSpPr>
        <xdr:cNvPr id="247" name="楕円 246"/>
        <xdr:cNvSpPr/>
      </xdr:nvSpPr>
      <xdr:spPr>
        <a:xfrm>
          <a:off x="4584700" y="1643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171235</xdr:rowOff>
    </xdr:from>
    <xdr:ext cx="534377" cy="259045"/>
    <xdr:sp macro="" textlink="">
      <xdr:nvSpPr>
        <xdr:cNvPr id="248" name="衛生費該当値テキスト"/>
        <xdr:cNvSpPr txBox="1"/>
      </xdr:nvSpPr>
      <xdr:spPr>
        <a:xfrm>
          <a:off x="4686300" y="1628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84420</xdr:rowOff>
    </xdr:from>
    <xdr:to>
      <xdr:col>20</xdr:col>
      <xdr:colOff>38100</xdr:colOff>
      <xdr:row>96</xdr:row>
      <xdr:rowOff>14570</xdr:rowOff>
    </xdr:to>
    <xdr:sp macro="" textlink="">
      <xdr:nvSpPr>
        <xdr:cNvPr id="249" name="楕円 248"/>
        <xdr:cNvSpPr/>
      </xdr:nvSpPr>
      <xdr:spPr>
        <a:xfrm>
          <a:off x="3746500" y="1637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31097</xdr:rowOff>
    </xdr:from>
    <xdr:ext cx="534377" cy="259045"/>
    <xdr:sp macro="" textlink="">
      <xdr:nvSpPr>
        <xdr:cNvPr id="250" name="テキスト ボックス 249"/>
        <xdr:cNvSpPr txBox="1"/>
      </xdr:nvSpPr>
      <xdr:spPr>
        <a:xfrm>
          <a:off x="3530111" y="1614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29944</xdr:rowOff>
    </xdr:from>
    <xdr:to>
      <xdr:col>15</xdr:col>
      <xdr:colOff>101600</xdr:colOff>
      <xdr:row>96</xdr:row>
      <xdr:rowOff>131544</xdr:rowOff>
    </xdr:to>
    <xdr:sp macro="" textlink="">
      <xdr:nvSpPr>
        <xdr:cNvPr id="251" name="楕円 250"/>
        <xdr:cNvSpPr/>
      </xdr:nvSpPr>
      <xdr:spPr>
        <a:xfrm>
          <a:off x="2857500" y="164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122671</xdr:rowOff>
    </xdr:from>
    <xdr:ext cx="534377" cy="259045"/>
    <xdr:sp macro="" textlink="">
      <xdr:nvSpPr>
        <xdr:cNvPr id="252" name="テキスト ボックス 251"/>
        <xdr:cNvSpPr txBox="1"/>
      </xdr:nvSpPr>
      <xdr:spPr>
        <a:xfrm>
          <a:off x="2641111" y="1658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169894</xdr:rowOff>
    </xdr:from>
    <xdr:to>
      <xdr:col>10</xdr:col>
      <xdr:colOff>165100</xdr:colOff>
      <xdr:row>96</xdr:row>
      <xdr:rowOff>100044</xdr:rowOff>
    </xdr:to>
    <xdr:sp macro="" textlink="">
      <xdr:nvSpPr>
        <xdr:cNvPr id="253" name="楕円 252"/>
        <xdr:cNvSpPr/>
      </xdr:nvSpPr>
      <xdr:spPr>
        <a:xfrm>
          <a:off x="1968500" y="1645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116571</xdr:rowOff>
    </xdr:from>
    <xdr:ext cx="534377" cy="259045"/>
    <xdr:sp macro="" textlink="">
      <xdr:nvSpPr>
        <xdr:cNvPr id="254" name="テキスト ボックス 253"/>
        <xdr:cNvSpPr txBox="1"/>
      </xdr:nvSpPr>
      <xdr:spPr>
        <a:xfrm>
          <a:off x="1752111" y="1623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32435</xdr:rowOff>
    </xdr:from>
    <xdr:to>
      <xdr:col>6</xdr:col>
      <xdr:colOff>38100</xdr:colOff>
      <xdr:row>96</xdr:row>
      <xdr:rowOff>134035</xdr:rowOff>
    </xdr:to>
    <xdr:sp macro="" textlink="">
      <xdr:nvSpPr>
        <xdr:cNvPr id="255" name="楕円 254"/>
        <xdr:cNvSpPr/>
      </xdr:nvSpPr>
      <xdr:spPr>
        <a:xfrm>
          <a:off x="1079500" y="1649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150562</xdr:rowOff>
    </xdr:from>
    <xdr:ext cx="534377" cy="259045"/>
    <xdr:sp macro="" textlink="">
      <xdr:nvSpPr>
        <xdr:cNvPr id="256" name="テキスト ボックス 255"/>
        <xdr:cNvSpPr txBox="1"/>
      </xdr:nvSpPr>
      <xdr:spPr>
        <a:xfrm>
          <a:off x="863111" y="1626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99101</xdr:rowOff>
    </xdr:from>
    <xdr:to>
      <xdr:col>55</xdr:col>
      <xdr:colOff>0</xdr:colOff>
      <xdr:row>38</xdr:row>
      <xdr:rowOff>104998</xdr:rowOff>
    </xdr:to>
    <xdr:cxnSp macro="">
      <xdr:nvCxnSpPr>
        <xdr:cNvPr id="283" name="直線コネクタ 282"/>
        <xdr:cNvCxnSpPr/>
      </xdr:nvCxnSpPr>
      <xdr:spPr>
        <a:xfrm>
          <a:off x="9639300" y="6614201"/>
          <a:ext cx="8382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88357</xdr:rowOff>
    </xdr:from>
    <xdr:to>
      <xdr:col>50</xdr:col>
      <xdr:colOff>114300</xdr:colOff>
      <xdr:row>38</xdr:row>
      <xdr:rowOff>99101</xdr:rowOff>
    </xdr:to>
    <xdr:cxnSp macro="">
      <xdr:nvCxnSpPr>
        <xdr:cNvPr id="286" name="直線コネクタ 285"/>
        <xdr:cNvCxnSpPr/>
      </xdr:nvCxnSpPr>
      <xdr:spPr>
        <a:xfrm>
          <a:off x="8750300" y="6603457"/>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88357</xdr:rowOff>
    </xdr:from>
    <xdr:to>
      <xdr:col>45</xdr:col>
      <xdr:colOff>177800</xdr:colOff>
      <xdr:row>38</xdr:row>
      <xdr:rowOff>90002</xdr:rowOff>
    </xdr:to>
    <xdr:cxnSp macro="">
      <xdr:nvCxnSpPr>
        <xdr:cNvPr id="289" name="直線コネクタ 288"/>
        <xdr:cNvCxnSpPr/>
      </xdr:nvCxnSpPr>
      <xdr:spPr>
        <a:xfrm flipV="1">
          <a:off x="7861300" y="6603457"/>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76423</xdr:rowOff>
    </xdr:from>
    <xdr:to>
      <xdr:col>41</xdr:col>
      <xdr:colOff>50800</xdr:colOff>
      <xdr:row>38</xdr:row>
      <xdr:rowOff>90002</xdr:rowOff>
    </xdr:to>
    <xdr:cxnSp macro="">
      <xdr:nvCxnSpPr>
        <xdr:cNvPr id="292" name="直線コネクタ 291"/>
        <xdr:cNvCxnSpPr/>
      </xdr:nvCxnSpPr>
      <xdr:spPr>
        <a:xfrm>
          <a:off x="6972300" y="6591523"/>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82545</xdr:rowOff>
    </xdr:from>
    <xdr:to>
      <xdr:col>41</xdr:col>
      <xdr:colOff>101600</xdr:colOff>
      <xdr:row>38</xdr:row>
      <xdr:rowOff>12695</xdr:rowOff>
    </xdr:to>
    <xdr:sp macro="" textlink="">
      <xdr:nvSpPr>
        <xdr:cNvPr id="293" name="フローチャート: 判断 292"/>
        <xdr:cNvSpPr/>
      </xdr:nvSpPr>
      <xdr:spPr>
        <a:xfrm>
          <a:off x="7810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29222</xdr:rowOff>
    </xdr:from>
    <xdr:ext cx="469744" cy="259045"/>
    <xdr:sp macro="" textlink="">
      <xdr:nvSpPr>
        <xdr:cNvPr id="294" name="テキスト ボックス 293"/>
        <xdr:cNvSpPr txBox="1"/>
      </xdr:nvSpPr>
      <xdr:spPr>
        <a:xfrm>
          <a:off x="7626428"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68235</xdr:rowOff>
    </xdr:from>
    <xdr:to>
      <xdr:col>36</xdr:col>
      <xdr:colOff>165100</xdr:colOff>
      <xdr:row>37</xdr:row>
      <xdr:rowOff>169835</xdr:rowOff>
    </xdr:to>
    <xdr:sp macro="" textlink="">
      <xdr:nvSpPr>
        <xdr:cNvPr id="295" name="フローチャート: 判断 294"/>
        <xdr:cNvSpPr/>
      </xdr:nvSpPr>
      <xdr:spPr>
        <a:xfrm>
          <a:off x="6921500" y="64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14912</xdr:rowOff>
    </xdr:from>
    <xdr:ext cx="469744" cy="259045"/>
    <xdr:sp macro="" textlink="">
      <xdr:nvSpPr>
        <xdr:cNvPr id="296" name="テキスト ボックス 295"/>
        <xdr:cNvSpPr txBox="1"/>
      </xdr:nvSpPr>
      <xdr:spPr>
        <a:xfrm>
          <a:off x="6737428" y="618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54198</xdr:rowOff>
    </xdr:from>
    <xdr:to>
      <xdr:col>55</xdr:col>
      <xdr:colOff>50800</xdr:colOff>
      <xdr:row>38</xdr:row>
      <xdr:rowOff>155798</xdr:rowOff>
    </xdr:to>
    <xdr:sp macro="" textlink="">
      <xdr:nvSpPr>
        <xdr:cNvPr id="302" name="楕円 301"/>
        <xdr:cNvSpPr/>
      </xdr:nvSpPr>
      <xdr:spPr>
        <a:xfrm>
          <a:off x="10426700" y="656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575</xdr:rowOff>
    </xdr:from>
    <xdr:ext cx="378565" cy="259045"/>
    <xdr:sp macro="" textlink="">
      <xdr:nvSpPr>
        <xdr:cNvPr id="303" name="労働費該当値テキスト"/>
        <xdr:cNvSpPr txBox="1"/>
      </xdr:nvSpPr>
      <xdr:spPr>
        <a:xfrm>
          <a:off x="10528300" y="6515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48301</xdr:rowOff>
    </xdr:from>
    <xdr:to>
      <xdr:col>50</xdr:col>
      <xdr:colOff>165100</xdr:colOff>
      <xdr:row>38</xdr:row>
      <xdr:rowOff>149901</xdr:rowOff>
    </xdr:to>
    <xdr:sp macro="" textlink="">
      <xdr:nvSpPr>
        <xdr:cNvPr id="304" name="楕円 303"/>
        <xdr:cNvSpPr/>
      </xdr:nvSpPr>
      <xdr:spPr>
        <a:xfrm>
          <a:off x="9588500" y="656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141028</xdr:rowOff>
    </xdr:from>
    <xdr:ext cx="378565" cy="259045"/>
    <xdr:sp macro="" textlink="">
      <xdr:nvSpPr>
        <xdr:cNvPr id="305" name="テキスト ボックス 304"/>
        <xdr:cNvSpPr txBox="1"/>
      </xdr:nvSpPr>
      <xdr:spPr>
        <a:xfrm>
          <a:off x="9450017" y="6656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37557</xdr:rowOff>
    </xdr:from>
    <xdr:to>
      <xdr:col>46</xdr:col>
      <xdr:colOff>38100</xdr:colOff>
      <xdr:row>38</xdr:row>
      <xdr:rowOff>139157</xdr:rowOff>
    </xdr:to>
    <xdr:sp macro="" textlink="">
      <xdr:nvSpPr>
        <xdr:cNvPr id="306" name="楕円 305"/>
        <xdr:cNvSpPr/>
      </xdr:nvSpPr>
      <xdr:spPr>
        <a:xfrm>
          <a:off x="8699500" y="655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130284</xdr:rowOff>
    </xdr:from>
    <xdr:ext cx="469744" cy="259045"/>
    <xdr:sp macro="" textlink="">
      <xdr:nvSpPr>
        <xdr:cNvPr id="307" name="テキスト ボックス 306"/>
        <xdr:cNvSpPr txBox="1"/>
      </xdr:nvSpPr>
      <xdr:spPr>
        <a:xfrm>
          <a:off x="8515428" y="664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39202</xdr:rowOff>
    </xdr:from>
    <xdr:to>
      <xdr:col>41</xdr:col>
      <xdr:colOff>101600</xdr:colOff>
      <xdr:row>38</xdr:row>
      <xdr:rowOff>140802</xdr:rowOff>
    </xdr:to>
    <xdr:sp macro="" textlink="">
      <xdr:nvSpPr>
        <xdr:cNvPr id="308" name="楕円 307"/>
        <xdr:cNvSpPr/>
      </xdr:nvSpPr>
      <xdr:spPr>
        <a:xfrm>
          <a:off x="7810500" y="655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131929</xdr:rowOff>
    </xdr:from>
    <xdr:ext cx="469744" cy="259045"/>
    <xdr:sp macro="" textlink="">
      <xdr:nvSpPr>
        <xdr:cNvPr id="309" name="テキスト ボックス 308"/>
        <xdr:cNvSpPr txBox="1"/>
      </xdr:nvSpPr>
      <xdr:spPr>
        <a:xfrm>
          <a:off x="7626428" y="664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25623</xdr:rowOff>
    </xdr:from>
    <xdr:to>
      <xdr:col>36</xdr:col>
      <xdr:colOff>165100</xdr:colOff>
      <xdr:row>38</xdr:row>
      <xdr:rowOff>127223</xdr:rowOff>
    </xdr:to>
    <xdr:sp macro="" textlink="">
      <xdr:nvSpPr>
        <xdr:cNvPr id="310" name="楕円 309"/>
        <xdr:cNvSpPr/>
      </xdr:nvSpPr>
      <xdr:spPr>
        <a:xfrm>
          <a:off x="6921500" y="654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118350</xdr:rowOff>
    </xdr:from>
    <xdr:ext cx="469744" cy="259045"/>
    <xdr:sp macro="" textlink="">
      <xdr:nvSpPr>
        <xdr:cNvPr id="311" name="テキスト ボックス 310"/>
        <xdr:cNvSpPr txBox="1"/>
      </xdr:nvSpPr>
      <xdr:spPr>
        <a:xfrm>
          <a:off x="6737428" y="663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123115</xdr:rowOff>
    </xdr:from>
    <xdr:to>
      <xdr:col>55</xdr:col>
      <xdr:colOff>0</xdr:colOff>
      <xdr:row>57</xdr:row>
      <xdr:rowOff>130796</xdr:rowOff>
    </xdr:to>
    <xdr:cxnSp macro="">
      <xdr:nvCxnSpPr>
        <xdr:cNvPr id="336" name="直線コネクタ 335"/>
        <xdr:cNvCxnSpPr/>
      </xdr:nvCxnSpPr>
      <xdr:spPr>
        <a:xfrm>
          <a:off x="9639300" y="9895765"/>
          <a:ext cx="8382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107621</xdr:rowOff>
    </xdr:from>
    <xdr:to>
      <xdr:col>50</xdr:col>
      <xdr:colOff>114300</xdr:colOff>
      <xdr:row>57</xdr:row>
      <xdr:rowOff>123115</xdr:rowOff>
    </xdr:to>
    <xdr:cxnSp macro="">
      <xdr:nvCxnSpPr>
        <xdr:cNvPr id="339" name="直線コネクタ 338"/>
        <xdr:cNvCxnSpPr/>
      </xdr:nvCxnSpPr>
      <xdr:spPr>
        <a:xfrm>
          <a:off x="8750300" y="9880271"/>
          <a:ext cx="889000"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165299</xdr:rowOff>
    </xdr:from>
    <xdr:ext cx="534377" cy="259045"/>
    <xdr:sp macro="" textlink="">
      <xdr:nvSpPr>
        <xdr:cNvPr id="341" name="テキスト ボックス 340"/>
        <xdr:cNvSpPr txBox="1"/>
      </xdr:nvSpPr>
      <xdr:spPr>
        <a:xfrm>
          <a:off x="9372111" y="993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107621</xdr:rowOff>
    </xdr:from>
    <xdr:to>
      <xdr:col>45</xdr:col>
      <xdr:colOff>177800</xdr:colOff>
      <xdr:row>57</xdr:row>
      <xdr:rowOff>129664</xdr:rowOff>
    </xdr:to>
    <xdr:cxnSp macro="">
      <xdr:nvCxnSpPr>
        <xdr:cNvPr id="342" name="直線コネクタ 341"/>
        <xdr:cNvCxnSpPr/>
      </xdr:nvCxnSpPr>
      <xdr:spPr>
        <a:xfrm flipV="1">
          <a:off x="7861300" y="9880271"/>
          <a:ext cx="889000" cy="2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250</xdr:rowOff>
    </xdr:from>
    <xdr:ext cx="534377" cy="259045"/>
    <xdr:sp macro="" textlink="">
      <xdr:nvSpPr>
        <xdr:cNvPr id="344" name="テキスト ボックス 343"/>
        <xdr:cNvSpPr txBox="1"/>
      </xdr:nvSpPr>
      <xdr:spPr>
        <a:xfrm>
          <a:off x="8483111" y="994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122641</xdr:rowOff>
    </xdr:from>
    <xdr:to>
      <xdr:col>41</xdr:col>
      <xdr:colOff>50800</xdr:colOff>
      <xdr:row>57</xdr:row>
      <xdr:rowOff>129664</xdr:rowOff>
    </xdr:to>
    <xdr:cxnSp macro="">
      <xdr:nvCxnSpPr>
        <xdr:cNvPr id="345" name="直線コネクタ 344"/>
        <xdr:cNvCxnSpPr/>
      </xdr:nvCxnSpPr>
      <xdr:spPr>
        <a:xfrm>
          <a:off x="6972300" y="9895291"/>
          <a:ext cx="889000" cy="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89266</xdr:rowOff>
    </xdr:from>
    <xdr:to>
      <xdr:col>41</xdr:col>
      <xdr:colOff>101600</xdr:colOff>
      <xdr:row>58</xdr:row>
      <xdr:rowOff>19416</xdr:rowOff>
    </xdr:to>
    <xdr:sp macro="" textlink="">
      <xdr:nvSpPr>
        <xdr:cNvPr id="346" name="フローチャート: 判断 345"/>
        <xdr:cNvSpPr/>
      </xdr:nvSpPr>
      <xdr:spPr>
        <a:xfrm>
          <a:off x="7810500" y="986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10543</xdr:rowOff>
    </xdr:from>
    <xdr:ext cx="469744" cy="259045"/>
    <xdr:sp macro="" textlink="">
      <xdr:nvSpPr>
        <xdr:cNvPr id="347" name="テキスト ボックス 346"/>
        <xdr:cNvSpPr txBox="1"/>
      </xdr:nvSpPr>
      <xdr:spPr>
        <a:xfrm>
          <a:off x="7626428" y="995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85185</xdr:rowOff>
    </xdr:from>
    <xdr:to>
      <xdr:col>36</xdr:col>
      <xdr:colOff>165100</xdr:colOff>
      <xdr:row>58</xdr:row>
      <xdr:rowOff>15335</xdr:rowOff>
    </xdr:to>
    <xdr:sp macro="" textlink="">
      <xdr:nvSpPr>
        <xdr:cNvPr id="348" name="フローチャート: 判断 347"/>
        <xdr:cNvSpPr/>
      </xdr:nvSpPr>
      <xdr:spPr>
        <a:xfrm>
          <a:off x="6921500" y="985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6462</xdr:rowOff>
    </xdr:from>
    <xdr:ext cx="534377" cy="259045"/>
    <xdr:sp macro="" textlink="">
      <xdr:nvSpPr>
        <xdr:cNvPr id="349" name="テキスト ボックス 348"/>
        <xdr:cNvSpPr txBox="1"/>
      </xdr:nvSpPr>
      <xdr:spPr>
        <a:xfrm>
          <a:off x="6705111" y="99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79996</xdr:rowOff>
    </xdr:from>
    <xdr:to>
      <xdr:col>55</xdr:col>
      <xdr:colOff>50800</xdr:colOff>
      <xdr:row>58</xdr:row>
      <xdr:rowOff>10146</xdr:rowOff>
    </xdr:to>
    <xdr:sp macro="" textlink="">
      <xdr:nvSpPr>
        <xdr:cNvPr id="355" name="楕円 354"/>
        <xdr:cNvSpPr/>
      </xdr:nvSpPr>
      <xdr:spPr>
        <a:xfrm>
          <a:off x="10426700" y="985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52668</xdr:rowOff>
    </xdr:from>
    <xdr:ext cx="534377" cy="259045"/>
    <xdr:sp macro="" textlink="">
      <xdr:nvSpPr>
        <xdr:cNvPr id="356" name="農林水産業費該当値テキスト"/>
        <xdr:cNvSpPr txBox="1"/>
      </xdr:nvSpPr>
      <xdr:spPr>
        <a:xfrm>
          <a:off x="10528300" y="982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72315</xdr:rowOff>
    </xdr:from>
    <xdr:to>
      <xdr:col>50</xdr:col>
      <xdr:colOff>165100</xdr:colOff>
      <xdr:row>58</xdr:row>
      <xdr:rowOff>2465</xdr:rowOff>
    </xdr:to>
    <xdr:sp macro="" textlink="">
      <xdr:nvSpPr>
        <xdr:cNvPr id="357" name="楕円 356"/>
        <xdr:cNvSpPr/>
      </xdr:nvSpPr>
      <xdr:spPr>
        <a:xfrm>
          <a:off x="9588500" y="984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18992</xdr:rowOff>
    </xdr:from>
    <xdr:ext cx="534377" cy="259045"/>
    <xdr:sp macro="" textlink="">
      <xdr:nvSpPr>
        <xdr:cNvPr id="358" name="テキスト ボックス 357"/>
        <xdr:cNvSpPr txBox="1"/>
      </xdr:nvSpPr>
      <xdr:spPr>
        <a:xfrm>
          <a:off x="9372111" y="962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56821</xdr:rowOff>
    </xdr:from>
    <xdr:to>
      <xdr:col>46</xdr:col>
      <xdr:colOff>38100</xdr:colOff>
      <xdr:row>57</xdr:row>
      <xdr:rowOff>158421</xdr:rowOff>
    </xdr:to>
    <xdr:sp macro="" textlink="">
      <xdr:nvSpPr>
        <xdr:cNvPr id="359" name="楕円 358"/>
        <xdr:cNvSpPr/>
      </xdr:nvSpPr>
      <xdr:spPr>
        <a:xfrm>
          <a:off x="8699500" y="982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3498</xdr:rowOff>
    </xdr:from>
    <xdr:ext cx="534377" cy="259045"/>
    <xdr:sp macro="" textlink="">
      <xdr:nvSpPr>
        <xdr:cNvPr id="360" name="テキスト ボックス 359"/>
        <xdr:cNvSpPr txBox="1"/>
      </xdr:nvSpPr>
      <xdr:spPr>
        <a:xfrm>
          <a:off x="8483111" y="960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78864</xdr:rowOff>
    </xdr:from>
    <xdr:to>
      <xdr:col>41</xdr:col>
      <xdr:colOff>101600</xdr:colOff>
      <xdr:row>58</xdr:row>
      <xdr:rowOff>9014</xdr:rowOff>
    </xdr:to>
    <xdr:sp macro="" textlink="">
      <xdr:nvSpPr>
        <xdr:cNvPr id="361" name="楕円 360"/>
        <xdr:cNvSpPr/>
      </xdr:nvSpPr>
      <xdr:spPr>
        <a:xfrm>
          <a:off x="7810500" y="985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25541</xdr:rowOff>
    </xdr:from>
    <xdr:ext cx="534377" cy="259045"/>
    <xdr:sp macro="" textlink="">
      <xdr:nvSpPr>
        <xdr:cNvPr id="362" name="テキスト ボックス 361"/>
        <xdr:cNvSpPr txBox="1"/>
      </xdr:nvSpPr>
      <xdr:spPr>
        <a:xfrm>
          <a:off x="7594111" y="962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71841</xdr:rowOff>
    </xdr:from>
    <xdr:to>
      <xdr:col>36</xdr:col>
      <xdr:colOff>165100</xdr:colOff>
      <xdr:row>58</xdr:row>
      <xdr:rowOff>1991</xdr:rowOff>
    </xdr:to>
    <xdr:sp macro="" textlink="">
      <xdr:nvSpPr>
        <xdr:cNvPr id="363" name="楕円 362"/>
        <xdr:cNvSpPr/>
      </xdr:nvSpPr>
      <xdr:spPr>
        <a:xfrm>
          <a:off x="6921500" y="984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18518</xdr:rowOff>
    </xdr:from>
    <xdr:ext cx="534377" cy="259045"/>
    <xdr:sp macro="" textlink="">
      <xdr:nvSpPr>
        <xdr:cNvPr id="364" name="テキスト ボックス 363"/>
        <xdr:cNvSpPr txBox="1"/>
      </xdr:nvSpPr>
      <xdr:spPr>
        <a:xfrm>
          <a:off x="6705111" y="961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165570</xdr:rowOff>
    </xdr:from>
    <xdr:to>
      <xdr:col>55</xdr:col>
      <xdr:colOff>0</xdr:colOff>
      <xdr:row>78</xdr:row>
      <xdr:rowOff>4787</xdr:rowOff>
    </xdr:to>
    <xdr:cxnSp macro="">
      <xdr:nvCxnSpPr>
        <xdr:cNvPr id="393" name="直線コネクタ 392"/>
        <xdr:cNvCxnSpPr/>
      </xdr:nvCxnSpPr>
      <xdr:spPr>
        <a:xfrm flipV="1">
          <a:off x="9639300" y="13367220"/>
          <a:ext cx="8382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46374</xdr:rowOff>
    </xdr:from>
    <xdr:to>
      <xdr:col>50</xdr:col>
      <xdr:colOff>114300</xdr:colOff>
      <xdr:row>78</xdr:row>
      <xdr:rowOff>4787</xdr:rowOff>
    </xdr:to>
    <xdr:cxnSp macro="">
      <xdr:nvCxnSpPr>
        <xdr:cNvPr id="396" name="直線コネクタ 395"/>
        <xdr:cNvCxnSpPr/>
      </xdr:nvCxnSpPr>
      <xdr:spPr>
        <a:xfrm>
          <a:off x="8750300" y="13248024"/>
          <a:ext cx="889000" cy="12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46374</xdr:rowOff>
    </xdr:from>
    <xdr:to>
      <xdr:col>45</xdr:col>
      <xdr:colOff>177800</xdr:colOff>
      <xdr:row>77</xdr:row>
      <xdr:rowOff>84074</xdr:rowOff>
    </xdr:to>
    <xdr:cxnSp macro="">
      <xdr:nvCxnSpPr>
        <xdr:cNvPr id="399" name="直線コネクタ 398"/>
        <xdr:cNvCxnSpPr/>
      </xdr:nvCxnSpPr>
      <xdr:spPr>
        <a:xfrm flipV="1">
          <a:off x="7861300" y="13248024"/>
          <a:ext cx="889000" cy="3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5872</xdr:rowOff>
    </xdr:from>
    <xdr:ext cx="534377" cy="259045"/>
    <xdr:sp macro="" textlink="">
      <xdr:nvSpPr>
        <xdr:cNvPr id="401" name="テキスト ボックス 400"/>
        <xdr:cNvSpPr txBox="1"/>
      </xdr:nvSpPr>
      <xdr:spPr>
        <a:xfrm>
          <a:off x="8483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84074</xdr:rowOff>
    </xdr:from>
    <xdr:to>
      <xdr:col>41</xdr:col>
      <xdr:colOff>50800</xdr:colOff>
      <xdr:row>78</xdr:row>
      <xdr:rowOff>84570</xdr:rowOff>
    </xdr:to>
    <xdr:cxnSp macro="">
      <xdr:nvCxnSpPr>
        <xdr:cNvPr id="402" name="直線コネクタ 401"/>
        <xdr:cNvCxnSpPr/>
      </xdr:nvCxnSpPr>
      <xdr:spPr>
        <a:xfrm flipV="1">
          <a:off x="6972300" y="13285724"/>
          <a:ext cx="889000" cy="17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83565</xdr:rowOff>
    </xdr:from>
    <xdr:to>
      <xdr:col>41</xdr:col>
      <xdr:colOff>101600</xdr:colOff>
      <xdr:row>78</xdr:row>
      <xdr:rowOff>13715</xdr:rowOff>
    </xdr:to>
    <xdr:sp macro="" textlink="">
      <xdr:nvSpPr>
        <xdr:cNvPr id="403" name="フローチャート: 判断 402"/>
        <xdr:cNvSpPr/>
      </xdr:nvSpPr>
      <xdr:spPr>
        <a:xfrm>
          <a:off x="7810500" y="1328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4842</xdr:rowOff>
    </xdr:from>
    <xdr:ext cx="534377" cy="259045"/>
    <xdr:sp macro="" textlink="">
      <xdr:nvSpPr>
        <xdr:cNvPr id="404" name="テキスト ボックス 403"/>
        <xdr:cNvSpPr txBox="1"/>
      </xdr:nvSpPr>
      <xdr:spPr>
        <a:xfrm>
          <a:off x="7594111" y="1337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98273</xdr:rowOff>
    </xdr:from>
    <xdr:to>
      <xdr:col>36</xdr:col>
      <xdr:colOff>165100</xdr:colOff>
      <xdr:row>78</xdr:row>
      <xdr:rowOff>28423</xdr:rowOff>
    </xdr:to>
    <xdr:sp macro="" textlink="">
      <xdr:nvSpPr>
        <xdr:cNvPr id="405" name="フローチャート: 判断 404"/>
        <xdr:cNvSpPr/>
      </xdr:nvSpPr>
      <xdr:spPr>
        <a:xfrm>
          <a:off x="6921500" y="1329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44950</xdr:rowOff>
    </xdr:from>
    <xdr:ext cx="534377" cy="259045"/>
    <xdr:sp macro="" textlink="">
      <xdr:nvSpPr>
        <xdr:cNvPr id="406" name="テキスト ボックス 405"/>
        <xdr:cNvSpPr txBox="1"/>
      </xdr:nvSpPr>
      <xdr:spPr>
        <a:xfrm>
          <a:off x="6705111" y="1307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114770</xdr:rowOff>
    </xdr:from>
    <xdr:to>
      <xdr:col>55</xdr:col>
      <xdr:colOff>50800</xdr:colOff>
      <xdr:row>78</xdr:row>
      <xdr:rowOff>44920</xdr:rowOff>
    </xdr:to>
    <xdr:sp macro="" textlink="">
      <xdr:nvSpPr>
        <xdr:cNvPr id="412" name="楕円 411"/>
        <xdr:cNvSpPr/>
      </xdr:nvSpPr>
      <xdr:spPr>
        <a:xfrm>
          <a:off x="10426700" y="1331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93197</xdr:rowOff>
    </xdr:from>
    <xdr:ext cx="534377" cy="259045"/>
    <xdr:sp macro="" textlink="">
      <xdr:nvSpPr>
        <xdr:cNvPr id="413" name="商工費該当値テキスト"/>
        <xdr:cNvSpPr txBox="1"/>
      </xdr:nvSpPr>
      <xdr:spPr>
        <a:xfrm>
          <a:off x="10528300" y="1329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125437</xdr:rowOff>
    </xdr:from>
    <xdr:to>
      <xdr:col>50</xdr:col>
      <xdr:colOff>165100</xdr:colOff>
      <xdr:row>78</xdr:row>
      <xdr:rowOff>55587</xdr:rowOff>
    </xdr:to>
    <xdr:sp macro="" textlink="">
      <xdr:nvSpPr>
        <xdr:cNvPr id="414" name="楕円 413"/>
        <xdr:cNvSpPr/>
      </xdr:nvSpPr>
      <xdr:spPr>
        <a:xfrm>
          <a:off x="9588500" y="1332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46714</xdr:rowOff>
    </xdr:from>
    <xdr:ext cx="534377" cy="259045"/>
    <xdr:sp macro="" textlink="">
      <xdr:nvSpPr>
        <xdr:cNvPr id="415" name="テキスト ボックス 414"/>
        <xdr:cNvSpPr txBox="1"/>
      </xdr:nvSpPr>
      <xdr:spPr>
        <a:xfrm>
          <a:off x="9372111" y="1341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167024</xdr:rowOff>
    </xdr:from>
    <xdr:to>
      <xdr:col>46</xdr:col>
      <xdr:colOff>38100</xdr:colOff>
      <xdr:row>77</xdr:row>
      <xdr:rowOff>97174</xdr:rowOff>
    </xdr:to>
    <xdr:sp macro="" textlink="">
      <xdr:nvSpPr>
        <xdr:cNvPr id="416" name="楕円 415"/>
        <xdr:cNvSpPr/>
      </xdr:nvSpPr>
      <xdr:spPr>
        <a:xfrm>
          <a:off x="8699500" y="1319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113701</xdr:rowOff>
    </xdr:from>
    <xdr:ext cx="534377" cy="259045"/>
    <xdr:sp macro="" textlink="">
      <xdr:nvSpPr>
        <xdr:cNvPr id="417" name="テキスト ボックス 416"/>
        <xdr:cNvSpPr txBox="1"/>
      </xdr:nvSpPr>
      <xdr:spPr>
        <a:xfrm>
          <a:off x="8483111" y="1297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33274</xdr:rowOff>
    </xdr:from>
    <xdr:to>
      <xdr:col>41</xdr:col>
      <xdr:colOff>101600</xdr:colOff>
      <xdr:row>77</xdr:row>
      <xdr:rowOff>134874</xdr:rowOff>
    </xdr:to>
    <xdr:sp macro="" textlink="">
      <xdr:nvSpPr>
        <xdr:cNvPr id="418" name="楕円 417"/>
        <xdr:cNvSpPr/>
      </xdr:nvSpPr>
      <xdr:spPr>
        <a:xfrm>
          <a:off x="7810500" y="1323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151401</xdr:rowOff>
    </xdr:from>
    <xdr:ext cx="534377" cy="259045"/>
    <xdr:sp macro="" textlink="">
      <xdr:nvSpPr>
        <xdr:cNvPr id="419" name="テキスト ボックス 418"/>
        <xdr:cNvSpPr txBox="1"/>
      </xdr:nvSpPr>
      <xdr:spPr>
        <a:xfrm>
          <a:off x="7594111" y="1301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33770</xdr:rowOff>
    </xdr:from>
    <xdr:to>
      <xdr:col>36</xdr:col>
      <xdr:colOff>165100</xdr:colOff>
      <xdr:row>78</xdr:row>
      <xdr:rowOff>135370</xdr:rowOff>
    </xdr:to>
    <xdr:sp macro="" textlink="">
      <xdr:nvSpPr>
        <xdr:cNvPr id="420" name="楕円 419"/>
        <xdr:cNvSpPr/>
      </xdr:nvSpPr>
      <xdr:spPr>
        <a:xfrm>
          <a:off x="6921500" y="134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126497</xdr:rowOff>
    </xdr:from>
    <xdr:ext cx="469744" cy="259045"/>
    <xdr:sp macro="" textlink="">
      <xdr:nvSpPr>
        <xdr:cNvPr id="421" name="テキスト ボックス 420"/>
        <xdr:cNvSpPr txBox="1"/>
      </xdr:nvSpPr>
      <xdr:spPr>
        <a:xfrm>
          <a:off x="6737428" y="1349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20303</xdr:rowOff>
    </xdr:from>
    <xdr:to>
      <xdr:col>55</xdr:col>
      <xdr:colOff>0</xdr:colOff>
      <xdr:row>98</xdr:row>
      <xdr:rowOff>27454</xdr:rowOff>
    </xdr:to>
    <xdr:cxnSp macro="">
      <xdr:nvCxnSpPr>
        <xdr:cNvPr id="452" name="直線コネクタ 451"/>
        <xdr:cNvCxnSpPr/>
      </xdr:nvCxnSpPr>
      <xdr:spPr>
        <a:xfrm>
          <a:off x="9639300" y="16822403"/>
          <a:ext cx="8382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51773</xdr:rowOff>
    </xdr:from>
    <xdr:ext cx="534377" cy="259045"/>
    <xdr:sp macro="" textlink="">
      <xdr:nvSpPr>
        <xdr:cNvPr id="453" name="土木費平均値テキスト"/>
        <xdr:cNvSpPr txBox="1"/>
      </xdr:nvSpPr>
      <xdr:spPr>
        <a:xfrm>
          <a:off x="10528300" y="1685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20303</xdr:rowOff>
    </xdr:from>
    <xdr:to>
      <xdr:col>50</xdr:col>
      <xdr:colOff>114300</xdr:colOff>
      <xdr:row>98</xdr:row>
      <xdr:rowOff>36857</xdr:rowOff>
    </xdr:to>
    <xdr:cxnSp macro="">
      <xdr:nvCxnSpPr>
        <xdr:cNvPr id="455" name="直線コネクタ 454"/>
        <xdr:cNvCxnSpPr/>
      </xdr:nvCxnSpPr>
      <xdr:spPr>
        <a:xfrm flipV="1">
          <a:off x="8750300" y="16822403"/>
          <a:ext cx="889000" cy="1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166357</xdr:rowOff>
    </xdr:from>
    <xdr:ext cx="534377" cy="259045"/>
    <xdr:sp macro="" textlink="">
      <xdr:nvSpPr>
        <xdr:cNvPr id="457" name="テキスト ボックス 456"/>
        <xdr:cNvSpPr txBox="1"/>
      </xdr:nvSpPr>
      <xdr:spPr>
        <a:xfrm>
          <a:off x="9372111" y="1696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28048</xdr:rowOff>
    </xdr:from>
    <xdr:to>
      <xdr:col>45</xdr:col>
      <xdr:colOff>177800</xdr:colOff>
      <xdr:row>98</xdr:row>
      <xdr:rowOff>36857</xdr:rowOff>
    </xdr:to>
    <xdr:cxnSp macro="">
      <xdr:nvCxnSpPr>
        <xdr:cNvPr id="458" name="直線コネクタ 457"/>
        <xdr:cNvCxnSpPr/>
      </xdr:nvCxnSpPr>
      <xdr:spPr>
        <a:xfrm>
          <a:off x="7861300" y="16830148"/>
          <a:ext cx="889000" cy="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302</xdr:rowOff>
    </xdr:from>
    <xdr:ext cx="534377" cy="259045"/>
    <xdr:sp macro="" textlink="">
      <xdr:nvSpPr>
        <xdr:cNvPr id="460" name="テキスト ボックス 459"/>
        <xdr:cNvSpPr txBox="1"/>
      </xdr:nvSpPr>
      <xdr:spPr>
        <a:xfrm>
          <a:off x="8483111" y="1697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28048</xdr:rowOff>
    </xdr:from>
    <xdr:to>
      <xdr:col>41</xdr:col>
      <xdr:colOff>50800</xdr:colOff>
      <xdr:row>98</xdr:row>
      <xdr:rowOff>31324</xdr:rowOff>
    </xdr:to>
    <xdr:cxnSp macro="">
      <xdr:nvCxnSpPr>
        <xdr:cNvPr id="461" name="直線コネクタ 460"/>
        <xdr:cNvCxnSpPr/>
      </xdr:nvCxnSpPr>
      <xdr:spPr>
        <a:xfrm flipV="1">
          <a:off x="6972300" y="16830148"/>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71056</xdr:rowOff>
    </xdr:from>
    <xdr:to>
      <xdr:col>41</xdr:col>
      <xdr:colOff>101600</xdr:colOff>
      <xdr:row>99</xdr:row>
      <xdr:rowOff>1206</xdr:rowOff>
    </xdr:to>
    <xdr:sp macro="" textlink="">
      <xdr:nvSpPr>
        <xdr:cNvPr id="462" name="フローチャート: 判断 461"/>
        <xdr:cNvSpPr/>
      </xdr:nvSpPr>
      <xdr:spPr>
        <a:xfrm>
          <a:off x="7810500" y="168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163783</xdr:rowOff>
    </xdr:from>
    <xdr:ext cx="534377" cy="259045"/>
    <xdr:sp macro="" textlink="">
      <xdr:nvSpPr>
        <xdr:cNvPr id="463" name="テキスト ボックス 462"/>
        <xdr:cNvSpPr txBox="1"/>
      </xdr:nvSpPr>
      <xdr:spPr>
        <a:xfrm>
          <a:off x="7594111" y="1696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59852</xdr:rowOff>
    </xdr:from>
    <xdr:to>
      <xdr:col>36</xdr:col>
      <xdr:colOff>165100</xdr:colOff>
      <xdr:row>98</xdr:row>
      <xdr:rowOff>161452</xdr:rowOff>
    </xdr:to>
    <xdr:sp macro="" textlink="">
      <xdr:nvSpPr>
        <xdr:cNvPr id="464" name="フローチャート: 判断 463"/>
        <xdr:cNvSpPr/>
      </xdr:nvSpPr>
      <xdr:spPr>
        <a:xfrm>
          <a:off x="6921500" y="1686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152579</xdr:rowOff>
    </xdr:from>
    <xdr:ext cx="534377" cy="259045"/>
    <xdr:sp macro="" textlink="">
      <xdr:nvSpPr>
        <xdr:cNvPr id="465" name="テキスト ボックス 464"/>
        <xdr:cNvSpPr txBox="1"/>
      </xdr:nvSpPr>
      <xdr:spPr>
        <a:xfrm>
          <a:off x="6705111" y="1695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148104</xdr:rowOff>
    </xdr:from>
    <xdr:to>
      <xdr:col>55</xdr:col>
      <xdr:colOff>50800</xdr:colOff>
      <xdr:row>98</xdr:row>
      <xdr:rowOff>78254</xdr:rowOff>
    </xdr:to>
    <xdr:sp macro="" textlink="">
      <xdr:nvSpPr>
        <xdr:cNvPr id="471" name="楕円 470"/>
        <xdr:cNvSpPr/>
      </xdr:nvSpPr>
      <xdr:spPr>
        <a:xfrm>
          <a:off x="10426700" y="16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170981</xdr:rowOff>
    </xdr:from>
    <xdr:ext cx="534377" cy="259045"/>
    <xdr:sp macro="" textlink="">
      <xdr:nvSpPr>
        <xdr:cNvPr id="472" name="土木費該当値テキスト"/>
        <xdr:cNvSpPr txBox="1"/>
      </xdr:nvSpPr>
      <xdr:spPr>
        <a:xfrm>
          <a:off x="10528300" y="1663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140953</xdr:rowOff>
    </xdr:from>
    <xdr:to>
      <xdr:col>50</xdr:col>
      <xdr:colOff>165100</xdr:colOff>
      <xdr:row>98</xdr:row>
      <xdr:rowOff>71103</xdr:rowOff>
    </xdr:to>
    <xdr:sp macro="" textlink="">
      <xdr:nvSpPr>
        <xdr:cNvPr id="473" name="楕円 472"/>
        <xdr:cNvSpPr/>
      </xdr:nvSpPr>
      <xdr:spPr>
        <a:xfrm>
          <a:off x="9588500" y="1677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87630</xdr:rowOff>
    </xdr:from>
    <xdr:ext cx="534377" cy="259045"/>
    <xdr:sp macro="" textlink="">
      <xdr:nvSpPr>
        <xdr:cNvPr id="474" name="テキスト ボックス 473"/>
        <xdr:cNvSpPr txBox="1"/>
      </xdr:nvSpPr>
      <xdr:spPr>
        <a:xfrm>
          <a:off x="9372111" y="1654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157507</xdr:rowOff>
    </xdr:from>
    <xdr:to>
      <xdr:col>46</xdr:col>
      <xdr:colOff>38100</xdr:colOff>
      <xdr:row>98</xdr:row>
      <xdr:rowOff>87657</xdr:rowOff>
    </xdr:to>
    <xdr:sp macro="" textlink="">
      <xdr:nvSpPr>
        <xdr:cNvPr id="475" name="楕円 474"/>
        <xdr:cNvSpPr/>
      </xdr:nvSpPr>
      <xdr:spPr>
        <a:xfrm>
          <a:off x="8699500" y="1678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104184</xdr:rowOff>
    </xdr:from>
    <xdr:ext cx="534377" cy="259045"/>
    <xdr:sp macro="" textlink="">
      <xdr:nvSpPr>
        <xdr:cNvPr id="476" name="テキスト ボックス 475"/>
        <xdr:cNvSpPr txBox="1"/>
      </xdr:nvSpPr>
      <xdr:spPr>
        <a:xfrm>
          <a:off x="8483111" y="1656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148698</xdr:rowOff>
    </xdr:from>
    <xdr:to>
      <xdr:col>41</xdr:col>
      <xdr:colOff>101600</xdr:colOff>
      <xdr:row>98</xdr:row>
      <xdr:rowOff>78848</xdr:rowOff>
    </xdr:to>
    <xdr:sp macro="" textlink="">
      <xdr:nvSpPr>
        <xdr:cNvPr id="477" name="楕円 476"/>
        <xdr:cNvSpPr/>
      </xdr:nvSpPr>
      <xdr:spPr>
        <a:xfrm>
          <a:off x="7810500" y="167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95375</xdr:rowOff>
    </xdr:from>
    <xdr:ext cx="534377" cy="259045"/>
    <xdr:sp macro="" textlink="">
      <xdr:nvSpPr>
        <xdr:cNvPr id="478" name="テキスト ボックス 477"/>
        <xdr:cNvSpPr txBox="1"/>
      </xdr:nvSpPr>
      <xdr:spPr>
        <a:xfrm>
          <a:off x="7594111" y="1655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151974</xdr:rowOff>
    </xdr:from>
    <xdr:to>
      <xdr:col>36</xdr:col>
      <xdr:colOff>165100</xdr:colOff>
      <xdr:row>98</xdr:row>
      <xdr:rowOff>82124</xdr:rowOff>
    </xdr:to>
    <xdr:sp macro="" textlink="">
      <xdr:nvSpPr>
        <xdr:cNvPr id="479" name="楕円 478"/>
        <xdr:cNvSpPr/>
      </xdr:nvSpPr>
      <xdr:spPr>
        <a:xfrm>
          <a:off x="6921500" y="1678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98651</xdr:rowOff>
    </xdr:from>
    <xdr:ext cx="534377" cy="259045"/>
    <xdr:sp macro="" textlink="">
      <xdr:nvSpPr>
        <xdr:cNvPr id="480" name="テキスト ボックス 479"/>
        <xdr:cNvSpPr txBox="1"/>
      </xdr:nvSpPr>
      <xdr:spPr>
        <a:xfrm>
          <a:off x="6705111" y="1655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125573</xdr:rowOff>
    </xdr:from>
    <xdr:to>
      <xdr:col>85</xdr:col>
      <xdr:colOff>127000</xdr:colOff>
      <xdr:row>37</xdr:row>
      <xdr:rowOff>146969</xdr:rowOff>
    </xdr:to>
    <xdr:cxnSp macro="">
      <xdr:nvCxnSpPr>
        <xdr:cNvPr id="508" name="直線コネクタ 507"/>
        <xdr:cNvCxnSpPr/>
      </xdr:nvCxnSpPr>
      <xdr:spPr>
        <a:xfrm flipV="1">
          <a:off x="15481300" y="6469223"/>
          <a:ext cx="838200" cy="2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10096</xdr:rowOff>
    </xdr:from>
    <xdr:ext cx="534377" cy="259045"/>
    <xdr:sp macro="" textlink="">
      <xdr:nvSpPr>
        <xdr:cNvPr id="509" name="消防費平均値テキスト"/>
        <xdr:cNvSpPr txBox="1"/>
      </xdr:nvSpPr>
      <xdr:spPr>
        <a:xfrm>
          <a:off x="16370300" y="6182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61290</xdr:rowOff>
    </xdr:from>
    <xdr:to>
      <xdr:col>81</xdr:col>
      <xdr:colOff>50800</xdr:colOff>
      <xdr:row>37</xdr:row>
      <xdr:rowOff>146969</xdr:rowOff>
    </xdr:to>
    <xdr:cxnSp macro="">
      <xdr:nvCxnSpPr>
        <xdr:cNvPr id="511" name="直線コネクタ 510"/>
        <xdr:cNvCxnSpPr/>
      </xdr:nvCxnSpPr>
      <xdr:spPr>
        <a:xfrm>
          <a:off x="14592300" y="6233490"/>
          <a:ext cx="889000" cy="25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13" name="テキスト ボックス 512"/>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2037</xdr:rowOff>
    </xdr:from>
    <xdr:to>
      <xdr:col>76</xdr:col>
      <xdr:colOff>114300</xdr:colOff>
      <xdr:row>36</xdr:row>
      <xdr:rowOff>61290</xdr:rowOff>
    </xdr:to>
    <xdr:cxnSp macro="">
      <xdr:nvCxnSpPr>
        <xdr:cNvPr id="514" name="直線コネクタ 513"/>
        <xdr:cNvCxnSpPr/>
      </xdr:nvCxnSpPr>
      <xdr:spPr>
        <a:xfrm>
          <a:off x="13703300" y="6174237"/>
          <a:ext cx="889000" cy="5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70802</xdr:rowOff>
    </xdr:from>
    <xdr:ext cx="534377" cy="259045"/>
    <xdr:sp macro="" textlink="">
      <xdr:nvSpPr>
        <xdr:cNvPr id="516" name="テキスト ボックス 515"/>
        <xdr:cNvSpPr txBox="1"/>
      </xdr:nvSpPr>
      <xdr:spPr>
        <a:xfrm>
          <a:off x="14325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2037</xdr:rowOff>
    </xdr:from>
    <xdr:to>
      <xdr:col>71</xdr:col>
      <xdr:colOff>177800</xdr:colOff>
      <xdr:row>37</xdr:row>
      <xdr:rowOff>28509</xdr:rowOff>
    </xdr:to>
    <xdr:cxnSp macro="">
      <xdr:nvCxnSpPr>
        <xdr:cNvPr id="517" name="直線コネクタ 516"/>
        <xdr:cNvCxnSpPr/>
      </xdr:nvCxnSpPr>
      <xdr:spPr>
        <a:xfrm flipV="1">
          <a:off x="12814300" y="6174237"/>
          <a:ext cx="889000" cy="19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97632</xdr:rowOff>
    </xdr:from>
    <xdr:to>
      <xdr:col>72</xdr:col>
      <xdr:colOff>38100</xdr:colOff>
      <xdr:row>37</xdr:row>
      <xdr:rowOff>27782</xdr:rowOff>
    </xdr:to>
    <xdr:sp macro="" textlink="">
      <xdr:nvSpPr>
        <xdr:cNvPr id="518" name="フローチャート: 判断 517"/>
        <xdr:cNvSpPr/>
      </xdr:nvSpPr>
      <xdr:spPr>
        <a:xfrm>
          <a:off x="13652500" y="626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18909</xdr:rowOff>
    </xdr:from>
    <xdr:ext cx="534377" cy="259045"/>
    <xdr:sp macro="" textlink="">
      <xdr:nvSpPr>
        <xdr:cNvPr id="519" name="テキスト ボックス 518"/>
        <xdr:cNvSpPr txBox="1"/>
      </xdr:nvSpPr>
      <xdr:spPr>
        <a:xfrm>
          <a:off x="13436111" y="636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164018</xdr:rowOff>
    </xdr:from>
    <xdr:to>
      <xdr:col>67</xdr:col>
      <xdr:colOff>101600</xdr:colOff>
      <xdr:row>37</xdr:row>
      <xdr:rowOff>94168</xdr:rowOff>
    </xdr:to>
    <xdr:sp macro="" textlink="">
      <xdr:nvSpPr>
        <xdr:cNvPr id="520" name="フローチャート: 判断 519"/>
        <xdr:cNvSpPr/>
      </xdr:nvSpPr>
      <xdr:spPr>
        <a:xfrm>
          <a:off x="12763500" y="633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85295</xdr:rowOff>
    </xdr:from>
    <xdr:ext cx="534377" cy="259045"/>
    <xdr:sp macro="" textlink="">
      <xdr:nvSpPr>
        <xdr:cNvPr id="521" name="テキスト ボックス 520"/>
        <xdr:cNvSpPr txBox="1"/>
      </xdr:nvSpPr>
      <xdr:spPr>
        <a:xfrm>
          <a:off x="12547111" y="642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74773</xdr:rowOff>
    </xdr:from>
    <xdr:to>
      <xdr:col>85</xdr:col>
      <xdr:colOff>177800</xdr:colOff>
      <xdr:row>38</xdr:row>
      <xdr:rowOff>4922</xdr:rowOff>
    </xdr:to>
    <xdr:sp macro="" textlink="">
      <xdr:nvSpPr>
        <xdr:cNvPr id="527" name="楕円 526"/>
        <xdr:cNvSpPr/>
      </xdr:nvSpPr>
      <xdr:spPr>
        <a:xfrm>
          <a:off x="16268700" y="64184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53200</xdr:rowOff>
    </xdr:from>
    <xdr:ext cx="534377" cy="259045"/>
    <xdr:sp macro="" textlink="">
      <xdr:nvSpPr>
        <xdr:cNvPr id="528" name="消防費該当値テキスト"/>
        <xdr:cNvSpPr txBox="1"/>
      </xdr:nvSpPr>
      <xdr:spPr>
        <a:xfrm>
          <a:off x="16370300" y="639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96169</xdr:rowOff>
    </xdr:from>
    <xdr:to>
      <xdr:col>81</xdr:col>
      <xdr:colOff>101600</xdr:colOff>
      <xdr:row>38</xdr:row>
      <xdr:rowOff>26319</xdr:rowOff>
    </xdr:to>
    <xdr:sp macro="" textlink="">
      <xdr:nvSpPr>
        <xdr:cNvPr id="529" name="楕円 528"/>
        <xdr:cNvSpPr/>
      </xdr:nvSpPr>
      <xdr:spPr>
        <a:xfrm>
          <a:off x="15430500" y="643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17446</xdr:rowOff>
    </xdr:from>
    <xdr:ext cx="534377" cy="259045"/>
    <xdr:sp macro="" textlink="">
      <xdr:nvSpPr>
        <xdr:cNvPr id="530" name="テキスト ボックス 529"/>
        <xdr:cNvSpPr txBox="1"/>
      </xdr:nvSpPr>
      <xdr:spPr>
        <a:xfrm>
          <a:off x="15214111" y="653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10490</xdr:rowOff>
    </xdr:from>
    <xdr:to>
      <xdr:col>76</xdr:col>
      <xdr:colOff>165100</xdr:colOff>
      <xdr:row>36</xdr:row>
      <xdr:rowOff>112090</xdr:rowOff>
    </xdr:to>
    <xdr:sp macro="" textlink="">
      <xdr:nvSpPr>
        <xdr:cNvPr id="531" name="楕円 530"/>
        <xdr:cNvSpPr/>
      </xdr:nvSpPr>
      <xdr:spPr>
        <a:xfrm>
          <a:off x="14541500" y="61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128617</xdr:rowOff>
    </xdr:from>
    <xdr:ext cx="534377" cy="259045"/>
    <xdr:sp macro="" textlink="">
      <xdr:nvSpPr>
        <xdr:cNvPr id="532" name="テキスト ボックス 531"/>
        <xdr:cNvSpPr txBox="1"/>
      </xdr:nvSpPr>
      <xdr:spPr>
        <a:xfrm>
          <a:off x="14325111" y="595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122687</xdr:rowOff>
    </xdr:from>
    <xdr:to>
      <xdr:col>72</xdr:col>
      <xdr:colOff>38100</xdr:colOff>
      <xdr:row>36</xdr:row>
      <xdr:rowOff>52837</xdr:rowOff>
    </xdr:to>
    <xdr:sp macro="" textlink="">
      <xdr:nvSpPr>
        <xdr:cNvPr id="533" name="楕円 532"/>
        <xdr:cNvSpPr/>
      </xdr:nvSpPr>
      <xdr:spPr>
        <a:xfrm>
          <a:off x="13652500" y="612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69364</xdr:rowOff>
    </xdr:from>
    <xdr:ext cx="534377" cy="259045"/>
    <xdr:sp macro="" textlink="">
      <xdr:nvSpPr>
        <xdr:cNvPr id="534" name="テキスト ボックス 533"/>
        <xdr:cNvSpPr txBox="1"/>
      </xdr:nvSpPr>
      <xdr:spPr>
        <a:xfrm>
          <a:off x="13436111" y="589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149159</xdr:rowOff>
    </xdr:from>
    <xdr:to>
      <xdr:col>67</xdr:col>
      <xdr:colOff>101600</xdr:colOff>
      <xdr:row>37</xdr:row>
      <xdr:rowOff>79309</xdr:rowOff>
    </xdr:to>
    <xdr:sp macro="" textlink="">
      <xdr:nvSpPr>
        <xdr:cNvPr id="535" name="楕円 534"/>
        <xdr:cNvSpPr/>
      </xdr:nvSpPr>
      <xdr:spPr>
        <a:xfrm>
          <a:off x="12763500" y="632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95836</xdr:rowOff>
    </xdr:from>
    <xdr:ext cx="534377" cy="259045"/>
    <xdr:sp macro="" textlink="">
      <xdr:nvSpPr>
        <xdr:cNvPr id="536" name="テキスト ボックス 535"/>
        <xdr:cNvSpPr txBox="1"/>
      </xdr:nvSpPr>
      <xdr:spPr>
        <a:xfrm>
          <a:off x="12547111" y="609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109995</xdr:rowOff>
    </xdr:from>
    <xdr:to>
      <xdr:col>85</xdr:col>
      <xdr:colOff>127000</xdr:colOff>
      <xdr:row>58</xdr:row>
      <xdr:rowOff>51651</xdr:rowOff>
    </xdr:to>
    <xdr:cxnSp macro="">
      <xdr:nvCxnSpPr>
        <xdr:cNvPr id="566" name="直線コネクタ 565"/>
        <xdr:cNvCxnSpPr/>
      </xdr:nvCxnSpPr>
      <xdr:spPr>
        <a:xfrm>
          <a:off x="15481300" y="9711195"/>
          <a:ext cx="838200" cy="28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151389</xdr:rowOff>
    </xdr:from>
    <xdr:ext cx="534377" cy="259045"/>
    <xdr:sp macro="" textlink="">
      <xdr:nvSpPr>
        <xdr:cNvPr id="567" name="教育費平均値テキスト"/>
        <xdr:cNvSpPr txBox="1"/>
      </xdr:nvSpPr>
      <xdr:spPr>
        <a:xfrm>
          <a:off x="16370300" y="9752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109995</xdr:rowOff>
    </xdr:from>
    <xdr:to>
      <xdr:col>81</xdr:col>
      <xdr:colOff>50800</xdr:colOff>
      <xdr:row>58</xdr:row>
      <xdr:rowOff>33986</xdr:rowOff>
    </xdr:to>
    <xdr:cxnSp macro="">
      <xdr:nvCxnSpPr>
        <xdr:cNvPr id="569" name="直線コネクタ 568"/>
        <xdr:cNvCxnSpPr/>
      </xdr:nvCxnSpPr>
      <xdr:spPr>
        <a:xfrm flipV="1">
          <a:off x="14592300" y="9711195"/>
          <a:ext cx="889000" cy="26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61599</xdr:rowOff>
    </xdr:from>
    <xdr:ext cx="534377" cy="259045"/>
    <xdr:sp macro="" textlink="">
      <xdr:nvSpPr>
        <xdr:cNvPr id="571" name="テキスト ボックス 570"/>
        <xdr:cNvSpPr txBox="1"/>
      </xdr:nvSpPr>
      <xdr:spPr>
        <a:xfrm>
          <a:off x="15214111" y="100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33986</xdr:rowOff>
    </xdr:from>
    <xdr:to>
      <xdr:col>76</xdr:col>
      <xdr:colOff>114300</xdr:colOff>
      <xdr:row>58</xdr:row>
      <xdr:rowOff>89853</xdr:rowOff>
    </xdr:to>
    <xdr:cxnSp macro="">
      <xdr:nvCxnSpPr>
        <xdr:cNvPr id="572" name="直線コネクタ 571"/>
        <xdr:cNvCxnSpPr/>
      </xdr:nvCxnSpPr>
      <xdr:spPr>
        <a:xfrm flipV="1">
          <a:off x="13703300" y="9978086"/>
          <a:ext cx="889000" cy="5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66705</xdr:rowOff>
    </xdr:from>
    <xdr:ext cx="534377" cy="259045"/>
    <xdr:sp macro="" textlink="">
      <xdr:nvSpPr>
        <xdr:cNvPr id="574" name="テキスト ボックス 573"/>
        <xdr:cNvSpPr txBox="1"/>
      </xdr:nvSpPr>
      <xdr:spPr>
        <a:xfrm>
          <a:off x="14325111" y="96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89853</xdr:rowOff>
    </xdr:from>
    <xdr:to>
      <xdr:col>71</xdr:col>
      <xdr:colOff>177800</xdr:colOff>
      <xdr:row>58</xdr:row>
      <xdr:rowOff>141389</xdr:rowOff>
    </xdr:to>
    <xdr:cxnSp macro="">
      <xdr:nvCxnSpPr>
        <xdr:cNvPr id="575" name="直線コネクタ 574"/>
        <xdr:cNvCxnSpPr/>
      </xdr:nvCxnSpPr>
      <xdr:spPr>
        <a:xfrm flipV="1">
          <a:off x="12814300" y="10033953"/>
          <a:ext cx="889000" cy="5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86551</xdr:rowOff>
    </xdr:from>
    <xdr:to>
      <xdr:col>72</xdr:col>
      <xdr:colOff>38100</xdr:colOff>
      <xdr:row>58</xdr:row>
      <xdr:rowOff>16701</xdr:rowOff>
    </xdr:to>
    <xdr:sp macro="" textlink="">
      <xdr:nvSpPr>
        <xdr:cNvPr id="576" name="フローチャート: 判断 575"/>
        <xdr:cNvSpPr/>
      </xdr:nvSpPr>
      <xdr:spPr>
        <a:xfrm>
          <a:off x="13652500" y="9859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33228</xdr:rowOff>
    </xdr:from>
    <xdr:ext cx="534377" cy="259045"/>
    <xdr:sp macro="" textlink="">
      <xdr:nvSpPr>
        <xdr:cNvPr id="577" name="テキスト ボックス 576"/>
        <xdr:cNvSpPr txBox="1"/>
      </xdr:nvSpPr>
      <xdr:spPr>
        <a:xfrm>
          <a:off x="13436111" y="963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132004</xdr:rowOff>
    </xdr:from>
    <xdr:to>
      <xdr:col>67</xdr:col>
      <xdr:colOff>101600</xdr:colOff>
      <xdr:row>58</xdr:row>
      <xdr:rowOff>62154</xdr:rowOff>
    </xdr:to>
    <xdr:sp macro="" textlink="">
      <xdr:nvSpPr>
        <xdr:cNvPr id="578" name="フローチャート: 判断 577"/>
        <xdr:cNvSpPr/>
      </xdr:nvSpPr>
      <xdr:spPr>
        <a:xfrm>
          <a:off x="12763500" y="990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78681</xdr:rowOff>
    </xdr:from>
    <xdr:ext cx="534377" cy="259045"/>
    <xdr:sp macro="" textlink="">
      <xdr:nvSpPr>
        <xdr:cNvPr id="579" name="テキスト ボックス 578"/>
        <xdr:cNvSpPr txBox="1"/>
      </xdr:nvSpPr>
      <xdr:spPr>
        <a:xfrm>
          <a:off x="12547111" y="967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851</xdr:rowOff>
    </xdr:from>
    <xdr:to>
      <xdr:col>85</xdr:col>
      <xdr:colOff>177800</xdr:colOff>
      <xdr:row>58</xdr:row>
      <xdr:rowOff>102451</xdr:rowOff>
    </xdr:to>
    <xdr:sp macro="" textlink="">
      <xdr:nvSpPr>
        <xdr:cNvPr id="585" name="楕円 584"/>
        <xdr:cNvSpPr/>
      </xdr:nvSpPr>
      <xdr:spPr>
        <a:xfrm>
          <a:off x="16268700" y="994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150728</xdr:rowOff>
    </xdr:from>
    <xdr:ext cx="534377" cy="259045"/>
    <xdr:sp macro="" textlink="">
      <xdr:nvSpPr>
        <xdr:cNvPr id="586" name="教育費該当値テキスト"/>
        <xdr:cNvSpPr txBox="1"/>
      </xdr:nvSpPr>
      <xdr:spPr>
        <a:xfrm>
          <a:off x="16370300" y="992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59195</xdr:rowOff>
    </xdr:from>
    <xdr:to>
      <xdr:col>81</xdr:col>
      <xdr:colOff>101600</xdr:colOff>
      <xdr:row>56</xdr:row>
      <xdr:rowOff>160795</xdr:rowOff>
    </xdr:to>
    <xdr:sp macro="" textlink="">
      <xdr:nvSpPr>
        <xdr:cNvPr id="587" name="楕円 586"/>
        <xdr:cNvSpPr/>
      </xdr:nvSpPr>
      <xdr:spPr>
        <a:xfrm>
          <a:off x="15430500" y="96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5872</xdr:rowOff>
    </xdr:from>
    <xdr:ext cx="534377" cy="259045"/>
    <xdr:sp macro="" textlink="">
      <xdr:nvSpPr>
        <xdr:cNvPr id="588" name="テキスト ボックス 587"/>
        <xdr:cNvSpPr txBox="1"/>
      </xdr:nvSpPr>
      <xdr:spPr>
        <a:xfrm>
          <a:off x="15214111" y="943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154636</xdr:rowOff>
    </xdr:from>
    <xdr:to>
      <xdr:col>76</xdr:col>
      <xdr:colOff>165100</xdr:colOff>
      <xdr:row>58</xdr:row>
      <xdr:rowOff>84786</xdr:rowOff>
    </xdr:to>
    <xdr:sp macro="" textlink="">
      <xdr:nvSpPr>
        <xdr:cNvPr id="589" name="楕円 588"/>
        <xdr:cNvSpPr/>
      </xdr:nvSpPr>
      <xdr:spPr>
        <a:xfrm>
          <a:off x="14541500" y="992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75913</xdr:rowOff>
    </xdr:from>
    <xdr:ext cx="534377" cy="259045"/>
    <xdr:sp macro="" textlink="">
      <xdr:nvSpPr>
        <xdr:cNvPr id="590" name="テキスト ボックス 589"/>
        <xdr:cNvSpPr txBox="1"/>
      </xdr:nvSpPr>
      <xdr:spPr>
        <a:xfrm>
          <a:off x="14325111" y="100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39053</xdr:rowOff>
    </xdr:from>
    <xdr:to>
      <xdr:col>72</xdr:col>
      <xdr:colOff>38100</xdr:colOff>
      <xdr:row>58</xdr:row>
      <xdr:rowOff>140653</xdr:rowOff>
    </xdr:to>
    <xdr:sp macro="" textlink="">
      <xdr:nvSpPr>
        <xdr:cNvPr id="591" name="楕円 590"/>
        <xdr:cNvSpPr/>
      </xdr:nvSpPr>
      <xdr:spPr>
        <a:xfrm>
          <a:off x="13652500" y="998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131780</xdr:rowOff>
    </xdr:from>
    <xdr:ext cx="534377" cy="259045"/>
    <xdr:sp macro="" textlink="">
      <xdr:nvSpPr>
        <xdr:cNvPr id="592" name="テキスト ボックス 591"/>
        <xdr:cNvSpPr txBox="1"/>
      </xdr:nvSpPr>
      <xdr:spPr>
        <a:xfrm>
          <a:off x="13436111" y="1007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90589</xdr:rowOff>
    </xdr:from>
    <xdr:to>
      <xdr:col>67</xdr:col>
      <xdr:colOff>101600</xdr:colOff>
      <xdr:row>59</xdr:row>
      <xdr:rowOff>20739</xdr:rowOff>
    </xdr:to>
    <xdr:sp macro="" textlink="">
      <xdr:nvSpPr>
        <xdr:cNvPr id="593" name="楕円 592"/>
        <xdr:cNvSpPr/>
      </xdr:nvSpPr>
      <xdr:spPr>
        <a:xfrm>
          <a:off x="12763500" y="1003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11866</xdr:rowOff>
    </xdr:from>
    <xdr:ext cx="534377" cy="259045"/>
    <xdr:sp macro="" textlink="">
      <xdr:nvSpPr>
        <xdr:cNvPr id="594" name="テキスト ボックス 593"/>
        <xdr:cNvSpPr txBox="1"/>
      </xdr:nvSpPr>
      <xdr:spPr>
        <a:xfrm>
          <a:off x="12547111" y="1012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44438</xdr:rowOff>
    </xdr:from>
    <xdr:to>
      <xdr:col>85</xdr:col>
      <xdr:colOff>127000</xdr:colOff>
      <xdr:row>79</xdr:row>
      <xdr:rowOff>44450</xdr:rowOff>
    </xdr:to>
    <xdr:cxnSp macro="">
      <xdr:nvCxnSpPr>
        <xdr:cNvPr id="623" name="直線コネクタ 622"/>
        <xdr:cNvCxnSpPr/>
      </xdr:nvCxnSpPr>
      <xdr:spPr>
        <a:xfrm flipV="1">
          <a:off x="15481300" y="13588988"/>
          <a:ext cx="8382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42583</xdr:rowOff>
    </xdr:from>
    <xdr:to>
      <xdr:col>81</xdr:col>
      <xdr:colOff>50800</xdr:colOff>
      <xdr:row>79</xdr:row>
      <xdr:rowOff>44450</xdr:rowOff>
    </xdr:to>
    <xdr:cxnSp macro="">
      <xdr:nvCxnSpPr>
        <xdr:cNvPr id="626" name="直線コネクタ 625"/>
        <xdr:cNvCxnSpPr/>
      </xdr:nvCxnSpPr>
      <xdr:spPr>
        <a:xfrm>
          <a:off x="14592300" y="13587133"/>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42583</xdr:rowOff>
    </xdr:from>
    <xdr:to>
      <xdr:col>76</xdr:col>
      <xdr:colOff>114300</xdr:colOff>
      <xdr:row>79</xdr:row>
      <xdr:rowOff>43396</xdr:rowOff>
    </xdr:to>
    <xdr:cxnSp macro="">
      <xdr:nvCxnSpPr>
        <xdr:cNvPr id="629" name="直線コネクタ 628"/>
        <xdr:cNvCxnSpPr/>
      </xdr:nvCxnSpPr>
      <xdr:spPr>
        <a:xfrm flipV="1">
          <a:off x="13703300" y="13587133"/>
          <a:ext cx="889000" cy="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38863</xdr:rowOff>
    </xdr:from>
    <xdr:to>
      <xdr:col>71</xdr:col>
      <xdr:colOff>177800</xdr:colOff>
      <xdr:row>79</xdr:row>
      <xdr:rowOff>43396</xdr:rowOff>
    </xdr:to>
    <xdr:cxnSp macro="">
      <xdr:nvCxnSpPr>
        <xdr:cNvPr id="632" name="直線コネクタ 631"/>
        <xdr:cNvCxnSpPr/>
      </xdr:nvCxnSpPr>
      <xdr:spPr>
        <a:xfrm>
          <a:off x="12814300" y="13583413"/>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162446</xdr:rowOff>
    </xdr:from>
    <xdr:to>
      <xdr:col>72</xdr:col>
      <xdr:colOff>38100</xdr:colOff>
      <xdr:row>79</xdr:row>
      <xdr:rowOff>92596</xdr:rowOff>
    </xdr:to>
    <xdr:sp macro="" textlink="">
      <xdr:nvSpPr>
        <xdr:cNvPr id="633" name="フローチャート: 判断 632"/>
        <xdr:cNvSpPr/>
      </xdr:nvSpPr>
      <xdr:spPr>
        <a:xfrm>
          <a:off x="13652500" y="135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109123</xdr:rowOff>
    </xdr:from>
    <xdr:ext cx="378565" cy="259045"/>
    <xdr:sp macro="" textlink="">
      <xdr:nvSpPr>
        <xdr:cNvPr id="634" name="テキスト ボックス 633"/>
        <xdr:cNvSpPr txBox="1"/>
      </xdr:nvSpPr>
      <xdr:spPr>
        <a:xfrm>
          <a:off x="13514017" y="133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160376</xdr:rowOff>
    </xdr:from>
    <xdr:to>
      <xdr:col>67</xdr:col>
      <xdr:colOff>101600</xdr:colOff>
      <xdr:row>79</xdr:row>
      <xdr:rowOff>90526</xdr:rowOff>
    </xdr:to>
    <xdr:sp macro="" textlink="">
      <xdr:nvSpPr>
        <xdr:cNvPr id="635" name="フローチャート: 判断 634"/>
        <xdr:cNvSpPr/>
      </xdr:nvSpPr>
      <xdr:spPr>
        <a:xfrm>
          <a:off x="12763500" y="135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81653</xdr:rowOff>
    </xdr:from>
    <xdr:ext cx="378565" cy="259045"/>
    <xdr:sp macro="" textlink="">
      <xdr:nvSpPr>
        <xdr:cNvPr id="636" name="テキスト ボックス 635"/>
        <xdr:cNvSpPr txBox="1"/>
      </xdr:nvSpPr>
      <xdr:spPr>
        <a:xfrm>
          <a:off x="12625017" y="13626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165088</xdr:rowOff>
    </xdr:from>
    <xdr:to>
      <xdr:col>85</xdr:col>
      <xdr:colOff>177800</xdr:colOff>
      <xdr:row>79</xdr:row>
      <xdr:rowOff>95238</xdr:rowOff>
    </xdr:to>
    <xdr:sp macro="" textlink="">
      <xdr:nvSpPr>
        <xdr:cNvPr id="642" name="楕円 641"/>
        <xdr:cNvSpPr/>
      </xdr:nvSpPr>
      <xdr:spPr>
        <a:xfrm>
          <a:off x="16268700" y="135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126916</xdr:rowOff>
    </xdr:from>
    <xdr:ext cx="249299" cy="259045"/>
    <xdr:sp macro="" textlink="">
      <xdr:nvSpPr>
        <xdr:cNvPr id="643" name="災害復旧費該当値テキスト"/>
        <xdr:cNvSpPr txBox="1"/>
      </xdr:nvSpPr>
      <xdr:spPr>
        <a:xfrm>
          <a:off x="16370300" y="135000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4" name="楕円 64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5" name="テキスト ボックス 64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163233</xdr:rowOff>
    </xdr:from>
    <xdr:to>
      <xdr:col>76</xdr:col>
      <xdr:colOff>165100</xdr:colOff>
      <xdr:row>79</xdr:row>
      <xdr:rowOff>93383</xdr:rowOff>
    </xdr:to>
    <xdr:sp macro="" textlink="">
      <xdr:nvSpPr>
        <xdr:cNvPr id="646" name="楕円 645"/>
        <xdr:cNvSpPr/>
      </xdr:nvSpPr>
      <xdr:spPr>
        <a:xfrm>
          <a:off x="14541500" y="1353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84510</xdr:rowOff>
    </xdr:from>
    <xdr:ext cx="378565" cy="259045"/>
    <xdr:sp macro="" textlink="">
      <xdr:nvSpPr>
        <xdr:cNvPr id="647" name="テキスト ボックス 646"/>
        <xdr:cNvSpPr txBox="1"/>
      </xdr:nvSpPr>
      <xdr:spPr>
        <a:xfrm>
          <a:off x="14403017" y="13629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164046</xdr:rowOff>
    </xdr:from>
    <xdr:to>
      <xdr:col>72</xdr:col>
      <xdr:colOff>38100</xdr:colOff>
      <xdr:row>79</xdr:row>
      <xdr:rowOff>94196</xdr:rowOff>
    </xdr:to>
    <xdr:sp macro="" textlink="">
      <xdr:nvSpPr>
        <xdr:cNvPr id="648" name="楕円 647"/>
        <xdr:cNvSpPr/>
      </xdr:nvSpPr>
      <xdr:spPr>
        <a:xfrm>
          <a:off x="13652500" y="1353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85323</xdr:rowOff>
    </xdr:from>
    <xdr:ext cx="313932" cy="259045"/>
    <xdr:sp macro="" textlink="">
      <xdr:nvSpPr>
        <xdr:cNvPr id="649" name="テキスト ボックス 648"/>
        <xdr:cNvSpPr txBox="1"/>
      </xdr:nvSpPr>
      <xdr:spPr>
        <a:xfrm>
          <a:off x="13546333" y="136298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159513</xdr:rowOff>
    </xdr:from>
    <xdr:to>
      <xdr:col>67</xdr:col>
      <xdr:colOff>101600</xdr:colOff>
      <xdr:row>79</xdr:row>
      <xdr:rowOff>89663</xdr:rowOff>
    </xdr:to>
    <xdr:sp macro="" textlink="">
      <xdr:nvSpPr>
        <xdr:cNvPr id="650" name="楕円 649"/>
        <xdr:cNvSpPr/>
      </xdr:nvSpPr>
      <xdr:spPr>
        <a:xfrm>
          <a:off x="12763500" y="1353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106190</xdr:rowOff>
    </xdr:from>
    <xdr:ext cx="378565" cy="259045"/>
    <xdr:sp macro="" textlink="">
      <xdr:nvSpPr>
        <xdr:cNvPr id="651" name="テキスト ボックス 650"/>
        <xdr:cNvSpPr txBox="1"/>
      </xdr:nvSpPr>
      <xdr:spPr>
        <a:xfrm>
          <a:off x="12625017" y="13307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143281</xdr:rowOff>
    </xdr:from>
    <xdr:to>
      <xdr:col>85</xdr:col>
      <xdr:colOff>127000</xdr:colOff>
      <xdr:row>95</xdr:row>
      <xdr:rowOff>143535</xdr:rowOff>
    </xdr:to>
    <xdr:cxnSp macro="">
      <xdr:nvCxnSpPr>
        <xdr:cNvPr id="680" name="直線コネクタ 679"/>
        <xdr:cNvCxnSpPr/>
      </xdr:nvCxnSpPr>
      <xdr:spPr>
        <a:xfrm>
          <a:off x="15481300" y="16431031"/>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139870</xdr:rowOff>
    </xdr:from>
    <xdr:ext cx="534377" cy="259045"/>
    <xdr:sp macro="" textlink="">
      <xdr:nvSpPr>
        <xdr:cNvPr id="681" name="公債費平均値テキスト"/>
        <xdr:cNvSpPr txBox="1"/>
      </xdr:nvSpPr>
      <xdr:spPr>
        <a:xfrm>
          <a:off x="16370300" y="16427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123610</xdr:rowOff>
    </xdr:from>
    <xdr:to>
      <xdr:col>81</xdr:col>
      <xdr:colOff>50800</xdr:colOff>
      <xdr:row>95</xdr:row>
      <xdr:rowOff>143281</xdr:rowOff>
    </xdr:to>
    <xdr:cxnSp macro="">
      <xdr:nvCxnSpPr>
        <xdr:cNvPr id="683" name="直線コネクタ 682"/>
        <xdr:cNvCxnSpPr/>
      </xdr:nvCxnSpPr>
      <xdr:spPr>
        <a:xfrm>
          <a:off x="14592300" y="16411360"/>
          <a:ext cx="889000" cy="1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82859</xdr:rowOff>
    </xdr:from>
    <xdr:ext cx="534377" cy="259045"/>
    <xdr:sp macro="" textlink="">
      <xdr:nvSpPr>
        <xdr:cNvPr id="685" name="テキスト ボックス 684"/>
        <xdr:cNvSpPr txBox="1"/>
      </xdr:nvSpPr>
      <xdr:spPr>
        <a:xfrm>
          <a:off x="15214111" y="1654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115036</xdr:rowOff>
    </xdr:from>
    <xdr:to>
      <xdr:col>76</xdr:col>
      <xdr:colOff>114300</xdr:colOff>
      <xdr:row>95</xdr:row>
      <xdr:rowOff>123610</xdr:rowOff>
    </xdr:to>
    <xdr:cxnSp macro="">
      <xdr:nvCxnSpPr>
        <xdr:cNvPr id="686" name="直線コネクタ 685"/>
        <xdr:cNvCxnSpPr/>
      </xdr:nvCxnSpPr>
      <xdr:spPr>
        <a:xfrm>
          <a:off x="13703300" y="16402786"/>
          <a:ext cx="889000" cy="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78312</xdr:rowOff>
    </xdr:from>
    <xdr:ext cx="534377" cy="259045"/>
    <xdr:sp macro="" textlink="">
      <xdr:nvSpPr>
        <xdr:cNvPr id="688" name="テキスト ボックス 687"/>
        <xdr:cNvSpPr txBox="1"/>
      </xdr:nvSpPr>
      <xdr:spPr>
        <a:xfrm>
          <a:off x="14325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64719</xdr:rowOff>
    </xdr:from>
    <xdr:to>
      <xdr:col>71</xdr:col>
      <xdr:colOff>177800</xdr:colOff>
      <xdr:row>95</xdr:row>
      <xdr:rowOff>115036</xdr:rowOff>
    </xdr:to>
    <xdr:cxnSp macro="">
      <xdr:nvCxnSpPr>
        <xdr:cNvPr id="689" name="直線コネクタ 688"/>
        <xdr:cNvCxnSpPr/>
      </xdr:nvCxnSpPr>
      <xdr:spPr>
        <a:xfrm>
          <a:off x="12814300" y="16352469"/>
          <a:ext cx="889000" cy="5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134252</xdr:rowOff>
    </xdr:from>
    <xdr:to>
      <xdr:col>72</xdr:col>
      <xdr:colOff>38100</xdr:colOff>
      <xdr:row>96</xdr:row>
      <xdr:rowOff>64402</xdr:rowOff>
    </xdr:to>
    <xdr:sp macro="" textlink="">
      <xdr:nvSpPr>
        <xdr:cNvPr id="690" name="フローチャート: 判断 689"/>
        <xdr:cNvSpPr/>
      </xdr:nvSpPr>
      <xdr:spPr>
        <a:xfrm>
          <a:off x="13652500" y="1642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55529</xdr:rowOff>
    </xdr:from>
    <xdr:ext cx="534377" cy="259045"/>
    <xdr:sp macro="" textlink="">
      <xdr:nvSpPr>
        <xdr:cNvPr id="691" name="テキスト ボックス 690"/>
        <xdr:cNvSpPr txBox="1"/>
      </xdr:nvSpPr>
      <xdr:spPr>
        <a:xfrm>
          <a:off x="13436111" y="1651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133693</xdr:rowOff>
    </xdr:from>
    <xdr:to>
      <xdr:col>67</xdr:col>
      <xdr:colOff>101600</xdr:colOff>
      <xdr:row>96</xdr:row>
      <xdr:rowOff>63843</xdr:rowOff>
    </xdr:to>
    <xdr:sp macro="" textlink="">
      <xdr:nvSpPr>
        <xdr:cNvPr id="692" name="フローチャート: 判断 691"/>
        <xdr:cNvSpPr/>
      </xdr:nvSpPr>
      <xdr:spPr>
        <a:xfrm>
          <a:off x="12763500" y="164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54970</xdr:rowOff>
    </xdr:from>
    <xdr:ext cx="534377" cy="259045"/>
    <xdr:sp macro="" textlink="">
      <xdr:nvSpPr>
        <xdr:cNvPr id="693" name="テキスト ボックス 692"/>
        <xdr:cNvSpPr txBox="1"/>
      </xdr:nvSpPr>
      <xdr:spPr>
        <a:xfrm>
          <a:off x="12547111" y="1651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92735</xdr:rowOff>
    </xdr:from>
    <xdr:to>
      <xdr:col>85</xdr:col>
      <xdr:colOff>177800</xdr:colOff>
      <xdr:row>96</xdr:row>
      <xdr:rowOff>22885</xdr:rowOff>
    </xdr:to>
    <xdr:sp macro="" textlink="">
      <xdr:nvSpPr>
        <xdr:cNvPr id="699" name="楕円 698"/>
        <xdr:cNvSpPr/>
      </xdr:nvSpPr>
      <xdr:spPr>
        <a:xfrm>
          <a:off x="16268700" y="1638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115612</xdr:rowOff>
    </xdr:from>
    <xdr:ext cx="534377" cy="259045"/>
    <xdr:sp macro="" textlink="">
      <xdr:nvSpPr>
        <xdr:cNvPr id="700" name="公債費該当値テキスト"/>
        <xdr:cNvSpPr txBox="1"/>
      </xdr:nvSpPr>
      <xdr:spPr>
        <a:xfrm>
          <a:off x="16370300" y="1623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92481</xdr:rowOff>
    </xdr:from>
    <xdr:to>
      <xdr:col>81</xdr:col>
      <xdr:colOff>101600</xdr:colOff>
      <xdr:row>96</xdr:row>
      <xdr:rowOff>22631</xdr:rowOff>
    </xdr:to>
    <xdr:sp macro="" textlink="">
      <xdr:nvSpPr>
        <xdr:cNvPr id="701" name="楕円 700"/>
        <xdr:cNvSpPr/>
      </xdr:nvSpPr>
      <xdr:spPr>
        <a:xfrm>
          <a:off x="15430500" y="1638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39158</xdr:rowOff>
    </xdr:from>
    <xdr:ext cx="534377" cy="259045"/>
    <xdr:sp macro="" textlink="">
      <xdr:nvSpPr>
        <xdr:cNvPr id="702" name="テキスト ボックス 701"/>
        <xdr:cNvSpPr txBox="1"/>
      </xdr:nvSpPr>
      <xdr:spPr>
        <a:xfrm>
          <a:off x="15214111" y="1615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72810</xdr:rowOff>
    </xdr:from>
    <xdr:to>
      <xdr:col>76</xdr:col>
      <xdr:colOff>165100</xdr:colOff>
      <xdr:row>96</xdr:row>
      <xdr:rowOff>2960</xdr:rowOff>
    </xdr:to>
    <xdr:sp macro="" textlink="">
      <xdr:nvSpPr>
        <xdr:cNvPr id="703" name="楕円 702"/>
        <xdr:cNvSpPr/>
      </xdr:nvSpPr>
      <xdr:spPr>
        <a:xfrm>
          <a:off x="14541500" y="1636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19487</xdr:rowOff>
    </xdr:from>
    <xdr:ext cx="534377" cy="259045"/>
    <xdr:sp macro="" textlink="">
      <xdr:nvSpPr>
        <xdr:cNvPr id="704" name="テキスト ボックス 703"/>
        <xdr:cNvSpPr txBox="1"/>
      </xdr:nvSpPr>
      <xdr:spPr>
        <a:xfrm>
          <a:off x="14325111" y="1613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64236</xdr:rowOff>
    </xdr:from>
    <xdr:to>
      <xdr:col>72</xdr:col>
      <xdr:colOff>38100</xdr:colOff>
      <xdr:row>95</xdr:row>
      <xdr:rowOff>165836</xdr:rowOff>
    </xdr:to>
    <xdr:sp macro="" textlink="">
      <xdr:nvSpPr>
        <xdr:cNvPr id="705" name="楕円 704"/>
        <xdr:cNvSpPr/>
      </xdr:nvSpPr>
      <xdr:spPr>
        <a:xfrm>
          <a:off x="13652500" y="1635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10913</xdr:rowOff>
    </xdr:from>
    <xdr:ext cx="534377" cy="259045"/>
    <xdr:sp macro="" textlink="">
      <xdr:nvSpPr>
        <xdr:cNvPr id="706" name="テキスト ボックス 705"/>
        <xdr:cNvSpPr txBox="1"/>
      </xdr:nvSpPr>
      <xdr:spPr>
        <a:xfrm>
          <a:off x="13436111" y="161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13919</xdr:rowOff>
    </xdr:from>
    <xdr:to>
      <xdr:col>67</xdr:col>
      <xdr:colOff>101600</xdr:colOff>
      <xdr:row>95</xdr:row>
      <xdr:rowOff>115519</xdr:rowOff>
    </xdr:to>
    <xdr:sp macro="" textlink="">
      <xdr:nvSpPr>
        <xdr:cNvPr id="707" name="楕円 706"/>
        <xdr:cNvSpPr/>
      </xdr:nvSpPr>
      <xdr:spPr>
        <a:xfrm>
          <a:off x="12763500" y="1630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132046</xdr:rowOff>
    </xdr:from>
    <xdr:ext cx="534377" cy="259045"/>
    <xdr:sp macro="" textlink="">
      <xdr:nvSpPr>
        <xdr:cNvPr id="708" name="テキスト ボックス 707"/>
        <xdr:cNvSpPr txBox="1"/>
      </xdr:nvSpPr>
      <xdr:spPr>
        <a:xfrm>
          <a:off x="12547111" y="1607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xdr:rowOff>
    </xdr:from>
    <xdr:to>
      <xdr:col>102</xdr:col>
      <xdr:colOff>165100</xdr:colOff>
      <xdr:row>38</xdr:row>
      <xdr:rowOff>116205</xdr:rowOff>
    </xdr:to>
    <xdr:sp macro="" textlink="">
      <xdr:nvSpPr>
        <xdr:cNvPr id="747" name="フローチャート: 判断 746"/>
        <xdr:cNvSpPr/>
      </xdr:nvSpPr>
      <xdr:spPr>
        <a:xfrm>
          <a:off x="19494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132732</xdr:rowOff>
    </xdr:from>
    <xdr:ext cx="378565" cy="259045"/>
    <xdr:sp macro="" textlink="">
      <xdr:nvSpPr>
        <xdr:cNvPr id="748" name="テキスト ボックス 747"/>
        <xdr:cNvSpPr txBox="1"/>
      </xdr:nvSpPr>
      <xdr:spPr>
        <a:xfrm>
          <a:off x="19356017" y="630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166433</xdr:rowOff>
    </xdr:from>
    <xdr:to>
      <xdr:col>98</xdr:col>
      <xdr:colOff>38100</xdr:colOff>
      <xdr:row>38</xdr:row>
      <xdr:rowOff>96583</xdr:rowOff>
    </xdr:to>
    <xdr:sp macro="" textlink="">
      <xdr:nvSpPr>
        <xdr:cNvPr id="749" name="フローチャート: 判断 748"/>
        <xdr:cNvSpPr/>
      </xdr:nvSpPr>
      <xdr:spPr>
        <a:xfrm>
          <a:off x="18605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113111</xdr:rowOff>
    </xdr:from>
    <xdr:ext cx="378565" cy="259045"/>
    <xdr:sp macro="" textlink="">
      <xdr:nvSpPr>
        <xdr:cNvPr id="750" name="テキスト ボックス 749"/>
        <xdr:cNvSpPr txBox="1"/>
      </xdr:nvSpPr>
      <xdr:spPr>
        <a:xfrm>
          <a:off x="18467017" y="628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特徴としては、土木費の一人当たりコストが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前年度比で減少となったものの、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非常に高く、これは下水道事業への繰出金が影響しているものであり、今後削減に取り組んでいく必要がある。科目別には、教育費は中央学校給食センター建設事業の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完了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に伴い、前年度比で大幅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に減少した。また、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衛生費は揖龍保健衛生施設の大規模改修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費が年次計画により前年度比で減となったことに伴い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一方、民生費は認定こども園整備の実施及び扶助費の増加に伴い年々増加傾向にある。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兵庫県たつの市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市税、税交付金等の増収により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黒字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となった。今後も普通交付税が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合併算定替えの縮減により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段階的に減少していくことが確実であり、税収をはじめとした自主財源の確保に努め、あわせて歳出面での行財政改革を引き続き実施していくことで、持続可能な財政運営を目指す。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兵庫県たつの市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病院事業において、平成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年度以降赤字が生じているものの、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医師の確保、病床転換等の経営見直しにより、改善傾向となった。今後も赤字解消に向け、また連結実質赤字額が生じないよう、健全財政を保っていく。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兵庫県たつの市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普通会計、企業会計とも市債の償還が順調に進み、実質公債費比率は前年度比で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％改善した。今後は普通会計において合併特例債の発行の増加が見込まれるため、指数の悪化が懸念されるが、事業の精査及び事業実施年度の調整を図ることで、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となるよう努めていく。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兵庫県たつの市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普通会計において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残高が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微減し、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下水道事業特別会計において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残高が大幅に減少したため、将来負担比率は前年度比で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％改善した。今後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下水道事業を中心に企業会計債の残高が減少していくことが見込まれ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、合併特例債を活用した大型投資事業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予定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は悪化していくことが見込まれる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兵庫県たつの市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年からの普通交付税の一本算定に備え、その後の財源を補うため、決算余剰金、利子のほか、随時積立てを行っている。平成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百万円を取崩したものの、決算余剰金、利子、寄附金等で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基金の使途を明確にしていくとともに、基金毎に残高目安を定め、それに応じて基金の活用を図る。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　　　　　たつの市立揖保川中学校及び半田小学校の卒業生への奨学の一助とするための基金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公共施設の整備並びに公共事業の円滑かつ効率的な執行を図るための基金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高齢者保健福祉の増進を図り、在宅福祉の向上、健康づくり及びボランティア活動の活性化を目的とする事業を推進</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市民の連帯の強化及び均衡ある地域振興を図るための基金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　本市のまちづくりに対する寄付金を広く募り、その寄附金を財源として、活力と魅力あるふるさとづくりを推進するた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百万円取崩したものの、利子、新宮図書館整備に係る寄附金、その他で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財政調整基金から振替を行い、使途を明確にする。また、今後も公共施設の老朽化が進むことが見込まれるため、公共施設整備の財源として活用していく。それ以外の特定目的基金については、残高の在り方を検討しながら、基金の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年度は、取崩しは行わず、決算余剰金、利子で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百万を積み立てたため増額となった。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年度に基金の目的を明確にするため、公共施設整備基金に振替えを行うとともに、平成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年度にはたつの市民病院の地方独立法人への移行経費の財源として活用する予定である。その後は標準財政規模の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を残高目安とし、基金の活用を図っていく。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取崩しは行わず、利子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百万を積み立てたため増額となった。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を残高目安とし、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適宜繰上償還の財源として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基金の活用を図っていく。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兵庫県たつの市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77,499
77,007
210.87
34,707,297
33,936,187
653,097
21,255,965
38,604,068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類似団体内平均とも下回っている。原因としては合併以降一時的に投資事業を抑制していたことが挙げられる。近年は実質公債費比率、将来負担比率等の健全化判断比率も改善されていることから、合併特例債を活用した大型投資事業を進めている。そのため今後は改善傾向にあると思われるが、合併により多くの公共施設を抱える本市においては、公共施設の今後の維持管理費が多額になることが想定されているため、公共施設等総合管理計画に基づき、用途廃止、除却、統廃合等を進めて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4" name="直線コネクタ 63"/>
        <xdr:cNvCxnSpPr/>
      </xdr:nvCxnSpPr>
      <xdr:spPr>
        <a:xfrm flipV="1">
          <a:off x="4760595" y="4785995"/>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5" name="有形固定資産減価償却率最小値テキスト"/>
        <xdr:cNvSpPr txBox="1"/>
      </xdr:nvSpPr>
      <xdr:spPr>
        <a:xfrm>
          <a:off x="4813300"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6" name="直線コネクタ 65"/>
        <xdr:cNvCxnSpPr/>
      </xdr:nvCxnSpPr>
      <xdr:spPr>
        <a:xfrm>
          <a:off x="4673600" y="599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7" name="有形固定資産減価償却率最大値テキスト"/>
        <xdr:cNvSpPr txBox="1"/>
      </xdr:nvSpPr>
      <xdr:spPr>
        <a:xfrm>
          <a:off x="4813300" y="456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xdr:cNvCxnSpPr/>
      </xdr:nvCxnSpPr>
      <xdr:spPr>
        <a:xfrm>
          <a:off x="4673600" y="4785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69" name="有形固定資産減価償却率平均値テキスト"/>
        <xdr:cNvSpPr txBox="1"/>
      </xdr:nvSpPr>
      <xdr:spPr>
        <a:xfrm>
          <a:off x="4813300" y="5242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xdr:cNvSpPr/>
      </xdr:nvSpPr>
      <xdr:spPr>
        <a:xfrm>
          <a:off x="4711700" y="526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1" name="フローチャート: 判断 70"/>
        <xdr:cNvSpPr/>
      </xdr:nvSpPr>
      <xdr:spPr>
        <a:xfrm>
          <a:off x="40005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2" name="フローチャート: 判断 71"/>
        <xdr:cNvSpPr/>
      </xdr:nvSpPr>
      <xdr:spPr>
        <a:xfrm>
          <a:off x="3238500" y="5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133773</xdr:rowOff>
    </xdr:from>
    <xdr:to>
      <xdr:col>23</xdr:col>
      <xdr:colOff>136525</xdr:colOff>
      <xdr:row>30</xdr:row>
      <xdr:rowOff>63923</xdr:rowOff>
    </xdr:to>
    <xdr:sp macro="" textlink="">
      <xdr:nvSpPr>
        <xdr:cNvPr id="78" name="楕円 77"/>
        <xdr:cNvSpPr/>
      </xdr:nvSpPr>
      <xdr:spPr>
        <a:xfrm>
          <a:off x="4711700" y="510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156650</xdr:rowOff>
    </xdr:from>
    <xdr:ext cx="405111" cy="259045"/>
    <xdr:sp macro="" textlink="">
      <xdr:nvSpPr>
        <xdr:cNvPr id="79" name="有形固定資産減価償却率該当値テキスト"/>
        <xdr:cNvSpPr txBox="1"/>
      </xdr:nvSpPr>
      <xdr:spPr>
        <a:xfrm>
          <a:off x="4813300" y="495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5503</xdr:rowOff>
    </xdr:from>
    <xdr:to>
      <xdr:col>19</xdr:col>
      <xdr:colOff>187325</xdr:colOff>
      <xdr:row>30</xdr:row>
      <xdr:rowOff>107103</xdr:rowOff>
    </xdr:to>
    <xdr:sp macro="" textlink="">
      <xdr:nvSpPr>
        <xdr:cNvPr id="80" name="楕円 79"/>
        <xdr:cNvSpPr/>
      </xdr:nvSpPr>
      <xdr:spPr>
        <a:xfrm>
          <a:off x="4000500" y="514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13123</xdr:rowOff>
    </xdr:from>
    <xdr:to>
      <xdr:col>23</xdr:col>
      <xdr:colOff>85725</xdr:colOff>
      <xdr:row>30</xdr:row>
      <xdr:rowOff>56303</xdr:rowOff>
    </xdr:to>
    <xdr:cxnSp macro="">
      <xdr:nvCxnSpPr>
        <xdr:cNvPr id="81" name="直線コネクタ 80"/>
        <xdr:cNvCxnSpPr/>
      </xdr:nvCxnSpPr>
      <xdr:spPr>
        <a:xfrm flipV="1">
          <a:off x="4051300" y="5156623"/>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82" name="n_1aveValue有形固定資産減価償却率"/>
        <xdr:cNvSpPr txBox="1"/>
      </xdr:nvSpPr>
      <xdr:spPr>
        <a:xfrm>
          <a:off x="3836044" y="5403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14622</xdr:rowOff>
    </xdr:from>
    <xdr:ext cx="405111" cy="259045"/>
    <xdr:sp macro="" textlink="">
      <xdr:nvSpPr>
        <xdr:cNvPr id="83" name="n_2aveValue有形固定資産減価償却率"/>
        <xdr:cNvSpPr txBox="1"/>
      </xdr:nvSpPr>
      <xdr:spPr>
        <a:xfrm>
          <a:off x="3086744" y="515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123630</xdr:rowOff>
    </xdr:from>
    <xdr:ext cx="405111" cy="259045"/>
    <xdr:sp macro="" textlink="">
      <xdr:nvSpPr>
        <xdr:cNvPr id="84" name="n_1mainValue有形固定資産減価償却率"/>
        <xdr:cNvSpPr txBox="1"/>
      </xdr:nvSpPr>
      <xdr:spPr>
        <a:xfrm>
          <a:off x="3836044" y="4924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全国平均、兵庫県平均とも上回っており、今後も現状を維持していきたい。</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3" name="直線コネクタ 112"/>
        <xdr:cNvCxnSpPr/>
      </xdr:nvCxnSpPr>
      <xdr:spPr>
        <a:xfrm flipV="1">
          <a:off x="14793595" y="4469342"/>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6" name="債務償還可能年数最大値テキスト"/>
        <xdr:cNvSpPr txBox="1"/>
      </xdr:nvSpPr>
      <xdr:spPr>
        <a:xfrm>
          <a:off x="14846300" y="424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17" name="直線コネクタ 116"/>
        <xdr:cNvCxnSpPr/>
      </xdr:nvCxnSpPr>
      <xdr:spPr>
        <a:xfrm>
          <a:off x="14706600" y="4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18" name="債務償還可能年数平均値テキスト"/>
        <xdr:cNvSpPr txBox="1"/>
      </xdr:nvSpPr>
      <xdr:spPr>
        <a:xfrm>
          <a:off x="14846300" y="501362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9" name="フローチャート: 判断 118"/>
        <xdr:cNvSpPr/>
      </xdr:nvSpPr>
      <xdr:spPr>
        <a:xfrm>
          <a:off x="14744700" y="516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126647</xdr:rowOff>
    </xdr:from>
    <xdr:to>
      <xdr:col>76</xdr:col>
      <xdr:colOff>73025</xdr:colOff>
      <xdr:row>31</xdr:row>
      <xdr:rowOff>56797</xdr:rowOff>
    </xdr:to>
    <xdr:sp macro="" textlink="">
      <xdr:nvSpPr>
        <xdr:cNvPr id="125" name="楕円 124"/>
        <xdr:cNvSpPr/>
      </xdr:nvSpPr>
      <xdr:spPr>
        <a:xfrm>
          <a:off x="14744700" y="527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105074</xdr:rowOff>
    </xdr:from>
    <xdr:ext cx="340478" cy="259045"/>
    <xdr:sp macro="" textlink="">
      <xdr:nvSpPr>
        <xdr:cNvPr id="126" name="債務償還可能年数該当値テキスト"/>
        <xdr:cNvSpPr txBox="1"/>
      </xdr:nvSpPr>
      <xdr:spPr>
        <a:xfrm>
          <a:off x="14846300" y="5248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兵庫県たつの市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77,499
77,007
210.87
34,707,297
33,936,187
653,097
21,255,965
38,604,068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116222</xdr:rowOff>
    </xdr:from>
    <xdr:ext cx="405111" cy="259045"/>
    <xdr:sp macro="" textlink="">
      <xdr:nvSpPr>
        <xdr:cNvPr id="61" name="【道路】&#10;有形固定資産減価償却率平均値テキスト"/>
        <xdr:cNvSpPr txBox="1"/>
      </xdr:nvSpPr>
      <xdr:spPr>
        <a:xfrm>
          <a:off x="4673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70" name="楕円 69"/>
        <xdr:cNvSpPr/>
      </xdr:nvSpPr>
      <xdr:spPr>
        <a:xfrm>
          <a:off x="45847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80662</xdr:rowOff>
    </xdr:from>
    <xdr:ext cx="405111" cy="259045"/>
    <xdr:sp macro="" textlink="">
      <xdr:nvSpPr>
        <xdr:cNvPr id="71" name="【道路】&#10;有形固定資産減価償却率該当値テキスト"/>
        <xdr:cNvSpPr txBox="1"/>
      </xdr:nvSpPr>
      <xdr:spPr>
        <a:xfrm>
          <a:off x="4673600"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88265</xdr:rowOff>
    </xdr:from>
    <xdr:to>
      <xdr:col>20</xdr:col>
      <xdr:colOff>38100</xdr:colOff>
      <xdr:row>38</xdr:row>
      <xdr:rowOff>18415</xdr:rowOff>
    </xdr:to>
    <xdr:sp macro="" textlink="">
      <xdr:nvSpPr>
        <xdr:cNvPr id="72" name="楕円 71"/>
        <xdr:cNvSpPr/>
      </xdr:nvSpPr>
      <xdr:spPr>
        <a:xfrm>
          <a:off x="3746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108585</xdr:rowOff>
    </xdr:from>
    <xdr:to>
      <xdr:col>24</xdr:col>
      <xdr:colOff>63500</xdr:colOff>
      <xdr:row>37</xdr:row>
      <xdr:rowOff>139065</xdr:rowOff>
    </xdr:to>
    <xdr:cxnSp macro="">
      <xdr:nvCxnSpPr>
        <xdr:cNvPr id="73" name="直線コネクタ 72"/>
        <xdr:cNvCxnSpPr/>
      </xdr:nvCxnSpPr>
      <xdr:spPr>
        <a:xfrm flipV="1">
          <a:off x="3797300" y="645223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83837</xdr:rowOff>
    </xdr:from>
    <xdr:ext cx="405111" cy="259045"/>
    <xdr:sp macro="" textlink="">
      <xdr:nvSpPr>
        <xdr:cNvPr id="74" name="n_1aveValue【道路】&#10;有形固定資産減価償却率"/>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147337</xdr:rowOff>
    </xdr:from>
    <xdr:ext cx="405111" cy="259045"/>
    <xdr:sp macro="" textlink="">
      <xdr:nvSpPr>
        <xdr:cNvPr id="75" name="n_2aveValue【道路】&#10;有形固定資産減価償却率"/>
        <xdr:cNvSpPr txBox="1"/>
      </xdr:nvSpPr>
      <xdr:spPr>
        <a:xfrm>
          <a:off x="2705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34942</xdr:rowOff>
    </xdr:from>
    <xdr:ext cx="405111" cy="259045"/>
    <xdr:sp macro="" textlink="">
      <xdr:nvSpPr>
        <xdr:cNvPr id="76" name="n_1main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0" name="直線コネクタ 99"/>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1"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2" name="直線コネクタ 101"/>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3"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4" name="直線コネクタ 103"/>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97255</xdr:rowOff>
    </xdr:from>
    <xdr:ext cx="534377" cy="259045"/>
    <xdr:sp macro="" textlink="">
      <xdr:nvSpPr>
        <xdr:cNvPr id="105" name="【道路】&#10;一人当たり延長平均値テキスト"/>
        <xdr:cNvSpPr txBox="1"/>
      </xdr:nvSpPr>
      <xdr:spPr>
        <a:xfrm>
          <a:off x="10515600" y="6783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6" name="フローチャート: 判断 105"/>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07" name="フローチャート: 判断 106"/>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08" name="フローチャート: 判断 107"/>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116421</xdr:rowOff>
    </xdr:from>
    <xdr:to>
      <xdr:col>55</xdr:col>
      <xdr:colOff>50800</xdr:colOff>
      <xdr:row>41</xdr:row>
      <xdr:rowOff>46571</xdr:rowOff>
    </xdr:to>
    <xdr:sp macro="" textlink="">
      <xdr:nvSpPr>
        <xdr:cNvPr id="114" name="楕円 113"/>
        <xdr:cNvSpPr/>
      </xdr:nvSpPr>
      <xdr:spPr>
        <a:xfrm>
          <a:off x="10426700" y="697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94848</xdr:rowOff>
    </xdr:from>
    <xdr:ext cx="534377" cy="259045"/>
    <xdr:sp macro="" textlink="">
      <xdr:nvSpPr>
        <xdr:cNvPr id="115" name="【道路】&#10;一人当たり延長該当値テキスト"/>
        <xdr:cNvSpPr txBox="1"/>
      </xdr:nvSpPr>
      <xdr:spPr>
        <a:xfrm>
          <a:off x="10515600" y="69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118935</xdr:rowOff>
    </xdr:from>
    <xdr:to>
      <xdr:col>50</xdr:col>
      <xdr:colOff>165100</xdr:colOff>
      <xdr:row>41</xdr:row>
      <xdr:rowOff>49085</xdr:rowOff>
    </xdr:to>
    <xdr:sp macro="" textlink="">
      <xdr:nvSpPr>
        <xdr:cNvPr id="116" name="楕円 115"/>
        <xdr:cNvSpPr/>
      </xdr:nvSpPr>
      <xdr:spPr>
        <a:xfrm>
          <a:off x="9588500" y="697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167221</xdr:rowOff>
    </xdr:from>
    <xdr:to>
      <xdr:col>55</xdr:col>
      <xdr:colOff>0</xdr:colOff>
      <xdr:row>40</xdr:row>
      <xdr:rowOff>169735</xdr:rowOff>
    </xdr:to>
    <xdr:cxnSp macro="">
      <xdr:nvCxnSpPr>
        <xdr:cNvPr id="117" name="直線コネクタ 116"/>
        <xdr:cNvCxnSpPr/>
      </xdr:nvCxnSpPr>
      <xdr:spPr>
        <a:xfrm flipV="1">
          <a:off x="9639300" y="7025221"/>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11377</xdr:rowOff>
    </xdr:from>
    <xdr:ext cx="534377" cy="259045"/>
    <xdr:sp macro="" textlink="">
      <xdr:nvSpPr>
        <xdr:cNvPr id="118" name="n_1aveValue【道路】&#10;一人当たり延長"/>
        <xdr:cNvSpPr txBox="1"/>
      </xdr:nvSpPr>
      <xdr:spPr>
        <a:xfrm>
          <a:off x="93594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23112</xdr:rowOff>
    </xdr:from>
    <xdr:ext cx="534377" cy="259045"/>
    <xdr:sp macro="" textlink="">
      <xdr:nvSpPr>
        <xdr:cNvPr id="119" name="n_2aveValue【道路】&#10;一人当たり延長"/>
        <xdr:cNvSpPr txBox="1"/>
      </xdr:nvSpPr>
      <xdr:spPr>
        <a:xfrm>
          <a:off x="8483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40212</xdr:rowOff>
    </xdr:from>
    <xdr:ext cx="534377" cy="259045"/>
    <xdr:sp macro="" textlink="">
      <xdr:nvSpPr>
        <xdr:cNvPr id="120" name="n_1mainValue【道路】&#10;一人当たり延長"/>
        <xdr:cNvSpPr txBox="1"/>
      </xdr:nvSpPr>
      <xdr:spPr>
        <a:xfrm>
          <a:off x="9359411" y="706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45" name="直線コネクタ 144"/>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6"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7" name="直線コネクタ 146"/>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48"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49" name="直線コネクタ 148"/>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50" name="【橋りょう・トンネル】&#10;有形固定資産減価償却率平均値テキスト"/>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1" name="フローチャート: 判断 150"/>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2" name="フローチャート: 判断 151"/>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3" name="フローチャート: 判断 152"/>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159" name="楕円 158"/>
        <xdr:cNvSpPr/>
      </xdr:nvSpPr>
      <xdr:spPr>
        <a:xfrm>
          <a:off x="4584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17797</xdr:rowOff>
    </xdr:from>
    <xdr:ext cx="405111" cy="259045"/>
    <xdr:sp macro="" textlink="">
      <xdr:nvSpPr>
        <xdr:cNvPr id="160" name="【橋りょう・トンネル】&#10;有形固定資産減価償却率該当値テキスト"/>
        <xdr:cNvSpPr txBox="1"/>
      </xdr:nvSpPr>
      <xdr:spPr>
        <a:xfrm>
          <a:off x="4673600"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15875</xdr:rowOff>
    </xdr:from>
    <xdr:to>
      <xdr:col>20</xdr:col>
      <xdr:colOff>38100</xdr:colOff>
      <xdr:row>60</xdr:row>
      <xdr:rowOff>117475</xdr:rowOff>
    </xdr:to>
    <xdr:sp macro="" textlink="">
      <xdr:nvSpPr>
        <xdr:cNvPr id="161" name="楕円 160"/>
        <xdr:cNvSpPr/>
      </xdr:nvSpPr>
      <xdr:spPr>
        <a:xfrm>
          <a:off x="3746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45720</xdr:rowOff>
    </xdr:from>
    <xdr:to>
      <xdr:col>24</xdr:col>
      <xdr:colOff>63500</xdr:colOff>
      <xdr:row>60</xdr:row>
      <xdr:rowOff>66675</xdr:rowOff>
    </xdr:to>
    <xdr:cxnSp macro="">
      <xdr:nvCxnSpPr>
        <xdr:cNvPr id="162" name="直線コネクタ 161"/>
        <xdr:cNvCxnSpPr/>
      </xdr:nvCxnSpPr>
      <xdr:spPr>
        <a:xfrm flipV="1">
          <a:off x="3797300" y="1033272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63" name="n_1aveValue【橋りょう・トンネル】&#10;有形固定資産減価償却率"/>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164" name="n_2aveValue【橋りょう・トンネル】&#10;有形固定資産減価償却率"/>
        <xdr:cNvSpPr txBox="1"/>
      </xdr:nvSpPr>
      <xdr:spPr>
        <a:xfrm>
          <a:off x="2705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134002</xdr:rowOff>
    </xdr:from>
    <xdr:ext cx="405111" cy="259045"/>
    <xdr:sp macro="" textlink="">
      <xdr:nvSpPr>
        <xdr:cNvPr id="165" name="n_1mainValue【橋りょう・トンネル】&#10;有形固定資産減価償却率"/>
        <xdr:cNvSpPr txBox="1"/>
      </xdr:nvSpPr>
      <xdr:spPr>
        <a:xfrm>
          <a:off x="35820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6" name="直線コネクタ 17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7" name="テキスト ボックス 17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8" name="直線コネクタ 17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9" name="テキスト ボックス 17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0" name="直線コネクタ 17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1" name="テキスト ボックス 18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2" name="直線コネクタ 18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3" name="テキスト ボックス 18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5" name="テキスト ボックス 18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87" name="直線コネクタ 186"/>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88"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89" name="直線コネクタ 188"/>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0"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191" name="直線コネクタ 190"/>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166290</xdr:rowOff>
    </xdr:from>
    <xdr:ext cx="599010" cy="259045"/>
    <xdr:sp macro="" textlink="">
      <xdr:nvSpPr>
        <xdr:cNvPr id="192" name="【橋りょう・トンネル】&#10;一人当たり有形固定資産（償却資産）額平均値テキスト"/>
        <xdr:cNvSpPr txBox="1"/>
      </xdr:nvSpPr>
      <xdr:spPr>
        <a:xfrm>
          <a:off x="10515600" y="10453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193" name="フローチャート: 判断 192"/>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194" name="フローチャート: 判断 193"/>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195" name="フローチャート: 判断 194"/>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157576</xdr:rowOff>
    </xdr:from>
    <xdr:to>
      <xdr:col>55</xdr:col>
      <xdr:colOff>50800</xdr:colOff>
      <xdr:row>61</xdr:row>
      <xdr:rowOff>87726</xdr:rowOff>
    </xdr:to>
    <xdr:sp macro="" textlink="">
      <xdr:nvSpPr>
        <xdr:cNvPr id="201" name="楕円 200"/>
        <xdr:cNvSpPr/>
      </xdr:nvSpPr>
      <xdr:spPr>
        <a:xfrm>
          <a:off x="10426700" y="1044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9003</xdr:rowOff>
    </xdr:from>
    <xdr:ext cx="599010" cy="259045"/>
    <xdr:sp macro="" textlink="">
      <xdr:nvSpPr>
        <xdr:cNvPr id="202" name="【橋りょう・トンネル】&#10;一人当たり有形固定資産（償却資産）額該当値テキスト"/>
        <xdr:cNvSpPr txBox="1"/>
      </xdr:nvSpPr>
      <xdr:spPr>
        <a:xfrm>
          <a:off x="10515600" y="1029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166637</xdr:rowOff>
    </xdr:from>
    <xdr:to>
      <xdr:col>50</xdr:col>
      <xdr:colOff>165100</xdr:colOff>
      <xdr:row>61</xdr:row>
      <xdr:rowOff>96787</xdr:rowOff>
    </xdr:to>
    <xdr:sp macro="" textlink="">
      <xdr:nvSpPr>
        <xdr:cNvPr id="203" name="楕円 202"/>
        <xdr:cNvSpPr/>
      </xdr:nvSpPr>
      <xdr:spPr>
        <a:xfrm>
          <a:off x="9588500" y="1045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36926</xdr:rowOff>
    </xdr:from>
    <xdr:to>
      <xdr:col>55</xdr:col>
      <xdr:colOff>0</xdr:colOff>
      <xdr:row>61</xdr:row>
      <xdr:rowOff>45987</xdr:rowOff>
    </xdr:to>
    <xdr:cxnSp macro="">
      <xdr:nvCxnSpPr>
        <xdr:cNvPr id="204" name="直線コネクタ 203"/>
        <xdr:cNvCxnSpPr/>
      </xdr:nvCxnSpPr>
      <xdr:spPr>
        <a:xfrm flipV="1">
          <a:off x="9639300" y="10495376"/>
          <a:ext cx="838200" cy="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129060</xdr:rowOff>
    </xdr:from>
    <xdr:ext cx="599010" cy="259045"/>
    <xdr:sp macro="" textlink="">
      <xdr:nvSpPr>
        <xdr:cNvPr id="205" name="n_1aveValue【橋りょう・トンネル】&#10;一人当たり有形固定資産（償却資産）額"/>
        <xdr:cNvSpPr txBox="1"/>
      </xdr:nvSpPr>
      <xdr:spPr>
        <a:xfrm>
          <a:off x="93270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161755</xdr:rowOff>
    </xdr:from>
    <xdr:ext cx="599010" cy="259045"/>
    <xdr:sp macro="" textlink="">
      <xdr:nvSpPr>
        <xdr:cNvPr id="206" name="n_2aveValue【橋りょう・トンネル】&#10;一人当たり有形固定資産（償却資産）額"/>
        <xdr:cNvSpPr txBox="1"/>
      </xdr:nvSpPr>
      <xdr:spPr>
        <a:xfrm>
          <a:off x="8450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113314</xdr:rowOff>
    </xdr:from>
    <xdr:ext cx="599010" cy="259045"/>
    <xdr:sp macro="" textlink="">
      <xdr:nvSpPr>
        <xdr:cNvPr id="207" name="n_1mainValue【橋りょう・トンネル】&#10;一人当たり有形固定資産（償却資産）額"/>
        <xdr:cNvSpPr txBox="1"/>
      </xdr:nvSpPr>
      <xdr:spPr>
        <a:xfrm>
          <a:off x="9327095" y="10228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8" name="直線コネクタ 21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9" name="テキスト ボックス 21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0" name="直線コネクタ 21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1" name="テキスト ボックス 22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2" name="直線コネクタ 22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3" name="テキスト ボックス 22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4" name="直線コネクタ 22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5" name="テキスト ボックス 22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6" name="直線コネクタ 22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7" name="テキスト ボックス 22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8" name="直線コネクタ 22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9" name="テキスト ボックス 22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33" name="直線コネクタ 232"/>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34"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35" name="直線コネクタ 234"/>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36"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37" name="直線コネクタ 236"/>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80027</xdr:rowOff>
    </xdr:from>
    <xdr:ext cx="405111" cy="259045"/>
    <xdr:sp macro="" textlink="">
      <xdr:nvSpPr>
        <xdr:cNvPr id="238" name="【公営住宅】&#10;有形固定資産減価償却率平均値テキスト"/>
        <xdr:cNvSpPr txBox="1"/>
      </xdr:nvSpPr>
      <xdr:spPr>
        <a:xfrm>
          <a:off x="4673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39" name="フローチャート: 判断 238"/>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40" name="フローチャート: 判断 239"/>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41" name="フローチャート: 判断 240"/>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47716</xdr:rowOff>
    </xdr:from>
    <xdr:to>
      <xdr:col>24</xdr:col>
      <xdr:colOff>114300</xdr:colOff>
      <xdr:row>80</xdr:row>
      <xdr:rowOff>149316</xdr:rowOff>
    </xdr:to>
    <xdr:sp macro="" textlink="">
      <xdr:nvSpPr>
        <xdr:cNvPr id="247" name="楕円 246"/>
        <xdr:cNvSpPr/>
      </xdr:nvSpPr>
      <xdr:spPr>
        <a:xfrm>
          <a:off x="4584700" y="137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70593</xdr:rowOff>
    </xdr:from>
    <xdr:ext cx="405111" cy="259045"/>
    <xdr:sp macro="" textlink="">
      <xdr:nvSpPr>
        <xdr:cNvPr id="248" name="【公営住宅】&#10;有形固定資産減価償却率該当値テキスト"/>
        <xdr:cNvSpPr txBox="1"/>
      </xdr:nvSpPr>
      <xdr:spPr>
        <a:xfrm>
          <a:off x="4673600" y="1361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67311</xdr:rowOff>
    </xdr:from>
    <xdr:to>
      <xdr:col>20</xdr:col>
      <xdr:colOff>38100</xdr:colOff>
      <xdr:row>80</xdr:row>
      <xdr:rowOff>168911</xdr:rowOff>
    </xdr:to>
    <xdr:sp macro="" textlink="">
      <xdr:nvSpPr>
        <xdr:cNvPr id="249" name="楕円 248"/>
        <xdr:cNvSpPr/>
      </xdr:nvSpPr>
      <xdr:spPr>
        <a:xfrm>
          <a:off x="3746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98516</xdr:rowOff>
    </xdr:from>
    <xdr:to>
      <xdr:col>24</xdr:col>
      <xdr:colOff>63500</xdr:colOff>
      <xdr:row>80</xdr:row>
      <xdr:rowOff>118111</xdr:rowOff>
    </xdr:to>
    <xdr:cxnSp macro="">
      <xdr:nvCxnSpPr>
        <xdr:cNvPr id="250" name="直線コネクタ 249"/>
        <xdr:cNvCxnSpPr/>
      </xdr:nvCxnSpPr>
      <xdr:spPr>
        <a:xfrm flipV="1">
          <a:off x="3797300" y="13814516"/>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24509</xdr:rowOff>
    </xdr:from>
    <xdr:ext cx="405111" cy="259045"/>
    <xdr:sp macro="" textlink="">
      <xdr:nvSpPr>
        <xdr:cNvPr id="251" name="n_1aveValue【公営住宅】&#10;有形固定資産減価償却率"/>
        <xdr:cNvSpPr txBox="1"/>
      </xdr:nvSpPr>
      <xdr:spPr>
        <a:xfrm>
          <a:off x="35820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111958</xdr:rowOff>
    </xdr:from>
    <xdr:ext cx="405111" cy="259045"/>
    <xdr:sp macro="" textlink="">
      <xdr:nvSpPr>
        <xdr:cNvPr id="252" name="n_2aveValue【公営住宅】&#10;有形固定資産減価償却率"/>
        <xdr:cNvSpPr txBox="1"/>
      </xdr:nvSpPr>
      <xdr:spPr>
        <a:xfrm>
          <a:off x="2705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13988</xdr:rowOff>
    </xdr:from>
    <xdr:ext cx="405111" cy="259045"/>
    <xdr:sp macro="" textlink="">
      <xdr:nvSpPr>
        <xdr:cNvPr id="253" name="n_1mainValue【公営住宅】&#10;有形固定資産減価償却率"/>
        <xdr:cNvSpPr txBox="1"/>
      </xdr:nvSpPr>
      <xdr:spPr>
        <a:xfrm>
          <a:off x="35820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3" name="テキスト ボックス 27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77" name="直線コネクタ 276"/>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78"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79" name="直線コネクタ 278"/>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80"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81" name="直線コネクタ 280"/>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160799</xdr:rowOff>
    </xdr:from>
    <xdr:ext cx="469744" cy="259045"/>
    <xdr:sp macro="" textlink="">
      <xdr:nvSpPr>
        <xdr:cNvPr id="282" name="【公営住宅】&#10;一人当たり面積平均値テキスト"/>
        <xdr:cNvSpPr txBox="1"/>
      </xdr:nvSpPr>
      <xdr:spPr>
        <a:xfrm>
          <a:off x="10515600" y="14391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83" name="フローチャート: 判断 282"/>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84" name="フローチャート: 判断 283"/>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285" name="フローチャート: 判断 284"/>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141224</xdr:rowOff>
    </xdr:from>
    <xdr:to>
      <xdr:col>55</xdr:col>
      <xdr:colOff>50800</xdr:colOff>
      <xdr:row>84</xdr:row>
      <xdr:rowOff>71374</xdr:rowOff>
    </xdr:to>
    <xdr:sp macro="" textlink="">
      <xdr:nvSpPr>
        <xdr:cNvPr id="291" name="楕円 290"/>
        <xdr:cNvSpPr/>
      </xdr:nvSpPr>
      <xdr:spPr>
        <a:xfrm>
          <a:off x="10426700" y="143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164101</xdr:rowOff>
    </xdr:from>
    <xdr:ext cx="469744" cy="259045"/>
    <xdr:sp macro="" textlink="">
      <xdr:nvSpPr>
        <xdr:cNvPr id="292" name="【公営住宅】&#10;一人当たり面積該当値テキスト"/>
        <xdr:cNvSpPr txBox="1"/>
      </xdr:nvSpPr>
      <xdr:spPr>
        <a:xfrm>
          <a:off x="10515600" y="1422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145035</xdr:rowOff>
    </xdr:from>
    <xdr:to>
      <xdr:col>50</xdr:col>
      <xdr:colOff>165100</xdr:colOff>
      <xdr:row>84</xdr:row>
      <xdr:rowOff>75185</xdr:rowOff>
    </xdr:to>
    <xdr:sp macro="" textlink="">
      <xdr:nvSpPr>
        <xdr:cNvPr id="293" name="楕円 292"/>
        <xdr:cNvSpPr/>
      </xdr:nvSpPr>
      <xdr:spPr>
        <a:xfrm>
          <a:off x="9588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20574</xdr:rowOff>
    </xdr:from>
    <xdr:to>
      <xdr:col>55</xdr:col>
      <xdr:colOff>0</xdr:colOff>
      <xdr:row>84</xdr:row>
      <xdr:rowOff>24385</xdr:rowOff>
    </xdr:to>
    <xdr:cxnSp macro="">
      <xdr:nvCxnSpPr>
        <xdr:cNvPr id="294" name="直線コネクタ 293"/>
        <xdr:cNvCxnSpPr/>
      </xdr:nvCxnSpPr>
      <xdr:spPr>
        <a:xfrm flipV="1">
          <a:off x="9639300" y="14422374"/>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103649</xdr:rowOff>
    </xdr:from>
    <xdr:ext cx="469744" cy="259045"/>
    <xdr:sp macro="" textlink="">
      <xdr:nvSpPr>
        <xdr:cNvPr id="295" name="n_1aveValue【公営住宅】&#10;一人当たり面積"/>
        <xdr:cNvSpPr txBox="1"/>
      </xdr:nvSpPr>
      <xdr:spPr>
        <a:xfrm>
          <a:off x="93917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296" name="n_2aveValue【公営住宅】&#10;一人当たり面積"/>
        <xdr:cNvSpPr txBox="1"/>
      </xdr:nvSpPr>
      <xdr:spPr>
        <a:xfrm>
          <a:off x="8515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91712</xdr:rowOff>
    </xdr:from>
    <xdr:ext cx="469744" cy="259045"/>
    <xdr:sp macro="" textlink="">
      <xdr:nvSpPr>
        <xdr:cNvPr id="297" name="n_1mainValue【公営住宅】&#10;一人当たり面積"/>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8" name="テキスト ボックス 30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9" name="直線コネクタ 30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0" name="テキスト ボックス 30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1" name="直線コネクタ 31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2" name="テキスト ボックス 31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3" name="直線コネクタ 31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4" name="テキスト ボックス 31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5" name="直線コネクタ 31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6" name="テキスト ボックス 31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7" name="直線コネクタ 31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8" name="テキスト ボックス 31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9" name="直線コネクタ 31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0" name="テキスト ボックス 31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156211</xdr:rowOff>
    </xdr:from>
    <xdr:to>
      <xdr:col>24</xdr:col>
      <xdr:colOff>62865</xdr:colOff>
      <xdr:row>107</xdr:row>
      <xdr:rowOff>57150</xdr:rowOff>
    </xdr:to>
    <xdr:cxnSp macro="">
      <xdr:nvCxnSpPr>
        <xdr:cNvPr id="322" name="直線コネクタ 321"/>
        <xdr:cNvCxnSpPr/>
      </xdr:nvCxnSpPr>
      <xdr:spPr>
        <a:xfrm flipV="1">
          <a:off x="4634865" y="17301211"/>
          <a:ext cx="0" cy="1101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60977</xdr:rowOff>
    </xdr:from>
    <xdr:ext cx="405111" cy="259045"/>
    <xdr:sp macro="" textlink="">
      <xdr:nvSpPr>
        <xdr:cNvPr id="323" name="【港湾・漁港】&#10;有形固定資産減価償却率最小値テキスト"/>
        <xdr:cNvSpPr txBox="1"/>
      </xdr:nvSpPr>
      <xdr:spPr>
        <a:xfrm>
          <a:off x="46736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57150</xdr:rowOff>
    </xdr:from>
    <xdr:to>
      <xdr:col>24</xdr:col>
      <xdr:colOff>152400</xdr:colOff>
      <xdr:row>107</xdr:row>
      <xdr:rowOff>57150</xdr:rowOff>
    </xdr:to>
    <xdr:cxnSp macro="">
      <xdr:nvCxnSpPr>
        <xdr:cNvPr id="324" name="直線コネクタ 323"/>
        <xdr:cNvCxnSpPr/>
      </xdr:nvCxnSpPr>
      <xdr:spPr>
        <a:xfrm>
          <a:off x="4546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102888</xdr:rowOff>
    </xdr:from>
    <xdr:ext cx="405111" cy="259045"/>
    <xdr:sp macro="" textlink="">
      <xdr:nvSpPr>
        <xdr:cNvPr id="325" name="【港湾・漁港】&#10;有形固定資産減価償却率最大値テキスト"/>
        <xdr:cNvSpPr txBox="1"/>
      </xdr:nvSpPr>
      <xdr:spPr>
        <a:xfrm>
          <a:off x="4673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156211</xdr:rowOff>
    </xdr:from>
    <xdr:to>
      <xdr:col>24</xdr:col>
      <xdr:colOff>152400</xdr:colOff>
      <xdr:row>100</xdr:row>
      <xdr:rowOff>156211</xdr:rowOff>
    </xdr:to>
    <xdr:cxnSp macro="">
      <xdr:nvCxnSpPr>
        <xdr:cNvPr id="326" name="直線コネクタ 325"/>
        <xdr:cNvCxnSpPr/>
      </xdr:nvCxnSpPr>
      <xdr:spPr>
        <a:xfrm>
          <a:off x="4546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116857</xdr:rowOff>
    </xdr:from>
    <xdr:ext cx="405111" cy="259045"/>
    <xdr:sp macro="" textlink="">
      <xdr:nvSpPr>
        <xdr:cNvPr id="327" name="【港湾・漁港】&#10;有形固定資産減価償却率平均値テキスト"/>
        <xdr:cNvSpPr txBox="1"/>
      </xdr:nvSpPr>
      <xdr:spPr>
        <a:xfrm>
          <a:off x="4673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328" name="フローチャート: 判断 327"/>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63500</xdr:rowOff>
    </xdr:from>
    <xdr:to>
      <xdr:col>20</xdr:col>
      <xdr:colOff>38100</xdr:colOff>
      <xdr:row>104</xdr:row>
      <xdr:rowOff>165100</xdr:rowOff>
    </xdr:to>
    <xdr:sp macro="" textlink="">
      <xdr:nvSpPr>
        <xdr:cNvPr id="329" name="フローチャート: 判断 328"/>
        <xdr:cNvSpPr/>
      </xdr:nvSpPr>
      <xdr:spPr>
        <a:xfrm>
          <a:off x="3746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63500</xdr:rowOff>
    </xdr:from>
    <xdr:to>
      <xdr:col>15</xdr:col>
      <xdr:colOff>101600</xdr:colOff>
      <xdr:row>104</xdr:row>
      <xdr:rowOff>165100</xdr:rowOff>
    </xdr:to>
    <xdr:sp macro="" textlink="">
      <xdr:nvSpPr>
        <xdr:cNvPr id="330" name="フローチャート: 判断 329"/>
        <xdr:cNvSpPr/>
      </xdr:nvSpPr>
      <xdr:spPr>
        <a:xfrm>
          <a:off x="2857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1" name="テキスト ボックス 33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2" name="テキスト ボックス 33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3" name="テキスト ボックス 33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4" name="テキスト ボックス 33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5" name="テキスト ボックス 33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160655</xdr:rowOff>
    </xdr:from>
    <xdr:to>
      <xdr:col>24</xdr:col>
      <xdr:colOff>114300</xdr:colOff>
      <xdr:row>106</xdr:row>
      <xdr:rowOff>90805</xdr:rowOff>
    </xdr:to>
    <xdr:sp macro="" textlink="">
      <xdr:nvSpPr>
        <xdr:cNvPr id="336" name="楕円 335"/>
        <xdr:cNvSpPr/>
      </xdr:nvSpPr>
      <xdr:spPr>
        <a:xfrm>
          <a:off x="45847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139082</xdr:rowOff>
    </xdr:from>
    <xdr:ext cx="405111" cy="259045"/>
    <xdr:sp macro="" textlink="">
      <xdr:nvSpPr>
        <xdr:cNvPr id="337" name="【港湾・漁港】&#10;有形固定資産減価償却率該当値テキスト"/>
        <xdr:cNvSpPr txBox="1"/>
      </xdr:nvSpPr>
      <xdr:spPr>
        <a:xfrm>
          <a:off x="4673600"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23495</xdr:rowOff>
    </xdr:from>
    <xdr:to>
      <xdr:col>20</xdr:col>
      <xdr:colOff>38100</xdr:colOff>
      <xdr:row>106</xdr:row>
      <xdr:rowOff>125095</xdr:rowOff>
    </xdr:to>
    <xdr:sp macro="" textlink="">
      <xdr:nvSpPr>
        <xdr:cNvPr id="338" name="楕円 337"/>
        <xdr:cNvSpPr/>
      </xdr:nvSpPr>
      <xdr:spPr>
        <a:xfrm>
          <a:off x="3746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40005</xdr:rowOff>
    </xdr:from>
    <xdr:to>
      <xdr:col>24</xdr:col>
      <xdr:colOff>63500</xdr:colOff>
      <xdr:row>106</xdr:row>
      <xdr:rowOff>74295</xdr:rowOff>
    </xdr:to>
    <xdr:cxnSp macro="">
      <xdr:nvCxnSpPr>
        <xdr:cNvPr id="339" name="直線コネクタ 338"/>
        <xdr:cNvCxnSpPr/>
      </xdr:nvCxnSpPr>
      <xdr:spPr>
        <a:xfrm flipV="1">
          <a:off x="3797300" y="182137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10177</xdr:rowOff>
    </xdr:from>
    <xdr:ext cx="405111" cy="259045"/>
    <xdr:sp macro="" textlink="">
      <xdr:nvSpPr>
        <xdr:cNvPr id="340" name="n_1aveValue【港湾・漁港】&#10;有形固定資産減価償却率"/>
        <xdr:cNvSpPr txBox="1"/>
      </xdr:nvSpPr>
      <xdr:spPr>
        <a:xfrm>
          <a:off x="35820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10177</xdr:rowOff>
    </xdr:from>
    <xdr:ext cx="405111" cy="259045"/>
    <xdr:sp macro="" textlink="">
      <xdr:nvSpPr>
        <xdr:cNvPr id="341" name="n_2aveValue【港湾・漁港】&#10;有形固定資産減価償却率"/>
        <xdr:cNvSpPr txBox="1"/>
      </xdr:nvSpPr>
      <xdr:spPr>
        <a:xfrm>
          <a:off x="2705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116222</xdr:rowOff>
    </xdr:from>
    <xdr:ext cx="405111" cy="259045"/>
    <xdr:sp macro="" textlink="">
      <xdr:nvSpPr>
        <xdr:cNvPr id="342" name="n_1mainValue【港湾・漁港】&#10;有形固定資産減価償却率"/>
        <xdr:cNvSpPr txBox="1"/>
      </xdr:nvSpPr>
      <xdr:spPr>
        <a:xfrm>
          <a:off x="35820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3" name="直線コネクタ 35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4" name="テキスト ボックス 353"/>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5" name="直線コネクタ 35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56" name="テキスト ボックス 355"/>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7" name="直線コネクタ 35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58" name="テキスト ボックス 357"/>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9" name="直線コネクタ 35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60" name="テキスト ボックス 359"/>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1" name="直線コネクタ 36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62" name="テキスト ボックス 361"/>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3" name="直線コネクタ 3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4" name="テキスト ボックス 36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10812</xdr:rowOff>
    </xdr:from>
    <xdr:to>
      <xdr:col>54</xdr:col>
      <xdr:colOff>189865</xdr:colOff>
      <xdr:row>108</xdr:row>
      <xdr:rowOff>151857</xdr:rowOff>
    </xdr:to>
    <xdr:cxnSp macro="">
      <xdr:nvCxnSpPr>
        <xdr:cNvPr id="366" name="直線コネクタ 365"/>
        <xdr:cNvCxnSpPr/>
      </xdr:nvCxnSpPr>
      <xdr:spPr>
        <a:xfrm flipV="1">
          <a:off x="10476865" y="17327262"/>
          <a:ext cx="0" cy="134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155684</xdr:rowOff>
    </xdr:from>
    <xdr:ext cx="378565" cy="259045"/>
    <xdr:sp macro="" textlink="">
      <xdr:nvSpPr>
        <xdr:cNvPr id="367" name="【港湾・漁港】&#10;一人当たり有形固定資産（償却資産）額最小値テキスト"/>
        <xdr:cNvSpPr txBox="1"/>
      </xdr:nvSpPr>
      <xdr:spPr>
        <a:xfrm>
          <a:off x="10515600" y="18672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151857</xdr:rowOff>
    </xdr:from>
    <xdr:to>
      <xdr:col>55</xdr:col>
      <xdr:colOff>88900</xdr:colOff>
      <xdr:row>108</xdr:row>
      <xdr:rowOff>151857</xdr:rowOff>
    </xdr:to>
    <xdr:cxnSp macro="">
      <xdr:nvCxnSpPr>
        <xdr:cNvPr id="368" name="直線コネクタ 367"/>
        <xdr:cNvCxnSpPr/>
      </xdr:nvCxnSpPr>
      <xdr:spPr>
        <a:xfrm>
          <a:off x="10388600" y="1866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128939</xdr:rowOff>
    </xdr:from>
    <xdr:ext cx="690189" cy="259045"/>
    <xdr:sp macro="" textlink="">
      <xdr:nvSpPr>
        <xdr:cNvPr id="369" name="【港湾・漁港】&#10;一人当たり有形固定資産（償却資産）額最大値テキスト"/>
        <xdr:cNvSpPr txBox="1"/>
      </xdr:nvSpPr>
      <xdr:spPr>
        <a:xfrm>
          <a:off x="10515600" y="17102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10812</xdr:rowOff>
    </xdr:from>
    <xdr:to>
      <xdr:col>55</xdr:col>
      <xdr:colOff>88900</xdr:colOff>
      <xdr:row>101</xdr:row>
      <xdr:rowOff>10812</xdr:rowOff>
    </xdr:to>
    <xdr:cxnSp macro="">
      <xdr:nvCxnSpPr>
        <xdr:cNvPr id="370" name="直線コネクタ 369"/>
        <xdr:cNvCxnSpPr/>
      </xdr:nvCxnSpPr>
      <xdr:spPr>
        <a:xfrm>
          <a:off x="10388600" y="1732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143907</xdr:rowOff>
    </xdr:from>
    <xdr:ext cx="599010" cy="259045"/>
    <xdr:sp macro="" textlink="">
      <xdr:nvSpPr>
        <xdr:cNvPr id="371" name="【港湾・漁港】&#10;一人当たり有形固定資産（償却資産）額平均値テキスト"/>
        <xdr:cNvSpPr txBox="1"/>
      </xdr:nvSpPr>
      <xdr:spPr>
        <a:xfrm>
          <a:off x="10515600" y="183176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121030</xdr:rowOff>
    </xdr:from>
    <xdr:to>
      <xdr:col>55</xdr:col>
      <xdr:colOff>50800</xdr:colOff>
      <xdr:row>108</xdr:row>
      <xdr:rowOff>51180</xdr:rowOff>
    </xdr:to>
    <xdr:sp macro="" textlink="">
      <xdr:nvSpPr>
        <xdr:cNvPr id="372" name="フローチャート: 判断 371"/>
        <xdr:cNvSpPr/>
      </xdr:nvSpPr>
      <xdr:spPr>
        <a:xfrm>
          <a:off x="10426700" y="184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118086</xdr:rowOff>
    </xdr:from>
    <xdr:to>
      <xdr:col>50</xdr:col>
      <xdr:colOff>165100</xdr:colOff>
      <xdr:row>108</xdr:row>
      <xdr:rowOff>48236</xdr:rowOff>
    </xdr:to>
    <xdr:sp macro="" textlink="">
      <xdr:nvSpPr>
        <xdr:cNvPr id="373" name="フローチャート: 判断 372"/>
        <xdr:cNvSpPr/>
      </xdr:nvSpPr>
      <xdr:spPr>
        <a:xfrm>
          <a:off x="9588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171180</xdr:rowOff>
    </xdr:from>
    <xdr:to>
      <xdr:col>46</xdr:col>
      <xdr:colOff>38100</xdr:colOff>
      <xdr:row>108</xdr:row>
      <xdr:rowOff>101330</xdr:rowOff>
    </xdr:to>
    <xdr:sp macro="" textlink="">
      <xdr:nvSpPr>
        <xdr:cNvPr id="374" name="フローチャート: 判断 373"/>
        <xdr:cNvSpPr/>
      </xdr:nvSpPr>
      <xdr:spPr>
        <a:xfrm>
          <a:off x="8699500" y="1851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80344</xdr:rowOff>
    </xdr:from>
    <xdr:to>
      <xdr:col>55</xdr:col>
      <xdr:colOff>50800</xdr:colOff>
      <xdr:row>109</xdr:row>
      <xdr:rowOff>10494</xdr:rowOff>
    </xdr:to>
    <xdr:sp macro="" textlink="">
      <xdr:nvSpPr>
        <xdr:cNvPr id="380" name="楕円 379"/>
        <xdr:cNvSpPr/>
      </xdr:nvSpPr>
      <xdr:spPr>
        <a:xfrm>
          <a:off x="10426700" y="1859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166721</xdr:rowOff>
    </xdr:from>
    <xdr:ext cx="534377" cy="259045"/>
    <xdr:sp macro="" textlink="">
      <xdr:nvSpPr>
        <xdr:cNvPr id="381" name="【港湾・漁港】&#10;一人当たり有形固定資産（償却資産）額該当値テキスト"/>
        <xdr:cNvSpPr txBox="1"/>
      </xdr:nvSpPr>
      <xdr:spPr>
        <a:xfrm>
          <a:off x="10515600" y="1851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80544</xdr:rowOff>
    </xdr:from>
    <xdr:to>
      <xdr:col>50</xdr:col>
      <xdr:colOff>165100</xdr:colOff>
      <xdr:row>109</xdr:row>
      <xdr:rowOff>10694</xdr:rowOff>
    </xdr:to>
    <xdr:sp macro="" textlink="">
      <xdr:nvSpPr>
        <xdr:cNvPr id="382" name="楕円 381"/>
        <xdr:cNvSpPr/>
      </xdr:nvSpPr>
      <xdr:spPr>
        <a:xfrm>
          <a:off x="9588500" y="1859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131144</xdr:rowOff>
    </xdr:from>
    <xdr:to>
      <xdr:col>55</xdr:col>
      <xdr:colOff>0</xdr:colOff>
      <xdr:row>108</xdr:row>
      <xdr:rowOff>131344</xdr:rowOff>
    </xdr:to>
    <xdr:cxnSp macro="">
      <xdr:nvCxnSpPr>
        <xdr:cNvPr id="383" name="直線コネクタ 382"/>
        <xdr:cNvCxnSpPr/>
      </xdr:nvCxnSpPr>
      <xdr:spPr>
        <a:xfrm flipV="1">
          <a:off x="9639300" y="18647744"/>
          <a:ext cx="8382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64763</xdr:rowOff>
    </xdr:from>
    <xdr:ext cx="599010" cy="259045"/>
    <xdr:sp macro="" textlink="">
      <xdr:nvSpPr>
        <xdr:cNvPr id="384" name="n_1aveValue【港湾・漁港】&#10;一人当たり有形固定資産（償却資産）額"/>
        <xdr:cNvSpPr txBox="1"/>
      </xdr:nvSpPr>
      <xdr:spPr>
        <a:xfrm>
          <a:off x="9327095" y="1823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117857</xdr:rowOff>
    </xdr:from>
    <xdr:ext cx="534377" cy="259045"/>
    <xdr:sp macro="" textlink="">
      <xdr:nvSpPr>
        <xdr:cNvPr id="385" name="n_2aveValue【港湾・漁港】&#10;一人当たり有形固定資産（償却資産）額"/>
        <xdr:cNvSpPr txBox="1"/>
      </xdr:nvSpPr>
      <xdr:spPr>
        <a:xfrm>
          <a:off x="8483111" y="182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1821</xdr:rowOff>
    </xdr:from>
    <xdr:ext cx="534377" cy="259045"/>
    <xdr:sp macro="" textlink="">
      <xdr:nvSpPr>
        <xdr:cNvPr id="386" name="n_1mainValue【港湾・漁港】&#10;一人当たり有形固定資産（償却資産）額"/>
        <xdr:cNvSpPr txBox="1"/>
      </xdr:nvSpPr>
      <xdr:spPr>
        <a:xfrm>
          <a:off x="9359411" y="186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7" name="直線コネクタ 39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8" name="テキスト ボックス 39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9" name="直線コネクタ 39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0" name="テキスト ボックス 39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1" name="直線コネクタ 40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2" name="テキスト ボックス 40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3" name="直線コネクタ 40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4" name="テキスト ボックス 40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5" name="直線コネクタ 40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6" name="テキスト ボックス 40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7" name="直線コネクタ 40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8" name="テキスト ボックス 40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0" name="テキスト ボックス 40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412" name="直線コネクタ 411"/>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413"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414" name="直線コネクタ 413"/>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415"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416" name="直線コネクタ 415"/>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417" name="【認定こども園・幼稚園・保育所】&#10;有形固定資産減価償却率平均値テキスト"/>
        <xdr:cNvSpPr txBox="1"/>
      </xdr:nvSpPr>
      <xdr:spPr>
        <a:xfrm>
          <a:off x="16357600" y="625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418" name="フローチャート: 判断 417"/>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419" name="フローチャート: 判断 418"/>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420" name="フローチャート: 判断 419"/>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18869</xdr:rowOff>
    </xdr:from>
    <xdr:to>
      <xdr:col>85</xdr:col>
      <xdr:colOff>177800</xdr:colOff>
      <xdr:row>36</xdr:row>
      <xdr:rowOff>120469</xdr:rowOff>
    </xdr:to>
    <xdr:sp macro="" textlink="">
      <xdr:nvSpPr>
        <xdr:cNvPr id="426" name="楕円 425"/>
        <xdr:cNvSpPr/>
      </xdr:nvSpPr>
      <xdr:spPr>
        <a:xfrm>
          <a:off x="162687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41746</xdr:rowOff>
    </xdr:from>
    <xdr:ext cx="405111" cy="259045"/>
    <xdr:sp macro="" textlink="">
      <xdr:nvSpPr>
        <xdr:cNvPr id="427" name="【認定こども園・幼稚園・保育所】&#10;有形固定資産減価償却率該当値テキスト"/>
        <xdr:cNvSpPr txBox="1"/>
      </xdr:nvSpPr>
      <xdr:spPr>
        <a:xfrm>
          <a:off x="16357600" y="604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113574</xdr:rowOff>
    </xdr:from>
    <xdr:to>
      <xdr:col>81</xdr:col>
      <xdr:colOff>101600</xdr:colOff>
      <xdr:row>35</xdr:row>
      <xdr:rowOff>43724</xdr:rowOff>
    </xdr:to>
    <xdr:sp macro="" textlink="">
      <xdr:nvSpPr>
        <xdr:cNvPr id="428" name="楕円 427"/>
        <xdr:cNvSpPr/>
      </xdr:nvSpPr>
      <xdr:spPr>
        <a:xfrm>
          <a:off x="15430500" y="59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164374</xdr:rowOff>
    </xdr:from>
    <xdr:to>
      <xdr:col>85</xdr:col>
      <xdr:colOff>127000</xdr:colOff>
      <xdr:row>36</xdr:row>
      <xdr:rowOff>69669</xdr:rowOff>
    </xdr:to>
    <xdr:cxnSp macro="">
      <xdr:nvCxnSpPr>
        <xdr:cNvPr id="429" name="直線コネクタ 428"/>
        <xdr:cNvCxnSpPr/>
      </xdr:nvCxnSpPr>
      <xdr:spPr>
        <a:xfrm>
          <a:off x="15481300" y="5993674"/>
          <a:ext cx="8382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11991</xdr:rowOff>
    </xdr:from>
    <xdr:ext cx="405111" cy="259045"/>
    <xdr:sp macro="" textlink="">
      <xdr:nvSpPr>
        <xdr:cNvPr id="430" name="n_1aveValue【認定こども園・幼稚園・保育所】&#10;有形固定資産減価償却率"/>
        <xdr:cNvSpPr txBox="1"/>
      </xdr:nvSpPr>
      <xdr:spPr>
        <a:xfrm>
          <a:off x="15266044"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431" name="n_2aveValue【認定こども園・幼稚園・保育所】&#10;有形固定資産減価償却率"/>
        <xdr:cNvSpPr txBox="1"/>
      </xdr:nvSpPr>
      <xdr:spPr>
        <a:xfrm>
          <a:off x="14389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60251</xdr:rowOff>
    </xdr:from>
    <xdr:ext cx="405111" cy="259045"/>
    <xdr:sp macro="" textlink="">
      <xdr:nvSpPr>
        <xdr:cNvPr id="432" name="n_1mainValue【認定こども園・幼稚園・保育所】&#10;有形固定資産減価償却率"/>
        <xdr:cNvSpPr txBox="1"/>
      </xdr:nvSpPr>
      <xdr:spPr>
        <a:xfrm>
          <a:off x="15266044" y="571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3" name="直線コネクタ 44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4" name="テキスト ボックス 44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5" name="直線コネクタ 44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6" name="テキスト ボックス 44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7" name="直線コネクタ 44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8" name="テキスト ボックス 44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9" name="直線コネクタ 44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0" name="テキスト ボックス 44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1" name="直線コネクタ 45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2" name="テキスト ボックス 45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4" name="テキスト ボックス 45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456" name="直線コネクタ 455"/>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57"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58" name="直線コネクタ 457"/>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459"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460" name="直線コネクタ 459"/>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461" name="【認定こども園・幼稚園・保育所】&#10;一人当たり面積平均値テキスト"/>
        <xdr:cNvSpPr txBox="1"/>
      </xdr:nvSpPr>
      <xdr:spPr>
        <a:xfrm>
          <a:off x="221996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462" name="フローチャート: 判断 461"/>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463" name="フローチャート: 判断 462"/>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464" name="フローチャート: 判断 463"/>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10160</xdr:rowOff>
    </xdr:from>
    <xdr:to>
      <xdr:col>116</xdr:col>
      <xdr:colOff>114300</xdr:colOff>
      <xdr:row>37</xdr:row>
      <xdr:rowOff>111760</xdr:rowOff>
    </xdr:to>
    <xdr:sp macro="" textlink="">
      <xdr:nvSpPr>
        <xdr:cNvPr id="470" name="楕円 469"/>
        <xdr:cNvSpPr/>
      </xdr:nvSpPr>
      <xdr:spPr>
        <a:xfrm>
          <a:off x="221107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33037</xdr:rowOff>
    </xdr:from>
    <xdr:ext cx="469744" cy="259045"/>
    <xdr:sp macro="" textlink="">
      <xdr:nvSpPr>
        <xdr:cNvPr id="471" name="【認定こども園・幼稚園・保育所】&#10;一人当たり面積該当値テキスト"/>
        <xdr:cNvSpPr txBox="1"/>
      </xdr:nvSpPr>
      <xdr:spPr>
        <a:xfrm>
          <a:off x="22199600"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63500</xdr:rowOff>
    </xdr:from>
    <xdr:to>
      <xdr:col>112</xdr:col>
      <xdr:colOff>38100</xdr:colOff>
      <xdr:row>37</xdr:row>
      <xdr:rowOff>165100</xdr:rowOff>
    </xdr:to>
    <xdr:sp macro="" textlink="">
      <xdr:nvSpPr>
        <xdr:cNvPr id="472" name="楕円 471"/>
        <xdr:cNvSpPr/>
      </xdr:nvSpPr>
      <xdr:spPr>
        <a:xfrm>
          <a:off x="21272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60960</xdr:rowOff>
    </xdr:from>
    <xdr:to>
      <xdr:col>116</xdr:col>
      <xdr:colOff>63500</xdr:colOff>
      <xdr:row>37</xdr:row>
      <xdr:rowOff>114300</xdr:rowOff>
    </xdr:to>
    <xdr:cxnSp macro="">
      <xdr:nvCxnSpPr>
        <xdr:cNvPr id="473" name="直線コネクタ 472"/>
        <xdr:cNvCxnSpPr/>
      </xdr:nvCxnSpPr>
      <xdr:spPr>
        <a:xfrm flipV="1">
          <a:off x="21323300" y="640461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34307</xdr:rowOff>
    </xdr:from>
    <xdr:ext cx="469744" cy="259045"/>
    <xdr:sp macro="" textlink="">
      <xdr:nvSpPr>
        <xdr:cNvPr id="474" name="n_1aveValue【認定こども園・幼稚園・保育所】&#10;一人当たり面積"/>
        <xdr:cNvSpPr txBox="1"/>
      </xdr:nvSpPr>
      <xdr:spPr>
        <a:xfrm>
          <a:off x="210757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475" name="n_2aveValue【認定こども園・幼稚園・保育所】&#10;一人当たり面積"/>
        <xdr:cNvSpPr txBox="1"/>
      </xdr:nvSpPr>
      <xdr:spPr>
        <a:xfrm>
          <a:off x="20199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10177</xdr:rowOff>
    </xdr:from>
    <xdr:ext cx="469744" cy="259045"/>
    <xdr:sp macro="" textlink="">
      <xdr:nvSpPr>
        <xdr:cNvPr id="476" name="n_1mainValue【認定こども園・幼稚園・保育所】&#10;一人当たり面積"/>
        <xdr:cNvSpPr txBox="1"/>
      </xdr:nvSpPr>
      <xdr:spPr>
        <a:xfrm>
          <a:off x="210757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7" name="テキスト ボックス 48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8" name="直線コネクタ 48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9" name="テキスト ボックス 48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0" name="直線コネクタ 48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1" name="テキスト ボックス 49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2" name="直線コネクタ 49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3" name="テキスト ボックス 49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4" name="直線コネクタ 49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5" name="テキスト ボックス 49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6" name="直線コネクタ 49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7" name="テキスト ボックス 49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9" name="テキスト ボックス 49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501" name="直線コネクタ 500"/>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502"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503" name="直線コネクタ 502"/>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504"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505" name="直線コネクタ 504"/>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506" name="【学校施設】&#10;有形固定資産減価償却率平均値テキスト"/>
        <xdr:cNvSpPr txBox="1"/>
      </xdr:nvSpPr>
      <xdr:spPr>
        <a:xfrm>
          <a:off x="16357600"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507" name="フローチャート: 判断 506"/>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508" name="フローチャート: 判断 507"/>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09" name="フローチャート: 判断 508"/>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0" name="テキスト ボックス 5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1" name="テキスト ボックス 5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2" name="テキスト ボックス 5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3" name="テキスト ボックス 5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4" name="テキスト ボックス 5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170180</xdr:rowOff>
    </xdr:from>
    <xdr:to>
      <xdr:col>85</xdr:col>
      <xdr:colOff>177800</xdr:colOff>
      <xdr:row>56</xdr:row>
      <xdr:rowOff>100330</xdr:rowOff>
    </xdr:to>
    <xdr:sp macro="" textlink="">
      <xdr:nvSpPr>
        <xdr:cNvPr id="515" name="楕円 514"/>
        <xdr:cNvSpPr/>
      </xdr:nvSpPr>
      <xdr:spPr>
        <a:xfrm>
          <a:off x="162687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21607</xdr:rowOff>
    </xdr:from>
    <xdr:ext cx="405111" cy="259045"/>
    <xdr:sp macro="" textlink="">
      <xdr:nvSpPr>
        <xdr:cNvPr id="516" name="【学校施設】&#10;有形固定資産減価償却率該当値テキスト"/>
        <xdr:cNvSpPr txBox="1"/>
      </xdr:nvSpPr>
      <xdr:spPr>
        <a:xfrm>
          <a:off x="16357600"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21590</xdr:rowOff>
    </xdr:from>
    <xdr:to>
      <xdr:col>81</xdr:col>
      <xdr:colOff>101600</xdr:colOff>
      <xdr:row>56</xdr:row>
      <xdr:rowOff>123190</xdr:rowOff>
    </xdr:to>
    <xdr:sp macro="" textlink="">
      <xdr:nvSpPr>
        <xdr:cNvPr id="517" name="楕円 516"/>
        <xdr:cNvSpPr/>
      </xdr:nvSpPr>
      <xdr:spPr>
        <a:xfrm>
          <a:off x="1543050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49530</xdr:rowOff>
    </xdr:from>
    <xdr:to>
      <xdr:col>85</xdr:col>
      <xdr:colOff>127000</xdr:colOff>
      <xdr:row>56</xdr:row>
      <xdr:rowOff>72390</xdr:rowOff>
    </xdr:to>
    <xdr:cxnSp macro="">
      <xdr:nvCxnSpPr>
        <xdr:cNvPr id="518" name="直線コネクタ 517"/>
        <xdr:cNvCxnSpPr/>
      </xdr:nvCxnSpPr>
      <xdr:spPr>
        <a:xfrm flipV="1">
          <a:off x="15481300" y="96507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519" name="n_1aveValue【学校施設】&#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520" name="n_2aveValue【学校施設】&#10;有形固定資産減価償却率"/>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139717</xdr:rowOff>
    </xdr:from>
    <xdr:ext cx="405111" cy="259045"/>
    <xdr:sp macro="" textlink="">
      <xdr:nvSpPr>
        <xdr:cNvPr id="521" name="n_1mainValue【学校施設】&#10;有形固定資産減価償却率"/>
        <xdr:cNvSpPr txBox="1"/>
      </xdr:nvSpPr>
      <xdr:spPr>
        <a:xfrm>
          <a:off x="15266044" y="939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546" name="直線コネクタ 545"/>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547"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548" name="直線コネクタ 547"/>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549"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550" name="直線コネクタ 549"/>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27449</xdr:rowOff>
    </xdr:from>
    <xdr:ext cx="469744" cy="259045"/>
    <xdr:sp macro="" textlink="">
      <xdr:nvSpPr>
        <xdr:cNvPr id="551" name="【学校施設】&#10;一人当たり面積平均値テキスト"/>
        <xdr:cNvSpPr txBox="1"/>
      </xdr:nvSpPr>
      <xdr:spPr>
        <a:xfrm>
          <a:off x="22199600" y="10142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552" name="フローチャート: 判断 551"/>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553" name="フローチャート: 判断 552"/>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554" name="フローチャート: 判断 553"/>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161798</xdr:rowOff>
    </xdr:from>
    <xdr:to>
      <xdr:col>116</xdr:col>
      <xdr:colOff>114300</xdr:colOff>
      <xdr:row>59</xdr:row>
      <xdr:rowOff>91948</xdr:rowOff>
    </xdr:to>
    <xdr:sp macro="" textlink="">
      <xdr:nvSpPr>
        <xdr:cNvPr id="560" name="楕円 559"/>
        <xdr:cNvSpPr/>
      </xdr:nvSpPr>
      <xdr:spPr>
        <a:xfrm>
          <a:off x="22110700" y="101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13225</xdr:rowOff>
    </xdr:from>
    <xdr:ext cx="469744" cy="259045"/>
    <xdr:sp macro="" textlink="">
      <xdr:nvSpPr>
        <xdr:cNvPr id="561" name="【学校施設】&#10;一人当たり面積該当値テキスト"/>
        <xdr:cNvSpPr txBox="1"/>
      </xdr:nvSpPr>
      <xdr:spPr>
        <a:xfrm>
          <a:off x="22199600" y="995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2540</xdr:rowOff>
    </xdr:from>
    <xdr:to>
      <xdr:col>112</xdr:col>
      <xdr:colOff>38100</xdr:colOff>
      <xdr:row>59</xdr:row>
      <xdr:rowOff>104140</xdr:rowOff>
    </xdr:to>
    <xdr:sp macro="" textlink="">
      <xdr:nvSpPr>
        <xdr:cNvPr id="562" name="楕円 561"/>
        <xdr:cNvSpPr/>
      </xdr:nvSpPr>
      <xdr:spPr>
        <a:xfrm>
          <a:off x="21272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41148</xdr:rowOff>
    </xdr:from>
    <xdr:to>
      <xdr:col>116</xdr:col>
      <xdr:colOff>63500</xdr:colOff>
      <xdr:row>59</xdr:row>
      <xdr:rowOff>53340</xdr:rowOff>
    </xdr:to>
    <xdr:cxnSp macro="">
      <xdr:nvCxnSpPr>
        <xdr:cNvPr id="563" name="直線コネクタ 562"/>
        <xdr:cNvCxnSpPr/>
      </xdr:nvCxnSpPr>
      <xdr:spPr>
        <a:xfrm flipV="1">
          <a:off x="21323300" y="10156698"/>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165371</xdr:rowOff>
    </xdr:from>
    <xdr:ext cx="469744" cy="259045"/>
    <xdr:sp macro="" textlink="">
      <xdr:nvSpPr>
        <xdr:cNvPr id="564" name="n_1aveValue【学校施設】&#10;一人当たり面積"/>
        <xdr:cNvSpPr txBox="1"/>
      </xdr:nvSpPr>
      <xdr:spPr>
        <a:xfrm>
          <a:off x="21075727" y="1028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565" name="n_2aveValue【学校施設】&#10;一人当たり面積"/>
        <xdr:cNvSpPr txBox="1"/>
      </xdr:nvSpPr>
      <xdr:spPr>
        <a:xfrm>
          <a:off x="20199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120667</xdr:rowOff>
    </xdr:from>
    <xdr:ext cx="469744" cy="259045"/>
    <xdr:sp macro="" textlink="">
      <xdr:nvSpPr>
        <xdr:cNvPr id="566" name="n_1mainValue【学校施設】&#10;一人当たり面積"/>
        <xdr:cNvSpPr txBox="1"/>
      </xdr:nvSpPr>
      <xdr:spPr>
        <a:xfrm>
          <a:off x="21075727" y="989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7" name="正方形/長方形 5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8" name="正方形/長方形 5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9" name="正方形/長方形 5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0" name="正方形/長方形 5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1" name="正方形/長方形 5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2" name="正方形/長方形 5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3" name="正方形/長方形 5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5" name="テキスト ボックス 5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6" name="直線コネクタ 5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7" name="テキスト ボックス 57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8" name="直線コネクタ 57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9" name="テキスト ボックス 57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0" name="直線コネクタ 57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1" name="テキスト ボックス 58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2" name="直線コネクタ 58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3" name="テキスト ボックス 58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4" name="直線コネクタ 58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5" name="テキスト ボックス 58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6" name="直線コネクタ 58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7" name="テキスト ボックス 58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9" name="テキスト ボックス 5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591" name="直線コネクタ 590"/>
        <xdr:cNvCxnSpPr/>
      </xdr:nvCxnSpPr>
      <xdr:spPr>
        <a:xfrm flipV="1">
          <a:off x="16318864"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592" name="【児童館】&#10;有形固定資産減価償却率最小値テキスト"/>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593" name="直線コネクタ 592"/>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94"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95" name="直線コネクタ 59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91457</xdr:rowOff>
    </xdr:from>
    <xdr:ext cx="405111" cy="259045"/>
    <xdr:sp macro="" textlink="">
      <xdr:nvSpPr>
        <xdr:cNvPr id="596" name="【児童館】&#10;有形固定資産減価償却率平均値テキスト"/>
        <xdr:cNvSpPr txBox="1"/>
      </xdr:nvSpPr>
      <xdr:spPr>
        <a:xfrm>
          <a:off x="16357600" y="1397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597" name="フローチャート: 判断 596"/>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598" name="フローチャート: 判断 597"/>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99" name="フローチャート: 判断 598"/>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0" name="テキスト ボックス 5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1" name="テキスト ボックス 6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2" name="テキスト ボックス 6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3" name="テキスト ボックス 6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4" name="テキスト ボックス 6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88264</xdr:rowOff>
    </xdr:from>
    <xdr:to>
      <xdr:col>85</xdr:col>
      <xdr:colOff>177800</xdr:colOff>
      <xdr:row>79</xdr:row>
      <xdr:rowOff>18414</xdr:rowOff>
    </xdr:to>
    <xdr:sp macro="" textlink="">
      <xdr:nvSpPr>
        <xdr:cNvPr id="605" name="楕円 604"/>
        <xdr:cNvSpPr/>
      </xdr:nvSpPr>
      <xdr:spPr>
        <a:xfrm>
          <a:off x="16268700" y="1346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111141</xdr:rowOff>
    </xdr:from>
    <xdr:ext cx="405111" cy="259045"/>
    <xdr:sp macro="" textlink="">
      <xdr:nvSpPr>
        <xdr:cNvPr id="606" name="【児童館】&#10;有形固定資産減価償却率該当値テキスト"/>
        <xdr:cNvSpPr txBox="1"/>
      </xdr:nvSpPr>
      <xdr:spPr>
        <a:xfrm>
          <a:off x="16357600" y="133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116839</xdr:rowOff>
    </xdr:from>
    <xdr:to>
      <xdr:col>81</xdr:col>
      <xdr:colOff>101600</xdr:colOff>
      <xdr:row>79</xdr:row>
      <xdr:rowOff>46989</xdr:rowOff>
    </xdr:to>
    <xdr:sp macro="" textlink="">
      <xdr:nvSpPr>
        <xdr:cNvPr id="607" name="楕円 606"/>
        <xdr:cNvSpPr/>
      </xdr:nvSpPr>
      <xdr:spPr>
        <a:xfrm>
          <a:off x="15430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139064</xdr:rowOff>
    </xdr:from>
    <xdr:to>
      <xdr:col>85</xdr:col>
      <xdr:colOff>127000</xdr:colOff>
      <xdr:row>78</xdr:row>
      <xdr:rowOff>167639</xdr:rowOff>
    </xdr:to>
    <xdr:cxnSp macro="">
      <xdr:nvCxnSpPr>
        <xdr:cNvPr id="608" name="直線コネクタ 607"/>
        <xdr:cNvCxnSpPr/>
      </xdr:nvCxnSpPr>
      <xdr:spPr>
        <a:xfrm flipV="1">
          <a:off x="15481300" y="1351216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60977</xdr:rowOff>
    </xdr:from>
    <xdr:ext cx="405111" cy="259045"/>
    <xdr:sp macro="" textlink="">
      <xdr:nvSpPr>
        <xdr:cNvPr id="609" name="n_1aveValue【児童館】&#10;有形固定資産減価償却率"/>
        <xdr:cNvSpPr txBox="1"/>
      </xdr:nvSpPr>
      <xdr:spPr>
        <a:xfrm>
          <a:off x="152660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610" name="n_2aveValue【児童館】&#10;有形固定資産減価償却率"/>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63516</xdr:rowOff>
    </xdr:from>
    <xdr:ext cx="405111" cy="259045"/>
    <xdr:sp macro="" textlink="">
      <xdr:nvSpPr>
        <xdr:cNvPr id="611" name="n_1mainValue【児童館】&#10;有形固定資産減価償却率"/>
        <xdr:cNvSpPr txBox="1"/>
      </xdr:nvSpPr>
      <xdr:spPr>
        <a:xfrm>
          <a:off x="152660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2" name="正方形/長方形 6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3" name="正方形/長方形 6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4" name="正方形/長方形 6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5" name="正方形/長方形 6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6" name="正方形/長方形 6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7" name="正方形/長方形 6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8" name="正方形/長方形 6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9" name="正方形/長方形 6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0" name="テキスト ボックス 6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1" name="直線コネクタ 6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22" name="直線コネクタ 62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23" name="テキスト ボックス 62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24" name="直線コネクタ 62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25" name="テキスト ボックス 62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6" name="直線コネクタ 62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7" name="テキスト ボックス 62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28" name="直線コネクタ 62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29" name="テキスト ボックス 62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30" name="直線コネクタ 62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31" name="テキスト ボックス 63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32" name="直線コネクタ 63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33" name="テキスト ボックス 63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4" name="直線コネクタ 6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5" name="テキスト ボックス 6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637" name="直線コネクタ 636"/>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638"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639" name="直線コネクタ 638"/>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640"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641" name="直線コネクタ 640"/>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75491</xdr:rowOff>
    </xdr:from>
    <xdr:ext cx="469744" cy="259045"/>
    <xdr:sp macro="" textlink="">
      <xdr:nvSpPr>
        <xdr:cNvPr id="642" name="【児童館】&#10;一人当たり面積平均値テキスト"/>
        <xdr:cNvSpPr txBox="1"/>
      </xdr:nvSpPr>
      <xdr:spPr>
        <a:xfrm>
          <a:off x="22199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643" name="フローチャート: 判断 642"/>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644" name="フローチャート: 判断 643"/>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645" name="フローチャート: 判断 644"/>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6" name="テキスト ボックス 6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7" name="テキスト ボックス 6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8" name="テキスト ボックス 6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9" name="テキスト ボックス 6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0" name="テキスト ボックス 6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126093</xdr:rowOff>
    </xdr:from>
    <xdr:to>
      <xdr:col>116</xdr:col>
      <xdr:colOff>114300</xdr:colOff>
      <xdr:row>86</xdr:row>
      <xdr:rowOff>56243</xdr:rowOff>
    </xdr:to>
    <xdr:sp macro="" textlink="">
      <xdr:nvSpPr>
        <xdr:cNvPr id="651" name="楕円 650"/>
        <xdr:cNvSpPr/>
      </xdr:nvSpPr>
      <xdr:spPr>
        <a:xfrm>
          <a:off x="22110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104520</xdr:rowOff>
    </xdr:from>
    <xdr:ext cx="469744" cy="259045"/>
    <xdr:sp macro="" textlink="">
      <xdr:nvSpPr>
        <xdr:cNvPr id="652" name="【児童館】&#10;一人当たり面積該当値テキスト"/>
        <xdr:cNvSpPr txBox="1"/>
      </xdr:nvSpPr>
      <xdr:spPr>
        <a:xfrm>
          <a:off x="22199600"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126093</xdr:rowOff>
    </xdr:from>
    <xdr:to>
      <xdr:col>112</xdr:col>
      <xdr:colOff>38100</xdr:colOff>
      <xdr:row>86</xdr:row>
      <xdr:rowOff>56243</xdr:rowOff>
    </xdr:to>
    <xdr:sp macro="" textlink="">
      <xdr:nvSpPr>
        <xdr:cNvPr id="653" name="楕円 652"/>
        <xdr:cNvSpPr/>
      </xdr:nvSpPr>
      <xdr:spPr>
        <a:xfrm>
          <a:off x="21272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5443</xdr:rowOff>
    </xdr:from>
    <xdr:to>
      <xdr:col>116</xdr:col>
      <xdr:colOff>63500</xdr:colOff>
      <xdr:row>86</xdr:row>
      <xdr:rowOff>5443</xdr:rowOff>
    </xdr:to>
    <xdr:cxnSp macro="">
      <xdr:nvCxnSpPr>
        <xdr:cNvPr id="654" name="直線コネクタ 653"/>
        <xdr:cNvCxnSpPr/>
      </xdr:nvCxnSpPr>
      <xdr:spPr>
        <a:xfrm>
          <a:off x="21323300" y="1475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15620</xdr:rowOff>
    </xdr:from>
    <xdr:ext cx="469744" cy="259045"/>
    <xdr:sp macro="" textlink="">
      <xdr:nvSpPr>
        <xdr:cNvPr id="655" name="n_1aveValue【児童館】&#10;一人当たり面積"/>
        <xdr:cNvSpPr txBox="1"/>
      </xdr:nvSpPr>
      <xdr:spPr>
        <a:xfrm>
          <a:off x="21075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656" name="n_2aveValue【児童館】&#10;一人当たり面積"/>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47370</xdr:rowOff>
    </xdr:from>
    <xdr:ext cx="469744" cy="259045"/>
    <xdr:sp macro="" textlink="">
      <xdr:nvSpPr>
        <xdr:cNvPr id="657" name="n_1mainValue【児童館】&#10;一人当たり面積"/>
        <xdr:cNvSpPr txBox="1"/>
      </xdr:nvSpPr>
      <xdr:spPr>
        <a:xfrm>
          <a:off x="21075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8" name="正方形/長方形 6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9" name="正方形/長方形 6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0" name="正方形/長方形 6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1" name="正方形/長方形 6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2" name="正方形/長方形 6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3" name="正方形/長方形 6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4" name="正方形/長方形 6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正方形/長方形 6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6" name="テキスト ボックス 6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7" name="直線コネクタ 6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8" name="テキスト ボックス 66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9" name="直線コネクタ 66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70" name="テキスト ボックス 66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1" name="直線コネクタ 67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2" name="テキスト ボックス 67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3" name="直線コネクタ 67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4" name="テキスト ボックス 67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5" name="直線コネクタ 67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6" name="テキスト ボックス 67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7" name="直線コネクタ 67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8" name="テキスト ボックス 67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9" name="直線コネクタ 6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0" name="テキスト ボックス 67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682" name="直線コネクタ 681"/>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683"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684" name="直線コネクタ 683"/>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685"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686" name="直線コネクタ 685"/>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687" name="【公民館】&#10;有形固定資産減価償却率平均値テキスト"/>
        <xdr:cNvSpPr txBox="1"/>
      </xdr:nvSpPr>
      <xdr:spPr>
        <a:xfrm>
          <a:off x="163576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88" name="フローチャート: 判断 687"/>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689" name="フローチャート: 判断 688"/>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90" name="フローチャート: 判断 689"/>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1" name="テキスト ボックス 6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2" name="テキスト ボックス 6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3" name="テキスト ボックス 6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4" name="テキスト ボックス 6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5" name="テキスト ボックス 6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105411</xdr:rowOff>
    </xdr:from>
    <xdr:to>
      <xdr:col>85</xdr:col>
      <xdr:colOff>177800</xdr:colOff>
      <xdr:row>103</xdr:row>
      <xdr:rowOff>35561</xdr:rowOff>
    </xdr:to>
    <xdr:sp macro="" textlink="">
      <xdr:nvSpPr>
        <xdr:cNvPr id="696" name="楕円 695"/>
        <xdr:cNvSpPr/>
      </xdr:nvSpPr>
      <xdr:spPr>
        <a:xfrm>
          <a:off x="162687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128288</xdr:rowOff>
    </xdr:from>
    <xdr:ext cx="405111" cy="259045"/>
    <xdr:sp macro="" textlink="">
      <xdr:nvSpPr>
        <xdr:cNvPr id="697" name="【公民館】&#10;有形固定資産減価償却率該当値テキスト"/>
        <xdr:cNvSpPr txBox="1"/>
      </xdr:nvSpPr>
      <xdr:spPr>
        <a:xfrm>
          <a:off x="16357600"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137795</xdr:rowOff>
    </xdr:from>
    <xdr:to>
      <xdr:col>81</xdr:col>
      <xdr:colOff>101600</xdr:colOff>
      <xdr:row>103</xdr:row>
      <xdr:rowOff>67945</xdr:rowOff>
    </xdr:to>
    <xdr:sp macro="" textlink="">
      <xdr:nvSpPr>
        <xdr:cNvPr id="698" name="楕円 697"/>
        <xdr:cNvSpPr/>
      </xdr:nvSpPr>
      <xdr:spPr>
        <a:xfrm>
          <a:off x="15430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156211</xdr:rowOff>
    </xdr:from>
    <xdr:to>
      <xdr:col>85</xdr:col>
      <xdr:colOff>127000</xdr:colOff>
      <xdr:row>103</xdr:row>
      <xdr:rowOff>17145</xdr:rowOff>
    </xdr:to>
    <xdr:cxnSp macro="">
      <xdr:nvCxnSpPr>
        <xdr:cNvPr id="699" name="直線コネクタ 698"/>
        <xdr:cNvCxnSpPr/>
      </xdr:nvCxnSpPr>
      <xdr:spPr>
        <a:xfrm flipV="1">
          <a:off x="15481300" y="17644111"/>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22877</xdr:rowOff>
    </xdr:from>
    <xdr:ext cx="405111" cy="259045"/>
    <xdr:sp macro="" textlink="">
      <xdr:nvSpPr>
        <xdr:cNvPr id="700" name="n_1aveValue【公民館】&#10;有形固定資産減価償却率"/>
        <xdr:cNvSpPr txBox="1"/>
      </xdr:nvSpPr>
      <xdr:spPr>
        <a:xfrm>
          <a:off x="15266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701" name="n_2aveValue【公民館】&#10;有形固定資産減価償却率"/>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84472</xdr:rowOff>
    </xdr:from>
    <xdr:ext cx="405111" cy="259045"/>
    <xdr:sp macro="" textlink="">
      <xdr:nvSpPr>
        <xdr:cNvPr id="702" name="n_1mainValue【公民館】&#10;有形固定資産減価償却率"/>
        <xdr:cNvSpPr txBox="1"/>
      </xdr:nvSpPr>
      <xdr:spPr>
        <a:xfrm>
          <a:off x="152660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3" name="直線コネクタ 71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4" name="テキスト ボックス 71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5" name="直線コネクタ 71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6" name="テキスト ボックス 71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7" name="直線コネクタ 7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8" name="テキスト ボックス 7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9" name="直線コネクタ 71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0" name="テキスト ボックス 71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1" name="直線コネクタ 72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2" name="テキスト ボックス 72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726" name="直線コネクタ 725"/>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727"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728" name="直線コネクタ 727"/>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729"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730" name="直線コネクタ 729"/>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124477</xdr:rowOff>
    </xdr:from>
    <xdr:ext cx="469744" cy="259045"/>
    <xdr:sp macro="" textlink="">
      <xdr:nvSpPr>
        <xdr:cNvPr id="731" name="【公民館】&#10;一人当たり面積平均値テキスト"/>
        <xdr:cNvSpPr txBox="1"/>
      </xdr:nvSpPr>
      <xdr:spPr>
        <a:xfrm>
          <a:off x="22199600" y="1795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732" name="フローチャート: 判断 731"/>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733" name="フローチャート: 判断 732"/>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734" name="フローチャート: 判断 733"/>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740" name="楕円 739"/>
        <xdr:cNvSpPr/>
      </xdr:nvSpPr>
      <xdr:spPr>
        <a:xfrm>
          <a:off x="22110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3827</xdr:rowOff>
    </xdr:from>
    <xdr:ext cx="469744" cy="259045"/>
    <xdr:sp macro="" textlink="">
      <xdr:nvSpPr>
        <xdr:cNvPr id="741" name="【公民館】&#10;一人当たり面積該当値テキスト"/>
        <xdr:cNvSpPr txBox="1"/>
      </xdr:nvSpPr>
      <xdr:spPr>
        <a:xfrm>
          <a:off x="221996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29211</xdr:rowOff>
    </xdr:from>
    <xdr:to>
      <xdr:col>112</xdr:col>
      <xdr:colOff>38100</xdr:colOff>
      <xdr:row>106</xdr:row>
      <xdr:rowOff>130811</xdr:rowOff>
    </xdr:to>
    <xdr:sp macro="" textlink="">
      <xdr:nvSpPr>
        <xdr:cNvPr id="742" name="楕円 741"/>
        <xdr:cNvSpPr/>
      </xdr:nvSpPr>
      <xdr:spPr>
        <a:xfrm>
          <a:off x="21272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76200</xdr:rowOff>
    </xdr:from>
    <xdr:to>
      <xdr:col>116</xdr:col>
      <xdr:colOff>63500</xdr:colOff>
      <xdr:row>106</xdr:row>
      <xdr:rowOff>80011</xdr:rowOff>
    </xdr:to>
    <xdr:cxnSp macro="">
      <xdr:nvCxnSpPr>
        <xdr:cNvPr id="743" name="直線コネクタ 742"/>
        <xdr:cNvCxnSpPr/>
      </xdr:nvCxnSpPr>
      <xdr:spPr>
        <a:xfrm flipV="1">
          <a:off x="21323300" y="182499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744" name="n_1aveValue【公民館】&#10;一人当たり面積"/>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745" name="n_2aveValue【公民館】&#10;一人当たり面積"/>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121938</xdr:rowOff>
    </xdr:from>
    <xdr:ext cx="469744" cy="259045"/>
    <xdr:sp macro="" textlink="">
      <xdr:nvSpPr>
        <xdr:cNvPr id="746" name="n_1mainValue【公民館】&#10;一人当たり面積"/>
        <xdr:cNvSpPr txBox="1"/>
      </xdr:nvSpPr>
      <xdr:spPr>
        <a:xfrm>
          <a:off x="21075727"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施設と公民館において類団内平均を大きく下回っている。今後は公共施設等総合管理計画に基づき、施設の統廃合・用途変更も含めて長寿命化、大規模改修等の適切な投資を行うことで、健全な施設の運営を目指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近年合併特例債を活用し認定こども園の整備を進めているため、昨年度に比べ数値が大きく改善したが、今後も改善傾向はしばらく続く。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兵庫県たつの市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77,499
77,007
210.87
34,707,297
33,936,187
653,097
21,255,965
38,604,068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673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56424</xdr:rowOff>
    </xdr:from>
    <xdr:to>
      <xdr:col>24</xdr:col>
      <xdr:colOff>114300</xdr:colOff>
      <xdr:row>37</xdr:row>
      <xdr:rowOff>158024</xdr:rowOff>
    </xdr:to>
    <xdr:sp macro="" textlink="">
      <xdr:nvSpPr>
        <xdr:cNvPr id="71" name="楕円 70"/>
        <xdr:cNvSpPr/>
      </xdr:nvSpPr>
      <xdr:spPr>
        <a:xfrm>
          <a:off x="45847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79301</xdr:rowOff>
    </xdr:from>
    <xdr:ext cx="405111" cy="259045"/>
    <xdr:sp macro="" textlink="">
      <xdr:nvSpPr>
        <xdr:cNvPr id="72" name="【図書館】&#10;有形固定資産減価償却率該当値テキスト"/>
        <xdr:cNvSpPr txBox="1"/>
      </xdr:nvSpPr>
      <xdr:spPr>
        <a:xfrm>
          <a:off x="4673600" y="625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98878</xdr:rowOff>
    </xdr:from>
    <xdr:to>
      <xdr:col>20</xdr:col>
      <xdr:colOff>38100</xdr:colOff>
      <xdr:row>38</xdr:row>
      <xdr:rowOff>29028</xdr:rowOff>
    </xdr:to>
    <xdr:sp macro="" textlink="">
      <xdr:nvSpPr>
        <xdr:cNvPr id="73" name="楕円 72"/>
        <xdr:cNvSpPr/>
      </xdr:nvSpPr>
      <xdr:spPr>
        <a:xfrm>
          <a:off x="3746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107224</xdr:rowOff>
    </xdr:from>
    <xdr:to>
      <xdr:col>24</xdr:col>
      <xdr:colOff>63500</xdr:colOff>
      <xdr:row>37</xdr:row>
      <xdr:rowOff>149678</xdr:rowOff>
    </xdr:to>
    <xdr:cxnSp macro="">
      <xdr:nvCxnSpPr>
        <xdr:cNvPr id="74" name="直線コネクタ 73"/>
        <xdr:cNvCxnSpPr/>
      </xdr:nvCxnSpPr>
      <xdr:spPr>
        <a:xfrm flipV="1">
          <a:off x="3797300" y="6450874"/>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150784</xdr:rowOff>
    </xdr:from>
    <xdr:ext cx="405111" cy="259045"/>
    <xdr:sp macro="" textlink="">
      <xdr:nvSpPr>
        <xdr:cNvPr id="75" name="n_1aveValue【図書館】&#10;有形固定資産減価償却率"/>
        <xdr:cNvSpPr txBox="1"/>
      </xdr:nvSpPr>
      <xdr:spPr>
        <a:xfrm>
          <a:off x="3582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37391</xdr:rowOff>
    </xdr:from>
    <xdr:ext cx="405111" cy="259045"/>
    <xdr:sp macro="" textlink="">
      <xdr:nvSpPr>
        <xdr:cNvPr id="76" name="n_2aveValue【図書館】&#10;有形固定資産減価償却率"/>
        <xdr:cNvSpPr txBox="1"/>
      </xdr:nvSpPr>
      <xdr:spPr>
        <a:xfrm>
          <a:off x="2705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45555</xdr:rowOff>
    </xdr:from>
    <xdr:ext cx="405111" cy="259045"/>
    <xdr:sp macro="" textlink="">
      <xdr:nvSpPr>
        <xdr:cNvPr id="77" name="n_1mainValue【図書館】&#10;有形固定資産減価償却率"/>
        <xdr:cNvSpPr txBox="1"/>
      </xdr:nvSpPr>
      <xdr:spPr>
        <a:xfrm>
          <a:off x="35820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1" name="直線コネクタ 100"/>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2"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3" name="直線コネクタ 102"/>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4"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5" name="直線コネクタ 104"/>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6"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8" name="フローチャート: 判断 107"/>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09" name="フローチャート: 判断 10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115" name="楕円 114"/>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168927</xdr:rowOff>
    </xdr:from>
    <xdr:ext cx="469744" cy="259045"/>
    <xdr:sp macro="" textlink="">
      <xdr:nvSpPr>
        <xdr:cNvPr id="116" name="【図書館】&#10;一人当たり面積該当値テキスト"/>
        <xdr:cNvSpPr txBox="1"/>
      </xdr:nvSpPr>
      <xdr:spPr>
        <a:xfrm>
          <a:off x="10515600"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12700</xdr:rowOff>
    </xdr:from>
    <xdr:to>
      <xdr:col>50</xdr:col>
      <xdr:colOff>165100</xdr:colOff>
      <xdr:row>38</xdr:row>
      <xdr:rowOff>114300</xdr:rowOff>
    </xdr:to>
    <xdr:sp macro="" textlink="">
      <xdr:nvSpPr>
        <xdr:cNvPr id="117" name="楕円 116"/>
        <xdr:cNvSpPr/>
      </xdr:nvSpPr>
      <xdr:spPr>
        <a:xfrm>
          <a:off x="9588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25400</xdr:rowOff>
    </xdr:from>
    <xdr:to>
      <xdr:col>55</xdr:col>
      <xdr:colOff>0</xdr:colOff>
      <xdr:row>38</xdr:row>
      <xdr:rowOff>63500</xdr:rowOff>
    </xdr:to>
    <xdr:cxnSp macro="">
      <xdr:nvCxnSpPr>
        <xdr:cNvPr id="118" name="直線コネクタ 117"/>
        <xdr:cNvCxnSpPr/>
      </xdr:nvCxnSpPr>
      <xdr:spPr>
        <a:xfrm flipV="1">
          <a:off x="9639300" y="6540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19"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0"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130827</xdr:rowOff>
    </xdr:from>
    <xdr:ext cx="469744" cy="259045"/>
    <xdr:sp macro="" textlink="">
      <xdr:nvSpPr>
        <xdr:cNvPr id="121" name="n_1mainValue【図書館】&#10;一人当たり面積"/>
        <xdr:cNvSpPr txBox="1"/>
      </xdr:nvSpPr>
      <xdr:spPr>
        <a:xfrm>
          <a:off x="9391727"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46" name="直線コネクタ 145"/>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47"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48" name="直線コネクタ 147"/>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9"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0" name="直線コネクタ 149"/>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51" name="【体育館・プール】&#10;有形固定資産減価償却率平均値テキスト"/>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2" name="フローチャート: 判断 151"/>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3" name="フローチャート: 判断 152"/>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54" name="フローチャート: 判断 153"/>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53975</xdr:rowOff>
    </xdr:from>
    <xdr:to>
      <xdr:col>24</xdr:col>
      <xdr:colOff>114300</xdr:colOff>
      <xdr:row>58</xdr:row>
      <xdr:rowOff>155575</xdr:rowOff>
    </xdr:to>
    <xdr:sp macro="" textlink="">
      <xdr:nvSpPr>
        <xdr:cNvPr id="160" name="楕円 159"/>
        <xdr:cNvSpPr/>
      </xdr:nvSpPr>
      <xdr:spPr>
        <a:xfrm>
          <a:off x="45847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76852</xdr:rowOff>
    </xdr:from>
    <xdr:ext cx="405111" cy="259045"/>
    <xdr:sp macro="" textlink="">
      <xdr:nvSpPr>
        <xdr:cNvPr id="161" name="【体育館・プール】&#10;有形固定資産減価償却率該当値テキスト"/>
        <xdr:cNvSpPr txBox="1"/>
      </xdr:nvSpPr>
      <xdr:spPr>
        <a:xfrm>
          <a:off x="4673600"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95885</xdr:rowOff>
    </xdr:from>
    <xdr:to>
      <xdr:col>20</xdr:col>
      <xdr:colOff>38100</xdr:colOff>
      <xdr:row>59</xdr:row>
      <xdr:rowOff>26035</xdr:rowOff>
    </xdr:to>
    <xdr:sp macro="" textlink="">
      <xdr:nvSpPr>
        <xdr:cNvPr id="162" name="楕円 161"/>
        <xdr:cNvSpPr/>
      </xdr:nvSpPr>
      <xdr:spPr>
        <a:xfrm>
          <a:off x="3746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104775</xdr:rowOff>
    </xdr:from>
    <xdr:to>
      <xdr:col>24</xdr:col>
      <xdr:colOff>63500</xdr:colOff>
      <xdr:row>58</xdr:row>
      <xdr:rowOff>146685</xdr:rowOff>
    </xdr:to>
    <xdr:cxnSp macro="">
      <xdr:nvCxnSpPr>
        <xdr:cNvPr id="163" name="直線コネクタ 162"/>
        <xdr:cNvCxnSpPr/>
      </xdr:nvCxnSpPr>
      <xdr:spPr>
        <a:xfrm flipV="1">
          <a:off x="3797300" y="1004887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36212</xdr:rowOff>
    </xdr:from>
    <xdr:ext cx="405111" cy="259045"/>
    <xdr:sp macro="" textlink="">
      <xdr:nvSpPr>
        <xdr:cNvPr id="164" name="n_1aveValue【体育館・プール】&#10;有形固定資産減価償却率"/>
        <xdr:cNvSpPr txBox="1"/>
      </xdr:nvSpPr>
      <xdr:spPr>
        <a:xfrm>
          <a:off x="35820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65"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42562</xdr:rowOff>
    </xdr:from>
    <xdr:ext cx="405111" cy="259045"/>
    <xdr:sp macro="" textlink="">
      <xdr:nvSpPr>
        <xdr:cNvPr id="166" name="n_1mainValue【体育館・プール】&#10;有形固定資産減価償却率"/>
        <xdr:cNvSpPr txBox="1"/>
      </xdr:nvSpPr>
      <xdr:spPr>
        <a:xfrm>
          <a:off x="35820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0" name="直線コネクタ 189"/>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191"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192" name="直線コネクタ 191"/>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93"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94" name="直線コネクタ 193"/>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144797</xdr:rowOff>
    </xdr:from>
    <xdr:ext cx="469744" cy="259045"/>
    <xdr:sp macro="" textlink="">
      <xdr:nvSpPr>
        <xdr:cNvPr id="195" name="【体育館・プール】&#10;一人当たり面積平均値テキスト"/>
        <xdr:cNvSpPr txBox="1"/>
      </xdr:nvSpPr>
      <xdr:spPr>
        <a:xfrm>
          <a:off x="10515600" y="1060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196" name="フローチャート: 判断 195"/>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197" name="フローチャート: 判断 196"/>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198" name="フローチャート: 判断 197"/>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120650</xdr:rowOff>
    </xdr:from>
    <xdr:to>
      <xdr:col>55</xdr:col>
      <xdr:colOff>50800</xdr:colOff>
      <xdr:row>62</xdr:row>
      <xdr:rowOff>50800</xdr:rowOff>
    </xdr:to>
    <xdr:sp macro="" textlink="">
      <xdr:nvSpPr>
        <xdr:cNvPr id="204" name="楕円 203"/>
        <xdr:cNvSpPr/>
      </xdr:nvSpPr>
      <xdr:spPr>
        <a:xfrm>
          <a:off x="10426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143527</xdr:rowOff>
    </xdr:from>
    <xdr:ext cx="469744" cy="259045"/>
    <xdr:sp macro="" textlink="">
      <xdr:nvSpPr>
        <xdr:cNvPr id="205" name="【体育館・プール】&#10;一人当たり面積該当値テキスト"/>
        <xdr:cNvSpPr txBox="1"/>
      </xdr:nvSpPr>
      <xdr:spPr>
        <a:xfrm>
          <a:off x="10515600"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124460</xdr:rowOff>
    </xdr:from>
    <xdr:to>
      <xdr:col>50</xdr:col>
      <xdr:colOff>165100</xdr:colOff>
      <xdr:row>62</xdr:row>
      <xdr:rowOff>54610</xdr:rowOff>
    </xdr:to>
    <xdr:sp macro="" textlink="">
      <xdr:nvSpPr>
        <xdr:cNvPr id="206" name="楕円 205"/>
        <xdr:cNvSpPr/>
      </xdr:nvSpPr>
      <xdr:spPr>
        <a:xfrm>
          <a:off x="9588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0</xdr:rowOff>
    </xdr:from>
    <xdr:to>
      <xdr:col>55</xdr:col>
      <xdr:colOff>0</xdr:colOff>
      <xdr:row>62</xdr:row>
      <xdr:rowOff>3810</xdr:rowOff>
    </xdr:to>
    <xdr:cxnSp macro="">
      <xdr:nvCxnSpPr>
        <xdr:cNvPr id="207" name="直線コネクタ 206"/>
        <xdr:cNvCxnSpPr/>
      </xdr:nvCxnSpPr>
      <xdr:spPr>
        <a:xfrm flipV="1">
          <a:off x="9639300" y="106299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135272</xdr:rowOff>
    </xdr:from>
    <xdr:ext cx="469744" cy="259045"/>
    <xdr:sp macro="" textlink="">
      <xdr:nvSpPr>
        <xdr:cNvPr id="208" name="n_1aveValue【体育館・プール】&#10;一人当たり面積"/>
        <xdr:cNvSpPr txBox="1"/>
      </xdr:nvSpPr>
      <xdr:spPr>
        <a:xfrm>
          <a:off x="93917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137812</xdr:rowOff>
    </xdr:from>
    <xdr:ext cx="469744" cy="259045"/>
    <xdr:sp macro="" textlink="">
      <xdr:nvSpPr>
        <xdr:cNvPr id="209" name="n_2aveValue【体育館・プール】&#10;一人当たり面積"/>
        <xdr:cNvSpPr txBox="1"/>
      </xdr:nvSpPr>
      <xdr:spPr>
        <a:xfrm>
          <a:off x="8515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71137</xdr:rowOff>
    </xdr:from>
    <xdr:ext cx="469744" cy="259045"/>
    <xdr:sp macro="" textlink="">
      <xdr:nvSpPr>
        <xdr:cNvPr id="210" name="n_1mainValue【体育館・プール】&#10;一人当たり面積"/>
        <xdr:cNvSpPr txBox="1"/>
      </xdr:nvSpPr>
      <xdr:spPr>
        <a:xfrm>
          <a:off x="93917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35" name="直線コネクタ 234"/>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36" name="【福祉施設】&#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37" name="直線コネクタ 236"/>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38" name="【福祉施設】&#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39" name="直線コネクタ 238"/>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40"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41" name="フローチャート: 判断 240"/>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42" name="フローチャート: 判断 241"/>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43" name="フローチャート: 判断 242"/>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25400</xdr:rowOff>
    </xdr:from>
    <xdr:to>
      <xdr:col>24</xdr:col>
      <xdr:colOff>114300</xdr:colOff>
      <xdr:row>78</xdr:row>
      <xdr:rowOff>127000</xdr:rowOff>
    </xdr:to>
    <xdr:sp macro="" textlink="">
      <xdr:nvSpPr>
        <xdr:cNvPr id="249" name="楕円 248"/>
        <xdr:cNvSpPr/>
      </xdr:nvSpPr>
      <xdr:spPr>
        <a:xfrm>
          <a:off x="45847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111777</xdr:rowOff>
    </xdr:from>
    <xdr:ext cx="405111" cy="259045"/>
    <xdr:sp macro="" textlink="">
      <xdr:nvSpPr>
        <xdr:cNvPr id="250" name="【福祉施設】&#10;有形固定資産減価償却率該当値テキスト"/>
        <xdr:cNvSpPr txBox="1"/>
      </xdr:nvSpPr>
      <xdr:spPr>
        <a:xfrm>
          <a:off x="4673600" y="1331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52070</xdr:rowOff>
    </xdr:from>
    <xdr:to>
      <xdr:col>20</xdr:col>
      <xdr:colOff>38100</xdr:colOff>
      <xdr:row>78</xdr:row>
      <xdr:rowOff>153670</xdr:rowOff>
    </xdr:to>
    <xdr:sp macro="" textlink="">
      <xdr:nvSpPr>
        <xdr:cNvPr id="251" name="楕円 250"/>
        <xdr:cNvSpPr/>
      </xdr:nvSpPr>
      <xdr:spPr>
        <a:xfrm>
          <a:off x="374650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76200</xdr:rowOff>
    </xdr:from>
    <xdr:to>
      <xdr:col>24</xdr:col>
      <xdr:colOff>63500</xdr:colOff>
      <xdr:row>78</xdr:row>
      <xdr:rowOff>102870</xdr:rowOff>
    </xdr:to>
    <xdr:cxnSp macro="">
      <xdr:nvCxnSpPr>
        <xdr:cNvPr id="252" name="直線コネクタ 251"/>
        <xdr:cNvCxnSpPr/>
      </xdr:nvCxnSpPr>
      <xdr:spPr>
        <a:xfrm flipV="1">
          <a:off x="3797300" y="134493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167657</xdr:rowOff>
    </xdr:from>
    <xdr:ext cx="405111" cy="259045"/>
    <xdr:sp macro="" textlink="">
      <xdr:nvSpPr>
        <xdr:cNvPr id="253" name="n_1aveValue【福祉施設】&#10;有形固定資産減価償却率"/>
        <xdr:cNvSpPr txBox="1"/>
      </xdr:nvSpPr>
      <xdr:spPr>
        <a:xfrm>
          <a:off x="3582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254" name="n_2aveValue【福祉施設】&#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170197</xdr:rowOff>
    </xdr:from>
    <xdr:ext cx="405111" cy="259045"/>
    <xdr:sp macro="" textlink="">
      <xdr:nvSpPr>
        <xdr:cNvPr id="255" name="n_1mainValue【福祉施設】&#10;有形固定資産減価償却率"/>
        <xdr:cNvSpPr txBox="1"/>
      </xdr:nvSpPr>
      <xdr:spPr>
        <a:xfrm>
          <a:off x="3582044" y="1320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6" name="直線コネクタ 26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7" name="テキスト ボックス 26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8" name="直線コネクタ 26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9" name="テキスト ボックス 26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0" name="直線コネクタ 26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1" name="テキスト ボックス 27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2" name="直線コネクタ 27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3" name="テキスト ボックス 27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77" name="直線コネクタ 276"/>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78"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79" name="直線コネクタ 278"/>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80"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81" name="直線コネクタ 280"/>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167912</xdr:rowOff>
    </xdr:from>
    <xdr:ext cx="469744" cy="259045"/>
    <xdr:sp macro="" textlink="">
      <xdr:nvSpPr>
        <xdr:cNvPr id="282" name="【福祉施設】&#10;一人当たり面積平均値テキスト"/>
        <xdr:cNvSpPr txBox="1"/>
      </xdr:nvSpPr>
      <xdr:spPr>
        <a:xfrm>
          <a:off x="10515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83" name="フローチャート: 判断 282"/>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84" name="フローチャート: 判断 283"/>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285" name="フローチャート: 判断 284"/>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151892</xdr:rowOff>
    </xdr:from>
    <xdr:to>
      <xdr:col>55</xdr:col>
      <xdr:colOff>50800</xdr:colOff>
      <xdr:row>85</xdr:row>
      <xdr:rowOff>82042</xdr:rowOff>
    </xdr:to>
    <xdr:sp macro="" textlink="">
      <xdr:nvSpPr>
        <xdr:cNvPr id="291" name="楕円 290"/>
        <xdr:cNvSpPr/>
      </xdr:nvSpPr>
      <xdr:spPr>
        <a:xfrm>
          <a:off x="104267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130319</xdr:rowOff>
    </xdr:from>
    <xdr:ext cx="469744" cy="259045"/>
    <xdr:sp macro="" textlink="">
      <xdr:nvSpPr>
        <xdr:cNvPr id="292" name="【福祉施設】&#10;一人当たり面積該当値テキスト"/>
        <xdr:cNvSpPr txBox="1"/>
      </xdr:nvSpPr>
      <xdr:spPr>
        <a:xfrm>
          <a:off x="10515600"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156463</xdr:rowOff>
    </xdr:from>
    <xdr:to>
      <xdr:col>50</xdr:col>
      <xdr:colOff>165100</xdr:colOff>
      <xdr:row>85</xdr:row>
      <xdr:rowOff>86613</xdr:rowOff>
    </xdr:to>
    <xdr:sp macro="" textlink="">
      <xdr:nvSpPr>
        <xdr:cNvPr id="293" name="楕円 292"/>
        <xdr:cNvSpPr/>
      </xdr:nvSpPr>
      <xdr:spPr>
        <a:xfrm>
          <a:off x="9588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31242</xdr:rowOff>
    </xdr:from>
    <xdr:to>
      <xdr:col>55</xdr:col>
      <xdr:colOff>0</xdr:colOff>
      <xdr:row>85</xdr:row>
      <xdr:rowOff>35813</xdr:rowOff>
    </xdr:to>
    <xdr:cxnSp macro="">
      <xdr:nvCxnSpPr>
        <xdr:cNvPr id="294" name="直線コネクタ 293"/>
        <xdr:cNvCxnSpPr/>
      </xdr:nvCxnSpPr>
      <xdr:spPr>
        <a:xfrm flipV="1">
          <a:off x="9639300" y="146044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295" name="n_1aveValue【福祉施設】&#10;一人当たり面積"/>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296" name="n_2aveValue【福祉施設】&#10;一人当たり面積"/>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77740</xdr:rowOff>
    </xdr:from>
    <xdr:ext cx="469744" cy="259045"/>
    <xdr:sp macro="" textlink="">
      <xdr:nvSpPr>
        <xdr:cNvPr id="297" name="n_1mainValue【福祉施設】&#10;一人当たり面積"/>
        <xdr:cNvSpPr txBox="1"/>
      </xdr:nvSpPr>
      <xdr:spPr>
        <a:xfrm>
          <a:off x="9391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8" name="直線コネクタ 30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9" name="テキスト ボックス 30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0" name="直線コネクタ 30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1" name="テキスト ボックス 31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2" name="直線コネクタ 31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3" name="テキスト ボックス 31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4" name="直線コネクタ 31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5" name="テキスト ボックス 31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6" name="直線コネクタ 31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7" name="テキスト ボックス 31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8" name="直線コネクタ 31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9" name="テキスト ボックス 31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0" name="直線コネクタ 31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1" name="テキスト ボックス 32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23" name="直線コネクタ 322"/>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24"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25" name="直線コネクタ 324"/>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26"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7" name="直線コネクタ 32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38479</xdr:rowOff>
    </xdr:from>
    <xdr:ext cx="405111" cy="259045"/>
    <xdr:sp macro="" textlink="">
      <xdr:nvSpPr>
        <xdr:cNvPr id="328" name="【市民会館】&#10;有形固定資産減価償却率平均値テキスト"/>
        <xdr:cNvSpPr txBox="1"/>
      </xdr:nvSpPr>
      <xdr:spPr>
        <a:xfrm>
          <a:off x="4673600" y="17697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29" name="フローチャート: 判断 328"/>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30" name="フローチャート: 判断 329"/>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31" name="フローチャート: 判断 330"/>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2" name="テキスト ボックス 33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3" name="テキスト ボックス 33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4" name="テキスト ボックス 33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5" name="テキスト ボックス 33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6" name="テキスト ボックス 33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92348</xdr:rowOff>
    </xdr:from>
    <xdr:to>
      <xdr:col>24</xdr:col>
      <xdr:colOff>114300</xdr:colOff>
      <xdr:row>105</xdr:row>
      <xdr:rowOff>22498</xdr:rowOff>
    </xdr:to>
    <xdr:sp macro="" textlink="">
      <xdr:nvSpPr>
        <xdr:cNvPr id="337" name="楕円 336"/>
        <xdr:cNvSpPr/>
      </xdr:nvSpPr>
      <xdr:spPr>
        <a:xfrm>
          <a:off x="45847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70775</xdr:rowOff>
    </xdr:from>
    <xdr:ext cx="405111" cy="259045"/>
    <xdr:sp macro="" textlink="">
      <xdr:nvSpPr>
        <xdr:cNvPr id="338" name="【市民会館】&#10;有形固定資産減価償却率該当値テキスト"/>
        <xdr:cNvSpPr txBox="1"/>
      </xdr:nvSpPr>
      <xdr:spPr>
        <a:xfrm>
          <a:off x="4673600" y="1790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113574</xdr:rowOff>
    </xdr:from>
    <xdr:to>
      <xdr:col>20</xdr:col>
      <xdr:colOff>38100</xdr:colOff>
      <xdr:row>105</xdr:row>
      <xdr:rowOff>43724</xdr:rowOff>
    </xdr:to>
    <xdr:sp macro="" textlink="">
      <xdr:nvSpPr>
        <xdr:cNvPr id="339" name="楕円 338"/>
        <xdr:cNvSpPr/>
      </xdr:nvSpPr>
      <xdr:spPr>
        <a:xfrm>
          <a:off x="3746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143148</xdr:rowOff>
    </xdr:from>
    <xdr:to>
      <xdr:col>24</xdr:col>
      <xdr:colOff>63500</xdr:colOff>
      <xdr:row>104</xdr:row>
      <xdr:rowOff>164374</xdr:rowOff>
    </xdr:to>
    <xdr:cxnSp macro="">
      <xdr:nvCxnSpPr>
        <xdr:cNvPr id="340" name="直線コネクタ 339"/>
        <xdr:cNvCxnSpPr/>
      </xdr:nvCxnSpPr>
      <xdr:spPr>
        <a:xfrm flipV="1">
          <a:off x="3797300" y="17973948"/>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138628</xdr:rowOff>
    </xdr:from>
    <xdr:ext cx="405111" cy="259045"/>
    <xdr:sp macro="" textlink="">
      <xdr:nvSpPr>
        <xdr:cNvPr id="341" name="n_1aveValue【市民会館】&#10;有形固定資産減価償却率"/>
        <xdr:cNvSpPr txBox="1"/>
      </xdr:nvSpPr>
      <xdr:spPr>
        <a:xfrm>
          <a:off x="35820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342"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34851</xdr:rowOff>
    </xdr:from>
    <xdr:ext cx="405111" cy="259045"/>
    <xdr:sp macro="" textlink="">
      <xdr:nvSpPr>
        <xdr:cNvPr id="343" name="n_1mainValue【市民会館】&#10;有形固定資産減価償却率"/>
        <xdr:cNvSpPr txBox="1"/>
      </xdr:nvSpPr>
      <xdr:spPr>
        <a:xfrm>
          <a:off x="35820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4" name="直線コネクタ 35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5" name="テキスト ボックス 35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6" name="直線コネクタ 35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7" name="テキスト ボックス 35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8" name="直線コネクタ 35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9" name="テキスト ボックス 35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0" name="直線コネクタ 35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1" name="テキスト ボックス 36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2" name="直線コネクタ 36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3" name="テキスト ボックス 36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4" name="直線コネクタ 36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5" name="テキスト ボックス 36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69" name="直線コネクタ 368"/>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70"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71" name="直線コネクタ 370"/>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72"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73" name="直線コネクタ 372"/>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29953</xdr:rowOff>
    </xdr:from>
    <xdr:ext cx="469744" cy="259045"/>
    <xdr:sp macro="" textlink="">
      <xdr:nvSpPr>
        <xdr:cNvPr id="374" name="【市民会館】&#10;一人当たり面積平均値テキスト"/>
        <xdr:cNvSpPr txBox="1"/>
      </xdr:nvSpPr>
      <xdr:spPr>
        <a:xfrm>
          <a:off x="10515600" y="1820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75" name="フローチャート: 判断 374"/>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76" name="フローチャート: 判断 375"/>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77" name="フローチャート: 判断 376"/>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8" name="テキスト ボックス 3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9" name="テキスト ボックス 3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0" name="テキスト ボックス 3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1" name="テキスト ボックス 3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2" name="テキスト ボックス 3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123371</xdr:rowOff>
    </xdr:from>
    <xdr:to>
      <xdr:col>55</xdr:col>
      <xdr:colOff>50800</xdr:colOff>
      <xdr:row>105</xdr:row>
      <xdr:rowOff>53521</xdr:rowOff>
    </xdr:to>
    <xdr:sp macro="" textlink="">
      <xdr:nvSpPr>
        <xdr:cNvPr id="383" name="楕円 382"/>
        <xdr:cNvSpPr/>
      </xdr:nvSpPr>
      <xdr:spPr>
        <a:xfrm>
          <a:off x="104267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146248</xdr:rowOff>
    </xdr:from>
    <xdr:ext cx="469744" cy="259045"/>
    <xdr:sp macro="" textlink="">
      <xdr:nvSpPr>
        <xdr:cNvPr id="384" name="【市民会館】&#10;一人当たり面積該当値テキスト"/>
        <xdr:cNvSpPr txBox="1"/>
      </xdr:nvSpPr>
      <xdr:spPr>
        <a:xfrm>
          <a:off x="10515600" y="1780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129902</xdr:rowOff>
    </xdr:from>
    <xdr:to>
      <xdr:col>50</xdr:col>
      <xdr:colOff>165100</xdr:colOff>
      <xdr:row>105</xdr:row>
      <xdr:rowOff>60052</xdr:rowOff>
    </xdr:to>
    <xdr:sp macro="" textlink="">
      <xdr:nvSpPr>
        <xdr:cNvPr id="385" name="楕円 384"/>
        <xdr:cNvSpPr/>
      </xdr:nvSpPr>
      <xdr:spPr>
        <a:xfrm>
          <a:off x="9588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2721</xdr:rowOff>
    </xdr:from>
    <xdr:to>
      <xdr:col>55</xdr:col>
      <xdr:colOff>0</xdr:colOff>
      <xdr:row>105</xdr:row>
      <xdr:rowOff>9252</xdr:rowOff>
    </xdr:to>
    <xdr:cxnSp macro="">
      <xdr:nvCxnSpPr>
        <xdr:cNvPr id="386" name="直線コネクタ 385"/>
        <xdr:cNvCxnSpPr/>
      </xdr:nvCxnSpPr>
      <xdr:spPr>
        <a:xfrm flipV="1">
          <a:off x="9639300" y="1800497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387" name="n_1ave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388"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76579</xdr:rowOff>
    </xdr:from>
    <xdr:ext cx="469744" cy="259045"/>
    <xdr:sp macro="" textlink="">
      <xdr:nvSpPr>
        <xdr:cNvPr id="389" name="n_1mainValue【市民会館】&#10;一人当たり面積"/>
        <xdr:cNvSpPr txBox="1"/>
      </xdr:nvSpPr>
      <xdr:spPr>
        <a:xfrm>
          <a:off x="9391727" y="177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1" name="テキスト ボックス 40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1" name="テキスト ボックス 41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3" name="テキスト ボックス 41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15" name="直線コネクタ 414"/>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16"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17" name="直線コネクタ 416"/>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8" name="【一般廃棄物処理施設】&#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9" name="直線コネクタ 418"/>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43378</xdr:rowOff>
    </xdr:from>
    <xdr:ext cx="405111" cy="259045"/>
    <xdr:sp macro="" textlink="">
      <xdr:nvSpPr>
        <xdr:cNvPr id="420" name="【一般廃棄物処理施設】&#10;有形固定資産減価償却率平均値テキスト"/>
        <xdr:cNvSpPr txBox="1"/>
      </xdr:nvSpPr>
      <xdr:spPr>
        <a:xfrm>
          <a:off x="16357600" y="6044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21" name="フローチャート: 判断 420"/>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22" name="フローチャート: 判断 421"/>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102144</xdr:rowOff>
    </xdr:from>
    <xdr:to>
      <xdr:col>76</xdr:col>
      <xdr:colOff>165100</xdr:colOff>
      <xdr:row>37</xdr:row>
      <xdr:rowOff>32294</xdr:rowOff>
    </xdr:to>
    <xdr:sp macro="" textlink="">
      <xdr:nvSpPr>
        <xdr:cNvPr id="423" name="フローチャート: 判断 422"/>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44994</xdr:rowOff>
    </xdr:from>
    <xdr:to>
      <xdr:col>85</xdr:col>
      <xdr:colOff>177800</xdr:colOff>
      <xdr:row>37</xdr:row>
      <xdr:rowOff>146594</xdr:rowOff>
    </xdr:to>
    <xdr:sp macro="" textlink="">
      <xdr:nvSpPr>
        <xdr:cNvPr id="429" name="楕円 428"/>
        <xdr:cNvSpPr/>
      </xdr:nvSpPr>
      <xdr:spPr>
        <a:xfrm>
          <a:off x="162687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23421</xdr:rowOff>
    </xdr:from>
    <xdr:ext cx="405111" cy="259045"/>
    <xdr:sp macro="" textlink="">
      <xdr:nvSpPr>
        <xdr:cNvPr id="430" name="【一般廃棄物処理施設】&#10;有形固定資産減価償却率該当値テキスト"/>
        <xdr:cNvSpPr txBox="1"/>
      </xdr:nvSpPr>
      <xdr:spPr>
        <a:xfrm>
          <a:off x="16357600"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9072</xdr:rowOff>
    </xdr:from>
    <xdr:to>
      <xdr:col>81</xdr:col>
      <xdr:colOff>101600</xdr:colOff>
      <xdr:row>37</xdr:row>
      <xdr:rowOff>110672</xdr:rowOff>
    </xdr:to>
    <xdr:sp macro="" textlink="">
      <xdr:nvSpPr>
        <xdr:cNvPr id="431" name="楕円 430"/>
        <xdr:cNvSpPr/>
      </xdr:nvSpPr>
      <xdr:spPr>
        <a:xfrm>
          <a:off x="154305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59872</xdr:rowOff>
    </xdr:from>
    <xdr:to>
      <xdr:col>85</xdr:col>
      <xdr:colOff>127000</xdr:colOff>
      <xdr:row>37</xdr:row>
      <xdr:rowOff>95794</xdr:rowOff>
    </xdr:to>
    <xdr:cxnSp macro="">
      <xdr:nvCxnSpPr>
        <xdr:cNvPr id="432" name="直線コネクタ 431"/>
        <xdr:cNvCxnSpPr/>
      </xdr:nvCxnSpPr>
      <xdr:spPr>
        <a:xfrm>
          <a:off x="15481300" y="640352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135363</xdr:rowOff>
    </xdr:from>
    <xdr:ext cx="405111" cy="259045"/>
    <xdr:sp macro="" textlink="">
      <xdr:nvSpPr>
        <xdr:cNvPr id="433" name="n_1aveValue【一般廃棄物処理施設】&#10;有形固定資産減価償却率"/>
        <xdr:cNvSpPr txBox="1"/>
      </xdr:nvSpPr>
      <xdr:spPr>
        <a:xfrm>
          <a:off x="152660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48821</xdr:rowOff>
    </xdr:from>
    <xdr:ext cx="405111" cy="259045"/>
    <xdr:sp macro="" textlink="">
      <xdr:nvSpPr>
        <xdr:cNvPr id="434" name="n_2aveValue【一般廃棄物処理施設】&#10;有形固定資産減価償却率"/>
        <xdr:cNvSpPr txBox="1"/>
      </xdr:nvSpPr>
      <xdr:spPr>
        <a:xfrm>
          <a:off x="14389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101799</xdr:rowOff>
    </xdr:from>
    <xdr:ext cx="405111" cy="259045"/>
    <xdr:sp macro="" textlink="">
      <xdr:nvSpPr>
        <xdr:cNvPr id="435" name="n_1mainValue【一般廃棄物処理施設】&#10;有形固定資産減価償却率"/>
        <xdr:cNvSpPr txBox="1"/>
      </xdr:nvSpPr>
      <xdr:spPr>
        <a:xfrm>
          <a:off x="152660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6" name="直線コネクタ 44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7" name="テキスト ボックス 44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8" name="直線コネクタ 44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9" name="テキスト ボックス 44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0" name="直線コネクタ 44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1" name="テキスト ボックス 45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2" name="直線コネクタ 45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3" name="テキスト ボックス 45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5" name="テキスト ボックス 45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57" name="直線コネクタ 456"/>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58" name="【一般廃棄物処理施設】&#10;一人当たり有形固定資産（償却資産）額最小値テキスト"/>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59" name="直線コネクタ 458"/>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60" name="【一般廃棄物処理施設】&#10;一人当たり有形固定資産（償却資産）額最大値テキスト"/>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61" name="直線コネクタ 460"/>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74840</xdr:rowOff>
    </xdr:from>
    <xdr:ext cx="534377" cy="259045"/>
    <xdr:sp macro="" textlink="">
      <xdr:nvSpPr>
        <xdr:cNvPr id="462" name="【一般廃棄物処理施設】&#10;一人当たり有形固定資産（償却資産）額平均値テキスト"/>
        <xdr:cNvSpPr txBox="1"/>
      </xdr:nvSpPr>
      <xdr:spPr>
        <a:xfrm>
          <a:off x="22199600" y="6589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63" name="フローチャート: 判断 462"/>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64" name="フローチャート: 判断 463"/>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63800</xdr:rowOff>
    </xdr:from>
    <xdr:to>
      <xdr:col>107</xdr:col>
      <xdr:colOff>101600</xdr:colOff>
      <xdr:row>39</xdr:row>
      <xdr:rowOff>165400</xdr:rowOff>
    </xdr:to>
    <xdr:sp macro="" textlink="">
      <xdr:nvSpPr>
        <xdr:cNvPr id="465" name="フローチャート: 判断 464"/>
        <xdr:cNvSpPr/>
      </xdr:nvSpPr>
      <xdr:spPr>
        <a:xfrm>
          <a:off x="20383500"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78906</xdr:rowOff>
    </xdr:from>
    <xdr:to>
      <xdr:col>116</xdr:col>
      <xdr:colOff>114300</xdr:colOff>
      <xdr:row>41</xdr:row>
      <xdr:rowOff>9056</xdr:rowOff>
    </xdr:to>
    <xdr:sp macro="" textlink="">
      <xdr:nvSpPr>
        <xdr:cNvPr id="471" name="楕円 470"/>
        <xdr:cNvSpPr/>
      </xdr:nvSpPr>
      <xdr:spPr>
        <a:xfrm>
          <a:off x="22110700" y="693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57333</xdr:rowOff>
    </xdr:from>
    <xdr:ext cx="534377" cy="259045"/>
    <xdr:sp macro="" textlink="">
      <xdr:nvSpPr>
        <xdr:cNvPr id="472" name="【一般廃棄物処理施設】&#10;一人当たり有形固定資産（償却資産）額該当値テキスト"/>
        <xdr:cNvSpPr txBox="1"/>
      </xdr:nvSpPr>
      <xdr:spPr>
        <a:xfrm>
          <a:off x="22199600" y="691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112899</xdr:rowOff>
    </xdr:from>
    <xdr:to>
      <xdr:col>112</xdr:col>
      <xdr:colOff>38100</xdr:colOff>
      <xdr:row>41</xdr:row>
      <xdr:rowOff>43049</xdr:rowOff>
    </xdr:to>
    <xdr:sp macro="" textlink="">
      <xdr:nvSpPr>
        <xdr:cNvPr id="473" name="楕円 472"/>
        <xdr:cNvSpPr/>
      </xdr:nvSpPr>
      <xdr:spPr>
        <a:xfrm>
          <a:off x="21272500" y="697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129706</xdr:rowOff>
    </xdr:from>
    <xdr:to>
      <xdr:col>116</xdr:col>
      <xdr:colOff>63500</xdr:colOff>
      <xdr:row>40</xdr:row>
      <xdr:rowOff>163699</xdr:rowOff>
    </xdr:to>
    <xdr:cxnSp macro="">
      <xdr:nvCxnSpPr>
        <xdr:cNvPr id="474" name="直線コネクタ 473"/>
        <xdr:cNvCxnSpPr/>
      </xdr:nvCxnSpPr>
      <xdr:spPr>
        <a:xfrm flipV="1">
          <a:off x="21323300" y="6987706"/>
          <a:ext cx="838200" cy="3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168970</xdr:rowOff>
    </xdr:from>
    <xdr:ext cx="534377" cy="259045"/>
    <xdr:sp macro="" textlink="">
      <xdr:nvSpPr>
        <xdr:cNvPr id="475" name="n_1aveValue【一般廃棄物処理施設】&#10;一人当たり有形固定資産（償却資産）額"/>
        <xdr:cNvSpPr txBox="1"/>
      </xdr:nvSpPr>
      <xdr:spPr>
        <a:xfrm>
          <a:off x="21043411" y="65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10477</xdr:rowOff>
    </xdr:from>
    <xdr:ext cx="534377" cy="259045"/>
    <xdr:sp macro="" textlink="">
      <xdr:nvSpPr>
        <xdr:cNvPr id="476" name="n_2aveValue【一般廃棄物処理施設】&#10;一人当たり有形固定資産（償却資産）額"/>
        <xdr:cNvSpPr txBox="1"/>
      </xdr:nvSpPr>
      <xdr:spPr>
        <a:xfrm>
          <a:off x="20167111" y="65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34176</xdr:rowOff>
    </xdr:from>
    <xdr:ext cx="534377" cy="259045"/>
    <xdr:sp macro="" textlink="">
      <xdr:nvSpPr>
        <xdr:cNvPr id="477" name="n_1mainValue【一般廃棄物処理施設】&#10;一人当たり有形固定資産（償却資産）額"/>
        <xdr:cNvSpPr txBox="1"/>
      </xdr:nvSpPr>
      <xdr:spPr>
        <a:xfrm>
          <a:off x="21043411" y="706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8" name="直線コネクタ 48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9" name="テキスト ボックス 48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0" name="直線コネクタ 48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1" name="テキスト ボックス 49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2" name="直線コネクタ 49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3" name="テキスト ボックス 49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4" name="直線コネクタ 49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5" name="テキスト ボックス 49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6" name="直線コネクタ 49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7" name="テキスト ボックス 49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8" name="直線コネクタ 49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9" name="テキスト ボックス 49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1" name="テキスト ボックス 5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03" name="直線コネクタ 502"/>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04" name="【保健センター・保健所】&#10;有形固定資産減価償却率最小値テキスト"/>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05" name="直線コネクタ 504"/>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6"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7" name="直線コネクタ 50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508" name="【保健センター・保健所】&#10;有形固定資産減価償却率平均値テキスト"/>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09" name="フローチャート: 判断 508"/>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10" name="フローチャート: 判断 509"/>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11" name="フローチャート: 判断 510"/>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53703</xdr:rowOff>
    </xdr:from>
    <xdr:to>
      <xdr:col>85</xdr:col>
      <xdr:colOff>177800</xdr:colOff>
      <xdr:row>61</xdr:row>
      <xdr:rowOff>155303</xdr:rowOff>
    </xdr:to>
    <xdr:sp macro="" textlink="">
      <xdr:nvSpPr>
        <xdr:cNvPr id="517" name="楕円 516"/>
        <xdr:cNvSpPr/>
      </xdr:nvSpPr>
      <xdr:spPr>
        <a:xfrm>
          <a:off x="162687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32130</xdr:rowOff>
    </xdr:from>
    <xdr:ext cx="405111" cy="259045"/>
    <xdr:sp macro="" textlink="">
      <xdr:nvSpPr>
        <xdr:cNvPr id="518" name="【保健センター・保健所】&#10;有形固定資産減価償却率該当値テキスト"/>
        <xdr:cNvSpPr txBox="1"/>
      </xdr:nvSpPr>
      <xdr:spPr>
        <a:xfrm>
          <a:off x="16357600"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87993</xdr:rowOff>
    </xdr:from>
    <xdr:to>
      <xdr:col>81</xdr:col>
      <xdr:colOff>101600</xdr:colOff>
      <xdr:row>62</xdr:row>
      <xdr:rowOff>18143</xdr:rowOff>
    </xdr:to>
    <xdr:sp macro="" textlink="">
      <xdr:nvSpPr>
        <xdr:cNvPr id="519" name="楕円 518"/>
        <xdr:cNvSpPr/>
      </xdr:nvSpPr>
      <xdr:spPr>
        <a:xfrm>
          <a:off x="15430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104503</xdr:rowOff>
    </xdr:from>
    <xdr:to>
      <xdr:col>85</xdr:col>
      <xdr:colOff>127000</xdr:colOff>
      <xdr:row>61</xdr:row>
      <xdr:rowOff>138793</xdr:rowOff>
    </xdr:to>
    <xdr:cxnSp macro="">
      <xdr:nvCxnSpPr>
        <xdr:cNvPr id="520" name="直線コネクタ 519"/>
        <xdr:cNvCxnSpPr/>
      </xdr:nvCxnSpPr>
      <xdr:spPr>
        <a:xfrm flipV="1">
          <a:off x="15481300" y="1056295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521" name="n_1aveValue【保健センター・保健所】&#10;有形固定資産減価償却率"/>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522" name="n_2aveValue【保健センター・保健所】&#10;有形固定資産減価償却率"/>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9270</xdr:rowOff>
    </xdr:from>
    <xdr:ext cx="405111" cy="259045"/>
    <xdr:sp macro="" textlink="">
      <xdr:nvSpPr>
        <xdr:cNvPr id="523" name="n_1mainValue【保健センター・保健所】&#10;有形固定資産減価償却率"/>
        <xdr:cNvSpPr txBox="1"/>
      </xdr:nvSpPr>
      <xdr:spPr>
        <a:xfrm>
          <a:off x="15266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4" name="直線コネクタ 53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5" name="テキスト ボックス 53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6" name="直線コネクタ 53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7" name="テキスト ボックス 53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8" name="直線コネクタ 53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9" name="テキスト ボックス 53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0" name="直線コネクタ 53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1" name="テキスト ボックス 54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2" name="直線コネクタ 54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3" name="テキスト ボックス 54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4" name="直線コネクタ 5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5" name="テキスト ボックス 54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47" name="直線コネクタ 546"/>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48"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49" name="直線コネクタ 548"/>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50"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51" name="直線コネクタ 550"/>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130827</xdr:rowOff>
    </xdr:from>
    <xdr:ext cx="469744" cy="259045"/>
    <xdr:sp macro="" textlink="">
      <xdr:nvSpPr>
        <xdr:cNvPr id="552" name="【保健センター・保健所】&#10;一人当たり面積平均値テキスト"/>
        <xdr:cNvSpPr txBox="1"/>
      </xdr:nvSpPr>
      <xdr:spPr>
        <a:xfrm>
          <a:off x="22199600" y="1041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53" name="フローチャート: 判断 552"/>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54" name="フローチャート: 判断 553"/>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55" name="フローチャート: 判断 554"/>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19050</xdr:rowOff>
    </xdr:from>
    <xdr:to>
      <xdr:col>116</xdr:col>
      <xdr:colOff>114300</xdr:colOff>
      <xdr:row>57</xdr:row>
      <xdr:rowOff>120650</xdr:rowOff>
    </xdr:to>
    <xdr:sp macro="" textlink="">
      <xdr:nvSpPr>
        <xdr:cNvPr id="561" name="楕円 560"/>
        <xdr:cNvSpPr/>
      </xdr:nvSpPr>
      <xdr:spPr>
        <a:xfrm>
          <a:off x="221107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41927</xdr:rowOff>
    </xdr:from>
    <xdr:ext cx="469744" cy="259045"/>
    <xdr:sp macro="" textlink="">
      <xdr:nvSpPr>
        <xdr:cNvPr id="562" name="【保健センター・保健所】&#10;一人当たり面積該当値テキスト"/>
        <xdr:cNvSpPr txBox="1"/>
      </xdr:nvSpPr>
      <xdr:spPr>
        <a:xfrm>
          <a:off x="22199600" y="964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31750</xdr:rowOff>
    </xdr:from>
    <xdr:to>
      <xdr:col>112</xdr:col>
      <xdr:colOff>38100</xdr:colOff>
      <xdr:row>57</xdr:row>
      <xdr:rowOff>133350</xdr:rowOff>
    </xdr:to>
    <xdr:sp macro="" textlink="">
      <xdr:nvSpPr>
        <xdr:cNvPr id="563" name="楕円 562"/>
        <xdr:cNvSpPr/>
      </xdr:nvSpPr>
      <xdr:spPr>
        <a:xfrm>
          <a:off x="212725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69850</xdr:rowOff>
    </xdr:from>
    <xdr:to>
      <xdr:col>116</xdr:col>
      <xdr:colOff>63500</xdr:colOff>
      <xdr:row>57</xdr:row>
      <xdr:rowOff>82550</xdr:rowOff>
    </xdr:to>
    <xdr:cxnSp macro="">
      <xdr:nvCxnSpPr>
        <xdr:cNvPr id="564" name="直線コネクタ 563"/>
        <xdr:cNvCxnSpPr/>
      </xdr:nvCxnSpPr>
      <xdr:spPr>
        <a:xfrm flipV="1">
          <a:off x="21323300" y="9842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124477</xdr:rowOff>
    </xdr:from>
    <xdr:ext cx="469744" cy="259045"/>
    <xdr:sp macro="" textlink="">
      <xdr:nvSpPr>
        <xdr:cNvPr id="565" name="n_1aveValue【保健センター・保健所】&#10;一人当たり面積"/>
        <xdr:cNvSpPr txBox="1"/>
      </xdr:nvSpPr>
      <xdr:spPr>
        <a:xfrm>
          <a:off x="210757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566"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149877</xdr:rowOff>
    </xdr:from>
    <xdr:ext cx="469744" cy="259045"/>
    <xdr:sp macro="" textlink="">
      <xdr:nvSpPr>
        <xdr:cNvPr id="567" name="n_1mainValue【保健センター・保健所】&#10;一人当たり面積"/>
        <xdr:cNvSpPr txBox="1"/>
      </xdr:nvSpPr>
      <xdr:spPr>
        <a:xfrm>
          <a:off x="21075727" y="957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8" name="テキスト ボックス 57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9" name="直線コネクタ 57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0" name="テキスト ボックス 57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1" name="直線コネクタ 58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2" name="テキスト ボックス 58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3" name="直線コネクタ 58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4" name="テキスト ボックス 58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5" name="直線コネクタ 58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6" name="テキスト ボックス 58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7" name="直線コネクタ 58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8" name="テキスト ボックス 58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9" name="直線コネクタ 5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0" name="テキスト ボックス 5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592" name="直線コネクタ 591"/>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93" name="【消防施設】&#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94" name="直線コネクタ 593"/>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595"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596" name="直線コネクタ 595"/>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597"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98" name="フローチャート: 判断 597"/>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599" name="フローチャート: 判断 598"/>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600" name="フローチャート: 判断 599"/>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1" name="テキスト ボックス 6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2" name="テキスト ボックス 6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3" name="テキスト ボックス 6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4" name="テキスト ボックス 6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5" name="テキスト ボックス 6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82550</xdr:rowOff>
    </xdr:from>
    <xdr:to>
      <xdr:col>85</xdr:col>
      <xdr:colOff>177800</xdr:colOff>
      <xdr:row>82</xdr:row>
      <xdr:rowOff>12700</xdr:rowOff>
    </xdr:to>
    <xdr:sp macro="" textlink="">
      <xdr:nvSpPr>
        <xdr:cNvPr id="606" name="楕円 605"/>
        <xdr:cNvSpPr/>
      </xdr:nvSpPr>
      <xdr:spPr>
        <a:xfrm>
          <a:off x="16268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105427</xdr:rowOff>
    </xdr:from>
    <xdr:ext cx="405111" cy="259045"/>
    <xdr:sp macro="" textlink="">
      <xdr:nvSpPr>
        <xdr:cNvPr id="607" name="【消防施設】&#10;有形固定資産減価償却率該当値テキスト"/>
        <xdr:cNvSpPr txBox="1"/>
      </xdr:nvSpPr>
      <xdr:spPr>
        <a:xfrm>
          <a:off x="16357600"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109220</xdr:rowOff>
    </xdr:from>
    <xdr:to>
      <xdr:col>81</xdr:col>
      <xdr:colOff>101600</xdr:colOff>
      <xdr:row>82</xdr:row>
      <xdr:rowOff>39370</xdr:rowOff>
    </xdr:to>
    <xdr:sp macro="" textlink="">
      <xdr:nvSpPr>
        <xdr:cNvPr id="608" name="楕円 607"/>
        <xdr:cNvSpPr/>
      </xdr:nvSpPr>
      <xdr:spPr>
        <a:xfrm>
          <a:off x="15430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133350</xdr:rowOff>
    </xdr:from>
    <xdr:to>
      <xdr:col>85</xdr:col>
      <xdr:colOff>127000</xdr:colOff>
      <xdr:row>81</xdr:row>
      <xdr:rowOff>160020</xdr:rowOff>
    </xdr:to>
    <xdr:cxnSp macro="">
      <xdr:nvCxnSpPr>
        <xdr:cNvPr id="609" name="直線コネクタ 608"/>
        <xdr:cNvCxnSpPr/>
      </xdr:nvCxnSpPr>
      <xdr:spPr>
        <a:xfrm flipV="1">
          <a:off x="15481300" y="140208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70502</xdr:rowOff>
    </xdr:from>
    <xdr:ext cx="405111" cy="259045"/>
    <xdr:sp macro="" textlink="">
      <xdr:nvSpPr>
        <xdr:cNvPr id="610" name="n_1aveValue【消防施設】&#10;有形固定資産減価償却率"/>
        <xdr:cNvSpPr txBox="1"/>
      </xdr:nvSpPr>
      <xdr:spPr>
        <a:xfrm>
          <a:off x="152660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611" name="n_2aveValue【消防施設】&#10;有形固定資産減価償却率"/>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55897</xdr:rowOff>
    </xdr:from>
    <xdr:ext cx="405111" cy="259045"/>
    <xdr:sp macro="" textlink="">
      <xdr:nvSpPr>
        <xdr:cNvPr id="612" name="n_1mainValue【消防施設】&#10;有形固定資産減価償却率"/>
        <xdr:cNvSpPr txBox="1"/>
      </xdr:nvSpPr>
      <xdr:spPr>
        <a:xfrm>
          <a:off x="15266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3" name="正方形/長方形 6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4" name="正方形/長方形 6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5" name="正方形/長方形 6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6" name="正方形/長方形 6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7" name="正方形/長方形 6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8" name="正方形/長方形 6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9" name="正方形/長方形 6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0" name="正方形/長方形 6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1" name="テキスト ボックス 6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2" name="直線コネクタ 6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3" name="直線コネクタ 62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4" name="テキスト ボックス 62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5" name="直線コネクタ 62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6" name="テキスト ボックス 62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7" name="直線コネクタ 62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8" name="テキスト ボックス 62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9" name="直線コネクタ 62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0" name="テキスト ボックス 62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34" name="直線コネクタ 633"/>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35"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36" name="直線コネクタ 63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37"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38" name="直線コネクタ 637"/>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639" name="【消防施設】&#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40" name="フローチャート: 判断 639"/>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41" name="フローチャート: 判断 640"/>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42" name="フローチャート: 判断 641"/>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3" name="テキスト ボックス 6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4" name="テキスト ボックス 6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5" name="テキスト ボックス 6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6" name="テキスト ボックス 6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7" name="テキスト ボックス 6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99313</xdr:rowOff>
    </xdr:from>
    <xdr:to>
      <xdr:col>116</xdr:col>
      <xdr:colOff>114300</xdr:colOff>
      <xdr:row>84</xdr:row>
      <xdr:rowOff>29463</xdr:rowOff>
    </xdr:to>
    <xdr:sp macro="" textlink="">
      <xdr:nvSpPr>
        <xdr:cNvPr id="648" name="楕円 647"/>
        <xdr:cNvSpPr/>
      </xdr:nvSpPr>
      <xdr:spPr>
        <a:xfrm>
          <a:off x="221107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77740</xdr:rowOff>
    </xdr:from>
    <xdr:ext cx="469744" cy="259045"/>
    <xdr:sp macro="" textlink="">
      <xdr:nvSpPr>
        <xdr:cNvPr id="649" name="【消防施設】&#10;一人当たり面積該当値テキスト"/>
        <xdr:cNvSpPr txBox="1"/>
      </xdr:nvSpPr>
      <xdr:spPr>
        <a:xfrm>
          <a:off x="22199600" y="1430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103887</xdr:rowOff>
    </xdr:from>
    <xdr:to>
      <xdr:col>112</xdr:col>
      <xdr:colOff>38100</xdr:colOff>
      <xdr:row>84</xdr:row>
      <xdr:rowOff>34037</xdr:rowOff>
    </xdr:to>
    <xdr:sp macro="" textlink="">
      <xdr:nvSpPr>
        <xdr:cNvPr id="650" name="楕円 649"/>
        <xdr:cNvSpPr/>
      </xdr:nvSpPr>
      <xdr:spPr>
        <a:xfrm>
          <a:off x="21272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150113</xdr:rowOff>
    </xdr:from>
    <xdr:to>
      <xdr:col>116</xdr:col>
      <xdr:colOff>63500</xdr:colOff>
      <xdr:row>83</xdr:row>
      <xdr:rowOff>154687</xdr:rowOff>
    </xdr:to>
    <xdr:cxnSp macro="">
      <xdr:nvCxnSpPr>
        <xdr:cNvPr id="651" name="直線コネクタ 650"/>
        <xdr:cNvCxnSpPr/>
      </xdr:nvCxnSpPr>
      <xdr:spPr>
        <a:xfrm flipV="1">
          <a:off x="21323300" y="143804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29735</xdr:rowOff>
    </xdr:from>
    <xdr:ext cx="469744" cy="259045"/>
    <xdr:sp macro="" textlink="">
      <xdr:nvSpPr>
        <xdr:cNvPr id="652" name="n_1aveValue【消防施設】&#10;一人当たり面積"/>
        <xdr:cNvSpPr txBox="1"/>
      </xdr:nvSpPr>
      <xdr:spPr>
        <a:xfrm>
          <a:off x="21075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653"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50564</xdr:rowOff>
    </xdr:from>
    <xdr:ext cx="469744" cy="259045"/>
    <xdr:sp macro="" textlink="">
      <xdr:nvSpPr>
        <xdr:cNvPr id="654" name="n_1mainValue【消防施設】&#10;一人当たり面積"/>
        <xdr:cNvSpPr txBox="1"/>
      </xdr:nvSpPr>
      <xdr:spPr>
        <a:xfrm>
          <a:off x="210757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5" name="正方形/長方形 6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6" name="正方形/長方形 6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7" name="正方形/長方形 6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8" name="正方形/長方形 6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9" name="正方形/長方形 6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0" name="正方形/長方形 6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1" name="正方形/長方形 6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正方形/長方形 6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3" name="テキスト ボックス 6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4" name="直線コネクタ 6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5" name="直線コネクタ 66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6" name="テキスト ボックス 66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7" name="直線コネクタ 66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8" name="テキスト ボックス 66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9" name="直線コネクタ 66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0" name="テキスト ボックス 66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1" name="直線コネクタ 67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2" name="テキスト ボックス 67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3" name="直線コネクタ 67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4" name="テキスト ボックス 67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5" name="直線コネクタ 67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6" name="テキスト ボックス 67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680" name="直線コネクタ 679"/>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681"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82" name="直線コネクタ 681"/>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4" name="直線コネクタ 68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685" name="【庁舎】&#10;有形固定資産減価償却率平均値テキスト"/>
        <xdr:cNvSpPr txBox="1"/>
      </xdr:nvSpPr>
      <xdr:spPr>
        <a:xfrm>
          <a:off x="16357600"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686" name="フローチャート: 判断 685"/>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87" name="フローチャート: 判断 686"/>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688" name="フローチャート: 判断 687"/>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9" name="テキスト ボックス 6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0" name="テキスト ボックス 6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1" name="テキスト ボックス 6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2" name="テキスト ボックス 6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3" name="テキスト ボックス 6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27032</xdr:rowOff>
    </xdr:from>
    <xdr:to>
      <xdr:col>85</xdr:col>
      <xdr:colOff>177800</xdr:colOff>
      <xdr:row>102</xdr:row>
      <xdr:rowOff>128632</xdr:rowOff>
    </xdr:to>
    <xdr:sp macro="" textlink="">
      <xdr:nvSpPr>
        <xdr:cNvPr id="694" name="楕円 693"/>
        <xdr:cNvSpPr/>
      </xdr:nvSpPr>
      <xdr:spPr>
        <a:xfrm>
          <a:off x="16268700" y="175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49909</xdr:rowOff>
    </xdr:from>
    <xdr:ext cx="405111" cy="259045"/>
    <xdr:sp macro="" textlink="">
      <xdr:nvSpPr>
        <xdr:cNvPr id="695" name="【庁舎】&#10;有形固定資産減価償却率該当値テキスト"/>
        <xdr:cNvSpPr txBox="1"/>
      </xdr:nvSpPr>
      <xdr:spPr>
        <a:xfrm>
          <a:off x="16357600" y="173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58057</xdr:rowOff>
    </xdr:from>
    <xdr:to>
      <xdr:col>81</xdr:col>
      <xdr:colOff>101600</xdr:colOff>
      <xdr:row>102</xdr:row>
      <xdr:rowOff>159657</xdr:rowOff>
    </xdr:to>
    <xdr:sp macro="" textlink="">
      <xdr:nvSpPr>
        <xdr:cNvPr id="696" name="楕円 695"/>
        <xdr:cNvSpPr/>
      </xdr:nvSpPr>
      <xdr:spPr>
        <a:xfrm>
          <a:off x="154305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77832</xdr:rowOff>
    </xdr:from>
    <xdr:to>
      <xdr:col>85</xdr:col>
      <xdr:colOff>127000</xdr:colOff>
      <xdr:row>102</xdr:row>
      <xdr:rowOff>108857</xdr:rowOff>
    </xdr:to>
    <xdr:cxnSp macro="">
      <xdr:nvCxnSpPr>
        <xdr:cNvPr id="697" name="直線コネクタ 696"/>
        <xdr:cNvCxnSpPr/>
      </xdr:nvCxnSpPr>
      <xdr:spPr>
        <a:xfrm flipV="1">
          <a:off x="15481300" y="1756573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98" name="n_1aveValue【庁舎】&#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21063</xdr:rowOff>
    </xdr:from>
    <xdr:ext cx="405111" cy="259045"/>
    <xdr:sp macro="" textlink="">
      <xdr:nvSpPr>
        <xdr:cNvPr id="699" name="n_2aveValue【庁舎】&#10;有形固定資産減価償却率"/>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4734</xdr:rowOff>
    </xdr:from>
    <xdr:ext cx="405111" cy="259045"/>
    <xdr:sp macro="" textlink="">
      <xdr:nvSpPr>
        <xdr:cNvPr id="700" name="n_1mainValue【庁舎】&#10;有形固定資産減価償却率"/>
        <xdr:cNvSpPr txBox="1"/>
      </xdr:nvSpPr>
      <xdr:spPr>
        <a:xfrm>
          <a:off x="15266044" y="1732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1" name="テキスト ボックス 71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27" name="直線コネクタ 726"/>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28"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29" name="直線コネクタ 728"/>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30"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31" name="直線コネクタ 730"/>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169108</xdr:rowOff>
    </xdr:from>
    <xdr:ext cx="469744" cy="259045"/>
    <xdr:sp macro="" textlink="">
      <xdr:nvSpPr>
        <xdr:cNvPr id="732" name="【庁舎】&#10;一人当たり面積平均値テキスト"/>
        <xdr:cNvSpPr txBox="1"/>
      </xdr:nvSpPr>
      <xdr:spPr>
        <a:xfrm>
          <a:off x="22199600" y="18171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33" name="フローチャート: 判断 732"/>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34" name="フローチャート: 判断 733"/>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735" name="フローチャート: 判断 734"/>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53158</xdr:rowOff>
    </xdr:from>
    <xdr:to>
      <xdr:col>116</xdr:col>
      <xdr:colOff>114300</xdr:colOff>
      <xdr:row>107</xdr:row>
      <xdr:rowOff>154758</xdr:rowOff>
    </xdr:to>
    <xdr:sp macro="" textlink="">
      <xdr:nvSpPr>
        <xdr:cNvPr id="741" name="楕円 740"/>
        <xdr:cNvSpPr/>
      </xdr:nvSpPr>
      <xdr:spPr>
        <a:xfrm>
          <a:off x="221107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31585</xdr:rowOff>
    </xdr:from>
    <xdr:ext cx="469744" cy="259045"/>
    <xdr:sp macro="" textlink="">
      <xdr:nvSpPr>
        <xdr:cNvPr id="742" name="【庁舎】&#10;一人当たり面積該当値テキスト"/>
        <xdr:cNvSpPr txBox="1"/>
      </xdr:nvSpPr>
      <xdr:spPr>
        <a:xfrm>
          <a:off x="22199600"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743" name="楕円 742"/>
        <xdr:cNvSpPr/>
      </xdr:nvSpPr>
      <xdr:spPr>
        <a:xfrm>
          <a:off x="2127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103958</xdr:rowOff>
    </xdr:from>
    <xdr:to>
      <xdr:col>116</xdr:col>
      <xdr:colOff>63500</xdr:colOff>
      <xdr:row>107</xdr:row>
      <xdr:rowOff>110489</xdr:rowOff>
    </xdr:to>
    <xdr:cxnSp macro="">
      <xdr:nvCxnSpPr>
        <xdr:cNvPr id="744" name="直線コネクタ 743"/>
        <xdr:cNvCxnSpPr/>
      </xdr:nvCxnSpPr>
      <xdr:spPr>
        <a:xfrm flipV="1">
          <a:off x="21323300" y="1844910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745" name="n_1aveValue【庁舎】&#10;一人当たり面積"/>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66783</xdr:rowOff>
    </xdr:from>
    <xdr:ext cx="469744" cy="259045"/>
    <xdr:sp macro="" textlink="">
      <xdr:nvSpPr>
        <xdr:cNvPr id="746" name="n_2aveValue【庁舎】&#10;一人当たり面積"/>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macro="" textlink="">
      <xdr:nvSpPr>
        <xdr:cNvPr id="747" name="n_1mainValue【庁舎】&#10;一人当たり面積"/>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一般廃棄物処理施設、庁舎については、合併特例債を活用し整備を進めているため、今後は改善傾向にある。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一方で図書館、体育館・プール、保健センターについては、類似団体平均と比べ大きく下回っている。今後は公共施設総合管理計画に基づき、統廃合も視野に建替、大規模改修等を進めていく必要がある。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34707297</v>
      </c>
      <c r="BO4" s="441"/>
      <c r="BP4" s="441"/>
      <c r="BQ4" s="441"/>
      <c r="BR4" s="441"/>
      <c r="BS4" s="441"/>
      <c r="BT4" s="441"/>
      <c r="BU4" s="442"/>
      <c r="BV4" s="440">
        <v>36824843</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3.1</v>
      </c>
      <c r="CU4" s="622"/>
      <c r="CV4" s="622"/>
      <c r="CW4" s="622"/>
      <c r="CX4" s="622"/>
      <c r="CY4" s="622"/>
      <c r="CZ4" s="622"/>
      <c r="DA4" s="623"/>
      <c r="DB4" s="621">
        <v>3.6</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33936187</v>
      </c>
      <c r="BO5" s="446"/>
      <c r="BP5" s="446"/>
      <c r="BQ5" s="446"/>
      <c r="BR5" s="446"/>
      <c r="BS5" s="446"/>
      <c r="BT5" s="446"/>
      <c r="BU5" s="447"/>
      <c r="BV5" s="445">
        <v>35894712</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86.8</v>
      </c>
      <c r="CU5" s="416"/>
      <c r="CV5" s="416"/>
      <c r="CW5" s="416"/>
      <c r="CX5" s="416"/>
      <c r="CY5" s="416"/>
      <c r="CZ5" s="416"/>
      <c r="DA5" s="417"/>
      <c r="DB5" s="415">
        <v>87.6</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771110</v>
      </c>
      <c r="BO6" s="446"/>
      <c r="BP6" s="446"/>
      <c r="BQ6" s="446"/>
      <c r="BR6" s="446"/>
      <c r="BS6" s="446"/>
      <c r="BT6" s="446"/>
      <c r="BU6" s="447"/>
      <c r="BV6" s="445">
        <v>930131</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92.1</v>
      </c>
      <c r="CU6" s="596"/>
      <c r="CV6" s="596"/>
      <c r="CW6" s="596"/>
      <c r="CX6" s="596"/>
      <c r="CY6" s="596"/>
      <c r="CZ6" s="596"/>
      <c r="DA6" s="597"/>
      <c r="DB6" s="595">
        <v>92.6</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118013</v>
      </c>
      <c r="BO7" s="446"/>
      <c r="BP7" s="446"/>
      <c r="BQ7" s="446"/>
      <c r="BR7" s="446"/>
      <c r="BS7" s="446"/>
      <c r="BT7" s="446"/>
      <c r="BU7" s="447"/>
      <c r="BV7" s="445">
        <v>166616</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21255965</v>
      </c>
      <c r="CU7" s="446"/>
      <c r="CV7" s="446"/>
      <c r="CW7" s="446"/>
      <c r="CX7" s="446"/>
      <c r="CY7" s="446"/>
      <c r="CZ7" s="446"/>
      <c r="DA7" s="447"/>
      <c r="DB7" s="445">
        <v>21372267</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653097</v>
      </c>
      <c r="BO8" s="446"/>
      <c r="BP8" s="446"/>
      <c r="BQ8" s="446"/>
      <c r="BR8" s="446"/>
      <c r="BS8" s="446"/>
      <c r="BT8" s="446"/>
      <c r="BU8" s="447"/>
      <c r="BV8" s="445">
        <v>763515</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0.56999999999999995</v>
      </c>
      <c r="CU8" s="559"/>
      <c r="CV8" s="559"/>
      <c r="CW8" s="559"/>
      <c r="CX8" s="559"/>
      <c r="CY8" s="559"/>
      <c r="CZ8" s="559"/>
      <c r="DA8" s="560"/>
      <c r="DB8" s="558">
        <v>0.57999999999999996</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77419</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-110418</v>
      </c>
      <c r="BO9" s="446"/>
      <c r="BP9" s="446"/>
      <c r="BQ9" s="446"/>
      <c r="BR9" s="446"/>
      <c r="BS9" s="446"/>
      <c r="BT9" s="446"/>
      <c r="BU9" s="447"/>
      <c r="BV9" s="445">
        <v>-555541</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14</v>
      </c>
      <c r="CU9" s="416"/>
      <c r="CV9" s="416"/>
      <c r="CW9" s="416"/>
      <c r="CX9" s="416"/>
      <c r="CY9" s="416"/>
      <c r="CZ9" s="416"/>
      <c r="DA9" s="417"/>
      <c r="DB9" s="415">
        <v>13.9</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113</v>
      </c>
      <c r="M10" s="419"/>
      <c r="N10" s="419"/>
      <c r="O10" s="419"/>
      <c r="P10" s="419"/>
      <c r="Q10" s="420"/>
      <c r="R10" s="421">
        <v>80518</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88</v>
      </c>
      <c r="AV10" s="503"/>
      <c r="AW10" s="503"/>
      <c r="AX10" s="503"/>
      <c r="AY10" s="425" t="s">
        <v>115</v>
      </c>
      <c r="AZ10" s="426"/>
      <c r="BA10" s="426"/>
      <c r="BB10" s="426"/>
      <c r="BC10" s="426"/>
      <c r="BD10" s="426"/>
      <c r="BE10" s="426"/>
      <c r="BF10" s="426"/>
      <c r="BG10" s="426"/>
      <c r="BH10" s="426"/>
      <c r="BI10" s="426"/>
      <c r="BJ10" s="426"/>
      <c r="BK10" s="426"/>
      <c r="BL10" s="426"/>
      <c r="BM10" s="427"/>
      <c r="BN10" s="445">
        <v>421767</v>
      </c>
      <c r="BO10" s="446"/>
      <c r="BP10" s="446"/>
      <c r="BQ10" s="446"/>
      <c r="BR10" s="446"/>
      <c r="BS10" s="446"/>
      <c r="BT10" s="446"/>
      <c r="BU10" s="447"/>
      <c r="BV10" s="445">
        <v>686289</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88</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77499</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99</v>
      </c>
      <c r="AV12" s="503"/>
      <c r="AW12" s="503"/>
      <c r="AX12" s="503"/>
      <c r="AY12" s="425" t="s">
        <v>129</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196000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131</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132</v>
      </c>
      <c r="N13" s="546"/>
      <c r="O13" s="546"/>
      <c r="P13" s="546"/>
      <c r="Q13" s="547"/>
      <c r="R13" s="548">
        <v>77007</v>
      </c>
      <c r="S13" s="549"/>
      <c r="T13" s="549"/>
      <c r="U13" s="549"/>
      <c r="V13" s="550"/>
      <c r="W13" s="536" t="s">
        <v>133</v>
      </c>
      <c r="X13" s="458"/>
      <c r="Y13" s="458"/>
      <c r="Z13" s="458"/>
      <c r="AA13" s="458"/>
      <c r="AB13" s="459"/>
      <c r="AC13" s="421">
        <v>1023</v>
      </c>
      <c r="AD13" s="422"/>
      <c r="AE13" s="422"/>
      <c r="AF13" s="422"/>
      <c r="AG13" s="423"/>
      <c r="AH13" s="421">
        <v>1007</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311349</v>
      </c>
      <c r="BO13" s="446"/>
      <c r="BP13" s="446"/>
      <c r="BQ13" s="446"/>
      <c r="BR13" s="446"/>
      <c r="BS13" s="446"/>
      <c r="BT13" s="446"/>
      <c r="BU13" s="447"/>
      <c r="BV13" s="445">
        <v>-65252</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12.4</v>
      </c>
      <c r="CU13" s="416"/>
      <c r="CV13" s="416"/>
      <c r="CW13" s="416"/>
      <c r="CX13" s="416"/>
      <c r="CY13" s="416"/>
      <c r="CZ13" s="416"/>
      <c r="DA13" s="417"/>
      <c r="DB13" s="415">
        <v>12.9</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138</v>
      </c>
      <c r="M14" s="579"/>
      <c r="N14" s="579"/>
      <c r="O14" s="579"/>
      <c r="P14" s="579"/>
      <c r="Q14" s="580"/>
      <c r="R14" s="548">
        <v>78231</v>
      </c>
      <c r="S14" s="549"/>
      <c r="T14" s="549"/>
      <c r="U14" s="549"/>
      <c r="V14" s="550"/>
      <c r="W14" s="551"/>
      <c r="X14" s="461"/>
      <c r="Y14" s="461"/>
      <c r="Z14" s="461"/>
      <c r="AA14" s="461"/>
      <c r="AB14" s="462"/>
      <c r="AC14" s="541">
        <v>3</v>
      </c>
      <c r="AD14" s="542"/>
      <c r="AE14" s="542"/>
      <c r="AF14" s="542"/>
      <c r="AG14" s="543"/>
      <c r="AH14" s="541">
        <v>2.8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24.3</v>
      </c>
      <c r="CU14" s="553"/>
      <c r="CV14" s="553"/>
      <c r="CW14" s="553"/>
      <c r="CX14" s="553"/>
      <c r="CY14" s="553"/>
      <c r="CZ14" s="553"/>
      <c r="DA14" s="554"/>
      <c r="DB14" s="552">
        <v>38</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140</v>
      </c>
      <c r="N15" s="546"/>
      <c r="O15" s="546"/>
      <c r="P15" s="546"/>
      <c r="Q15" s="547"/>
      <c r="R15" s="548">
        <v>77787</v>
      </c>
      <c r="S15" s="549"/>
      <c r="T15" s="549"/>
      <c r="U15" s="549"/>
      <c r="V15" s="550"/>
      <c r="W15" s="536" t="s">
        <v>141</v>
      </c>
      <c r="X15" s="458"/>
      <c r="Y15" s="458"/>
      <c r="Z15" s="458"/>
      <c r="AA15" s="458"/>
      <c r="AB15" s="459"/>
      <c r="AC15" s="421">
        <v>12844</v>
      </c>
      <c r="AD15" s="422"/>
      <c r="AE15" s="422"/>
      <c r="AF15" s="422"/>
      <c r="AG15" s="423"/>
      <c r="AH15" s="421">
        <v>13603</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9460374</v>
      </c>
      <c r="BO15" s="441"/>
      <c r="BP15" s="441"/>
      <c r="BQ15" s="441"/>
      <c r="BR15" s="441"/>
      <c r="BS15" s="441"/>
      <c r="BT15" s="441"/>
      <c r="BU15" s="442"/>
      <c r="BV15" s="440">
        <v>9646029</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37.200000000000003</v>
      </c>
      <c r="AD16" s="542"/>
      <c r="AE16" s="542"/>
      <c r="AF16" s="542"/>
      <c r="AG16" s="543"/>
      <c r="AH16" s="541">
        <v>38.4</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16588142</v>
      </c>
      <c r="BO16" s="446"/>
      <c r="BP16" s="446"/>
      <c r="BQ16" s="446"/>
      <c r="BR16" s="446"/>
      <c r="BS16" s="446"/>
      <c r="BT16" s="446"/>
      <c r="BU16" s="447"/>
      <c r="BV16" s="445">
        <v>16530641</v>
      </c>
      <c r="BW16" s="446"/>
      <c r="BX16" s="446"/>
      <c r="BY16" s="446"/>
      <c r="BZ16" s="446"/>
      <c r="CA16" s="446"/>
      <c r="CB16" s="446"/>
      <c r="CC16" s="447"/>
      <c r="CD16" s="180"/>
      <c r="CE16" s="443" t="s">
        <v>147</v>
      </c>
      <c r="CF16" s="443"/>
      <c r="CG16" s="443"/>
      <c r="CH16" s="443"/>
      <c r="CI16" s="443"/>
      <c r="CJ16" s="443"/>
      <c r="CK16" s="443"/>
      <c r="CL16" s="443"/>
      <c r="CM16" s="443"/>
      <c r="CN16" s="443"/>
      <c r="CO16" s="443"/>
      <c r="CP16" s="443"/>
      <c r="CQ16" s="443"/>
      <c r="CR16" s="443"/>
      <c r="CS16" s="444"/>
      <c r="CT16" s="415">
        <v>4.2</v>
      </c>
      <c r="CU16" s="416"/>
      <c r="CV16" s="416"/>
      <c r="CW16" s="416"/>
      <c r="CX16" s="416"/>
      <c r="CY16" s="416"/>
      <c r="CZ16" s="416"/>
      <c r="DA16" s="417"/>
      <c r="DB16" s="415">
        <v>8.1999999999999993</v>
      </c>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20653</v>
      </c>
      <c r="AD17" s="422"/>
      <c r="AE17" s="422"/>
      <c r="AF17" s="422"/>
      <c r="AG17" s="423"/>
      <c r="AH17" s="421">
        <v>20775</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12093063</v>
      </c>
      <c r="BO17" s="446"/>
      <c r="BP17" s="446"/>
      <c r="BQ17" s="446"/>
      <c r="BR17" s="446"/>
      <c r="BS17" s="446"/>
      <c r="BT17" s="446"/>
      <c r="BU17" s="447"/>
      <c r="BV17" s="445">
        <v>12335165</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152</v>
      </c>
      <c r="C18" s="508"/>
      <c r="D18" s="508"/>
      <c r="E18" s="509"/>
      <c r="F18" s="509"/>
      <c r="G18" s="509"/>
      <c r="H18" s="509"/>
      <c r="I18" s="509"/>
      <c r="J18" s="509"/>
      <c r="K18" s="509"/>
      <c r="L18" s="510">
        <v>210.87</v>
      </c>
      <c r="M18" s="510"/>
      <c r="N18" s="510"/>
      <c r="O18" s="510"/>
      <c r="P18" s="510"/>
      <c r="Q18" s="510"/>
      <c r="R18" s="511"/>
      <c r="S18" s="511"/>
      <c r="T18" s="511"/>
      <c r="U18" s="511"/>
      <c r="V18" s="512"/>
      <c r="W18" s="526"/>
      <c r="X18" s="527"/>
      <c r="Y18" s="527"/>
      <c r="Z18" s="527"/>
      <c r="AA18" s="527"/>
      <c r="AB18" s="537"/>
      <c r="AC18" s="409">
        <v>59.8</v>
      </c>
      <c r="AD18" s="410"/>
      <c r="AE18" s="410"/>
      <c r="AF18" s="410"/>
      <c r="AG18" s="513"/>
      <c r="AH18" s="409">
        <v>58.7</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18827405</v>
      </c>
      <c r="BO18" s="446"/>
      <c r="BP18" s="446"/>
      <c r="BQ18" s="446"/>
      <c r="BR18" s="446"/>
      <c r="BS18" s="446"/>
      <c r="BT18" s="446"/>
      <c r="BU18" s="447"/>
      <c r="BV18" s="445">
        <v>18674206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154</v>
      </c>
      <c r="C19" s="508"/>
      <c r="D19" s="508"/>
      <c r="E19" s="509"/>
      <c r="F19" s="509"/>
      <c r="G19" s="509"/>
      <c r="H19" s="509"/>
      <c r="I19" s="509"/>
      <c r="J19" s="509"/>
      <c r="K19" s="509"/>
      <c r="L19" s="515">
        <v>367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24612271</v>
      </c>
      <c r="BO19" s="446"/>
      <c r="BP19" s="446"/>
      <c r="BQ19" s="446"/>
      <c r="BR19" s="446"/>
      <c r="BS19" s="446"/>
      <c r="BT19" s="446"/>
      <c r="BU19" s="447"/>
      <c r="BV19" s="445">
        <v>25061977</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156</v>
      </c>
      <c r="C20" s="508"/>
      <c r="D20" s="508"/>
      <c r="E20" s="509"/>
      <c r="F20" s="509"/>
      <c r="G20" s="509"/>
      <c r="H20" s="509"/>
      <c r="I20" s="509"/>
      <c r="J20" s="509"/>
      <c r="K20" s="509"/>
      <c r="L20" s="515">
        <v>27297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38604068</v>
      </c>
      <c r="BO23" s="446"/>
      <c r="BP23" s="446"/>
      <c r="BQ23" s="446"/>
      <c r="BR23" s="446"/>
      <c r="BS23" s="446"/>
      <c r="BT23" s="446"/>
      <c r="BU23" s="447"/>
      <c r="BV23" s="445">
        <v>38778318</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165</v>
      </c>
      <c r="F24" s="419"/>
      <c r="G24" s="419"/>
      <c r="H24" s="419"/>
      <c r="I24" s="419"/>
      <c r="J24" s="419"/>
      <c r="K24" s="420"/>
      <c r="L24" s="421">
        <v>1</v>
      </c>
      <c r="M24" s="422"/>
      <c r="N24" s="422"/>
      <c r="O24" s="422"/>
      <c r="P24" s="423"/>
      <c r="Q24" s="421">
        <v>9650</v>
      </c>
      <c r="R24" s="422"/>
      <c r="S24" s="422"/>
      <c r="T24" s="422"/>
      <c r="U24" s="422"/>
      <c r="V24" s="423"/>
      <c r="W24" s="487"/>
      <c r="X24" s="478"/>
      <c r="Y24" s="479"/>
      <c r="Z24" s="418" t="s">
        <v>166</v>
      </c>
      <c r="AA24" s="419"/>
      <c r="AB24" s="419"/>
      <c r="AC24" s="419"/>
      <c r="AD24" s="419"/>
      <c r="AE24" s="419"/>
      <c r="AF24" s="419"/>
      <c r="AG24" s="420"/>
      <c r="AH24" s="421">
        <v>425</v>
      </c>
      <c r="AI24" s="422"/>
      <c r="AJ24" s="422"/>
      <c r="AK24" s="422"/>
      <c r="AL24" s="423"/>
      <c r="AM24" s="421">
        <v>1383375</v>
      </c>
      <c r="AN24" s="422"/>
      <c r="AO24" s="422"/>
      <c r="AP24" s="422"/>
      <c r="AQ24" s="422"/>
      <c r="AR24" s="423"/>
      <c r="AS24" s="421">
        <v>3255</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26821950</v>
      </c>
      <c r="BO24" s="446"/>
      <c r="BP24" s="446"/>
      <c r="BQ24" s="446"/>
      <c r="BR24" s="446"/>
      <c r="BS24" s="446"/>
      <c r="BT24" s="446"/>
      <c r="BU24" s="447"/>
      <c r="BV24" s="445">
        <v>26098397</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168</v>
      </c>
      <c r="F25" s="419"/>
      <c r="G25" s="419"/>
      <c r="H25" s="419"/>
      <c r="I25" s="419"/>
      <c r="J25" s="419"/>
      <c r="K25" s="420"/>
      <c r="L25" s="421">
        <v>1</v>
      </c>
      <c r="M25" s="422"/>
      <c r="N25" s="422"/>
      <c r="O25" s="422"/>
      <c r="P25" s="423"/>
      <c r="Q25" s="421">
        <v>8000</v>
      </c>
      <c r="R25" s="422"/>
      <c r="S25" s="422"/>
      <c r="T25" s="422"/>
      <c r="U25" s="422"/>
      <c r="V25" s="423"/>
      <c r="W25" s="487"/>
      <c r="X25" s="478"/>
      <c r="Y25" s="479"/>
      <c r="Z25" s="418" t="s">
        <v>169</v>
      </c>
      <c r="AA25" s="419"/>
      <c r="AB25" s="419"/>
      <c r="AC25" s="419"/>
      <c r="AD25" s="419"/>
      <c r="AE25" s="419"/>
      <c r="AF25" s="419"/>
      <c r="AG25" s="420"/>
      <c r="AH25" s="421" t="s">
        <v>170</v>
      </c>
      <c r="AI25" s="422"/>
      <c r="AJ25" s="422"/>
      <c r="AK25" s="422"/>
      <c r="AL25" s="423"/>
      <c r="AM25" s="421" t="s">
        <v>170</v>
      </c>
      <c r="AN25" s="422"/>
      <c r="AO25" s="422"/>
      <c r="AP25" s="422"/>
      <c r="AQ25" s="422"/>
      <c r="AR25" s="423"/>
      <c r="AS25" s="421" t="s">
        <v>122</v>
      </c>
      <c r="AT25" s="422"/>
      <c r="AU25" s="422"/>
      <c r="AV25" s="422"/>
      <c r="AW25" s="422"/>
      <c r="AX25" s="424"/>
      <c r="AY25" s="437" t="s">
        <v>171</v>
      </c>
      <c r="AZ25" s="438"/>
      <c r="BA25" s="438"/>
      <c r="BB25" s="438"/>
      <c r="BC25" s="438"/>
      <c r="BD25" s="438"/>
      <c r="BE25" s="438"/>
      <c r="BF25" s="438"/>
      <c r="BG25" s="438"/>
      <c r="BH25" s="438"/>
      <c r="BI25" s="438"/>
      <c r="BJ25" s="438"/>
      <c r="BK25" s="438"/>
      <c r="BL25" s="438"/>
      <c r="BM25" s="439"/>
      <c r="BN25" s="440">
        <v>1363885</v>
      </c>
      <c r="BO25" s="441"/>
      <c r="BP25" s="441"/>
      <c r="BQ25" s="441"/>
      <c r="BR25" s="441"/>
      <c r="BS25" s="441"/>
      <c r="BT25" s="441"/>
      <c r="BU25" s="442"/>
      <c r="BV25" s="440">
        <v>430443</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172</v>
      </c>
      <c r="F26" s="419"/>
      <c r="G26" s="419"/>
      <c r="H26" s="419"/>
      <c r="I26" s="419"/>
      <c r="J26" s="419"/>
      <c r="K26" s="420"/>
      <c r="L26" s="421">
        <v>1</v>
      </c>
      <c r="M26" s="422"/>
      <c r="N26" s="422"/>
      <c r="O26" s="422"/>
      <c r="P26" s="423"/>
      <c r="Q26" s="421">
        <v>6850</v>
      </c>
      <c r="R26" s="422"/>
      <c r="S26" s="422"/>
      <c r="T26" s="422"/>
      <c r="U26" s="422"/>
      <c r="V26" s="423"/>
      <c r="W26" s="487"/>
      <c r="X26" s="478"/>
      <c r="Y26" s="479"/>
      <c r="Z26" s="418" t="s">
        <v>173</v>
      </c>
      <c r="AA26" s="500"/>
      <c r="AB26" s="500"/>
      <c r="AC26" s="500"/>
      <c r="AD26" s="500"/>
      <c r="AE26" s="500"/>
      <c r="AF26" s="500"/>
      <c r="AG26" s="501"/>
      <c r="AH26" s="421">
        <v>24</v>
      </c>
      <c r="AI26" s="422"/>
      <c r="AJ26" s="422"/>
      <c r="AK26" s="422"/>
      <c r="AL26" s="423"/>
      <c r="AM26" s="421">
        <v>75312</v>
      </c>
      <c r="AN26" s="422"/>
      <c r="AO26" s="422"/>
      <c r="AP26" s="422"/>
      <c r="AQ26" s="422"/>
      <c r="AR26" s="423"/>
      <c r="AS26" s="421">
        <v>3138</v>
      </c>
      <c r="AT26" s="422"/>
      <c r="AU26" s="422"/>
      <c r="AV26" s="422"/>
      <c r="AW26" s="422"/>
      <c r="AX26" s="424"/>
      <c r="AY26" s="454" t="s">
        <v>174</v>
      </c>
      <c r="AZ26" s="455"/>
      <c r="BA26" s="455"/>
      <c r="BB26" s="455"/>
      <c r="BC26" s="455"/>
      <c r="BD26" s="455"/>
      <c r="BE26" s="455"/>
      <c r="BF26" s="455"/>
      <c r="BG26" s="455"/>
      <c r="BH26" s="455"/>
      <c r="BI26" s="455"/>
      <c r="BJ26" s="455"/>
      <c r="BK26" s="455"/>
      <c r="BL26" s="455"/>
      <c r="BM26" s="456"/>
      <c r="BN26" s="445" t="s">
        <v>122</v>
      </c>
      <c r="BO26" s="446"/>
      <c r="BP26" s="446"/>
      <c r="BQ26" s="446"/>
      <c r="BR26" s="446"/>
      <c r="BS26" s="446"/>
      <c r="BT26" s="446"/>
      <c r="BU26" s="447"/>
      <c r="BV26" s="445" t="s">
        <v>122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175</v>
      </c>
      <c r="F27" s="419"/>
      <c r="G27" s="419"/>
      <c r="H27" s="419"/>
      <c r="I27" s="419"/>
      <c r="J27" s="419"/>
      <c r="K27" s="420"/>
      <c r="L27" s="421">
        <v>1</v>
      </c>
      <c r="M27" s="422"/>
      <c r="N27" s="422"/>
      <c r="O27" s="422"/>
      <c r="P27" s="423"/>
      <c r="Q27" s="421">
        <v>5240</v>
      </c>
      <c r="R27" s="422"/>
      <c r="S27" s="422"/>
      <c r="T27" s="422"/>
      <c r="U27" s="422"/>
      <c r="V27" s="423"/>
      <c r="W27" s="487"/>
      <c r="X27" s="478"/>
      <c r="Y27" s="479"/>
      <c r="Z27" s="418" t="s">
        <v>176</v>
      </c>
      <c r="AA27" s="419"/>
      <c r="AB27" s="419"/>
      <c r="AC27" s="419"/>
      <c r="AD27" s="419"/>
      <c r="AE27" s="419"/>
      <c r="AF27" s="419"/>
      <c r="AG27" s="420"/>
      <c r="AH27" s="421">
        <v>48</v>
      </c>
      <c r="AI27" s="422"/>
      <c r="AJ27" s="422"/>
      <c r="AK27" s="422"/>
      <c r="AL27" s="423"/>
      <c r="AM27" s="421">
        <v>149616</v>
      </c>
      <c r="AN27" s="422"/>
      <c r="AO27" s="422"/>
      <c r="AP27" s="422"/>
      <c r="AQ27" s="422"/>
      <c r="AR27" s="423"/>
      <c r="AS27" s="421">
        <v>3117</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v>1310459</v>
      </c>
      <c r="BO27" s="449"/>
      <c r="BP27" s="449"/>
      <c r="BQ27" s="449"/>
      <c r="BR27" s="449"/>
      <c r="BS27" s="449"/>
      <c r="BT27" s="449"/>
      <c r="BU27" s="450"/>
      <c r="BV27" s="448">
        <v>1304958</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178</v>
      </c>
      <c r="F28" s="419"/>
      <c r="G28" s="419"/>
      <c r="H28" s="419"/>
      <c r="I28" s="419"/>
      <c r="J28" s="419"/>
      <c r="K28" s="420"/>
      <c r="L28" s="421">
        <v>1</v>
      </c>
      <c r="M28" s="422"/>
      <c r="N28" s="422"/>
      <c r="O28" s="422"/>
      <c r="P28" s="423"/>
      <c r="Q28" s="421">
        <v>4480</v>
      </c>
      <c r="R28" s="422"/>
      <c r="S28" s="422"/>
      <c r="T28" s="422"/>
      <c r="U28" s="422"/>
      <c r="V28" s="423"/>
      <c r="W28" s="487"/>
      <c r="X28" s="478"/>
      <c r="Y28" s="479"/>
      <c r="Z28" s="418" t="s">
        <v>179</v>
      </c>
      <c r="AA28" s="419"/>
      <c r="AB28" s="419"/>
      <c r="AC28" s="419"/>
      <c r="AD28" s="419"/>
      <c r="AE28" s="419"/>
      <c r="AF28" s="419"/>
      <c r="AG28" s="420"/>
      <c r="AH28" s="421" t="s">
        <v>122</v>
      </c>
      <c r="AI28" s="422"/>
      <c r="AJ28" s="422"/>
      <c r="AK28" s="422"/>
      <c r="AL28" s="423"/>
      <c r="AM28" s="421" t="s">
        <v>122</v>
      </c>
      <c r="AN28" s="422"/>
      <c r="AO28" s="422"/>
      <c r="AP28" s="422"/>
      <c r="AQ28" s="422"/>
      <c r="AR28" s="423"/>
      <c r="AS28" s="421" t="s">
        <v>122</v>
      </c>
      <c r="AT28" s="422"/>
      <c r="AU28" s="422"/>
      <c r="AV28" s="422"/>
      <c r="AW28" s="422"/>
      <c r="AX28" s="424"/>
      <c r="AY28" s="428" t="s">
        <v>180</v>
      </c>
      <c r="AZ28" s="429"/>
      <c r="BA28" s="429"/>
      <c r="BB28" s="430"/>
      <c r="BC28" s="437" t="s">
        <v>42</v>
      </c>
      <c r="BD28" s="438"/>
      <c r="BE28" s="438"/>
      <c r="BF28" s="438"/>
      <c r="BG28" s="438"/>
      <c r="BH28" s="438"/>
      <c r="BI28" s="438"/>
      <c r="BJ28" s="438"/>
      <c r="BK28" s="438"/>
      <c r="BL28" s="438"/>
      <c r="BM28" s="439"/>
      <c r="BN28" s="440">
        <v>8448645</v>
      </c>
      <c r="BO28" s="441"/>
      <c r="BP28" s="441"/>
      <c r="BQ28" s="441"/>
      <c r="BR28" s="441"/>
      <c r="BS28" s="441"/>
      <c r="BT28" s="441"/>
      <c r="BU28" s="442"/>
      <c r="BV28" s="440">
        <v>8026878</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181</v>
      </c>
      <c r="F29" s="419"/>
      <c r="G29" s="419"/>
      <c r="H29" s="419"/>
      <c r="I29" s="419"/>
      <c r="J29" s="419"/>
      <c r="K29" s="420"/>
      <c r="L29" s="421">
        <v>22</v>
      </c>
      <c r="M29" s="422"/>
      <c r="N29" s="422"/>
      <c r="O29" s="422"/>
      <c r="P29" s="423"/>
      <c r="Q29" s="421">
        <v>4040</v>
      </c>
      <c r="R29" s="422"/>
      <c r="S29" s="422"/>
      <c r="T29" s="422"/>
      <c r="U29" s="422"/>
      <c r="V29" s="423"/>
      <c r="W29" s="488"/>
      <c r="X29" s="489"/>
      <c r="Y29" s="490"/>
      <c r="Z29" s="418" t="s">
        <v>182</v>
      </c>
      <c r="AA29" s="419"/>
      <c r="AB29" s="419"/>
      <c r="AC29" s="419"/>
      <c r="AD29" s="419"/>
      <c r="AE29" s="419"/>
      <c r="AF29" s="419"/>
      <c r="AG29" s="420"/>
      <c r="AH29" s="421">
        <v>473</v>
      </c>
      <c r="AI29" s="422"/>
      <c r="AJ29" s="422"/>
      <c r="AK29" s="422"/>
      <c r="AL29" s="423"/>
      <c r="AM29" s="421">
        <v>1532991</v>
      </c>
      <c r="AN29" s="422"/>
      <c r="AO29" s="422"/>
      <c r="AP29" s="422"/>
      <c r="AQ29" s="422"/>
      <c r="AR29" s="423"/>
      <c r="AS29" s="421">
        <v>3241</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3844589</v>
      </c>
      <c r="BO29" s="446"/>
      <c r="BP29" s="446"/>
      <c r="BQ29" s="446"/>
      <c r="BR29" s="446"/>
      <c r="BS29" s="446"/>
      <c r="BT29" s="446"/>
      <c r="BU29" s="447"/>
      <c r="BV29" s="445">
        <v>3803053</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98.3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6873157</v>
      </c>
      <c r="BO30" s="449"/>
      <c r="BP30" s="449"/>
      <c r="BQ30" s="449"/>
      <c r="BR30" s="449"/>
      <c r="BS30" s="449"/>
      <c r="BT30" s="449"/>
      <c r="BU30" s="450"/>
      <c r="BV30" s="448">
        <v>6356840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193</v>
      </c>
      <c r="V33" s="408"/>
      <c r="W33" s="407" t="s">
        <v>194</v>
      </c>
      <c r="X33" s="407"/>
      <c r="Y33" s="407"/>
      <c r="Z33" s="407"/>
      <c r="AA33" s="407"/>
      <c r="AB33" s="407"/>
      <c r="AC33" s="407"/>
      <c r="AD33" s="407"/>
      <c r="AE33" s="407"/>
      <c r="AF33" s="407"/>
      <c r="AG33" s="407"/>
      <c r="AH33" s="407"/>
      <c r="AI33" s="407"/>
      <c r="AJ33" s="407"/>
      <c r="AK33" s="407"/>
      <c r="AL33" s="195"/>
      <c r="AM33" s="408" t="s">
        <v>191</v>
      </c>
      <c r="AN33" s="408"/>
      <c r="AO33" s="407" t="s">
        <v>192</v>
      </c>
      <c r="AP33" s="407"/>
      <c r="AQ33" s="407"/>
      <c r="AR33" s="407"/>
      <c r="AS33" s="407"/>
      <c r="AT33" s="407"/>
      <c r="AU33" s="407"/>
      <c r="AV33" s="407"/>
      <c r="AW33" s="407"/>
      <c r="AX33" s="407"/>
      <c r="AY33" s="407"/>
      <c r="AZ33" s="407"/>
      <c r="BA33" s="407"/>
      <c r="BB33" s="407"/>
      <c r="BC33" s="407"/>
      <c r="BD33" s="196"/>
      <c r="BE33" s="407" t="s">
        <v>195</v>
      </c>
      <c r="BF33" s="407"/>
      <c r="BG33" s="407" t="s">
        <v>196</v>
      </c>
      <c r="BH33" s="407"/>
      <c r="BI33" s="407"/>
      <c r="BJ33" s="407"/>
      <c r="BK33" s="407"/>
      <c r="BL33" s="407"/>
      <c r="BM33" s="407"/>
      <c r="BN33" s="407"/>
      <c r="BO33" s="407"/>
      <c r="BP33" s="407"/>
      <c r="BQ33" s="407"/>
      <c r="BR33" s="407"/>
      <c r="BS33" s="407"/>
      <c r="BT33" s="407"/>
      <c r="BU33" s="407"/>
      <c r="BV33" s="196"/>
      <c r="BW33" s="408" t="s">
        <v>195</v>
      </c>
      <c r="BX33" s="408"/>
      <c r="BY33" s="407" t="s">
        <v>197</v>
      </c>
      <c r="BZ33" s="407"/>
      <c r="CA33" s="407"/>
      <c r="CB33" s="407"/>
      <c r="CC33" s="407"/>
      <c r="CD33" s="407"/>
      <c r="CE33" s="407"/>
      <c r="CF33" s="407"/>
      <c r="CG33" s="407"/>
      <c r="CH33" s="407"/>
      <c r="CI33" s="407"/>
      <c r="CJ33" s="407"/>
      <c r="CK33" s="407"/>
      <c r="CL33" s="407"/>
      <c r="CM33" s="407"/>
      <c r="CN33" s="195"/>
      <c r="CO33" s="408" t="s">
        <v>198</v>
      </c>
      <c r="CP33" s="408"/>
      <c r="CQ33" s="407" t="s">
        <v>199</v>
      </c>
      <c r="CR33" s="407"/>
      <c r="CS33" s="407"/>
      <c r="CT33" s="407"/>
      <c r="CU33" s="407"/>
      <c r="CV33" s="407"/>
      <c r="CW33" s="407"/>
      <c r="CX33" s="407"/>
      <c r="CY33" s="407"/>
      <c r="CZ33" s="407"/>
      <c r="DA33" s="407"/>
      <c r="DB33" s="407"/>
      <c r="DC33" s="407"/>
      <c r="DD33" s="407"/>
      <c r="DE33" s="407"/>
      <c r="DF33" s="195"/>
      <c r="DG33" s="406" t="s">
        <v>200</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5</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IF('各会計、関係団体の財政状況及び健全化判断比率'!B31="","",'各会計、関係団体の財政状況及び健全化判断比率'!B31)</f>
        <v>病院事業会計</v>
      </c>
      <c r="AP34" s="403"/>
      <c r="AQ34" s="403"/>
      <c r="AR34" s="403"/>
      <c r="AS34" s="403"/>
      <c r="AT34" s="403"/>
      <c r="AU34" s="403"/>
      <c r="AV34" s="403"/>
      <c r="AW34" s="403"/>
      <c r="AX34" s="403"/>
      <c r="AY34" s="403"/>
      <c r="AZ34" s="403"/>
      <c r="BA34" s="403"/>
      <c r="BB34" s="403"/>
      <c r="BC34" s="403"/>
      <c r="BD34" s="193"/>
      <c r="BE34" s="404">
        <f>IF(BG34="","",MAX(C34:D43,U34:V43,AM34:AN43)+1)</f>
        <v>11</v>
      </c>
      <c r="BF34" s="404"/>
      <c r="BG34" s="403" t="str">
        <f>IF('各会計、関係団体の財政状況及び健全化判断比率'!B34="","",'各会計、関係団体の財政状況及び健全化判断比率'!B34)</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15</v>
      </c>
      <c r="BX34" s="404"/>
      <c r="BY34" s="403" t="str">
        <f>IF('各会計、関係団体の財政状況及び健全化判断比率'!B68="","",'各会計、関係団体の財政状況及び健全化判断比率'!B68)</f>
        <v>播磨高原広域事務組合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学校給食センター事業特別会計</v>
      </c>
      <c r="F35" s="403"/>
      <c r="G35" s="403"/>
      <c r="H35" s="403"/>
      <c r="I35" s="403"/>
      <c r="J35" s="403"/>
      <c r="K35" s="403"/>
      <c r="L35" s="403"/>
      <c r="M35" s="403"/>
      <c r="N35" s="403"/>
      <c r="O35" s="403"/>
      <c r="P35" s="403"/>
      <c r="Q35" s="403"/>
      <c r="R35" s="403"/>
      <c r="S35" s="403"/>
      <c r="T35" s="193"/>
      <c r="U35" s="404">
        <f>IF(W35="","",U34+1)</f>
        <v>6</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f t="shared" ref="AM35:AM43" si="0">IF(AO35="","",AM34+1)</f>
        <v>9</v>
      </c>
      <c r="AN35" s="404"/>
      <c r="AO35" s="403" t="str">
        <f>IF('各会計、関係団体の財政状況及び健全化判断比率'!B32="","",'各会計、関係団体の財政状況及び健全化判断比率'!B32)</f>
        <v>水道事業会計</v>
      </c>
      <c r="AP35" s="403"/>
      <c r="AQ35" s="403"/>
      <c r="AR35" s="403"/>
      <c r="AS35" s="403"/>
      <c r="AT35" s="403"/>
      <c r="AU35" s="403"/>
      <c r="AV35" s="403"/>
      <c r="AW35" s="403"/>
      <c r="AX35" s="403"/>
      <c r="AY35" s="403"/>
      <c r="AZ35" s="403"/>
      <c r="BA35" s="403"/>
      <c r="BB35" s="403"/>
      <c r="BC35" s="403"/>
      <c r="BD35" s="193"/>
      <c r="BE35" s="404">
        <f t="shared" ref="BE35:BE43" si="1">IF(BG35="","",BE34+1)</f>
        <v>12</v>
      </c>
      <c r="BF35" s="404"/>
      <c r="BG35" s="403" t="str">
        <f>IF('各会計、関係団体の財政状況及び健全化判断比率'!B35="","",'各会計、関係団体の財政状況及び健全化判断比率'!B35)</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16</v>
      </c>
      <c r="BX35" s="404"/>
      <c r="BY35" s="403" t="str">
        <f>IF('各会計、関係団体の財政状況及び健全化判断比率'!B69="","",'各会計、関係団体の財政状況及び健全化判断比率'!B69)</f>
        <v>揖龍保健衛生施設事務組合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土地取得造成事業特別会計</v>
      </c>
      <c r="F36" s="403"/>
      <c r="G36" s="403"/>
      <c r="H36" s="403"/>
      <c r="I36" s="403"/>
      <c r="J36" s="403"/>
      <c r="K36" s="403"/>
      <c r="L36" s="403"/>
      <c r="M36" s="403"/>
      <c r="N36" s="403"/>
      <c r="O36" s="403"/>
      <c r="P36" s="403"/>
      <c r="Q36" s="403"/>
      <c r="R36" s="403"/>
      <c r="S36" s="403"/>
      <c r="T36" s="193"/>
      <c r="U36" s="404">
        <f t="shared" ref="U36:U43" si="4">IF(W36="","",U35+1)</f>
        <v>7</v>
      </c>
      <c r="V36" s="404"/>
      <c r="W36" s="403" t="str">
        <f>IF('各会計、関係団体の財政状況及び健全化判断比率'!B30="","",'各会計、関係団体の財政状況及び健全化判断比率'!B30)</f>
        <v>後期高齢者医療事業特別会計</v>
      </c>
      <c r="X36" s="403"/>
      <c r="Y36" s="403"/>
      <c r="Z36" s="403"/>
      <c r="AA36" s="403"/>
      <c r="AB36" s="403"/>
      <c r="AC36" s="403"/>
      <c r="AD36" s="403"/>
      <c r="AE36" s="403"/>
      <c r="AF36" s="403"/>
      <c r="AG36" s="403"/>
      <c r="AH36" s="403"/>
      <c r="AI36" s="403"/>
      <c r="AJ36" s="403"/>
      <c r="AK36" s="403"/>
      <c r="AL36" s="193"/>
      <c r="AM36" s="404">
        <f t="shared" si="0"/>
        <v>10</v>
      </c>
      <c r="AN36" s="404"/>
      <c r="AO36" s="403" t="str">
        <f>IF('各会計、関係団体の財政状況及び健全化判断比率'!B33="","",'各会計、関係団体の財政状況及び健全化判断比率'!B33)</f>
        <v>国民宿舎事業会計</v>
      </c>
      <c r="AP36" s="403"/>
      <c r="AQ36" s="403"/>
      <c r="AR36" s="403"/>
      <c r="AS36" s="403"/>
      <c r="AT36" s="403"/>
      <c r="AU36" s="403"/>
      <c r="AV36" s="403"/>
      <c r="AW36" s="403"/>
      <c r="AX36" s="403"/>
      <c r="AY36" s="403"/>
      <c r="AZ36" s="403"/>
      <c r="BA36" s="403"/>
      <c r="BB36" s="403"/>
      <c r="BC36" s="403"/>
      <c r="BD36" s="193"/>
      <c r="BE36" s="404">
        <f t="shared" si="1"/>
        <v>13</v>
      </c>
      <c r="BF36" s="404"/>
      <c r="BG36" s="403" t="str">
        <f>IF('各会計、関係団体の財政状況及び健全化判断比率'!B36="","",'各会計、関係団体の財政状況及び健全化判断比率'!B36)</f>
        <v>前処理場事業特別会計</v>
      </c>
      <c r="BH36" s="403"/>
      <c r="BI36" s="403"/>
      <c r="BJ36" s="403"/>
      <c r="BK36" s="403"/>
      <c r="BL36" s="403"/>
      <c r="BM36" s="403"/>
      <c r="BN36" s="403"/>
      <c r="BO36" s="403"/>
      <c r="BP36" s="403"/>
      <c r="BQ36" s="403"/>
      <c r="BR36" s="403"/>
      <c r="BS36" s="403"/>
      <c r="BT36" s="403"/>
      <c r="BU36" s="403"/>
      <c r="BV36" s="193"/>
      <c r="BW36" s="404">
        <f t="shared" si="2"/>
        <v>17</v>
      </c>
      <c r="BX36" s="404"/>
      <c r="BY36" s="403" t="str">
        <f>IF('各会計、関係団体の財政状況及び健全化判断比率'!B70="","",'各会計、関係団体の財政状況及び健全化判断比率'!B70)</f>
        <v>にしはりま環境事務組合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f>IF(E37="","",C36+1)</f>
        <v>4</v>
      </c>
      <c r="D37" s="404"/>
      <c r="E37" s="403" t="str">
        <f>IF('各会計、関係団体の財政状況及び健全化判断比率'!B10="","",'各会計、関係団体の財政状況及び健全化判断比率'!B10)</f>
        <v>揖龍公平委員会事業特別会計</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14</v>
      </c>
      <c r="BF37" s="404"/>
      <c r="BG37" s="403" t="str">
        <f>IF('各会計、関係団体の財政状況及び健全化判断比率'!B37="","",'各会計、関係団体の財政状況及び健全化判断比率'!B37)</f>
        <v>と畜場事業特別会計</v>
      </c>
      <c r="BH37" s="403"/>
      <c r="BI37" s="403"/>
      <c r="BJ37" s="403"/>
      <c r="BK37" s="403"/>
      <c r="BL37" s="403"/>
      <c r="BM37" s="403"/>
      <c r="BN37" s="403"/>
      <c r="BO37" s="403"/>
      <c r="BP37" s="403"/>
      <c r="BQ37" s="403"/>
      <c r="BR37" s="403"/>
      <c r="BS37" s="403"/>
      <c r="BT37" s="403"/>
      <c r="BU37" s="403"/>
      <c r="BV37" s="193"/>
      <c r="BW37" s="404">
        <f t="shared" si="2"/>
        <v>18</v>
      </c>
      <c r="BX37" s="404"/>
      <c r="BY37" s="403" t="str">
        <f>IF('各会計、関係団体の財政状況及び健全化判断比率'!B71="","",'各会計、関係団体の財政状況及び健全化判断比率'!B71)</f>
        <v>西播磨水道企業団</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19</v>
      </c>
      <c r="BX38" s="404"/>
      <c r="BY38" s="403" t="str">
        <f>IF('各会計、関係団体の財政状況及び健全化判断比率'!B72="","",'各会計、関係団体の財政状況及び健全化判断比率'!B72)</f>
        <v>西はりま消防組合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20</v>
      </c>
      <c r="BX39" s="404"/>
      <c r="BY39" s="403" t="str">
        <f>IF('各会計、関係団体の財政状況及び健全化判断比率'!B73="","",'各会計、関係団体の財政状況及び健全化判断比率'!B73)</f>
        <v>兵庫県市町村職員退職手当組合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21</v>
      </c>
      <c r="BX40" s="404"/>
      <c r="BY40" s="403" t="str">
        <f>IF('各会計、関係団体の財政状況及び健全化判断比率'!B74="","",'各会計、関係団体の財政状況及び健全化判断比率'!B74)</f>
        <v>兵庫県市町交通災害共済組合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22</v>
      </c>
      <c r="BX41" s="404"/>
      <c r="BY41" s="403" t="str">
        <f>IF('各会計、関係団体の財政状況及び健全化判断比率'!B75="","",'各会計、関係団体の財政状況及び健全化判断比率'!B75)</f>
        <v>兵庫県後期高齢者医療広域連合（一般会計）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23</v>
      </c>
      <c r="BX42" s="404"/>
      <c r="BY42" s="403" t="str">
        <f>IF('各会計、関係団体の財政状況及び健全化判断比率'!B76="","",'各会計、関係団体の財政状況及び健全化判断比率'!B76)</f>
        <v>兵庫県後期高齢者医療広域連合（特別会計）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205</v>
      </c>
    </row>
    <row r="50" spans="5:5" x14ac:dyDescent="0.15">
      <c r="E50" s="167" t="s">
        <v>206</v>
      </c>
    </row>
    <row r="51" spans="5:5" x14ac:dyDescent="0.15">
      <c r="E51" s="167" t="s">
        <v>207</v>
      </c>
    </row>
    <row r="52" spans="5:5" x14ac:dyDescent="0.15">
      <c r="E52" s="167" t="s">
        <v>208</v>
      </c>
    </row>
    <row r="53" spans="5:5" x14ac:dyDescent="0.15">
      <c r="E53" s="167" t="s">
        <v>209</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U9EvYk9RJ089tX5Npifz24YUzhMYqd6f87w77IrqzrCB+EkYKPNoW1qK3Pm5tEVRLjd4IVI5aHLyiZmwMJf/w==" saltValue="1Gy7kprKhd/LTDl7/ljUT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3"/>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210</v>
      </c>
      <c r="DI1" s="774"/>
      <c r="DJ1" s="774"/>
      <c r="DK1" s="774"/>
      <c r="DL1" s="774"/>
      <c r="DM1" s="774"/>
      <c r="DN1" s="775"/>
      <c r="DO1" s="205"/>
      <c r="DP1" s="773" t="s">
        <v>211</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213</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214</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215</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216</v>
      </c>
      <c r="S4" s="716"/>
      <c r="T4" s="716"/>
      <c r="U4" s="716"/>
      <c r="V4" s="716"/>
      <c r="W4" s="716"/>
      <c r="X4" s="716"/>
      <c r="Y4" s="717"/>
      <c r="Z4" s="715" t="s">
        <v>217</v>
      </c>
      <c r="AA4" s="716"/>
      <c r="AB4" s="716"/>
      <c r="AC4" s="717"/>
      <c r="AD4" s="715" t="s">
        <v>218</v>
      </c>
      <c r="AE4" s="716"/>
      <c r="AF4" s="716"/>
      <c r="AG4" s="716"/>
      <c r="AH4" s="716"/>
      <c r="AI4" s="716"/>
      <c r="AJ4" s="716"/>
      <c r="AK4" s="717"/>
      <c r="AL4" s="715" t="s">
        <v>217</v>
      </c>
      <c r="AM4" s="716"/>
      <c r="AN4" s="716"/>
      <c r="AO4" s="717"/>
      <c r="AP4" s="776" t="s">
        <v>219</v>
      </c>
      <c r="AQ4" s="776"/>
      <c r="AR4" s="776"/>
      <c r="AS4" s="776"/>
      <c r="AT4" s="776"/>
      <c r="AU4" s="776"/>
      <c r="AV4" s="776"/>
      <c r="AW4" s="776"/>
      <c r="AX4" s="776"/>
      <c r="AY4" s="776"/>
      <c r="AZ4" s="776"/>
      <c r="BA4" s="776"/>
      <c r="BB4" s="776"/>
      <c r="BC4" s="776"/>
      <c r="BD4" s="776"/>
      <c r="BE4" s="776"/>
      <c r="BF4" s="776"/>
      <c r="BG4" s="776" t="s">
        <v>220</v>
      </c>
      <c r="BH4" s="776"/>
      <c r="BI4" s="776"/>
      <c r="BJ4" s="776"/>
      <c r="BK4" s="776"/>
      <c r="BL4" s="776"/>
      <c r="BM4" s="776"/>
      <c r="BN4" s="776"/>
      <c r="BO4" s="776" t="s">
        <v>217</v>
      </c>
      <c r="BP4" s="776"/>
      <c r="BQ4" s="776"/>
      <c r="BR4" s="776"/>
      <c r="BS4" s="776" t="s">
        <v>221</v>
      </c>
      <c r="BT4" s="776"/>
      <c r="BU4" s="776"/>
      <c r="BV4" s="776"/>
      <c r="BW4" s="776"/>
      <c r="BX4" s="776"/>
      <c r="BY4" s="776"/>
      <c r="BZ4" s="776"/>
      <c r="CA4" s="776"/>
      <c r="CB4" s="776"/>
      <c r="CD4" s="758" t="s">
        <v>222</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223</v>
      </c>
      <c r="C5" s="741"/>
      <c r="D5" s="741"/>
      <c r="E5" s="741"/>
      <c r="F5" s="741"/>
      <c r="G5" s="741"/>
      <c r="H5" s="741"/>
      <c r="I5" s="741"/>
      <c r="J5" s="741"/>
      <c r="K5" s="741"/>
      <c r="L5" s="741"/>
      <c r="M5" s="741"/>
      <c r="N5" s="741"/>
      <c r="O5" s="741"/>
      <c r="P5" s="741"/>
      <c r="Q5" s="742"/>
      <c r="R5" s="706">
        <v>11082447</v>
      </c>
      <c r="S5" s="707"/>
      <c r="T5" s="707"/>
      <c r="U5" s="707"/>
      <c r="V5" s="707"/>
      <c r="W5" s="707"/>
      <c r="X5" s="707"/>
      <c r="Y5" s="753"/>
      <c r="Z5" s="771">
        <v>31.9</v>
      </c>
      <c r="AA5" s="771"/>
      <c r="AB5" s="771"/>
      <c r="AC5" s="771"/>
      <c r="AD5" s="772">
        <v>10526121</v>
      </c>
      <c r="AE5" s="772"/>
      <c r="AF5" s="772"/>
      <c r="AG5" s="772"/>
      <c r="AH5" s="772"/>
      <c r="AI5" s="772"/>
      <c r="AJ5" s="772"/>
      <c r="AK5" s="772"/>
      <c r="AL5" s="754">
        <v>51.5</v>
      </c>
      <c r="AM5" s="723"/>
      <c r="AN5" s="723"/>
      <c r="AO5" s="755"/>
      <c r="AP5" s="740" t="s">
        <v>224</v>
      </c>
      <c r="AQ5" s="741"/>
      <c r="AR5" s="741"/>
      <c r="AS5" s="741"/>
      <c r="AT5" s="741"/>
      <c r="AU5" s="741"/>
      <c r="AV5" s="741"/>
      <c r="AW5" s="741"/>
      <c r="AX5" s="741"/>
      <c r="AY5" s="741"/>
      <c r="AZ5" s="741"/>
      <c r="BA5" s="741"/>
      <c r="BB5" s="741"/>
      <c r="BC5" s="741"/>
      <c r="BD5" s="741"/>
      <c r="BE5" s="741"/>
      <c r="BF5" s="742"/>
      <c r="BG5" s="641">
        <v>10526121</v>
      </c>
      <c r="BH5" s="644"/>
      <c r="BI5" s="644"/>
      <c r="BJ5" s="644"/>
      <c r="BK5" s="644"/>
      <c r="BL5" s="644"/>
      <c r="BM5" s="644"/>
      <c r="BN5" s="645"/>
      <c r="BO5" s="703">
        <v>95</v>
      </c>
      <c r="BP5" s="703"/>
      <c r="BQ5" s="703"/>
      <c r="BR5" s="703"/>
      <c r="BS5" s="704">
        <v>164035</v>
      </c>
      <c r="BT5" s="704"/>
      <c r="BU5" s="704"/>
      <c r="BV5" s="704"/>
      <c r="BW5" s="704"/>
      <c r="BX5" s="704"/>
      <c r="BY5" s="704"/>
      <c r="BZ5" s="704"/>
      <c r="CA5" s="704"/>
      <c r="CB5" s="745"/>
      <c r="CD5" s="758" t="s">
        <v>219</v>
      </c>
      <c r="CE5" s="759"/>
      <c r="CF5" s="759"/>
      <c r="CG5" s="759"/>
      <c r="CH5" s="759"/>
      <c r="CI5" s="759"/>
      <c r="CJ5" s="759"/>
      <c r="CK5" s="759"/>
      <c r="CL5" s="759"/>
      <c r="CM5" s="759"/>
      <c r="CN5" s="759"/>
      <c r="CO5" s="759"/>
      <c r="CP5" s="759"/>
      <c r="CQ5" s="760"/>
      <c r="CR5" s="758" t="s">
        <v>225</v>
      </c>
      <c r="CS5" s="759"/>
      <c r="CT5" s="759"/>
      <c r="CU5" s="759"/>
      <c r="CV5" s="759"/>
      <c r="CW5" s="759"/>
      <c r="CX5" s="759"/>
      <c r="CY5" s="760"/>
      <c r="CZ5" s="758" t="s">
        <v>217</v>
      </c>
      <c r="DA5" s="759"/>
      <c r="DB5" s="759"/>
      <c r="DC5" s="760"/>
      <c r="DD5" s="758" t="s">
        <v>226</v>
      </c>
      <c r="DE5" s="759"/>
      <c r="DF5" s="759"/>
      <c r="DG5" s="759"/>
      <c r="DH5" s="759"/>
      <c r="DI5" s="759"/>
      <c r="DJ5" s="759"/>
      <c r="DK5" s="759"/>
      <c r="DL5" s="759"/>
      <c r="DM5" s="759"/>
      <c r="DN5" s="759"/>
      <c r="DO5" s="759"/>
      <c r="DP5" s="760"/>
      <c r="DQ5" s="758" t="s">
        <v>227</v>
      </c>
      <c r="DR5" s="759"/>
      <c r="DS5" s="759"/>
      <c r="DT5" s="759"/>
      <c r="DU5" s="759"/>
      <c r="DV5" s="759"/>
      <c r="DW5" s="759"/>
      <c r="DX5" s="759"/>
      <c r="DY5" s="759"/>
      <c r="DZ5" s="759"/>
      <c r="EA5" s="759"/>
      <c r="EB5" s="759"/>
      <c r="EC5" s="760"/>
    </row>
    <row r="6" spans="2:143" ht="11.25" customHeight="1" x14ac:dyDescent="0.15">
      <c r="B6" s="638" t="s">
        <v>228</v>
      </c>
      <c r="C6" s="639"/>
      <c r="D6" s="639"/>
      <c r="E6" s="639"/>
      <c r="F6" s="639"/>
      <c r="G6" s="639"/>
      <c r="H6" s="639"/>
      <c r="I6" s="639"/>
      <c r="J6" s="639"/>
      <c r="K6" s="639"/>
      <c r="L6" s="639"/>
      <c r="M6" s="639"/>
      <c r="N6" s="639"/>
      <c r="O6" s="639"/>
      <c r="P6" s="639"/>
      <c r="Q6" s="640"/>
      <c r="R6" s="641">
        <v>267362</v>
      </c>
      <c r="S6" s="644"/>
      <c r="T6" s="644"/>
      <c r="U6" s="644"/>
      <c r="V6" s="644"/>
      <c r="W6" s="644"/>
      <c r="X6" s="644"/>
      <c r="Y6" s="645"/>
      <c r="Z6" s="703">
        <v>0.8</v>
      </c>
      <c r="AA6" s="703"/>
      <c r="AB6" s="703"/>
      <c r="AC6" s="703"/>
      <c r="AD6" s="704">
        <v>267362</v>
      </c>
      <c r="AE6" s="704"/>
      <c r="AF6" s="704"/>
      <c r="AG6" s="704"/>
      <c r="AH6" s="704"/>
      <c r="AI6" s="704"/>
      <c r="AJ6" s="704"/>
      <c r="AK6" s="704"/>
      <c r="AL6" s="646">
        <v>1.3</v>
      </c>
      <c r="AM6" s="647"/>
      <c r="AN6" s="647"/>
      <c r="AO6" s="705"/>
      <c r="AP6" s="638" t="s">
        <v>229</v>
      </c>
      <c r="AQ6" s="639"/>
      <c r="AR6" s="639"/>
      <c r="AS6" s="639"/>
      <c r="AT6" s="639"/>
      <c r="AU6" s="639"/>
      <c r="AV6" s="639"/>
      <c r="AW6" s="639"/>
      <c r="AX6" s="639"/>
      <c r="AY6" s="639"/>
      <c r="AZ6" s="639"/>
      <c r="BA6" s="639"/>
      <c r="BB6" s="639"/>
      <c r="BC6" s="639"/>
      <c r="BD6" s="639"/>
      <c r="BE6" s="639"/>
      <c r="BF6" s="640"/>
      <c r="BG6" s="641">
        <v>10526121</v>
      </c>
      <c r="BH6" s="644"/>
      <c r="BI6" s="644"/>
      <c r="BJ6" s="644"/>
      <c r="BK6" s="644"/>
      <c r="BL6" s="644"/>
      <c r="BM6" s="644"/>
      <c r="BN6" s="645"/>
      <c r="BO6" s="703">
        <v>95</v>
      </c>
      <c r="BP6" s="703"/>
      <c r="BQ6" s="703"/>
      <c r="BR6" s="703"/>
      <c r="BS6" s="704">
        <v>164035</v>
      </c>
      <c r="BT6" s="704"/>
      <c r="BU6" s="704"/>
      <c r="BV6" s="704"/>
      <c r="BW6" s="704"/>
      <c r="BX6" s="704"/>
      <c r="BY6" s="704"/>
      <c r="BZ6" s="704"/>
      <c r="CA6" s="704"/>
      <c r="CB6" s="745"/>
      <c r="CD6" s="712" t="s">
        <v>230</v>
      </c>
      <c r="CE6" s="713"/>
      <c r="CF6" s="713"/>
      <c r="CG6" s="713"/>
      <c r="CH6" s="713"/>
      <c r="CI6" s="713"/>
      <c r="CJ6" s="713"/>
      <c r="CK6" s="713"/>
      <c r="CL6" s="713"/>
      <c r="CM6" s="713"/>
      <c r="CN6" s="713"/>
      <c r="CO6" s="713"/>
      <c r="CP6" s="713"/>
      <c r="CQ6" s="714"/>
      <c r="CR6" s="641">
        <v>247727</v>
      </c>
      <c r="CS6" s="644"/>
      <c r="CT6" s="644"/>
      <c r="CU6" s="644"/>
      <c r="CV6" s="644"/>
      <c r="CW6" s="644"/>
      <c r="CX6" s="644"/>
      <c r="CY6" s="645"/>
      <c r="CZ6" s="754">
        <v>0.7</v>
      </c>
      <c r="DA6" s="723"/>
      <c r="DB6" s="723"/>
      <c r="DC6" s="757"/>
      <c r="DD6" s="649" t="s">
        <v>122</v>
      </c>
      <c r="DE6" s="644"/>
      <c r="DF6" s="644"/>
      <c r="DG6" s="644"/>
      <c r="DH6" s="644"/>
      <c r="DI6" s="644"/>
      <c r="DJ6" s="644"/>
      <c r="DK6" s="644"/>
      <c r="DL6" s="644"/>
      <c r="DM6" s="644"/>
      <c r="DN6" s="644"/>
      <c r="DO6" s="644"/>
      <c r="DP6" s="645"/>
      <c r="DQ6" s="649">
        <v>247727</v>
      </c>
      <c r="DR6" s="644"/>
      <c r="DS6" s="644"/>
      <c r="DT6" s="644"/>
      <c r="DU6" s="644"/>
      <c r="DV6" s="644"/>
      <c r="DW6" s="644"/>
      <c r="DX6" s="644"/>
      <c r="DY6" s="644"/>
      <c r="DZ6" s="644"/>
      <c r="EA6" s="644"/>
      <c r="EB6" s="644"/>
      <c r="EC6" s="684"/>
    </row>
    <row r="7" spans="2:143" ht="11.25" customHeight="1" x14ac:dyDescent="0.15">
      <c r="B7" s="638" t="s">
        <v>231</v>
      </c>
      <c r="C7" s="639"/>
      <c r="D7" s="639"/>
      <c r="E7" s="639"/>
      <c r="F7" s="639"/>
      <c r="G7" s="639"/>
      <c r="H7" s="639"/>
      <c r="I7" s="639"/>
      <c r="J7" s="639"/>
      <c r="K7" s="639"/>
      <c r="L7" s="639"/>
      <c r="M7" s="639"/>
      <c r="N7" s="639"/>
      <c r="O7" s="639"/>
      <c r="P7" s="639"/>
      <c r="Q7" s="640"/>
      <c r="R7" s="641">
        <v>19578</v>
      </c>
      <c r="S7" s="644"/>
      <c r="T7" s="644"/>
      <c r="U7" s="644"/>
      <c r="V7" s="644"/>
      <c r="W7" s="644"/>
      <c r="X7" s="644"/>
      <c r="Y7" s="645"/>
      <c r="Z7" s="703">
        <v>0.1</v>
      </c>
      <c r="AA7" s="703"/>
      <c r="AB7" s="703"/>
      <c r="AC7" s="703"/>
      <c r="AD7" s="704">
        <v>19578</v>
      </c>
      <c r="AE7" s="704"/>
      <c r="AF7" s="704"/>
      <c r="AG7" s="704"/>
      <c r="AH7" s="704"/>
      <c r="AI7" s="704"/>
      <c r="AJ7" s="704"/>
      <c r="AK7" s="704"/>
      <c r="AL7" s="646">
        <v>0.1</v>
      </c>
      <c r="AM7" s="647"/>
      <c r="AN7" s="647"/>
      <c r="AO7" s="705"/>
      <c r="AP7" s="638" t="s">
        <v>232</v>
      </c>
      <c r="AQ7" s="639"/>
      <c r="AR7" s="639"/>
      <c r="AS7" s="639"/>
      <c r="AT7" s="639"/>
      <c r="AU7" s="639"/>
      <c r="AV7" s="639"/>
      <c r="AW7" s="639"/>
      <c r="AX7" s="639"/>
      <c r="AY7" s="639"/>
      <c r="AZ7" s="639"/>
      <c r="BA7" s="639"/>
      <c r="BB7" s="639"/>
      <c r="BC7" s="639"/>
      <c r="BD7" s="639"/>
      <c r="BE7" s="639"/>
      <c r="BF7" s="640"/>
      <c r="BG7" s="641">
        <v>4562837</v>
      </c>
      <c r="BH7" s="644"/>
      <c r="BI7" s="644"/>
      <c r="BJ7" s="644"/>
      <c r="BK7" s="644"/>
      <c r="BL7" s="644"/>
      <c r="BM7" s="644"/>
      <c r="BN7" s="645"/>
      <c r="BO7" s="703">
        <v>41.2</v>
      </c>
      <c r="BP7" s="703"/>
      <c r="BQ7" s="703"/>
      <c r="BR7" s="703"/>
      <c r="BS7" s="704">
        <v>164035</v>
      </c>
      <c r="BT7" s="704"/>
      <c r="BU7" s="704"/>
      <c r="BV7" s="704"/>
      <c r="BW7" s="704"/>
      <c r="BX7" s="704"/>
      <c r="BY7" s="704"/>
      <c r="BZ7" s="704"/>
      <c r="CA7" s="704"/>
      <c r="CB7" s="745"/>
      <c r="CD7" s="685" t="s">
        <v>233</v>
      </c>
      <c r="CE7" s="682"/>
      <c r="CF7" s="682"/>
      <c r="CG7" s="682"/>
      <c r="CH7" s="682"/>
      <c r="CI7" s="682"/>
      <c r="CJ7" s="682"/>
      <c r="CK7" s="682"/>
      <c r="CL7" s="682"/>
      <c r="CM7" s="682"/>
      <c r="CN7" s="682"/>
      <c r="CO7" s="682"/>
      <c r="CP7" s="682"/>
      <c r="CQ7" s="683"/>
      <c r="CR7" s="641">
        <v>3974737</v>
      </c>
      <c r="CS7" s="644"/>
      <c r="CT7" s="644"/>
      <c r="CU7" s="644"/>
      <c r="CV7" s="644"/>
      <c r="CW7" s="644"/>
      <c r="CX7" s="644"/>
      <c r="CY7" s="645"/>
      <c r="CZ7" s="703">
        <v>11.7</v>
      </c>
      <c r="DA7" s="703"/>
      <c r="DB7" s="703"/>
      <c r="DC7" s="703"/>
      <c r="DD7" s="649">
        <v>224964</v>
      </c>
      <c r="DE7" s="644"/>
      <c r="DF7" s="644"/>
      <c r="DG7" s="644"/>
      <c r="DH7" s="644"/>
      <c r="DI7" s="644"/>
      <c r="DJ7" s="644"/>
      <c r="DK7" s="644"/>
      <c r="DL7" s="644"/>
      <c r="DM7" s="644"/>
      <c r="DN7" s="644"/>
      <c r="DO7" s="644"/>
      <c r="DP7" s="645"/>
      <c r="DQ7" s="649">
        <v>3298255</v>
      </c>
      <c r="DR7" s="644"/>
      <c r="DS7" s="644"/>
      <c r="DT7" s="644"/>
      <c r="DU7" s="644"/>
      <c r="DV7" s="644"/>
      <c r="DW7" s="644"/>
      <c r="DX7" s="644"/>
      <c r="DY7" s="644"/>
      <c r="DZ7" s="644"/>
      <c r="EA7" s="644"/>
      <c r="EB7" s="644"/>
      <c r="EC7" s="684"/>
    </row>
    <row r="8" spans="2:143" ht="11.25" customHeight="1" x14ac:dyDescent="0.15">
      <c r="B8" s="638" t="s">
        <v>234</v>
      </c>
      <c r="C8" s="639"/>
      <c r="D8" s="639"/>
      <c r="E8" s="639"/>
      <c r="F8" s="639"/>
      <c r="G8" s="639"/>
      <c r="H8" s="639"/>
      <c r="I8" s="639"/>
      <c r="J8" s="639"/>
      <c r="K8" s="639"/>
      <c r="L8" s="639"/>
      <c r="M8" s="639"/>
      <c r="N8" s="639"/>
      <c r="O8" s="639"/>
      <c r="P8" s="639"/>
      <c r="Q8" s="640"/>
      <c r="R8" s="641">
        <v>70394</v>
      </c>
      <c r="S8" s="644"/>
      <c r="T8" s="644"/>
      <c r="U8" s="644"/>
      <c r="V8" s="644"/>
      <c r="W8" s="644"/>
      <c r="X8" s="644"/>
      <c r="Y8" s="645"/>
      <c r="Z8" s="703">
        <v>0.2</v>
      </c>
      <c r="AA8" s="703"/>
      <c r="AB8" s="703"/>
      <c r="AC8" s="703"/>
      <c r="AD8" s="704">
        <v>70394</v>
      </c>
      <c r="AE8" s="704"/>
      <c r="AF8" s="704"/>
      <c r="AG8" s="704"/>
      <c r="AH8" s="704"/>
      <c r="AI8" s="704"/>
      <c r="AJ8" s="704"/>
      <c r="AK8" s="704"/>
      <c r="AL8" s="646">
        <v>0.3</v>
      </c>
      <c r="AM8" s="647"/>
      <c r="AN8" s="647"/>
      <c r="AO8" s="705"/>
      <c r="AP8" s="638" t="s">
        <v>235</v>
      </c>
      <c r="AQ8" s="639"/>
      <c r="AR8" s="639"/>
      <c r="AS8" s="639"/>
      <c r="AT8" s="639"/>
      <c r="AU8" s="639"/>
      <c r="AV8" s="639"/>
      <c r="AW8" s="639"/>
      <c r="AX8" s="639"/>
      <c r="AY8" s="639"/>
      <c r="AZ8" s="639"/>
      <c r="BA8" s="639"/>
      <c r="BB8" s="639"/>
      <c r="BC8" s="639"/>
      <c r="BD8" s="639"/>
      <c r="BE8" s="639"/>
      <c r="BF8" s="640"/>
      <c r="BG8" s="641">
        <v>130258</v>
      </c>
      <c r="BH8" s="644"/>
      <c r="BI8" s="644"/>
      <c r="BJ8" s="644"/>
      <c r="BK8" s="644"/>
      <c r="BL8" s="644"/>
      <c r="BM8" s="644"/>
      <c r="BN8" s="645"/>
      <c r="BO8" s="703">
        <v>1.2</v>
      </c>
      <c r="BP8" s="703"/>
      <c r="BQ8" s="703"/>
      <c r="BR8" s="703"/>
      <c r="BS8" s="649" t="s">
        <v>122</v>
      </c>
      <c r="BT8" s="644"/>
      <c r="BU8" s="644"/>
      <c r="BV8" s="644"/>
      <c r="BW8" s="644"/>
      <c r="BX8" s="644"/>
      <c r="BY8" s="644"/>
      <c r="BZ8" s="644"/>
      <c r="CA8" s="644"/>
      <c r="CB8" s="684"/>
      <c r="CD8" s="685" t="s">
        <v>236</v>
      </c>
      <c r="CE8" s="682"/>
      <c r="CF8" s="682"/>
      <c r="CG8" s="682"/>
      <c r="CH8" s="682"/>
      <c r="CI8" s="682"/>
      <c r="CJ8" s="682"/>
      <c r="CK8" s="682"/>
      <c r="CL8" s="682"/>
      <c r="CM8" s="682"/>
      <c r="CN8" s="682"/>
      <c r="CO8" s="682"/>
      <c r="CP8" s="682"/>
      <c r="CQ8" s="683"/>
      <c r="CR8" s="641">
        <v>11003998</v>
      </c>
      <c r="CS8" s="644"/>
      <c r="CT8" s="644"/>
      <c r="CU8" s="644"/>
      <c r="CV8" s="644"/>
      <c r="CW8" s="644"/>
      <c r="CX8" s="644"/>
      <c r="CY8" s="645"/>
      <c r="CZ8" s="703">
        <v>32.4</v>
      </c>
      <c r="DA8" s="703"/>
      <c r="DB8" s="703"/>
      <c r="DC8" s="703"/>
      <c r="DD8" s="649">
        <v>754946</v>
      </c>
      <c r="DE8" s="644"/>
      <c r="DF8" s="644"/>
      <c r="DG8" s="644"/>
      <c r="DH8" s="644"/>
      <c r="DI8" s="644"/>
      <c r="DJ8" s="644"/>
      <c r="DK8" s="644"/>
      <c r="DL8" s="644"/>
      <c r="DM8" s="644"/>
      <c r="DN8" s="644"/>
      <c r="DO8" s="644"/>
      <c r="DP8" s="645"/>
      <c r="DQ8" s="649">
        <v>5241166</v>
      </c>
      <c r="DR8" s="644"/>
      <c r="DS8" s="644"/>
      <c r="DT8" s="644"/>
      <c r="DU8" s="644"/>
      <c r="DV8" s="644"/>
      <c r="DW8" s="644"/>
      <c r="DX8" s="644"/>
      <c r="DY8" s="644"/>
      <c r="DZ8" s="644"/>
      <c r="EA8" s="644"/>
      <c r="EB8" s="644"/>
      <c r="EC8" s="684"/>
    </row>
    <row r="9" spans="2:143" ht="11.25" customHeight="1" x14ac:dyDescent="0.15">
      <c r="B9" s="638" t="s">
        <v>237</v>
      </c>
      <c r="C9" s="639"/>
      <c r="D9" s="639"/>
      <c r="E9" s="639"/>
      <c r="F9" s="639"/>
      <c r="G9" s="639"/>
      <c r="H9" s="639"/>
      <c r="I9" s="639"/>
      <c r="J9" s="639"/>
      <c r="K9" s="639"/>
      <c r="L9" s="639"/>
      <c r="M9" s="639"/>
      <c r="N9" s="639"/>
      <c r="O9" s="639"/>
      <c r="P9" s="639"/>
      <c r="Q9" s="640"/>
      <c r="R9" s="641">
        <v>70980</v>
      </c>
      <c r="S9" s="644"/>
      <c r="T9" s="644"/>
      <c r="U9" s="644"/>
      <c r="V9" s="644"/>
      <c r="W9" s="644"/>
      <c r="X9" s="644"/>
      <c r="Y9" s="645"/>
      <c r="Z9" s="703">
        <v>0.2</v>
      </c>
      <c r="AA9" s="703"/>
      <c r="AB9" s="703"/>
      <c r="AC9" s="703"/>
      <c r="AD9" s="704">
        <v>70980</v>
      </c>
      <c r="AE9" s="704"/>
      <c r="AF9" s="704"/>
      <c r="AG9" s="704"/>
      <c r="AH9" s="704"/>
      <c r="AI9" s="704"/>
      <c r="AJ9" s="704"/>
      <c r="AK9" s="704"/>
      <c r="AL9" s="646">
        <v>0.3</v>
      </c>
      <c r="AM9" s="647"/>
      <c r="AN9" s="647"/>
      <c r="AO9" s="705"/>
      <c r="AP9" s="638" t="s">
        <v>238</v>
      </c>
      <c r="AQ9" s="639"/>
      <c r="AR9" s="639"/>
      <c r="AS9" s="639"/>
      <c r="AT9" s="639"/>
      <c r="AU9" s="639"/>
      <c r="AV9" s="639"/>
      <c r="AW9" s="639"/>
      <c r="AX9" s="639"/>
      <c r="AY9" s="639"/>
      <c r="AZ9" s="639"/>
      <c r="BA9" s="639"/>
      <c r="BB9" s="639"/>
      <c r="BC9" s="639"/>
      <c r="BD9" s="639"/>
      <c r="BE9" s="639"/>
      <c r="BF9" s="640"/>
      <c r="BG9" s="641">
        <v>3397778</v>
      </c>
      <c r="BH9" s="644"/>
      <c r="BI9" s="644"/>
      <c r="BJ9" s="644"/>
      <c r="BK9" s="644"/>
      <c r="BL9" s="644"/>
      <c r="BM9" s="644"/>
      <c r="BN9" s="645"/>
      <c r="BO9" s="703">
        <v>30.7</v>
      </c>
      <c r="BP9" s="703"/>
      <c r="BQ9" s="703"/>
      <c r="BR9" s="703"/>
      <c r="BS9" s="649" t="s">
        <v>122</v>
      </c>
      <c r="BT9" s="644"/>
      <c r="BU9" s="644"/>
      <c r="BV9" s="644"/>
      <c r="BW9" s="644"/>
      <c r="BX9" s="644"/>
      <c r="BY9" s="644"/>
      <c r="BZ9" s="644"/>
      <c r="CA9" s="644"/>
      <c r="CB9" s="684"/>
      <c r="CD9" s="685" t="s">
        <v>239</v>
      </c>
      <c r="CE9" s="682"/>
      <c r="CF9" s="682"/>
      <c r="CG9" s="682"/>
      <c r="CH9" s="682"/>
      <c r="CI9" s="682"/>
      <c r="CJ9" s="682"/>
      <c r="CK9" s="682"/>
      <c r="CL9" s="682"/>
      <c r="CM9" s="682"/>
      <c r="CN9" s="682"/>
      <c r="CO9" s="682"/>
      <c r="CP9" s="682"/>
      <c r="CQ9" s="683"/>
      <c r="CR9" s="641">
        <v>3092099</v>
      </c>
      <c r="CS9" s="644"/>
      <c r="CT9" s="644"/>
      <c r="CU9" s="644"/>
      <c r="CV9" s="644"/>
      <c r="CW9" s="644"/>
      <c r="CX9" s="644"/>
      <c r="CY9" s="645"/>
      <c r="CZ9" s="703">
        <v>9.1</v>
      </c>
      <c r="DA9" s="703"/>
      <c r="DB9" s="703"/>
      <c r="DC9" s="703"/>
      <c r="DD9" s="649">
        <v>5685</v>
      </c>
      <c r="DE9" s="644"/>
      <c r="DF9" s="644"/>
      <c r="DG9" s="644"/>
      <c r="DH9" s="644"/>
      <c r="DI9" s="644"/>
      <c r="DJ9" s="644"/>
      <c r="DK9" s="644"/>
      <c r="DL9" s="644"/>
      <c r="DM9" s="644"/>
      <c r="DN9" s="644"/>
      <c r="DO9" s="644"/>
      <c r="DP9" s="645"/>
      <c r="DQ9" s="649">
        <v>2610728</v>
      </c>
      <c r="DR9" s="644"/>
      <c r="DS9" s="644"/>
      <c r="DT9" s="644"/>
      <c r="DU9" s="644"/>
      <c r="DV9" s="644"/>
      <c r="DW9" s="644"/>
      <c r="DX9" s="644"/>
      <c r="DY9" s="644"/>
      <c r="DZ9" s="644"/>
      <c r="EA9" s="644"/>
      <c r="EB9" s="644"/>
      <c r="EC9" s="684"/>
    </row>
    <row r="10" spans="2:143" ht="11.25" customHeight="1" x14ac:dyDescent="0.15">
      <c r="B10" s="638" t="s">
        <v>240</v>
      </c>
      <c r="C10" s="639"/>
      <c r="D10" s="639"/>
      <c r="E10" s="639"/>
      <c r="F10" s="639"/>
      <c r="G10" s="639"/>
      <c r="H10" s="639"/>
      <c r="I10" s="639"/>
      <c r="J10" s="639"/>
      <c r="K10" s="639"/>
      <c r="L10" s="639"/>
      <c r="M10" s="639"/>
      <c r="N10" s="639"/>
      <c r="O10" s="639"/>
      <c r="P10" s="639"/>
      <c r="Q10" s="640"/>
      <c r="R10" s="641" t="s">
        <v>122</v>
      </c>
      <c r="S10" s="644"/>
      <c r="T10" s="644"/>
      <c r="U10" s="644"/>
      <c r="V10" s="644"/>
      <c r="W10" s="644"/>
      <c r="X10" s="644"/>
      <c r="Y10" s="645"/>
      <c r="Z10" s="703" t="s">
        <v>122</v>
      </c>
      <c r="AA10" s="703"/>
      <c r="AB10" s="703"/>
      <c r="AC10" s="703"/>
      <c r="AD10" s="704" t="s">
        <v>122</v>
      </c>
      <c r="AE10" s="704"/>
      <c r="AF10" s="704"/>
      <c r="AG10" s="704"/>
      <c r="AH10" s="704"/>
      <c r="AI10" s="704"/>
      <c r="AJ10" s="704"/>
      <c r="AK10" s="704"/>
      <c r="AL10" s="646" t="s">
        <v>122</v>
      </c>
      <c r="AM10" s="647"/>
      <c r="AN10" s="647"/>
      <c r="AO10" s="705"/>
      <c r="AP10" s="638" t="s">
        <v>241</v>
      </c>
      <c r="AQ10" s="639"/>
      <c r="AR10" s="639"/>
      <c r="AS10" s="639"/>
      <c r="AT10" s="639"/>
      <c r="AU10" s="639"/>
      <c r="AV10" s="639"/>
      <c r="AW10" s="639"/>
      <c r="AX10" s="639"/>
      <c r="AY10" s="639"/>
      <c r="AZ10" s="639"/>
      <c r="BA10" s="639"/>
      <c r="BB10" s="639"/>
      <c r="BC10" s="639"/>
      <c r="BD10" s="639"/>
      <c r="BE10" s="639"/>
      <c r="BF10" s="640"/>
      <c r="BG10" s="641">
        <v>201174</v>
      </c>
      <c r="BH10" s="644"/>
      <c r="BI10" s="644"/>
      <c r="BJ10" s="644"/>
      <c r="BK10" s="644"/>
      <c r="BL10" s="644"/>
      <c r="BM10" s="644"/>
      <c r="BN10" s="645"/>
      <c r="BO10" s="703">
        <v>1.8</v>
      </c>
      <c r="BP10" s="703"/>
      <c r="BQ10" s="703"/>
      <c r="BR10" s="703"/>
      <c r="BS10" s="649" t="s">
        <v>122</v>
      </c>
      <c r="BT10" s="644"/>
      <c r="BU10" s="644"/>
      <c r="BV10" s="644"/>
      <c r="BW10" s="644"/>
      <c r="BX10" s="644"/>
      <c r="BY10" s="644"/>
      <c r="BZ10" s="644"/>
      <c r="CA10" s="644"/>
      <c r="CB10" s="684"/>
      <c r="CD10" s="685" t="s">
        <v>242</v>
      </c>
      <c r="CE10" s="682"/>
      <c r="CF10" s="682"/>
      <c r="CG10" s="682"/>
      <c r="CH10" s="682"/>
      <c r="CI10" s="682"/>
      <c r="CJ10" s="682"/>
      <c r="CK10" s="682"/>
      <c r="CL10" s="682"/>
      <c r="CM10" s="682"/>
      <c r="CN10" s="682"/>
      <c r="CO10" s="682"/>
      <c r="CP10" s="682"/>
      <c r="CQ10" s="683"/>
      <c r="CR10" s="641">
        <v>58788</v>
      </c>
      <c r="CS10" s="644"/>
      <c r="CT10" s="644"/>
      <c r="CU10" s="644"/>
      <c r="CV10" s="644"/>
      <c r="CW10" s="644"/>
      <c r="CX10" s="644"/>
      <c r="CY10" s="645"/>
      <c r="CZ10" s="703">
        <v>0.2</v>
      </c>
      <c r="DA10" s="703"/>
      <c r="DB10" s="703"/>
      <c r="DC10" s="703"/>
      <c r="DD10" s="649" t="s">
        <v>122</v>
      </c>
      <c r="DE10" s="644"/>
      <c r="DF10" s="644"/>
      <c r="DG10" s="644"/>
      <c r="DH10" s="644"/>
      <c r="DI10" s="644"/>
      <c r="DJ10" s="644"/>
      <c r="DK10" s="644"/>
      <c r="DL10" s="644"/>
      <c r="DM10" s="644"/>
      <c r="DN10" s="644"/>
      <c r="DO10" s="644"/>
      <c r="DP10" s="645"/>
      <c r="DQ10" s="649">
        <v>15204</v>
      </c>
      <c r="DR10" s="644"/>
      <c r="DS10" s="644"/>
      <c r="DT10" s="644"/>
      <c r="DU10" s="644"/>
      <c r="DV10" s="644"/>
      <c r="DW10" s="644"/>
      <c r="DX10" s="644"/>
      <c r="DY10" s="644"/>
      <c r="DZ10" s="644"/>
      <c r="EA10" s="644"/>
      <c r="EB10" s="644"/>
      <c r="EC10" s="684"/>
    </row>
    <row r="11" spans="2:143" ht="11.25" customHeight="1" x14ac:dyDescent="0.15">
      <c r="B11" s="638" t="s">
        <v>243</v>
      </c>
      <c r="C11" s="639"/>
      <c r="D11" s="639"/>
      <c r="E11" s="639"/>
      <c r="F11" s="639"/>
      <c r="G11" s="639"/>
      <c r="H11" s="639"/>
      <c r="I11" s="639"/>
      <c r="J11" s="639"/>
      <c r="K11" s="639"/>
      <c r="L11" s="639"/>
      <c r="M11" s="639"/>
      <c r="N11" s="639"/>
      <c r="O11" s="639"/>
      <c r="P11" s="639"/>
      <c r="Q11" s="640"/>
      <c r="R11" s="641" t="s">
        <v>122</v>
      </c>
      <c r="S11" s="644"/>
      <c r="T11" s="644"/>
      <c r="U11" s="644"/>
      <c r="V11" s="644"/>
      <c r="W11" s="644"/>
      <c r="X11" s="644"/>
      <c r="Y11" s="645"/>
      <c r="Z11" s="703" t="s">
        <v>122</v>
      </c>
      <c r="AA11" s="703"/>
      <c r="AB11" s="703"/>
      <c r="AC11" s="703"/>
      <c r="AD11" s="704" t="s">
        <v>122</v>
      </c>
      <c r="AE11" s="704"/>
      <c r="AF11" s="704"/>
      <c r="AG11" s="704"/>
      <c r="AH11" s="704"/>
      <c r="AI11" s="704"/>
      <c r="AJ11" s="704"/>
      <c r="AK11" s="704"/>
      <c r="AL11" s="646" t="s">
        <v>122</v>
      </c>
      <c r="AM11" s="647"/>
      <c r="AN11" s="647"/>
      <c r="AO11" s="705"/>
      <c r="AP11" s="638" t="s">
        <v>244</v>
      </c>
      <c r="AQ11" s="639"/>
      <c r="AR11" s="639"/>
      <c r="AS11" s="639"/>
      <c r="AT11" s="639"/>
      <c r="AU11" s="639"/>
      <c r="AV11" s="639"/>
      <c r="AW11" s="639"/>
      <c r="AX11" s="639"/>
      <c r="AY11" s="639"/>
      <c r="AZ11" s="639"/>
      <c r="BA11" s="639"/>
      <c r="BB11" s="639"/>
      <c r="BC11" s="639"/>
      <c r="BD11" s="639"/>
      <c r="BE11" s="639"/>
      <c r="BF11" s="640"/>
      <c r="BG11" s="641">
        <v>833627</v>
      </c>
      <c r="BH11" s="644"/>
      <c r="BI11" s="644"/>
      <c r="BJ11" s="644"/>
      <c r="BK11" s="644"/>
      <c r="BL11" s="644"/>
      <c r="BM11" s="644"/>
      <c r="BN11" s="645"/>
      <c r="BO11" s="703">
        <v>7.5</v>
      </c>
      <c r="BP11" s="703"/>
      <c r="BQ11" s="703"/>
      <c r="BR11" s="703"/>
      <c r="BS11" s="649">
        <v>164035</v>
      </c>
      <c r="BT11" s="644"/>
      <c r="BU11" s="644"/>
      <c r="BV11" s="644"/>
      <c r="BW11" s="644"/>
      <c r="BX11" s="644"/>
      <c r="BY11" s="644"/>
      <c r="BZ11" s="644"/>
      <c r="CA11" s="644"/>
      <c r="CB11" s="684"/>
      <c r="CD11" s="685" t="s">
        <v>245</v>
      </c>
      <c r="CE11" s="682"/>
      <c r="CF11" s="682"/>
      <c r="CG11" s="682"/>
      <c r="CH11" s="682"/>
      <c r="CI11" s="682"/>
      <c r="CJ11" s="682"/>
      <c r="CK11" s="682"/>
      <c r="CL11" s="682"/>
      <c r="CM11" s="682"/>
      <c r="CN11" s="682"/>
      <c r="CO11" s="682"/>
      <c r="CP11" s="682"/>
      <c r="CQ11" s="683"/>
      <c r="CR11" s="641">
        <v>895726</v>
      </c>
      <c r="CS11" s="644"/>
      <c r="CT11" s="644"/>
      <c r="CU11" s="644"/>
      <c r="CV11" s="644"/>
      <c r="CW11" s="644"/>
      <c r="CX11" s="644"/>
      <c r="CY11" s="645"/>
      <c r="CZ11" s="703">
        <v>2.6</v>
      </c>
      <c r="DA11" s="703"/>
      <c r="DB11" s="703"/>
      <c r="DC11" s="703"/>
      <c r="DD11" s="649">
        <v>73563</v>
      </c>
      <c r="DE11" s="644"/>
      <c r="DF11" s="644"/>
      <c r="DG11" s="644"/>
      <c r="DH11" s="644"/>
      <c r="DI11" s="644"/>
      <c r="DJ11" s="644"/>
      <c r="DK11" s="644"/>
      <c r="DL11" s="644"/>
      <c r="DM11" s="644"/>
      <c r="DN11" s="644"/>
      <c r="DO11" s="644"/>
      <c r="DP11" s="645"/>
      <c r="DQ11" s="649">
        <v>708259</v>
      </c>
      <c r="DR11" s="644"/>
      <c r="DS11" s="644"/>
      <c r="DT11" s="644"/>
      <c r="DU11" s="644"/>
      <c r="DV11" s="644"/>
      <c r="DW11" s="644"/>
      <c r="DX11" s="644"/>
      <c r="DY11" s="644"/>
      <c r="DZ11" s="644"/>
      <c r="EA11" s="644"/>
      <c r="EB11" s="644"/>
      <c r="EC11" s="684"/>
    </row>
    <row r="12" spans="2:143" ht="11.25" customHeight="1" x14ac:dyDescent="0.15">
      <c r="B12" s="638" t="s">
        <v>246</v>
      </c>
      <c r="C12" s="639"/>
      <c r="D12" s="639"/>
      <c r="E12" s="639"/>
      <c r="F12" s="639"/>
      <c r="G12" s="639"/>
      <c r="H12" s="639"/>
      <c r="I12" s="639"/>
      <c r="J12" s="639"/>
      <c r="K12" s="639"/>
      <c r="L12" s="639"/>
      <c r="M12" s="639"/>
      <c r="N12" s="639"/>
      <c r="O12" s="639"/>
      <c r="P12" s="639"/>
      <c r="Q12" s="640"/>
      <c r="R12" s="641">
        <v>1317234</v>
      </c>
      <c r="S12" s="644"/>
      <c r="T12" s="644"/>
      <c r="U12" s="644"/>
      <c r="V12" s="644"/>
      <c r="W12" s="644"/>
      <c r="X12" s="644"/>
      <c r="Y12" s="645"/>
      <c r="Z12" s="703">
        <v>3.8</v>
      </c>
      <c r="AA12" s="703"/>
      <c r="AB12" s="703"/>
      <c r="AC12" s="703"/>
      <c r="AD12" s="704">
        <v>1317234</v>
      </c>
      <c r="AE12" s="704"/>
      <c r="AF12" s="704"/>
      <c r="AG12" s="704"/>
      <c r="AH12" s="704"/>
      <c r="AI12" s="704"/>
      <c r="AJ12" s="704"/>
      <c r="AK12" s="704"/>
      <c r="AL12" s="646">
        <v>6.4</v>
      </c>
      <c r="AM12" s="647"/>
      <c r="AN12" s="647"/>
      <c r="AO12" s="705"/>
      <c r="AP12" s="638" t="s">
        <v>247</v>
      </c>
      <c r="AQ12" s="639"/>
      <c r="AR12" s="639"/>
      <c r="AS12" s="639"/>
      <c r="AT12" s="639"/>
      <c r="AU12" s="639"/>
      <c r="AV12" s="639"/>
      <c r="AW12" s="639"/>
      <c r="AX12" s="639"/>
      <c r="AY12" s="639"/>
      <c r="AZ12" s="639"/>
      <c r="BA12" s="639"/>
      <c r="BB12" s="639"/>
      <c r="BC12" s="639"/>
      <c r="BD12" s="639"/>
      <c r="BE12" s="639"/>
      <c r="BF12" s="640"/>
      <c r="BG12" s="641">
        <v>5231782</v>
      </c>
      <c r="BH12" s="644"/>
      <c r="BI12" s="644"/>
      <c r="BJ12" s="644"/>
      <c r="BK12" s="644"/>
      <c r="BL12" s="644"/>
      <c r="BM12" s="644"/>
      <c r="BN12" s="645"/>
      <c r="BO12" s="703">
        <v>47.2</v>
      </c>
      <c r="BP12" s="703"/>
      <c r="BQ12" s="703"/>
      <c r="BR12" s="703"/>
      <c r="BS12" s="649" t="s">
        <v>122</v>
      </c>
      <c r="BT12" s="644"/>
      <c r="BU12" s="644"/>
      <c r="BV12" s="644"/>
      <c r="BW12" s="644"/>
      <c r="BX12" s="644"/>
      <c r="BY12" s="644"/>
      <c r="BZ12" s="644"/>
      <c r="CA12" s="644"/>
      <c r="CB12" s="684"/>
      <c r="CD12" s="685" t="s">
        <v>248</v>
      </c>
      <c r="CE12" s="682"/>
      <c r="CF12" s="682"/>
      <c r="CG12" s="682"/>
      <c r="CH12" s="682"/>
      <c r="CI12" s="682"/>
      <c r="CJ12" s="682"/>
      <c r="CK12" s="682"/>
      <c r="CL12" s="682"/>
      <c r="CM12" s="682"/>
      <c r="CN12" s="682"/>
      <c r="CO12" s="682"/>
      <c r="CP12" s="682"/>
      <c r="CQ12" s="683"/>
      <c r="CR12" s="641">
        <v>902249</v>
      </c>
      <c r="CS12" s="644"/>
      <c r="CT12" s="644"/>
      <c r="CU12" s="644"/>
      <c r="CV12" s="644"/>
      <c r="CW12" s="644"/>
      <c r="CX12" s="644"/>
      <c r="CY12" s="645"/>
      <c r="CZ12" s="703">
        <v>2.7</v>
      </c>
      <c r="DA12" s="703"/>
      <c r="DB12" s="703"/>
      <c r="DC12" s="703"/>
      <c r="DD12" s="649">
        <v>20441</v>
      </c>
      <c r="DE12" s="644"/>
      <c r="DF12" s="644"/>
      <c r="DG12" s="644"/>
      <c r="DH12" s="644"/>
      <c r="DI12" s="644"/>
      <c r="DJ12" s="644"/>
      <c r="DK12" s="644"/>
      <c r="DL12" s="644"/>
      <c r="DM12" s="644"/>
      <c r="DN12" s="644"/>
      <c r="DO12" s="644"/>
      <c r="DP12" s="645"/>
      <c r="DQ12" s="649">
        <v>538396</v>
      </c>
      <c r="DR12" s="644"/>
      <c r="DS12" s="644"/>
      <c r="DT12" s="644"/>
      <c r="DU12" s="644"/>
      <c r="DV12" s="644"/>
      <c r="DW12" s="644"/>
      <c r="DX12" s="644"/>
      <c r="DY12" s="644"/>
      <c r="DZ12" s="644"/>
      <c r="EA12" s="644"/>
      <c r="EB12" s="644"/>
      <c r="EC12" s="684"/>
    </row>
    <row r="13" spans="2:143" ht="11.25" customHeight="1" x14ac:dyDescent="0.15">
      <c r="B13" s="638" t="s">
        <v>249</v>
      </c>
      <c r="C13" s="639"/>
      <c r="D13" s="639"/>
      <c r="E13" s="639"/>
      <c r="F13" s="639"/>
      <c r="G13" s="639"/>
      <c r="H13" s="639"/>
      <c r="I13" s="639"/>
      <c r="J13" s="639"/>
      <c r="K13" s="639"/>
      <c r="L13" s="639"/>
      <c r="M13" s="639"/>
      <c r="N13" s="639"/>
      <c r="O13" s="639"/>
      <c r="P13" s="639"/>
      <c r="Q13" s="640"/>
      <c r="R13" s="641">
        <v>15619</v>
      </c>
      <c r="S13" s="644"/>
      <c r="T13" s="644"/>
      <c r="U13" s="644"/>
      <c r="V13" s="644"/>
      <c r="W13" s="644"/>
      <c r="X13" s="644"/>
      <c r="Y13" s="645"/>
      <c r="Z13" s="703">
        <v>0</v>
      </c>
      <c r="AA13" s="703"/>
      <c r="AB13" s="703"/>
      <c r="AC13" s="703"/>
      <c r="AD13" s="704">
        <v>15619</v>
      </c>
      <c r="AE13" s="704"/>
      <c r="AF13" s="704"/>
      <c r="AG13" s="704"/>
      <c r="AH13" s="704"/>
      <c r="AI13" s="704"/>
      <c r="AJ13" s="704"/>
      <c r="AK13" s="704"/>
      <c r="AL13" s="646">
        <v>0.1</v>
      </c>
      <c r="AM13" s="647"/>
      <c r="AN13" s="647"/>
      <c r="AO13" s="705"/>
      <c r="AP13" s="638" t="s">
        <v>250</v>
      </c>
      <c r="AQ13" s="639"/>
      <c r="AR13" s="639"/>
      <c r="AS13" s="639"/>
      <c r="AT13" s="639"/>
      <c r="AU13" s="639"/>
      <c r="AV13" s="639"/>
      <c r="AW13" s="639"/>
      <c r="AX13" s="639"/>
      <c r="AY13" s="639"/>
      <c r="AZ13" s="639"/>
      <c r="BA13" s="639"/>
      <c r="BB13" s="639"/>
      <c r="BC13" s="639"/>
      <c r="BD13" s="639"/>
      <c r="BE13" s="639"/>
      <c r="BF13" s="640"/>
      <c r="BG13" s="641">
        <v>5164809</v>
      </c>
      <c r="BH13" s="644"/>
      <c r="BI13" s="644"/>
      <c r="BJ13" s="644"/>
      <c r="BK13" s="644"/>
      <c r="BL13" s="644"/>
      <c r="BM13" s="644"/>
      <c r="BN13" s="645"/>
      <c r="BO13" s="703">
        <v>46.6</v>
      </c>
      <c r="BP13" s="703"/>
      <c r="BQ13" s="703"/>
      <c r="BR13" s="703"/>
      <c r="BS13" s="649" t="s">
        <v>122</v>
      </c>
      <c r="BT13" s="644"/>
      <c r="BU13" s="644"/>
      <c r="BV13" s="644"/>
      <c r="BW13" s="644"/>
      <c r="BX13" s="644"/>
      <c r="BY13" s="644"/>
      <c r="BZ13" s="644"/>
      <c r="CA13" s="644"/>
      <c r="CB13" s="684"/>
      <c r="CD13" s="685" t="s">
        <v>251</v>
      </c>
      <c r="CE13" s="682"/>
      <c r="CF13" s="682"/>
      <c r="CG13" s="682"/>
      <c r="CH13" s="682"/>
      <c r="CI13" s="682"/>
      <c r="CJ13" s="682"/>
      <c r="CK13" s="682"/>
      <c r="CL13" s="682"/>
      <c r="CM13" s="682"/>
      <c r="CN13" s="682"/>
      <c r="CO13" s="682"/>
      <c r="CP13" s="682"/>
      <c r="CQ13" s="683"/>
      <c r="CR13" s="641">
        <v>5763641</v>
      </c>
      <c r="CS13" s="644"/>
      <c r="CT13" s="644"/>
      <c r="CU13" s="644"/>
      <c r="CV13" s="644"/>
      <c r="CW13" s="644"/>
      <c r="CX13" s="644"/>
      <c r="CY13" s="645"/>
      <c r="CZ13" s="703">
        <v>17</v>
      </c>
      <c r="DA13" s="703"/>
      <c r="DB13" s="703"/>
      <c r="DC13" s="703"/>
      <c r="DD13" s="649">
        <v>1385298</v>
      </c>
      <c r="DE13" s="644"/>
      <c r="DF13" s="644"/>
      <c r="DG13" s="644"/>
      <c r="DH13" s="644"/>
      <c r="DI13" s="644"/>
      <c r="DJ13" s="644"/>
      <c r="DK13" s="644"/>
      <c r="DL13" s="644"/>
      <c r="DM13" s="644"/>
      <c r="DN13" s="644"/>
      <c r="DO13" s="644"/>
      <c r="DP13" s="645"/>
      <c r="DQ13" s="649">
        <v>4469656</v>
      </c>
      <c r="DR13" s="644"/>
      <c r="DS13" s="644"/>
      <c r="DT13" s="644"/>
      <c r="DU13" s="644"/>
      <c r="DV13" s="644"/>
      <c r="DW13" s="644"/>
      <c r="DX13" s="644"/>
      <c r="DY13" s="644"/>
      <c r="DZ13" s="644"/>
      <c r="EA13" s="644"/>
      <c r="EB13" s="644"/>
      <c r="EC13" s="684"/>
    </row>
    <row r="14" spans="2:143" ht="11.25" customHeight="1" x14ac:dyDescent="0.15">
      <c r="B14" s="638" t="s">
        <v>252</v>
      </c>
      <c r="C14" s="639"/>
      <c r="D14" s="639"/>
      <c r="E14" s="639"/>
      <c r="F14" s="639"/>
      <c r="G14" s="639"/>
      <c r="H14" s="639"/>
      <c r="I14" s="639"/>
      <c r="J14" s="639"/>
      <c r="K14" s="639"/>
      <c r="L14" s="639"/>
      <c r="M14" s="639"/>
      <c r="N14" s="639"/>
      <c r="O14" s="639"/>
      <c r="P14" s="639"/>
      <c r="Q14" s="640"/>
      <c r="R14" s="641" t="s">
        <v>122</v>
      </c>
      <c r="S14" s="644"/>
      <c r="T14" s="644"/>
      <c r="U14" s="644"/>
      <c r="V14" s="644"/>
      <c r="W14" s="644"/>
      <c r="X14" s="644"/>
      <c r="Y14" s="645"/>
      <c r="Z14" s="703" t="s">
        <v>122</v>
      </c>
      <c r="AA14" s="703"/>
      <c r="AB14" s="703"/>
      <c r="AC14" s="703"/>
      <c r="AD14" s="704" t="s">
        <v>122</v>
      </c>
      <c r="AE14" s="704"/>
      <c r="AF14" s="704"/>
      <c r="AG14" s="704"/>
      <c r="AH14" s="704"/>
      <c r="AI14" s="704"/>
      <c r="AJ14" s="704"/>
      <c r="AK14" s="704"/>
      <c r="AL14" s="646" t="s">
        <v>122</v>
      </c>
      <c r="AM14" s="647"/>
      <c r="AN14" s="647"/>
      <c r="AO14" s="705"/>
      <c r="AP14" s="638" t="s">
        <v>253</v>
      </c>
      <c r="AQ14" s="639"/>
      <c r="AR14" s="639"/>
      <c r="AS14" s="639"/>
      <c r="AT14" s="639"/>
      <c r="AU14" s="639"/>
      <c r="AV14" s="639"/>
      <c r="AW14" s="639"/>
      <c r="AX14" s="639"/>
      <c r="AY14" s="639"/>
      <c r="AZ14" s="639"/>
      <c r="BA14" s="639"/>
      <c r="BB14" s="639"/>
      <c r="BC14" s="639"/>
      <c r="BD14" s="639"/>
      <c r="BE14" s="639"/>
      <c r="BF14" s="640"/>
      <c r="BG14" s="641">
        <v>239800</v>
      </c>
      <c r="BH14" s="644"/>
      <c r="BI14" s="644"/>
      <c r="BJ14" s="644"/>
      <c r="BK14" s="644"/>
      <c r="BL14" s="644"/>
      <c r="BM14" s="644"/>
      <c r="BN14" s="645"/>
      <c r="BO14" s="703">
        <v>2.2000000000000002</v>
      </c>
      <c r="BP14" s="703"/>
      <c r="BQ14" s="703"/>
      <c r="BR14" s="703"/>
      <c r="BS14" s="649" t="s">
        <v>122</v>
      </c>
      <c r="BT14" s="644"/>
      <c r="BU14" s="644"/>
      <c r="BV14" s="644"/>
      <c r="BW14" s="644"/>
      <c r="BX14" s="644"/>
      <c r="BY14" s="644"/>
      <c r="BZ14" s="644"/>
      <c r="CA14" s="644"/>
      <c r="CB14" s="684"/>
      <c r="CD14" s="685" t="s">
        <v>254</v>
      </c>
      <c r="CE14" s="682"/>
      <c r="CF14" s="682"/>
      <c r="CG14" s="682"/>
      <c r="CH14" s="682"/>
      <c r="CI14" s="682"/>
      <c r="CJ14" s="682"/>
      <c r="CK14" s="682"/>
      <c r="CL14" s="682"/>
      <c r="CM14" s="682"/>
      <c r="CN14" s="682"/>
      <c r="CO14" s="682"/>
      <c r="CP14" s="682"/>
      <c r="CQ14" s="683"/>
      <c r="CR14" s="641">
        <v>1089543</v>
      </c>
      <c r="CS14" s="644"/>
      <c r="CT14" s="644"/>
      <c r="CU14" s="644"/>
      <c r="CV14" s="644"/>
      <c r="CW14" s="644"/>
      <c r="CX14" s="644"/>
      <c r="CY14" s="645"/>
      <c r="CZ14" s="703">
        <v>3.2</v>
      </c>
      <c r="DA14" s="703"/>
      <c r="DB14" s="703"/>
      <c r="DC14" s="703"/>
      <c r="DD14" s="649">
        <v>42522</v>
      </c>
      <c r="DE14" s="644"/>
      <c r="DF14" s="644"/>
      <c r="DG14" s="644"/>
      <c r="DH14" s="644"/>
      <c r="DI14" s="644"/>
      <c r="DJ14" s="644"/>
      <c r="DK14" s="644"/>
      <c r="DL14" s="644"/>
      <c r="DM14" s="644"/>
      <c r="DN14" s="644"/>
      <c r="DO14" s="644"/>
      <c r="DP14" s="645"/>
      <c r="DQ14" s="649">
        <v>982464</v>
      </c>
      <c r="DR14" s="644"/>
      <c r="DS14" s="644"/>
      <c r="DT14" s="644"/>
      <c r="DU14" s="644"/>
      <c r="DV14" s="644"/>
      <c r="DW14" s="644"/>
      <c r="DX14" s="644"/>
      <c r="DY14" s="644"/>
      <c r="DZ14" s="644"/>
      <c r="EA14" s="644"/>
      <c r="EB14" s="644"/>
      <c r="EC14" s="684"/>
    </row>
    <row r="15" spans="2:143" ht="11.25" customHeight="1" x14ac:dyDescent="0.15">
      <c r="B15" s="638" t="s">
        <v>255</v>
      </c>
      <c r="C15" s="639"/>
      <c r="D15" s="639"/>
      <c r="E15" s="639"/>
      <c r="F15" s="639"/>
      <c r="G15" s="639"/>
      <c r="H15" s="639"/>
      <c r="I15" s="639"/>
      <c r="J15" s="639"/>
      <c r="K15" s="639"/>
      <c r="L15" s="639"/>
      <c r="M15" s="639"/>
      <c r="N15" s="639"/>
      <c r="O15" s="639"/>
      <c r="P15" s="639"/>
      <c r="Q15" s="640"/>
      <c r="R15" s="641">
        <v>97778</v>
      </c>
      <c r="S15" s="644"/>
      <c r="T15" s="644"/>
      <c r="U15" s="644"/>
      <c r="V15" s="644"/>
      <c r="W15" s="644"/>
      <c r="X15" s="644"/>
      <c r="Y15" s="645"/>
      <c r="Z15" s="703">
        <v>0.3</v>
      </c>
      <c r="AA15" s="703"/>
      <c r="AB15" s="703"/>
      <c r="AC15" s="703"/>
      <c r="AD15" s="704">
        <v>97778</v>
      </c>
      <c r="AE15" s="704"/>
      <c r="AF15" s="704"/>
      <c r="AG15" s="704"/>
      <c r="AH15" s="704"/>
      <c r="AI15" s="704"/>
      <c r="AJ15" s="704"/>
      <c r="AK15" s="704"/>
      <c r="AL15" s="646">
        <v>0.5</v>
      </c>
      <c r="AM15" s="647"/>
      <c r="AN15" s="647"/>
      <c r="AO15" s="705"/>
      <c r="AP15" s="638" t="s">
        <v>256</v>
      </c>
      <c r="AQ15" s="639"/>
      <c r="AR15" s="639"/>
      <c r="AS15" s="639"/>
      <c r="AT15" s="639"/>
      <c r="AU15" s="639"/>
      <c r="AV15" s="639"/>
      <c r="AW15" s="639"/>
      <c r="AX15" s="639"/>
      <c r="AY15" s="639"/>
      <c r="AZ15" s="639"/>
      <c r="BA15" s="639"/>
      <c r="BB15" s="639"/>
      <c r="BC15" s="639"/>
      <c r="BD15" s="639"/>
      <c r="BE15" s="639"/>
      <c r="BF15" s="640"/>
      <c r="BG15" s="641">
        <v>491702</v>
      </c>
      <c r="BH15" s="644"/>
      <c r="BI15" s="644"/>
      <c r="BJ15" s="644"/>
      <c r="BK15" s="644"/>
      <c r="BL15" s="644"/>
      <c r="BM15" s="644"/>
      <c r="BN15" s="645"/>
      <c r="BO15" s="703">
        <v>4.4000000000000004</v>
      </c>
      <c r="BP15" s="703"/>
      <c r="BQ15" s="703"/>
      <c r="BR15" s="703"/>
      <c r="BS15" s="649" t="s">
        <v>122</v>
      </c>
      <c r="BT15" s="644"/>
      <c r="BU15" s="644"/>
      <c r="BV15" s="644"/>
      <c r="BW15" s="644"/>
      <c r="BX15" s="644"/>
      <c r="BY15" s="644"/>
      <c r="BZ15" s="644"/>
      <c r="CA15" s="644"/>
      <c r="CB15" s="684"/>
      <c r="CD15" s="685" t="s">
        <v>257</v>
      </c>
      <c r="CE15" s="682"/>
      <c r="CF15" s="682"/>
      <c r="CG15" s="682"/>
      <c r="CH15" s="682"/>
      <c r="CI15" s="682"/>
      <c r="CJ15" s="682"/>
      <c r="CK15" s="682"/>
      <c r="CL15" s="682"/>
      <c r="CM15" s="682"/>
      <c r="CN15" s="682"/>
      <c r="CO15" s="682"/>
      <c r="CP15" s="682"/>
      <c r="CQ15" s="683"/>
      <c r="CR15" s="641">
        <v>3327300</v>
      </c>
      <c r="CS15" s="644"/>
      <c r="CT15" s="644"/>
      <c r="CU15" s="644"/>
      <c r="CV15" s="644"/>
      <c r="CW15" s="644"/>
      <c r="CX15" s="644"/>
      <c r="CY15" s="645"/>
      <c r="CZ15" s="703">
        <v>9.8000000000000007</v>
      </c>
      <c r="DA15" s="703"/>
      <c r="DB15" s="703"/>
      <c r="DC15" s="703"/>
      <c r="DD15" s="649">
        <v>655921</v>
      </c>
      <c r="DE15" s="644"/>
      <c r="DF15" s="644"/>
      <c r="DG15" s="644"/>
      <c r="DH15" s="644"/>
      <c r="DI15" s="644"/>
      <c r="DJ15" s="644"/>
      <c r="DK15" s="644"/>
      <c r="DL15" s="644"/>
      <c r="DM15" s="644"/>
      <c r="DN15" s="644"/>
      <c r="DO15" s="644"/>
      <c r="DP15" s="645"/>
      <c r="DQ15" s="649">
        <v>2272147</v>
      </c>
      <c r="DR15" s="644"/>
      <c r="DS15" s="644"/>
      <c r="DT15" s="644"/>
      <c r="DU15" s="644"/>
      <c r="DV15" s="644"/>
      <c r="DW15" s="644"/>
      <c r="DX15" s="644"/>
      <c r="DY15" s="644"/>
      <c r="DZ15" s="644"/>
      <c r="EA15" s="644"/>
      <c r="EB15" s="644"/>
      <c r="EC15" s="684"/>
    </row>
    <row r="16" spans="2:143" ht="11.25" customHeight="1" x14ac:dyDescent="0.15">
      <c r="B16" s="638" t="s">
        <v>258</v>
      </c>
      <c r="C16" s="639"/>
      <c r="D16" s="639"/>
      <c r="E16" s="639"/>
      <c r="F16" s="639"/>
      <c r="G16" s="639"/>
      <c r="H16" s="639"/>
      <c r="I16" s="639"/>
      <c r="J16" s="639"/>
      <c r="K16" s="639"/>
      <c r="L16" s="639"/>
      <c r="M16" s="639"/>
      <c r="N16" s="639"/>
      <c r="O16" s="639"/>
      <c r="P16" s="639"/>
      <c r="Q16" s="640"/>
      <c r="R16" s="641" t="s">
        <v>122</v>
      </c>
      <c r="S16" s="644"/>
      <c r="T16" s="644"/>
      <c r="U16" s="644"/>
      <c r="V16" s="644"/>
      <c r="W16" s="644"/>
      <c r="X16" s="644"/>
      <c r="Y16" s="645"/>
      <c r="Z16" s="703" t="s">
        <v>122</v>
      </c>
      <c r="AA16" s="703"/>
      <c r="AB16" s="703"/>
      <c r="AC16" s="703"/>
      <c r="AD16" s="704" t="s">
        <v>122</v>
      </c>
      <c r="AE16" s="704"/>
      <c r="AF16" s="704"/>
      <c r="AG16" s="704"/>
      <c r="AH16" s="704"/>
      <c r="AI16" s="704"/>
      <c r="AJ16" s="704"/>
      <c r="AK16" s="704"/>
      <c r="AL16" s="646" t="s">
        <v>122</v>
      </c>
      <c r="AM16" s="647"/>
      <c r="AN16" s="647"/>
      <c r="AO16" s="705"/>
      <c r="AP16" s="638" t="s">
        <v>259</v>
      </c>
      <c r="AQ16" s="639"/>
      <c r="AR16" s="639"/>
      <c r="AS16" s="639"/>
      <c r="AT16" s="639"/>
      <c r="AU16" s="639"/>
      <c r="AV16" s="639"/>
      <c r="AW16" s="639"/>
      <c r="AX16" s="639"/>
      <c r="AY16" s="639"/>
      <c r="AZ16" s="639"/>
      <c r="BA16" s="639"/>
      <c r="BB16" s="639"/>
      <c r="BC16" s="639"/>
      <c r="BD16" s="639"/>
      <c r="BE16" s="639"/>
      <c r="BF16" s="640"/>
      <c r="BG16" s="641" t="s">
        <v>122</v>
      </c>
      <c r="BH16" s="644"/>
      <c r="BI16" s="644"/>
      <c r="BJ16" s="644"/>
      <c r="BK16" s="644"/>
      <c r="BL16" s="644"/>
      <c r="BM16" s="644"/>
      <c r="BN16" s="645"/>
      <c r="BO16" s="703" t="s">
        <v>122</v>
      </c>
      <c r="BP16" s="703"/>
      <c r="BQ16" s="703"/>
      <c r="BR16" s="703"/>
      <c r="BS16" s="649" t="s">
        <v>122</v>
      </c>
      <c r="BT16" s="644"/>
      <c r="BU16" s="644"/>
      <c r="BV16" s="644"/>
      <c r="BW16" s="644"/>
      <c r="BX16" s="644"/>
      <c r="BY16" s="644"/>
      <c r="BZ16" s="644"/>
      <c r="CA16" s="644"/>
      <c r="CB16" s="684"/>
      <c r="CD16" s="685" t="s">
        <v>260</v>
      </c>
      <c r="CE16" s="682"/>
      <c r="CF16" s="682"/>
      <c r="CG16" s="682"/>
      <c r="CH16" s="682"/>
      <c r="CI16" s="682"/>
      <c r="CJ16" s="682"/>
      <c r="CK16" s="682"/>
      <c r="CL16" s="682"/>
      <c r="CM16" s="682"/>
      <c r="CN16" s="682"/>
      <c r="CO16" s="682"/>
      <c r="CP16" s="682"/>
      <c r="CQ16" s="683"/>
      <c r="CR16" s="641">
        <v>79</v>
      </c>
      <c r="CS16" s="644"/>
      <c r="CT16" s="644"/>
      <c r="CU16" s="644"/>
      <c r="CV16" s="644"/>
      <c r="CW16" s="644"/>
      <c r="CX16" s="644"/>
      <c r="CY16" s="645"/>
      <c r="CZ16" s="703">
        <v>0</v>
      </c>
      <c r="DA16" s="703"/>
      <c r="DB16" s="703"/>
      <c r="DC16" s="703"/>
      <c r="DD16" s="649" t="s">
        <v>122</v>
      </c>
      <c r="DE16" s="644"/>
      <c r="DF16" s="644"/>
      <c r="DG16" s="644"/>
      <c r="DH16" s="644"/>
      <c r="DI16" s="644"/>
      <c r="DJ16" s="644"/>
      <c r="DK16" s="644"/>
      <c r="DL16" s="644"/>
      <c r="DM16" s="644"/>
      <c r="DN16" s="644"/>
      <c r="DO16" s="644"/>
      <c r="DP16" s="645"/>
      <c r="DQ16" s="649">
        <v>26</v>
      </c>
      <c r="DR16" s="644"/>
      <c r="DS16" s="644"/>
      <c r="DT16" s="644"/>
      <c r="DU16" s="644"/>
      <c r="DV16" s="644"/>
      <c r="DW16" s="644"/>
      <c r="DX16" s="644"/>
      <c r="DY16" s="644"/>
      <c r="DZ16" s="644"/>
      <c r="EA16" s="644"/>
      <c r="EB16" s="644"/>
      <c r="EC16" s="684"/>
    </row>
    <row r="17" spans="2:133" ht="11.25" customHeight="1" x14ac:dyDescent="0.15">
      <c r="B17" s="638" t="s">
        <v>261</v>
      </c>
      <c r="C17" s="639"/>
      <c r="D17" s="639"/>
      <c r="E17" s="639"/>
      <c r="F17" s="639"/>
      <c r="G17" s="639"/>
      <c r="H17" s="639"/>
      <c r="I17" s="639"/>
      <c r="J17" s="639"/>
      <c r="K17" s="639"/>
      <c r="L17" s="639"/>
      <c r="M17" s="639"/>
      <c r="N17" s="639"/>
      <c r="O17" s="639"/>
      <c r="P17" s="639"/>
      <c r="Q17" s="640"/>
      <c r="R17" s="641">
        <v>54225</v>
      </c>
      <c r="S17" s="644"/>
      <c r="T17" s="644"/>
      <c r="U17" s="644"/>
      <c r="V17" s="644"/>
      <c r="W17" s="644"/>
      <c r="X17" s="644"/>
      <c r="Y17" s="645"/>
      <c r="Z17" s="703">
        <v>0.2</v>
      </c>
      <c r="AA17" s="703"/>
      <c r="AB17" s="703"/>
      <c r="AC17" s="703"/>
      <c r="AD17" s="704">
        <v>54225</v>
      </c>
      <c r="AE17" s="704"/>
      <c r="AF17" s="704"/>
      <c r="AG17" s="704"/>
      <c r="AH17" s="704"/>
      <c r="AI17" s="704"/>
      <c r="AJ17" s="704"/>
      <c r="AK17" s="704"/>
      <c r="AL17" s="646">
        <v>0.3</v>
      </c>
      <c r="AM17" s="647"/>
      <c r="AN17" s="647"/>
      <c r="AO17" s="705"/>
      <c r="AP17" s="638" t="s">
        <v>262</v>
      </c>
      <c r="AQ17" s="639"/>
      <c r="AR17" s="639"/>
      <c r="AS17" s="639"/>
      <c r="AT17" s="639"/>
      <c r="AU17" s="639"/>
      <c r="AV17" s="639"/>
      <c r="AW17" s="639"/>
      <c r="AX17" s="639"/>
      <c r="AY17" s="639"/>
      <c r="AZ17" s="639"/>
      <c r="BA17" s="639"/>
      <c r="BB17" s="639"/>
      <c r="BC17" s="639"/>
      <c r="BD17" s="639"/>
      <c r="BE17" s="639"/>
      <c r="BF17" s="640"/>
      <c r="BG17" s="641" t="s">
        <v>122</v>
      </c>
      <c r="BH17" s="644"/>
      <c r="BI17" s="644"/>
      <c r="BJ17" s="644"/>
      <c r="BK17" s="644"/>
      <c r="BL17" s="644"/>
      <c r="BM17" s="644"/>
      <c r="BN17" s="645"/>
      <c r="BO17" s="703" t="s">
        <v>122</v>
      </c>
      <c r="BP17" s="703"/>
      <c r="BQ17" s="703"/>
      <c r="BR17" s="703"/>
      <c r="BS17" s="649" t="s">
        <v>122</v>
      </c>
      <c r="BT17" s="644"/>
      <c r="BU17" s="644"/>
      <c r="BV17" s="644"/>
      <c r="BW17" s="644"/>
      <c r="BX17" s="644"/>
      <c r="BY17" s="644"/>
      <c r="BZ17" s="644"/>
      <c r="CA17" s="644"/>
      <c r="CB17" s="684"/>
      <c r="CD17" s="685" t="s">
        <v>263</v>
      </c>
      <c r="CE17" s="682"/>
      <c r="CF17" s="682"/>
      <c r="CG17" s="682"/>
      <c r="CH17" s="682"/>
      <c r="CI17" s="682"/>
      <c r="CJ17" s="682"/>
      <c r="CK17" s="682"/>
      <c r="CL17" s="682"/>
      <c r="CM17" s="682"/>
      <c r="CN17" s="682"/>
      <c r="CO17" s="682"/>
      <c r="CP17" s="682"/>
      <c r="CQ17" s="683"/>
      <c r="CR17" s="641">
        <v>3580300</v>
      </c>
      <c r="CS17" s="644"/>
      <c r="CT17" s="644"/>
      <c r="CU17" s="644"/>
      <c r="CV17" s="644"/>
      <c r="CW17" s="644"/>
      <c r="CX17" s="644"/>
      <c r="CY17" s="645"/>
      <c r="CZ17" s="703">
        <v>10.6</v>
      </c>
      <c r="DA17" s="703"/>
      <c r="DB17" s="703"/>
      <c r="DC17" s="703"/>
      <c r="DD17" s="649" t="s">
        <v>122</v>
      </c>
      <c r="DE17" s="644"/>
      <c r="DF17" s="644"/>
      <c r="DG17" s="644"/>
      <c r="DH17" s="644"/>
      <c r="DI17" s="644"/>
      <c r="DJ17" s="644"/>
      <c r="DK17" s="644"/>
      <c r="DL17" s="644"/>
      <c r="DM17" s="644"/>
      <c r="DN17" s="644"/>
      <c r="DO17" s="644"/>
      <c r="DP17" s="645"/>
      <c r="DQ17" s="649">
        <v>3457133</v>
      </c>
      <c r="DR17" s="644"/>
      <c r="DS17" s="644"/>
      <c r="DT17" s="644"/>
      <c r="DU17" s="644"/>
      <c r="DV17" s="644"/>
      <c r="DW17" s="644"/>
      <c r="DX17" s="644"/>
      <c r="DY17" s="644"/>
      <c r="DZ17" s="644"/>
      <c r="EA17" s="644"/>
      <c r="EB17" s="644"/>
      <c r="EC17" s="684"/>
    </row>
    <row r="18" spans="2:133" ht="11.25" customHeight="1" x14ac:dyDescent="0.15">
      <c r="B18" s="638" t="s">
        <v>264</v>
      </c>
      <c r="C18" s="639"/>
      <c r="D18" s="639"/>
      <c r="E18" s="639"/>
      <c r="F18" s="639"/>
      <c r="G18" s="639"/>
      <c r="H18" s="639"/>
      <c r="I18" s="639"/>
      <c r="J18" s="639"/>
      <c r="K18" s="639"/>
      <c r="L18" s="639"/>
      <c r="M18" s="639"/>
      <c r="N18" s="639"/>
      <c r="O18" s="639"/>
      <c r="P18" s="639"/>
      <c r="Q18" s="640"/>
      <c r="R18" s="641">
        <v>9436516</v>
      </c>
      <c r="S18" s="644"/>
      <c r="T18" s="644"/>
      <c r="U18" s="644"/>
      <c r="V18" s="644"/>
      <c r="W18" s="644"/>
      <c r="X18" s="644"/>
      <c r="Y18" s="645"/>
      <c r="Z18" s="703">
        <v>27.2</v>
      </c>
      <c r="AA18" s="703"/>
      <c r="AB18" s="703"/>
      <c r="AC18" s="703"/>
      <c r="AD18" s="704">
        <v>7914714</v>
      </c>
      <c r="AE18" s="704"/>
      <c r="AF18" s="704"/>
      <c r="AG18" s="704"/>
      <c r="AH18" s="704"/>
      <c r="AI18" s="704"/>
      <c r="AJ18" s="704"/>
      <c r="AK18" s="704"/>
      <c r="AL18" s="646">
        <v>38.700000000000003</v>
      </c>
      <c r="AM18" s="647"/>
      <c r="AN18" s="647"/>
      <c r="AO18" s="705"/>
      <c r="AP18" s="638" t="s">
        <v>265</v>
      </c>
      <c r="AQ18" s="639"/>
      <c r="AR18" s="639"/>
      <c r="AS18" s="639"/>
      <c r="AT18" s="639"/>
      <c r="AU18" s="639"/>
      <c r="AV18" s="639"/>
      <c r="AW18" s="639"/>
      <c r="AX18" s="639"/>
      <c r="AY18" s="639"/>
      <c r="AZ18" s="639"/>
      <c r="BA18" s="639"/>
      <c r="BB18" s="639"/>
      <c r="BC18" s="639"/>
      <c r="BD18" s="639"/>
      <c r="BE18" s="639"/>
      <c r="BF18" s="640"/>
      <c r="BG18" s="641" t="s">
        <v>122</v>
      </c>
      <c r="BH18" s="644"/>
      <c r="BI18" s="644"/>
      <c r="BJ18" s="644"/>
      <c r="BK18" s="644"/>
      <c r="BL18" s="644"/>
      <c r="BM18" s="644"/>
      <c r="BN18" s="645"/>
      <c r="BO18" s="703" t="s">
        <v>122</v>
      </c>
      <c r="BP18" s="703"/>
      <c r="BQ18" s="703"/>
      <c r="BR18" s="703"/>
      <c r="BS18" s="649" t="s">
        <v>122</v>
      </c>
      <c r="BT18" s="644"/>
      <c r="BU18" s="644"/>
      <c r="BV18" s="644"/>
      <c r="BW18" s="644"/>
      <c r="BX18" s="644"/>
      <c r="BY18" s="644"/>
      <c r="BZ18" s="644"/>
      <c r="CA18" s="644"/>
      <c r="CB18" s="684"/>
      <c r="CD18" s="685" t="s">
        <v>266</v>
      </c>
      <c r="CE18" s="682"/>
      <c r="CF18" s="682"/>
      <c r="CG18" s="682"/>
      <c r="CH18" s="682"/>
      <c r="CI18" s="682"/>
      <c r="CJ18" s="682"/>
      <c r="CK18" s="682"/>
      <c r="CL18" s="682"/>
      <c r="CM18" s="682"/>
      <c r="CN18" s="682"/>
      <c r="CO18" s="682"/>
      <c r="CP18" s="682"/>
      <c r="CQ18" s="683"/>
      <c r="CR18" s="641" t="s">
        <v>122</v>
      </c>
      <c r="CS18" s="644"/>
      <c r="CT18" s="644"/>
      <c r="CU18" s="644"/>
      <c r="CV18" s="644"/>
      <c r="CW18" s="644"/>
      <c r="CX18" s="644"/>
      <c r="CY18" s="645"/>
      <c r="CZ18" s="703" t="s">
        <v>122</v>
      </c>
      <c r="DA18" s="703"/>
      <c r="DB18" s="703"/>
      <c r="DC18" s="703"/>
      <c r="DD18" s="649" t="s">
        <v>122</v>
      </c>
      <c r="DE18" s="644"/>
      <c r="DF18" s="644"/>
      <c r="DG18" s="644"/>
      <c r="DH18" s="644"/>
      <c r="DI18" s="644"/>
      <c r="DJ18" s="644"/>
      <c r="DK18" s="644"/>
      <c r="DL18" s="644"/>
      <c r="DM18" s="644"/>
      <c r="DN18" s="644"/>
      <c r="DO18" s="644"/>
      <c r="DP18" s="645"/>
      <c r="DQ18" s="649" t="s">
        <v>122</v>
      </c>
      <c r="DR18" s="644"/>
      <c r="DS18" s="644"/>
      <c r="DT18" s="644"/>
      <c r="DU18" s="644"/>
      <c r="DV18" s="644"/>
      <c r="DW18" s="644"/>
      <c r="DX18" s="644"/>
      <c r="DY18" s="644"/>
      <c r="DZ18" s="644"/>
      <c r="EA18" s="644"/>
      <c r="EB18" s="644"/>
      <c r="EC18" s="684"/>
    </row>
    <row r="19" spans="2:133" ht="11.25" customHeight="1" x14ac:dyDescent="0.15">
      <c r="B19" s="638" t="s">
        <v>267</v>
      </c>
      <c r="C19" s="639"/>
      <c r="D19" s="639"/>
      <c r="E19" s="639"/>
      <c r="F19" s="639"/>
      <c r="G19" s="639"/>
      <c r="H19" s="639"/>
      <c r="I19" s="639"/>
      <c r="J19" s="639"/>
      <c r="K19" s="639"/>
      <c r="L19" s="639"/>
      <c r="M19" s="639"/>
      <c r="N19" s="639"/>
      <c r="O19" s="639"/>
      <c r="P19" s="639"/>
      <c r="Q19" s="640"/>
      <c r="R19" s="641">
        <v>7914714</v>
      </c>
      <c r="S19" s="644"/>
      <c r="T19" s="644"/>
      <c r="U19" s="644"/>
      <c r="V19" s="644"/>
      <c r="W19" s="644"/>
      <c r="X19" s="644"/>
      <c r="Y19" s="645"/>
      <c r="Z19" s="703">
        <v>22.8</v>
      </c>
      <c r="AA19" s="703"/>
      <c r="AB19" s="703"/>
      <c r="AC19" s="703"/>
      <c r="AD19" s="704">
        <v>7914714</v>
      </c>
      <c r="AE19" s="704"/>
      <c r="AF19" s="704"/>
      <c r="AG19" s="704"/>
      <c r="AH19" s="704"/>
      <c r="AI19" s="704"/>
      <c r="AJ19" s="704"/>
      <c r="AK19" s="704"/>
      <c r="AL19" s="646">
        <v>38.700000000000003</v>
      </c>
      <c r="AM19" s="647"/>
      <c r="AN19" s="647"/>
      <c r="AO19" s="705"/>
      <c r="AP19" s="638" t="s">
        <v>268</v>
      </c>
      <c r="AQ19" s="639"/>
      <c r="AR19" s="639"/>
      <c r="AS19" s="639"/>
      <c r="AT19" s="639"/>
      <c r="AU19" s="639"/>
      <c r="AV19" s="639"/>
      <c r="AW19" s="639"/>
      <c r="AX19" s="639"/>
      <c r="AY19" s="639"/>
      <c r="AZ19" s="639"/>
      <c r="BA19" s="639"/>
      <c r="BB19" s="639"/>
      <c r="BC19" s="639"/>
      <c r="BD19" s="639"/>
      <c r="BE19" s="639"/>
      <c r="BF19" s="640"/>
      <c r="BG19" s="641">
        <v>556326</v>
      </c>
      <c r="BH19" s="644"/>
      <c r="BI19" s="644"/>
      <c r="BJ19" s="644"/>
      <c r="BK19" s="644"/>
      <c r="BL19" s="644"/>
      <c r="BM19" s="644"/>
      <c r="BN19" s="645"/>
      <c r="BO19" s="703">
        <v>5</v>
      </c>
      <c r="BP19" s="703"/>
      <c r="BQ19" s="703"/>
      <c r="BR19" s="703"/>
      <c r="BS19" s="649" t="s">
        <v>122</v>
      </c>
      <c r="BT19" s="644"/>
      <c r="BU19" s="644"/>
      <c r="BV19" s="644"/>
      <c r="BW19" s="644"/>
      <c r="BX19" s="644"/>
      <c r="BY19" s="644"/>
      <c r="BZ19" s="644"/>
      <c r="CA19" s="644"/>
      <c r="CB19" s="684"/>
      <c r="CD19" s="685" t="s">
        <v>269</v>
      </c>
      <c r="CE19" s="682"/>
      <c r="CF19" s="682"/>
      <c r="CG19" s="682"/>
      <c r="CH19" s="682"/>
      <c r="CI19" s="682"/>
      <c r="CJ19" s="682"/>
      <c r="CK19" s="682"/>
      <c r="CL19" s="682"/>
      <c r="CM19" s="682"/>
      <c r="CN19" s="682"/>
      <c r="CO19" s="682"/>
      <c r="CP19" s="682"/>
      <c r="CQ19" s="683"/>
      <c r="CR19" s="641" t="s">
        <v>122</v>
      </c>
      <c r="CS19" s="644"/>
      <c r="CT19" s="644"/>
      <c r="CU19" s="644"/>
      <c r="CV19" s="644"/>
      <c r="CW19" s="644"/>
      <c r="CX19" s="644"/>
      <c r="CY19" s="645"/>
      <c r="CZ19" s="703" t="s">
        <v>122</v>
      </c>
      <c r="DA19" s="703"/>
      <c r="DB19" s="703"/>
      <c r="DC19" s="703"/>
      <c r="DD19" s="649" t="s">
        <v>122</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x14ac:dyDescent="0.15">
      <c r="B20" s="638" t="s">
        <v>270</v>
      </c>
      <c r="C20" s="639"/>
      <c r="D20" s="639"/>
      <c r="E20" s="639"/>
      <c r="F20" s="639"/>
      <c r="G20" s="639"/>
      <c r="H20" s="639"/>
      <c r="I20" s="639"/>
      <c r="J20" s="639"/>
      <c r="K20" s="639"/>
      <c r="L20" s="639"/>
      <c r="M20" s="639"/>
      <c r="N20" s="639"/>
      <c r="O20" s="639"/>
      <c r="P20" s="639"/>
      <c r="Q20" s="640"/>
      <c r="R20" s="641">
        <v>1521802</v>
      </c>
      <c r="S20" s="644"/>
      <c r="T20" s="644"/>
      <c r="U20" s="644"/>
      <c r="V20" s="644"/>
      <c r="W20" s="644"/>
      <c r="X20" s="644"/>
      <c r="Y20" s="645"/>
      <c r="Z20" s="703">
        <v>4.4000000000000004</v>
      </c>
      <c r="AA20" s="703"/>
      <c r="AB20" s="703"/>
      <c r="AC20" s="703"/>
      <c r="AD20" s="704" t="s">
        <v>122</v>
      </c>
      <c r="AE20" s="704"/>
      <c r="AF20" s="704"/>
      <c r="AG20" s="704"/>
      <c r="AH20" s="704"/>
      <c r="AI20" s="704"/>
      <c r="AJ20" s="704"/>
      <c r="AK20" s="704"/>
      <c r="AL20" s="646" t="s">
        <v>122</v>
      </c>
      <c r="AM20" s="647"/>
      <c r="AN20" s="647"/>
      <c r="AO20" s="705"/>
      <c r="AP20" s="638" t="s">
        <v>271</v>
      </c>
      <c r="AQ20" s="639"/>
      <c r="AR20" s="639"/>
      <c r="AS20" s="639"/>
      <c r="AT20" s="639"/>
      <c r="AU20" s="639"/>
      <c r="AV20" s="639"/>
      <c r="AW20" s="639"/>
      <c r="AX20" s="639"/>
      <c r="AY20" s="639"/>
      <c r="AZ20" s="639"/>
      <c r="BA20" s="639"/>
      <c r="BB20" s="639"/>
      <c r="BC20" s="639"/>
      <c r="BD20" s="639"/>
      <c r="BE20" s="639"/>
      <c r="BF20" s="640"/>
      <c r="BG20" s="641">
        <v>556326</v>
      </c>
      <c r="BH20" s="644"/>
      <c r="BI20" s="644"/>
      <c r="BJ20" s="644"/>
      <c r="BK20" s="644"/>
      <c r="BL20" s="644"/>
      <c r="BM20" s="644"/>
      <c r="BN20" s="645"/>
      <c r="BO20" s="703">
        <v>5</v>
      </c>
      <c r="BP20" s="703"/>
      <c r="BQ20" s="703"/>
      <c r="BR20" s="703"/>
      <c r="BS20" s="649" t="s">
        <v>122</v>
      </c>
      <c r="BT20" s="644"/>
      <c r="BU20" s="644"/>
      <c r="BV20" s="644"/>
      <c r="BW20" s="644"/>
      <c r="BX20" s="644"/>
      <c r="BY20" s="644"/>
      <c r="BZ20" s="644"/>
      <c r="CA20" s="644"/>
      <c r="CB20" s="684"/>
      <c r="CD20" s="685" t="s">
        <v>272</v>
      </c>
      <c r="CE20" s="682"/>
      <c r="CF20" s="682"/>
      <c r="CG20" s="682"/>
      <c r="CH20" s="682"/>
      <c r="CI20" s="682"/>
      <c r="CJ20" s="682"/>
      <c r="CK20" s="682"/>
      <c r="CL20" s="682"/>
      <c r="CM20" s="682"/>
      <c r="CN20" s="682"/>
      <c r="CO20" s="682"/>
      <c r="CP20" s="682"/>
      <c r="CQ20" s="683"/>
      <c r="CR20" s="641">
        <v>33936187</v>
      </c>
      <c r="CS20" s="644"/>
      <c r="CT20" s="644"/>
      <c r="CU20" s="644"/>
      <c r="CV20" s="644"/>
      <c r="CW20" s="644"/>
      <c r="CX20" s="644"/>
      <c r="CY20" s="645"/>
      <c r="CZ20" s="703">
        <v>100</v>
      </c>
      <c r="DA20" s="703"/>
      <c r="DB20" s="703"/>
      <c r="DC20" s="703"/>
      <c r="DD20" s="649">
        <v>3163340</v>
      </c>
      <c r="DE20" s="644"/>
      <c r="DF20" s="644"/>
      <c r="DG20" s="644"/>
      <c r="DH20" s="644"/>
      <c r="DI20" s="644"/>
      <c r="DJ20" s="644"/>
      <c r="DK20" s="644"/>
      <c r="DL20" s="644"/>
      <c r="DM20" s="644"/>
      <c r="DN20" s="644"/>
      <c r="DO20" s="644"/>
      <c r="DP20" s="645"/>
      <c r="DQ20" s="649">
        <v>23841161</v>
      </c>
      <c r="DR20" s="644"/>
      <c r="DS20" s="644"/>
      <c r="DT20" s="644"/>
      <c r="DU20" s="644"/>
      <c r="DV20" s="644"/>
      <c r="DW20" s="644"/>
      <c r="DX20" s="644"/>
      <c r="DY20" s="644"/>
      <c r="DZ20" s="644"/>
      <c r="EA20" s="644"/>
      <c r="EB20" s="644"/>
      <c r="EC20" s="684"/>
    </row>
    <row r="21" spans="2:133" ht="11.25" customHeight="1" x14ac:dyDescent="0.15">
      <c r="B21" s="638" t="s">
        <v>273</v>
      </c>
      <c r="C21" s="639"/>
      <c r="D21" s="639"/>
      <c r="E21" s="639"/>
      <c r="F21" s="639"/>
      <c r="G21" s="639"/>
      <c r="H21" s="639"/>
      <c r="I21" s="639"/>
      <c r="J21" s="639"/>
      <c r="K21" s="639"/>
      <c r="L21" s="639"/>
      <c r="M21" s="639"/>
      <c r="N21" s="639"/>
      <c r="O21" s="639"/>
      <c r="P21" s="639"/>
      <c r="Q21" s="640"/>
      <c r="R21" s="641" t="s">
        <v>122</v>
      </c>
      <c r="S21" s="644"/>
      <c r="T21" s="644"/>
      <c r="U21" s="644"/>
      <c r="V21" s="644"/>
      <c r="W21" s="644"/>
      <c r="X21" s="644"/>
      <c r="Y21" s="645"/>
      <c r="Z21" s="703" t="s">
        <v>122</v>
      </c>
      <c r="AA21" s="703"/>
      <c r="AB21" s="703"/>
      <c r="AC21" s="703"/>
      <c r="AD21" s="704" t="s">
        <v>122</v>
      </c>
      <c r="AE21" s="704"/>
      <c r="AF21" s="704"/>
      <c r="AG21" s="704"/>
      <c r="AH21" s="704"/>
      <c r="AI21" s="704"/>
      <c r="AJ21" s="704"/>
      <c r="AK21" s="704"/>
      <c r="AL21" s="646" t="s">
        <v>122</v>
      </c>
      <c r="AM21" s="647"/>
      <c r="AN21" s="647"/>
      <c r="AO21" s="705"/>
      <c r="AP21" s="749" t="s">
        <v>274</v>
      </c>
      <c r="AQ21" s="756"/>
      <c r="AR21" s="756"/>
      <c r="AS21" s="756"/>
      <c r="AT21" s="756"/>
      <c r="AU21" s="756"/>
      <c r="AV21" s="756"/>
      <c r="AW21" s="756"/>
      <c r="AX21" s="756"/>
      <c r="AY21" s="756"/>
      <c r="AZ21" s="756"/>
      <c r="BA21" s="756"/>
      <c r="BB21" s="756"/>
      <c r="BC21" s="756"/>
      <c r="BD21" s="756"/>
      <c r="BE21" s="756"/>
      <c r="BF21" s="751"/>
      <c r="BG21" s="641">
        <v>1335</v>
      </c>
      <c r="BH21" s="644"/>
      <c r="BI21" s="644"/>
      <c r="BJ21" s="644"/>
      <c r="BK21" s="644"/>
      <c r="BL21" s="644"/>
      <c r="BM21" s="644"/>
      <c r="BN21" s="645"/>
      <c r="BO21" s="703">
        <v>0</v>
      </c>
      <c r="BP21" s="703"/>
      <c r="BQ21" s="703"/>
      <c r="BR21" s="703"/>
      <c r="BS21" s="649" t="s">
        <v>122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275</v>
      </c>
      <c r="C22" s="639"/>
      <c r="D22" s="639"/>
      <c r="E22" s="639"/>
      <c r="F22" s="639"/>
      <c r="G22" s="639"/>
      <c r="H22" s="639"/>
      <c r="I22" s="639"/>
      <c r="J22" s="639"/>
      <c r="K22" s="639"/>
      <c r="L22" s="639"/>
      <c r="M22" s="639"/>
      <c r="N22" s="639"/>
      <c r="O22" s="639"/>
      <c r="P22" s="639"/>
      <c r="Q22" s="640"/>
      <c r="R22" s="641">
        <v>22432133</v>
      </c>
      <c r="S22" s="644"/>
      <c r="T22" s="644"/>
      <c r="U22" s="644"/>
      <c r="V22" s="644"/>
      <c r="W22" s="644"/>
      <c r="X22" s="644"/>
      <c r="Y22" s="645"/>
      <c r="Z22" s="703">
        <v>64.599999999999994</v>
      </c>
      <c r="AA22" s="703"/>
      <c r="AB22" s="703"/>
      <c r="AC22" s="703"/>
      <c r="AD22" s="704">
        <v>20354005</v>
      </c>
      <c r="AE22" s="704"/>
      <c r="AF22" s="704"/>
      <c r="AG22" s="704"/>
      <c r="AH22" s="704"/>
      <c r="AI22" s="704"/>
      <c r="AJ22" s="704"/>
      <c r="AK22" s="704"/>
      <c r="AL22" s="646">
        <v>99.6</v>
      </c>
      <c r="AM22" s="647"/>
      <c r="AN22" s="647"/>
      <c r="AO22" s="705"/>
      <c r="AP22" s="749" t="s">
        <v>276</v>
      </c>
      <c r="AQ22" s="756"/>
      <c r="AR22" s="756"/>
      <c r="AS22" s="756"/>
      <c r="AT22" s="756"/>
      <c r="AU22" s="756"/>
      <c r="AV22" s="756"/>
      <c r="AW22" s="756"/>
      <c r="AX22" s="756"/>
      <c r="AY22" s="756"/>
      <c r="AZ22" s="756"/>
      <c r="BA22" s="756"/>
      <c r="BB22" s="756"/>
      <c r="BC22" s="756"/>
      <c r="BD22" s="756"/>
      <c r="BE22" s="756"/>
      <c r="BF22" s="751"/>
      <c r="BG22" s="641" t="s">
        <v>122</v>
      </c>
      <c r="BH22" s="644"/>
      <c r="BI22" s="644"/>
      <c r="BJ22" s="644"/>
      <c r="BK22" s="644"/>
      <c r="BL22" s="644"/>
      <c r="BM22" s="644"/>
      <c r="BN22" s="645"/>
      <c r="BO22" s="703" t="s">
        <v>122</v>
      </c>
      <c r="BP22" s="703"/>
      <c r="BQ22" s="703"/>
      <c r="BR22" s="703"/>
      <c r="BS22" s="649" t="s">
        <v>122</v>
      </c>
      <c r="BT22" s="644"/>
      <c r="BU22" s="644"/>
      <c r="BV22" s="644"/>
      <c r="BW22" s="644"/>
      <c r="BX22" s="644"/>
      <c r="BY22" s="644"/>
      <c r="BZ22" s="644"/>
      <c r="CA22" s="644"/>
      <c r="CB22" s="684"/>
      <c r="CD22" s="758" t="s">
        <v>277</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278</v>
      </c>
      <c r="C23" s="639"/>
      <c r="D23" s="639"/>
      <c r="E23" s="639"/>
      <c r="F23" s="639"/>
      <c r="G23" s="639"/>
      <c r="H23" s="639"/>
      <c r="I23" s="639"/>
      <c r="J23" s="639"/>
      <c r="K23" s="639"/>
      <c r="L23" s="639"/>
      <c r="M23" s="639"/>
      <c r="N23" s="639"/>
      <c r="O23" s="639"/>
      <c r="P23" s="639"/>
      <c r="Q23" s="640"/>
      <c r="R23" s="641">
        <v>14092</v>
      </c>
      <c r="S23" s="644"/>
      <c r="T23" s="644"/>
      <c r="U23" s="644"/>
      <c r="V23" s="644"/>
      <c r="W23" s="644"/>
      <c r="X23" s="644"/>
      <c r="Y23" s="645"/>
      <c r="Z23" s="703">
        <v>0</v>
      </c>
      <c r="AA23" s="703"/>
      <c r="AB23" s="703"/>
      <c r="AC23" s="703"/>
      <c r="AD23" s="704">
        <v>14092</v>
      </c>
      <c r="AE23" s="704"/>
      <c r="AF23" s="704"/>
      <c r="AG23" s="704"/>
      <c r="AH23" s="704"/>
      <c r="AI23" s="704"/>
      <c r="AJ23" s="704"/>
      <c r="AK23" s="704"/>
      <c r="AL23" s="646">
        <v>0.1</v>
      </c>
      <c r="AM23" s="647"/>
      <c r="AN23" s="647"/>
      <c r="AO23" s="705"/>
      <c r="AP23" s="749" t="s">
        <v>279</v>
      </c>
      <c r="AQ23" s="756"/>
      <c r="AR23" s="756"/>
      <c r="AS23" s="756"/>
      <c r="AT23" s="756"/>
      <c r="AU23" s="756"/>
      <c r="AV23" s="756"/>
      <c r="AW23" s="756"/>
      <c r="AX23" s="756"/>
      <c r="AY23" s="756"/>
      <c r="AZ23" s="756"/>
      <c r="BA23" s="756"/>
      <c r="BB23" s="756"/>
      <c r="BC23" s="756"/>
      <c r="BD23" s="756"/>
      <c r="BE23" s="756"/>
      <c r="BF23" s="751"/>
      <c r="BG23" s="641">
        <v>554991</v>
      </c>
      <c r="BH23" s="644"/>
      <c r="BI23" s="644"/>
      <c r="BJ23" s="644"/>
      <c r="BK23" s="644"/>
      <c r="BL23" s="644"/>
      <c r="BM23" s="644"/>
      <c r="BN23" s="645"/>
      <c r="BO23" s="703">
        <v>5</v>
      </c>
      <c r="BP23" s="703"/>
      <c r="BQ23" s="703"/>
      <c r="BR23" s="703"/>
      <c r="BS23" s="649" t="s">
        <v>122</v>
      </c>
      <c r="BT23" s="644"/>
      <c r="BU23" s="644"/>
      <c r="BV23" s="644"/>
      <c r="BW23" s="644"/>
      <c r="BX23" s="644"/>
      <c r="BY23" s="644"/>
      <c r="BZ23" s="644"/>
      <c r="CA23" s="644"/>
      <c r="CB23" s="684"/>
      <c r="CD23" s="758" t="s">
        <v>219</v>
      </c>
      <c r="CE23" s="759"/>
      <c r="CF23" s="759"/>
      <c r="CG23" s="759"/>
      <c r="CH23" s="759"/>
      <c r="CI23" s="759"/>
      <c r="CJ23" s="759"/>
      <c r="CK23" s="759"/>
      <c r="CL23" s="759"/>
      <c r="CM23" s="759"/>
      <c r="CN23" s="759"/>
      <c r="CO23" s="759"/>
      <c r="CP23" s="759"/>
      <c r="CQ23" s="760"/>
      <c r="CR23" s="758" t="s">
        <v>280</v>
      </c>
      <c r="CS23" s="759"/>
      <c r="CT23" s="759"/>
      <c r="CU23" s="759"/>
      <c r="CV23" s="759"/>
      <c r="CW23" s="759"/>
      <c r="CX23" s="759"/>
      <c r="CY23" s="760"/>
      <c r="CZ23" s="758" t="s">
        <v>281</v>
      </c>
      <c r="DA23" s="759"/>
      <c r="DB23" s="759"/>
      <c r="DC23" s="760"/>
      <c r="DD23" s="758" t="s">
        <v>282</v>
      </c>
      <c r="DE23" s="759"/>
      <c r="DF23" s="759"/>
      <c r="DG23" s="759"/>
      <c r="DH23" s="759"/>
      <c r="DI23" s="759"/>
      <c r="DJ23" s="759"/>
      <c r="DK23" s="760"/>
      <c r="DL23" s="767" t="s">
        <v>283</v>
      </c>
      <c r="DM23" s="768"/>
      <c r="DN23" s="768"/>
      <c r="DO23" s="768"/>
      <c r="DP23" s="768"/>
      <c r="DQ23" s="768"/>
      <c r="DR23" s="768"/>
      <c r="DS23" s="768"/>
      <c r="DT23" s="768"/>
      <c r="DU23" s="768"/>
      <c r="DV23" s="769"/>
      <c r="DW23" s="758" t="s">
        <v>284</v>
      </c>
      <c r="DX23" s="759"/>
      <c r="DY23" s="759"/>
      <c r="DZ23" s="759"/>
      <c r="EA23" s="759"/>
      <c r="EB23" s="759"/>
      <c r="EC23" s="760"/>
    </row>
    <row r="24" spans="2:133" ht="11.25" customHeight="1" x14ac:dyDescent="0.15">
      <c r="B24" s="638" t="s">
        <v>285</v>
      </c>
      <c r="C24" s="639"/>
      <c r="D24" s="639"/>
      <c r="E24" s="639"/>
      <c r="F24" s="639"/>
      <c r="G24" s="639"/>
      <c r="H24" s="639"/>
      <c r="I24" s="639"/>
      <c r="J24" s="639"/>
      <c r="K24" s="639"/>
      <c r="L24" s="639"/>
      <c r="M24" s="639"/>
      <c r="N24" s="639"/>
      <c r="O24" s="639"/>
      <c r="P24" s="639"/>
      <c r="Q24" s="640"/>
      <c r="R24" s="641">
        <v>529115</v>
      </c>
      <c r="S24" s="644"/>
      <c r="T24" s="644"/>
      <c r="U24" s="644"/>
      <c r="V24" s="644"/>
      <c r="W24" s="644"/>
      <c r="X24" s="644"/>
      <c r="Y24" s="645"/>
      <c r="Z24" s="703">
        <v>1.5</v>
      </c>
      <c r="AA24" s="703"/>
      <c r="AB24" s="703"/>
      <c r="AC24" s="703"/>
      <c r="AD24" s="704">
        <v>297</v>
      </c>
      <c r="AE24" s="704"/>
      <c r="AF24" s="704"/>
      <c r="AG24" s="704"/>
      <c r="AH24" s="704"/>
      <c r="AI24" s="704"/>
      <c r="AJ24" s="704"/>
      <c r="AK24" s="704"/>
      <c r="AL24" s="646">
        <v>0</v>
      </c>
      <c r="AM24" s="647"/>
      <c r="AN24" s="647"/>
      <c r="AO24" s="705"/>
      <c r="AP24" s="749" t="s">
        <v>286</v>
      </c>
      <c r="AQ24" s="756"/>
      <c r="AR24" s="756"/>
      <c r="AS24" s="756"/>
      <c r="AT24" s="756"/>
      <c r="AU24" s="756"/>
      <c r="AV24" s="756"/>
      <c r="AW24" s="756"/>
      <c r="AX24" s="756"/>
      <c r="AY24" s="756"/>
      <c r="AZ24" s="756"/>
      <c r="BA24" s="756"/>
      <c r="BB24" s="756"/>
      <c r="BC24" s="756"/>
      <c r="BD24" s="756"/>
      <c r="BE24" s="756"/>
      <c r="BF24" s="751"/>
      <c r="BG24" s="641" t="s">
        <v>122</v>
      </c>
      <c r="BH24" s="644"/>
      <c r="BI24" s="644"/>
      <c r="BJ24" s="644"/>
      <c r="BK24" s="644"/>
      <c r="BL24" s="644"/>
      <c r="BM24" s="644"/>
      <c r="BN24" s="645"/>
      <c r="BO24" s="703" t="s">
        <v>122</v>
      </c>
      <c r="BP24" s="703"/>
      <c r="BQ24" s="703"/>
      <c r="BR24" s="703"/>
      <c r="BS24" s="649" t="s">
        <v>122</v>
      </c>
      <c r="BT24" s="644"/>
      <c r="BU24" s="644"/>
      <c r="BV24" s="644"/>
      <c r="BW24" s="644"/>
      <c r="BX24" s="644"/>
      <c r="BY24" s="644"/>
      <c r="BZ24" s="644"/>
      <c r="CA24" s="644"/>
      <c r="CB24" s="684"/>
      <c r="CD24" s="712" t="s">
        <v>287</v>
      </c>
      <c r="CE24" s="713"/>
      <c r="CF24" s="713"/>
      <c r="CG24" s="713"/>
      <c r="CH24" s="713"/>
      <c r="CI24" s="713"/>
      <c r="CJ24" s="713"/>
      <c r="CK24" s="713"/>
      <c r="CL24" s="713"/>
      <c r="CM24" s="713"/>
      <c r="CN24" s="713"/>
      <c r="CO24" s="713"/>
      <c r="CP24" s="713"/>
      <c r="CQ24" s="714"/>
      <c r="CR24" s="706">
        <v>14144757</v>
      </c>
      <c r="CS24" s="707"/>
      <c r="CT24" s="707"/>
      <c r="CU24" s="707"/>
      <c r="CV24" s="707"/>
      <c r="CW24" s="707"/>
      <c r="CX24" s="707"/>
      <c r="CY24" s="753"/>
      <c r="CZ24" s="754">
        <v>41.7</v>
      </c>
      <c r="DA24" s="723"/>
      <c r="DB24" s="723"/>
      <c r="DC24" s="757"/>
      <c r="DD24" s="752">
        <v>9160606</v>
      </c>
      <c r="DE24" s="707"/>
      <c r="DF24" s="707"/>
      <c r="DG24" s="707"/>
      <c r="DH24" s="707"/>
      <c r="DI24" s="707"/>
      <c r="DJ24" s="707"/>
      <c r="DK24" s="753"/>
      <c r="DL24" s="752">
        <v>9095640</v>
      </c>
      <c r="DM24" s="707"/>
      <c r="DN24" s="707"/>
      <c r="DO24" s="707"/>
      <c r="DP24" s="707"/>
      <c r="DQ24" s="707"/>
      <c r="DR24" s="707"/>
      <c r="DS24" s="707"/>
      <c r="DT24" s="707"/>
      <c r="DU24" s="707"/>
      <c r="DV24" s="753"/>
      <c r="DW24" s="754">
        <v>41.9</v>
      </c>
      <c r="DX24" s="723"/>
      <c r="DY24" s="723"/>
      <c r="DZ24" s="723"/>
      <c r="EA24" s="723"/>
      <c r="EB24" s="723"/>
      <c r="EC24" s="755"/>
    </row>
    <row r="25" spans="2:133" ht="11.25" customHeight="1" x14ac:dyDescent="0.15">
      <c r="B25" s="638" t="s">
        <v>288</v>
      </c>
      <c r="C25" s="639"/>
      <c r="D25" s="639"/>
      <c r="E25" s="639"/>
      <c r="F25" s="639"/>
      <c r="G25" s="639"/>
      <c r="H25" s="639"/>
      <c r="I25" s="639"/>
      <c r="J25" s="639"/>
      <c r="K25" s="639"/>
      <c r="L25" s="639"/>
      <c r="M25" s="639"/>
      <c r="N25" s="639"/>
      <c r="O25" s="639"/>
      <c r="P25" s="639"/>
      <c r="Q25" s="640"/>
      <c r="R25" s="641">
        <v>543946</v>
      </c>
      <c r="S25" s="644"/>
      <c r="T25" s="644"/>
      <c r="U25" s="644"/>
      <c r="V25" s="644"/>
      <c r="W25" s="644"/>
      <c r="X25" s="644"/>
      <c r="Y25" s="645"/>
      <c r="Z25" s="703">
        <v>1.6</v>
      </c>
      <c r="AA25" s="703"/>
      <c r="AB25" s="703"/>
      <c r="AC25" s="703"/>
      <c r="AD25" s="704">
        <v>55546</v>
      </c>
      <c r="AE25" s="704"/>
      <c r="AF25" s="704"/>
      <c r="AG25" s="704"/>
      <c r="AH25" s="704"/>
      <c r="AI25" s="704"/>
      <c r="AJ25" s="704"/>
      <c r="AK25" s="704"/>
      <c r="AL25" s="646">
        <v>0.3</v>
      </c>
      <c r="AM25" s="647"/>
      <c r="AN25" s="647"/>
      <c r="AO25" s="705"/>
      <c r="AP25" s="749" t="s">
        <v>289</v>
      </c>
      <c r="AQ25" s="756"/>
      <c r="AR25" s="756"/>
      <c r="AS25" s="756"/>
      <c r="AT25" s="756"/>
      <c r="AU25" s="756"/>
      <c r="AV25" s="756"/>
      <c r="AW25" s="756"/>
      <c r="AX25" s="756"/>
      <c r="AY25" s="756"/>
      <c r="AZ25" s="756"/>
      <c r="BA25" s="756"/>
      <c r="BB25" s="756"/>
      <c r="BC25" s="756"/>
      <c r="BD25" s="756"/>
      <c r="BE25" s="756"/>
      <c r="BF25" s="751"/>
      <c r="BG25" s="641" t="s">
        <v>122</v>
      </c>
      <c r="BH25" s="644"/>
      <c r="BI25" s="644"/>
      <c r="BJ25" s="644"/>
      <c r="BK25" s="644"/>
      <c r="BL25" s="644"/>
      <c r="BM25" s="644"/>
      <c r="BN25" s="645"/>
      <c r="BO25" s="703" t="s">
        <v>122</v>
      </c>
      <c r="BP25" s="703"/>
      <c r="BQ25" s="703"/>
      <c r="BR25" s="703"/>
      <c r="BS25" s="649" t="s">
        <v>122</v>
      </c>
      <c r="BT25" s="644"/>
      <c r="BU25" s="644"/>
      <c r="BV25" s="644"/>
      <c r="BW25" s="644"/>
      <c r="BX25" s="644"/>
      <c r="BY25" s="644"/>
      <c r="BZ25" s="644"/>
      <c r="CA25" s="644"/>
      <c r="CB25" s="684"/>
      <c r="CD25" s="685" t="s">
        <v>290</v>
      </c>
      <c r="CE25" s="682"/>
      <c r="CF25" s="682"/>
      <c r="CG25" s="682"/>
      <c r="CH25" s="682"/>
      <c r="CI25" s="682"/>
      <c r="CJ25" s="682"/>
      <c r="CK25" s="682"/>
      <c r="CL25" s="682"/>
      <c r="CM25" s="682"/>
      <c r="CN25" s="682"/>
      <c r="CO25" s="682"/>
      <c r="CP25" s="682"/>
      <c r="CQ25" s="683"/>
      <c r="CR25" s="641">
        <v>4340295</v>
      </c>
      <c r="CS25" s="642"/>
      <c r="CT25" s="642"/>
      <c r="CU25" s="642"/>
      <c r="CV25" s="642"/>
      <c r="CW25" s="642"/>
      <c r="CX25" s="642"/>
      <c r="CY25" s="643"/>
      <c r="CZ25" s="646">
        <v>12.8</v>
      </c>
      <c r="DA25" s="675"/>
      <c r="DB25" s="675"/>
      <c r="DC25" s="676"/>
      <c r="DD25" s="649">
        <v>3656742</v>
      </c>
      <c r="DE25" s="642"/>
      <c r="DF25" s="642"/>
      <c r="DG25" s="642"/>
      <c r="DH25" s="642"/>
      <c r="DI25" s="642"/>
      <c r="DJ25" s="642"/>
      <c r="DK25" s="643"/>
      <c r="DL25" s="649">
        <v>3650402</v>
      </c>
      <c r="DM25" s="642"/>
      <c r="DN25" s="642"/>
      <c r="DO25" s="642"/>
      <c r="DP25" s="642"/>
      <c r="DQ25" s="642"/>
      <c r="DR25" s="642"/>
      <c r="DS25" s="642"/>
      <c r="DT25" s="642"/>
      <c r="DU25" s="642"/>
      <c r="DV25" s="643"/>
      <c r="DW25" s="646">
        <v>16.8</v>
      </c>
      <c r="DX25" s="675"/>
      <c r="DY25" s="675"/>
      <c r="DZ25" s="675"/>
      <c r="EA25" s="675"/>
      <c r="EB25" s="675"/>
      <c r="EC25" s="677"/>
    </row>
    <row r="26" spans="2:133" ht="11.25" customHeight="1" x14ac:dyDescent="0.15">
      <c r="B26" s="638" t="s">
        <v>291</v>
      </c>
      <c r="C26" s="639"/>
      <c r="D26" s="639"/>
      <c r="E26" s="639"/>
      <c r="F26" s="639"/>
      <c r="G26" s="639"/>
      <c r="H26" s="639"/>
      <c r="I26" s="639"/>
      <c r="J26" s="639"/>
      <c r="K26" s="639"/>
      <c r="L26" s="639"/>
      <c r="M26" s="639"/>
      <c r="N26" s="639"/>
      <c r="O26" s="639"/>
      <c r="P26" s="639"/>
      <c r="Q26" s="640"/>
      <c r="R26" s="641">
        <v>47982</v>
      </c>
      <c r="S26" s="644"/>
      <c r="T26" s="644"/>
      <c r="U26" s="644"/>
      <c r="V26" s="644"/>
      <c r="W26" s="644"/>
      <c r="X26" s="644"/>
      <c r="Y26" s="645"/>
      <c r="Z26" s="703">
        <v>0.1</v>
      </c>
      <c r="AA26" s="703"/>
      <c r="AB26" s="703"/>
      <c r="AC26" s="703"/>
      <c r="AD26" s="704" t="s">
        <v>122</v>
      </c>
      <c r="AE26" s="704"/>
      <c r="AF26" s="704"/>
      <c r="AG26" s="704"/>
      <c r="AH26" s="704"/>
      <c r="AI26" s="704"/>
      <c r="AJ26" s="704"/>
      <c r="AK26" s="704"/>
      <c r="AL26" s="646" t="s">
        <v>122</v>
      </c>
      <c r="AM26" s="647"/>
      <c r="AN26" s="647"/>
      <c r="AO26" s="705"/>
      <c r="AP26" s="749" t="s">
        <v>292</v>
      </c>
      <c r="AQ26" s="750"/>
      <c r="AR26" s="750"/>
      <c r="AS26" s="750"/>
      <c r="AT26" s="750"/>
      <c r="AU26" s="750"/>
      <c r="AV26" s="750"/>
      <c r="AW26" s="750"/>
      <c r="AX26" s="750"/>
      <c r="AY26" s="750"/>
      <c r="AZ26" s="750"/>
      <c r="BA26" s="750"/>
      <c r="BB26" s="750"/>
      <c r="BC26" s="750"/>
      <c r="BD26" s="750"/>
      <c r="BE26" s="750"/>
      <c r="BF26" s="751"/>
      <c r="BG26" s="641" t="s">
        <v>122</v>
      </c>
      <c r="BH26" s="644"/>
      <c r="BI26" s="644"/>
      <c r="BJ26" s="644"/>
      <c r="BK26" s="644"/>
      <c r="BL26" s="644"/>
      <c r="BM26" s="644"/>
      <c r="BN26" s="645"/>
      <c r="BO26" s="703" t="s">
        <v>122</v>
      </c>
      <c r="BP26" s="703"/>
      <c r="BQ26" s="703"/>
      <c r="BR26" s="703"/>
      <c r="BS26" s="649" t="s">
        <v>122</v>
      </c>
      <c r="BT26" s="644"/>
      <c r="BU26" s="644"/>
      <c r="BV26" s="644"/>
      <c r="BW26" s="644"/>
      <c r="BX26" s="644"/>
      <c r="BY26" s="644"/>
      <c r="BZ26" s="644"/>
      <c r="CA26" s="644"/>
      <c r="CB26" s="684"/>
      <c r="CD26" s="685" t="s">
        <v>293</v>
      </c>
      <c r="CE26" s="682"/>
      <c r="CF26" s="682"/>
      <c r="CG26" s="682"/>
      <c r="CH26" s="682"/>
      <c r="CI26" s="682"/>
      <c r="CJ26" s="682"/>
      <c r="CK26" s="682"/>
      <c r="CL26" s="682"/>
      <c r="CM26" s="682"/>
      <c r="CN26" s="682"/>
      <c r="CO26" s="682"/>
      <c r="CP26" s="682"/>
      <c r="CQ26" s="683"/>
      <c r="CR26" s="641">
        <v>2777648</v>
      </c>
      <c r="CS26" s="644"/>
      <c r="CT26" s="644"/>
      <c r="CU26" s="644"/>
      <c r="CV26" s="644"/>
      <c r="CW26" s="644"/>
      <c r="CX26" s="644"/>
      <c r="CY26" s="645"/>
      <c r="CZ26" s="646">
        <v>8.1999999999999993</v>
      </c>
      <c r="DA26" s="675"/>
      <c r="DB26" s="675"/>
      <c r="DC26" s="676"/>
      <c r="DD26" s="649">
        <v>2245525</v>
      </c>
      <c r="DE26" s="644"/>
      <c r="DF26" s="644"/>
      <c r="DG26" s="644"/>
      <c r="DH26" s="644"/>
      <c r="DI26" s="644"/>
      <c r="DJ26" s="644"/>
      <c r="DK26" s="645"/>
      <c r="DL26" s="649" t="s">
        <v>122</v>
      </c>
      <c r="DM26" s="644"/>
      <c r="DN26" s="644"/>
      <c r="DO26" s="644"/>
      <c r="DP26" s="644"/>
      <c r="DQ26" s="644"/>
      <c r="DR26" s="644"/>
      <c r="DS26" s="644"/>
      <c r="DT26" s="644"/>
      <c r="DU26" s="644"/>
      <c r="DV26" s="645"/>
      <c r="DW26" s="646" t="s">
        <v>122</v>
      </c>
      <c r="DX26" s="675"/>
      <c r="DY26" s="675"/>
      <c r="DZ26" s="675"/>
      <c r="EA26" s="675"/>
      <c r="EB26" s="675"/>
      <c r="EC26" s="677"/>
    </row>
    <row r="27" spans="2:133" ht="11.25" customHeight="1" x14ac:dyDescent="0.15">
      <c r="B27" s="638" t="s">
        <v>294</v>
      </c>
      <c r="C27" s="639"/>
      <c r="D27" s="639"/>
      <c r="E27" s="639"/>
      <c r="F27" s="639"/>
      <c r="G27" s="639"/>
      <c r="H27" s="639"/>
      <c r="I27" s="639"/>
      <c r="J27" s="639"/>
      <c r="K27" s="639"/>
      <c r="L27" s="639"/>
      <c r="M27" s="639"/>
      <c r="N27" s="639"/>
      <c r="O27" s="639"/>
      <c r="P27" s="639"/>
      <c r="Q27" s="640"/>
      <c r="R27" s="641">
        <v>3938223</v>
      </c>
      <c r="S27" s="644"/>
      <c r="T27" s="644"/>
      <c r="U27" s="644"/>
      <c r="V27" s="644"/>
      <c r="W27" s="644"/>
      <c r="X27" s="644"/>
      <c r="Y27" s="645"/>
      <c r="Z27" s="703">
        <v>11.3</v>
      </c>
      <c r="AA27" s="703"/>
      <c r="AB27" s="703"/>
      <c r="AC27" s="703"/>
      <c r="AD27" s="704" t="s">
        <v>122</v>
      </c>
      <c r="AE27" s="704"/>
      <c r="AF27" s="704"/>
      <c r="AG27" s="704"/>
      <c r="AH27" s="704"/>
      <c r="AI27" s="704"/>
      <c r="AJ27" s="704"/>
      <c r="AK27" s="704"/>
      <c r="AL27" s="646" t="s">
        <v>122</v>
      </c>
      <c r="AM27" s="647"/>
      <c r="AN27" s="647"/>
      <c r="AO27" s="705"/>
      <c r="AP27" s="638" t="s">
        <v>295</v>
      </c>
      <c r="AQ27" s="639"/>
      <c r="AR27" s="639"/>
      <c r="AS27" s="639"/>
      <c r="AT27" s="639"/>
      <c r="AU27" s="639"/>
      <c r="AV27" s="639"/>
      <c r="AW27" s="639"/>
      <c r="AX27" s="639"/>
      <c r="AY27" s="639"/>
      <c r="AZ27" s="639"/>
      <c r="BA27" s="639"/>
      <c r="BB27" s="639"/>
      <c r="BC27" s="639"/>
      <c r="BD27" s="639"/>
      <c r="BE27" s="639"/>
      <c r="BF27" s="640"/>
      <c r="BG27" s="641">
        <v>11082447</v>
      </c>
      <c r="BH27" s="644"/>
      <c r="BI27" s="644"/>
      <c r="BJ27" s="644"/>
      <c r="BK27" s="644"/>
      <c r="BL27" s="644"/>
      <c r="BM27" s="644"/>
      <c r="BN27" s="645"/>
      <c r="BO27" s="703">
        <v>100</v>
      </c>
      <c r="BP27" s="703"/>
      <c r="BQ27" s="703"/>
      <c r="BR27" s="703"/>
      <c r="BS27" s="649">
        <v>164035</v>
      </c>
      <c r="BT27" s="644"/>
      <c r="BU27" s="644"/>
      <c r="BV27" s="644"/>
      <c r="BW27" s="644"/>
      <c r="BX27" s="644"/>
      <c r="BY27" s="644"/>
      <c r="BZ27" s="644"/>
      <c r="CA27" s="644"/>
      <c r="CB27" s="684"/>
      <c r="CD27" s="685" t="s">
        <v>296</v>
      </c>
      <c r="CE27" s="682"/>
      <c r="CF27" s="682"/>
      <c r="CG27" s="682"/>
      <c r="CH27" s="682"/>
      <c r="CI27" s="682"/>
      <c r="CJ27" s="682"/>
      <c r="CK27" s="682"/>
      <c r="CL27" s="682"/>
      <c r="CM27" s="682"/>
      <c r="CN27" s="682"/>
      <c r="CO27" s="682"/>
      <c r="CP27" s="682"/>
      <c r="CQ27" s="683"/>
      <c r="CR27" s="641">
        <v>6224162</v>
      </c>
      <c r="CS27" s="642"/>
      <c r="CT27" s="642"/>
      <c r="CU27" s="642"/>
      <c r="CV27" s="642"/>
      <c r="CW27" s="642"/>
      <c r="CX27" s="642"/>
      <c r="CY27" s="643"/>
      <c r="CZ27" s="646">
        <v>18.3</v>
      </c>
      <c r="DA27" s="675"/>
      <c r="DB27" s="675"/>
      <c r="DC27" s="676"/>
      <c r="DD27" s="649">
        <v>2046731</v>
      </c>
      <c r="DE27" s="642"/>
      <c r="DF27" s="642"/>
      <c r="DG27" s="642"/>
      <c r="DH27" s="642"/>
      <c r="DI27" s="642"/>
      <c r="DJ27" s="642"/>
      <c r="DK27" s="643"/>
      <c r="DL27" s="649">
        <v>1988105</v>
      </c>
      <c r="DM27" s="642"/>
      <c r="DN27" s="642"/>
      <c r="DO27" s="642"/>
      <c r="DP27" s="642"/>
      <c r="DQ27" s="642"/>
      <c r="DR27" s="642"/>
      <c r="DS27" s="642"/>
      <c r="DT27" s="642"/>
      <c r="DU27" s="642"/>
      <c r="DV27" s="643"/>
      <c r="DW27" s="646">
        <v>9.1999999999999993</v>
      </c>
      <c r="DX27" s="675"/>
      <c r="DY27" s="675"/>
      <c r="DZ27" s="675"/>
      <c r="EA27" s="675"/>
      <c r="EB27" s="675"/>
      <c r="EC27" s="677"/>
    </row>
    <row r="28" spans="2:133" ht="11.25" customHeight="1" x14ac:dyDescent="0.15">
      <c r="B28" s="746" t="s">
        <v>297</v>
      </c>
      <c r="C28" s="747"/>
      <c r="D28" s="747"/>
      <c r="E28" s="747"/>
      <c r="F28" s="747"/>
      <c r="G28" s="747"/>
      <c r="H28" s="747"/>
      <c r="I28" s="747"/>
      <c r="J28" s="747"/>
      <c r="K28" s="747"/>
      <c r="L28" s="747"/>
      <c r="M28" s="747"/>
      <c r="N28" s="747"/>
      <c r="O28" s="747"/>
      <c r="P28" s="747"/>
      <c r="Q28" s="748"/>
      <c r="R28" s="641" t="s">
        <v>122</v>
      </c>
      <c r="S28" s="644"/>
      <c r="T28" s="644"/>
      <c r="U28" s="644"/>
      <c r="V28" s="644"/>
      <c r="W28" s="644"/>
      <c r="X28" s="644"/>
      <c r="Y28" s="645"/>
      <c r="Z28" s="703" t="s">
        <v>122</v>
      </c>
      <c r="AA28" s="703"/>
      <c r="AB28" s="703"/>
      <c r="AC28" s="703"/>
      <c r="AD28" s="704" t="s">
        <v>122</v>
      </c>
      <c r="AE28" s="704"/>
      <c r="AF28" s="704"/>
      <c r="AG28" s="704"/>
      <c r="AH28" s="704"/>
      <c r="AI28" s="704"/>
      <c r="AJ28" s="704"/>
      <c r="AK28" s="704"/>
      <c r="AL28" s="646" t="s">
        <v>122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298</v>
      </c>
      <c r="CE28" s="682"/>
      <c r="CF28" s="682"/>
      <c r="CG28" s="682"/>
      <c r="CH28" s="682"/>
      <c r="CI28" s="682"/>
      <c r="CJ28" s="682"/>
      <c r="CK28" s="682"/>
      <c r="CL28" s="682"/>
      <c r="CM28" s="682"/>
      <c r="CN28" s="682"/>
      <c r="CO28" s="682"/>
      <c r="CP28" s="682"/>
      <c r="CQ28" s="683"/>
      <c r="CR28" s="641">
        <v>3580300</v>
      </c>
      <c r="CS28" s="644"/>
      <c r="CT28" s="644"/>
      <c r="CU28" s="644"/>
      <c r="CV28" s="644"/>
      <c r="CW28" s="644"/>
      <c r="CX28" s="644"/>
      <c r="CY28" s="645"/>
      <c r="CZ28" s="646">
        <v>10.6</v>
      </c>
      <c r="DA28" s="675"/>
      <c r="DB28" s="675"/>
      <c r="DC28" s="676"/>
      <c r="DD28" s="649">
        <v>3457133</v>
      </c>
      <c r="DE28" s="644"/>
      <c r="DF28" s="644"/>
      <c r="DG28" s="644"/>
      <c r="DH28" s="644"/>
      <c r="DI28" s="644"/>
      <c r="DJ28" s="644"/>
      <c r="DK28" s="645"/>
      <c r="DL28" s="649">
        <v>3457133</v>
      </c>
      <c r="DM28" s="644"/>
      <c r="DN28" s="644"/>
      <c r="DO28" s="644"/>
      <c r="DP28" s="644"/>
      <c r="DQ28" s="644"/>
      <c r="DR28" s="644"/>
      <c r="DS28" s="644"/>
      <c r="DT28" s="644"/>
      <c r="DU28" s="644"/>
      <c r="DV28" s="645"/>
      <c r="DW28" s="646">
        <v>15.9</v>
      </c>
      <c r="DX28" s="675"/>
      <c r="DY28" s="675"/>
      <c r="DZ28" s="675"/>
      <c r="EA28" s="675"/>
      <c r="EB28" s="675"/>
      <c r="EC28" s="677"/>
    </row>
    <row r="29" spans="2:133" ht="11.25" customHeight="1" x14ac:dyDescent="0.15">
      <c r="B29" s="638" t="s">
        <v>299</v>
      </c>
      <c r="C29" s="639"/>
      <c r="D29" s="639"/>
      <c r="E29" s="639"/>
      <c r="F29" s="639"/>
      <c r="G29" s="639"/>
      <c r="H29" s="639"/>
      <c r="I29" s="639"/>
      <c r="J29" s="639"/>
      <c r="K29" s="639"/>
      <c r="L29" s="639"/>
      <c r="M29" s="639"/>
      <c r="N29" s="639"/>
      <c r="O29" s="639"/>
      <c r="P29" s="639"/>
      <c r="Q29" s="640"/>
      <c r="R29" s="641">
        <v>2063632</v>
      </c>
      <c r="S29" s="644"/>
      <c r="T29" s="644"/>
      <c r="U29" s="644"/>
      <c r="V29" s="644"/>
      <c r="W29" s="644"/>
      <c r="X29" s="644"/>
      <c r="Y29" s="645"/>
      <c r="Z29" s="703">
        <v>5.9</v>
      </c>
      <c r="AA29" s="703"/>
      <c r="AB29" s="703"/>
      <c r="AC29" s="703"/>
      <c r="AD29" s="704" t="s">
        <v>122</v>
      </c>
      <c r="AE29" s="704"/>
      <c r="AF29" s="704"/>
      <c r="AG29" s="704"/>
      <c r="AH29" s="704"/>
      <c r="AI29" s="704"/>
      <c r="AJ29" s="704"/>
      <c r="AK29" s="704"/>
      <c r="AL29" s="646" t="s">
        <v>122</v>
      </c>
      <c r="AM29" s="647"/>
      <c r="AN29" s="647"/>
      <c r="AO29" s="705"/>
      <c r="AP29" s="715" t="s">
        <v>219</v>
      </c>
      <c r="AQ29" s="716"/>
      <c r="AR29" s="716"/>
      <c r="AS29" s="716"/>
      <c r="AT29" s="716"/>
      <c r="AU29" s="716"/>
      <c r="AV29" s="716"/>
      <c r="AW29" s="716"/>
      <c r="AX29" s="716"/>
      <c r="AY29" s="716"/>
      <c r="AZ29" s="716"/>
      <c r="BA29" s="716"/>
      <c r="BB29" s="716"/>
      <c r="BC29" s="716"/>
      <c r="BD29" s="716"/>
      <c r="BE29" s="716"/>
      <c r="BF29" s="717"/>
      <c r="BG29" s="715" t="s">
        <v>300</v>
      </c>
      <c r="BH29" s="743"/>
      <c r="BI29" s="743"/>
      <c r="BJ29" s="743"/>
      <c r="BK29" s="743"/>
      <c r="BL29" s="743"/>
      <c r="BM29" s="743"/>
      <c r="BN29" s="743"/>
      <c r="BO29" s="743"/>
      <c r="BP29" s="743"/>
      <c r="BQ29" s="744"/>
      <c r="BR29" s="715" t="s">
        <v>301</v>
      </c>
      <c r="BS29" s="743"/>
      <c r="BT29" s="743"/>
      <c r="BU29" s="743"/>
      <c r="BV29" s="743"/>
      <c r="BW29" s="743"/>
      <c r="BX29" s="743"/>
      <c r="BY29" s="743"/>
      <c r="BZ29" s="743"/>
      <c r="CA29" s="743"/>
      <c r="CB29" s="744"/>
      <c r="CD29" s="725" t="s">
        <v>302</v>
      </c>
      <c r="CE29" s="726"/>
      <c r="CF29" s="685" t="s">
        <v>64</v>
      </c>
      <c r="CG29" s="682"/>
      <c r="CH29" s="682"/>
      <c r="CI29" s="682"/>
      <c r="CJ29" s="682"/>
      <c r="CK29" s="682"/>
      <c r="CL29" s="682"/>
      <c r="CM29" s="682"/>
      <c r="CN29" s="682"/>
      <c r="CO29" s="682"/>
      <c r="CP29" s="682"/>
      <c r="CQ29" s="683"/>
      <c r="CR29" s="641">
        <v>3579308</v>
      </c>
      <c r="CS29" s="642"/>
      <c r="CT29" s="642"/>
      <c r="CU29" s="642"/>
      <c r="CV29" s="642"/>
      <c r="CW29" s="642"/>
      <c r="CX29" s="642"/>
      <c r="CY29" s="643"/>
      <c r="CZ29" s="646">
        <v>10.5</v>
      </c>
      <c r="DA29" s="675"/>
      <c r="DB29" s="675"/>
      <c r="DC29" s="676"/>
      <c r="DD29" s="649">
        <v>3456141</v>
      </c>
      <c r="DE29" s="642"/>
      <c r="DF29" s="642"/>
      <c r="DG29" s="642"/>
      <c r="DH29" s="642"/>
      <c r="DI29" s="642"/>
      <c r="DJ29" s="642"/>
      <c r="DK29" s="643"/>
      <c r="DL29" s="649">
        <v>3456141</v>
      </c>
      <c r="DM29" s="642"/>
      <c r="DN29" s="642"/>
      <c r="DO29" s="642"/>
      <c r="DP29" s="642"/>
      <c r="DQ29" s="642"/>
      <c r="DR29" s="642"/>
      <c r="DS29" s="642"/>
      <c r="DT29" s="642"/>
      <c r="DU29" s="642"/>
      <c r="DV29" s="643"/>
      <c r="DW29" s="646">
        <v>15.9</v>
      </c>
      <c r="DX29" s="675"/>
      <c r="DY29" s="675"/>
      <c r="DZ29" s="675"/>
      <c r="EA29" s="675"/>
      <c r="EB29" s="675"/>
      <c r="EC29" s="677"/>
    </row>
    <row r="30" spans="2:133" ht="11.25" customHeight="1" x14ac:dyDescent="0.15">
      <c r="B30" s="638" t="s">
        <v>303</v>
      </c>
      <c r="C30" s="639"/>
      <c r="D30" s="639"/>
      <c r="E30" s="639"/>
      <c r="F30" s="639"/>
      <c r="G30" s="639"/>
      <c r="H30" s="639"/>
      <c r="I30" s="639"/>
      <c r="J30" s="639"/>
      <c r="K30" s="639"/>
      <c r="L30" s="639"/>
      <c r="M30" s="639"/>
      <c r="N30" s="639"/>
      <c r="O30" s="639"/>
      <c r="P30" s="639"/>
      <c r="Q30" s="640"/>
      <c r="R30" s="641">
        <v>144985</v>
      </c>
      <c r="S30" s="644"/>
      <c r="T30" s="644"/>
      <c r="U30" s="644"/>
      <c r="V30" s="644"/>
      <c r="W30" s="644"/>
      <c r="X30" s="644"/>
      <c r="Y30" s="645"/>
      <c r="Z30" s="703">
        <v>0.4</v>
      </c>
      <c r="AA30" s="703"/>
      <c r="AB30" s="703"/>
      <c r="AC30" s="703"/>
      <c r="AD30" s="704">
        <v>17654</v>
      </c>
      <c r="AE30" s="704"/>
      <c r="AF30" s="704"/>
      <c r="AG30" s="704"/>
      <c r="AH30" s="704"/>
      <c r="AI30" s="704"/>
      <c r="AJ30" s="704"/>
      <c r="AK30" s="704"/>
      <c r="AL30" s="646">
        <v>0.1</v>
      </c>
      <c r="AM30" s="647"/>
      <c r="AN30" s="647"/>
      <c r="AO30" s="705"/>
      <c r="AP30" s="731" t="s">
        <v>304</v>
      </c>
      <c r="AQ30" s="732"/>
      <c r="AR30" s="732"/>
      <c r="AS30" s="732"/>
      <c r="AT30" s="737" t="s">
        <v>305</v>
      </c>
      <c r="AU30" s="210"/>
      <c r="AV30" s="210"/>
      <c r="AW30" s="210"/>
      <c r="AX30" s="740" t="s">
        <v>182</v>
      </c>
      <c r="AY30" s="741"/>
      <c r="AZ30" s="741"/>
      <c r="BA30" s="741"/>
      <c r="BB30" s="741"/>
      <c r="BC30" s="741"/>
      <c r="BD30" s="741"/>
      <c r="BE30" s="741"/>
      <c r="BF30" s="742"/>
      <c r="BG30" s="721">
        <v>98.8</v>
      </c>
      <c r="BH30" s="722"/>
      <c r="BI30" s="722"/>
      <c r="BJ30" s="722"/>
      <c r="BK30" s="722"/>
      <c r="BL30" s="722"/>
      <c r="BM30" s="723">
        <v>93.7</v>
      </c>
      <c r="BN30" s="722"/>
      <c r="BO30" s="722"/>
      <c r="BP30" s="722"/>
      <c r="BQ30" s="724"/>
      <c r="BR30" s="721">
        <v>98.7</v>
      </c>
      <c r="BS30" s="722"/>
      <c r="BT30" s="722"/>
      <c r="BU30" s="722"/>
      <c r="BV30" s="722"/>
      <c r="BW30" s="722"/>
      <c r="BX30" s="723">
        <v>92.6</v>
      </c>
      <c r="BY30" s="722"/>
      <c r="BZ30" s="722"/>
      <c r="CA30" s="722"/>
      <c r="CB30" s="724"/>
      <c r="CD30" s="727"/>
      <c r="CE30" s="728"/>
      <c r="CF30" s="685" t="s">
        <v>306</v>
      </c>
      <c r="CG30" s="682"/>
      <c r="CH30" s="682"/>
      <c r="CI30" s="682"/>
      <c r="CJ30" s="682"/>
      <c r="CK30" s="682"/>
      <c r="CL30" s="682"/>
      <c r="CM30" s="682"/>
      <c r="CN30" s="682"/>
      <c r="CO30" s="682"/>
      <c r="CP30" s="682"/>
      <c r="CQ30" s="683"/>
      <c r="CR30" s="641">
        <v>3243838</v>
      </c>
      <c r="CS30" s="644"/>
      <c r="CT30" s="644"/>
      <c r="CU30" s="644"/>
      <c r="CV30" s="644"/>
      <c r="CW30" s="644"/>
      <c r="CX30" s="644"/>
      <c r="CY30" s="645"/>
      <c r="CZ30" s="646">
        <v>9.6</v>
      </c>
      <c r="DA30" s="675"/>
      <c r="DB30" s="675"/>
      <c r="DC30" s="676"/>
      <c r="DD30" s="649">
        <v>3120671</v>
      </c>
      <c r="DE30" s="644"/>
      <c r="DF30" s="644"/>
      <c r="DG30" s="644"/>
      <c r="DH30" s="644"/>
      <c r="DI30" s="644"/>
      <c r="DJ30" s="644"/>
      <c r="DK30" s="645"/>
      <c r="DL30" s="649">
        <v>3120671</v>
      </c>
      <c r="DM30" s="644"/>
      <c r="DN30" s="644"/>
      <c r="DO30" s="644"/>
      <c r="DP30" s="644"/>
      <c r="DQ30" s="644"/>
      <c r="DR30" s="644"/>
      <c r="DS30" s="644"/>
      <c r="DT30" s="644"/>
      <c r="DU30" s="644"/>
      <c r="DV30" s="645"/>
      <c r="DW30" s="646">
        <v>14.4</v>
      </c>
      <c r="DX30" s="675"/>
      <c r="DY30" s="675"/>
      <c r="DZ30" s="675"/>
      <c r="EA30" s="675"/>
      <c r="EB30" s="675"/>
      <c r="EC30" s="677"/>
    </row>
    <row r="31" spans="2:133" ht="11.25" customHeight="1" x14ac:dyDescent="0.15">
      <c r="B31" s="638" t="s">
        <v>307</v>
      </c>
      <c r="C31" s="639"/>
      <c r="D31" s="639"/>
      <c r="E31" s="639"/>
      <c r="F31" s="639"/>
      <c r="G31" s="639"/>
      <c r="H31" s="639"/>
      <c r="I31" s="639"/>
      <c r="J31" s="639"/>
      <c r="K31" s="639"/>
      <c r="L31" s="639"/>
      <c r="M31" s="639"/>
      <c r="N31" s="639"/>
      <c r="O31" s="639"/>
      <c r="P31" s="639"/>
      <c r="Q31" s="640"/>
      <c r="R31" s="641">
        <v>110034</v>
      </c>
      <c r="S31" s="644"/>
      <c r="T31" s="644"/>
      <c r="U31" s="644"/>
      <c r="V31" s="644"/>
      <c r="W31" s="644"/>
      <c r="X31" s="644"/>
      <c r="Y31" s="645"/>
      <c r="Z31" s="703">
        <v>0.3</v>
      </c>
      <c r="AA31" s="703"/>
      <c r="AB31" s="703"/>
      <c r="AC31" s="703"/>
      <c r="AD31" s="704" t="s">
        <v>122</v>
      </c>
      <c r="AE31" s="704"/>
      <c r="AF31" s="704"/>
      <c r="AG31" s="704"/>
      <c r="AH31" s="704"/>
      <c r="AI31" s="704"/>
      <c r="AJ31" s="704"/>
      <c r="AK31" s="704"/>
      <c r="AL31" s="646" t="s">
        <v>122</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99.2</v>
      </c>
      <c r="BH31" s="642"/>
      <c r="BI31" s="642"/>
      <c r="BJ31" s="642"/>
      <c r="BK31" s="642"/>
      <c r="BL31" s="642"/>
      <c r="BM31" s="647">
        <v>95.9</v>
      </c>
      <c r="BN31" s="720"/>
      <c r="BO31" s="720"/>
      <c r="BP31" s="720"/>
      <c r="BQ31" s="681"/>
      <c r="BR31" s="719">
        <v>99</v>
      </c>
      <c r="BS31" s="642"/>
      <c r="BT31" s="642"/>
      <c r="BU31" s="642"/>
      <c r="BV31" s="642"/>
      <c r="BW31" s="642"/>
      <c r="BX31" s="647">
        <v>94.8</v>
      </c>
      <c r="BY31" s="720"/>
      <c r="BZ31" s="720"/>
      <c r="CA31" s="720"/>
      <c r="CB31" s="681"/>
      <c r="CD31" s="727"/>
      <c r="CE31" s="728"/>
      <c r="CF31" s="685" t="s">
        <v>310</v>
      </c>
      <c r="CG31" s="682"/>
      <c r="CH31" s="682"/>
      <c r="CI31" s="682"/>
      <c r="CJ31" s="682"/>
      <c r="CK31" s="682"/>
      <c r="CL31" s="682"/>
      <c r="CM31" s="682"/>
      <c r="CN31" s="682"/>
      <c r="CO31" s="682"/>
      <c r="CP31" s="682"/>
      <c r="CQ31" s="683"/>
      <c r="CR31" s="641">
        <v>335470</v>
      </c>
      <c r="CS31" s="642"/>
      <c r="CT31" s="642"/>
      <c r="CU31" s="642"/>
      <c r="CV31" s="642"/>
      <c r="CW31" s="642"/>
      <c r="CX31" s="642"/>
      <c r="CY31" s="643"/>
      <c r="CZ31" s="646">
        <v>1</v>
      </c>
      <c r="DA31" s="675"/>
      <c r="DB31" s="675"/>
      <c r="DC31" s="676"/>
      <c r="DD31" s="649">
        <v>335470</v>
      </c>
      <c r="DE31" s="642"/>
      <c r="DF31" s="642"/>
      <c r="DG31" s="642"/>
      <c r="DH31" s="642"/>
      <c r="DI31" s="642"/>
      <c r="DJ31" s="642"/>
      <c r="DK31" s="643"/>
      <c r="DL31" s="649">
        <v>335470</v>
      </c>
      <c r="DM31" s="642"/>
      <c r="DN31" s="642"/>
      <c r="DO31" s="642"/>
      <c r="DP31" s="642"/>
      <c r="DQ31" s="642"/>
      <c r="DR31" s="642"/>
      <c r="DS31" s="642"/>
      <c r="DT31" s="642"/>
      <c r="DU31" s="642"/>
      <c r="DV31" s="643"/>
      <c r="DW31" s="646">
        <v>1.5</v>
      </c>
      <c r="DX31" s="675"/>
      <c r="DY31" s="675"/>
      <c r="DZ31" s="675"/>
      <c r="EA31" s="675"/>
      <c r="EB31" s="675"/>
      <c r="EC31" s="677"/>
    </row>
    <row r="32" spans="2:133" ht="11.25" customHeight="1" x14ac:dyDescent="0.15">
      <c r="B32" s="638" t="s">
        <v>311</v>
      </c>
      <c r="C32" s="639"/>
      <c r="D32" s="639"/>
      <c r="E32" s="639"/>
      <c r="F32" s="639"/>
      <c r="G32" s="639"/>
      <c r="H32" s="639"/>
      <c r="I32" s="639"/>
      <c r="J32" s="639"/>
      <c r="K32" s="639"/>
      <c r="L32" s="639"/>
      <c r="M32" s="639"/>
      <c r="N32" s="639"/>
      <c r="O32" s="639"/>
      <c r="P32" s="639"/>
      <c r="Q32" s="640"/>
      <c r="R32" s="641">
        <v>76226</v>
      </c>
      <c r="S32" s="644"/>
      <c r="T32" s="644"/>
      <c r="U32" s="644"/>
      <c r="V32" s="644"/>
      <c r="W32" s="644"/>
      <c r="X32" s="644"/>
      <c r="Y32" s="645"/>
      <c r="Z32" s="703">
        <v>0.2</v>
      </c>
      <c r="AA32" s="703"/>
      <c r="AB32" s="703"/>
      <c r="AC32" s="703"/>
      <c r="AD32" s="704" t="s">
        <v>122</v>
      </c>
      <c r="AE32" s="704"/>
      <c r="AF32" s="704"/>
      <c r="AG32" s="704"/>
      <c r="AH32" s="704"/>
      <c r="AI32" s="704"/>
      <c r="AJ32" s="704"/>
      <c r="AK32" s="704"/>
      <c r="AL32" s="646" t="s">
        <v>122</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98.4</v>
      </c>
      <c r="BH32" s="657"/>
      <c r="BI32" s="657"/>
      <c r="BJ32" s="657"/>
      <c r="BK32" s="657"/>
      <c r="BL32" s="657"/>
      <c r="BM32" s="701">
        <v>91.5</v>
      </c>
      <c r="BN32" s="657"/>
      <c r="BO32" s="657"/>
      <c r="BP32" s="657"/>
      <c r="BQ32" s="694"/>
      <c r="BR32" s="718">
        <v>98.3</v>
      </c>
      <c r="BS32" s="657"/>
      <c r="BT32" s="657"/>
      <c r="BU32" s="657"/>
      <c r="BV32" s="657"/>
      <c r="BW32" s="657"/>
      <c r="BX32" s="701">
        <v>90.2</v>
      </c>
      <c r="BY32" s="657"/>
      <c r="BZ32" s="657"/>
      <c r="CA32" s="657"/>
      <c r="CB32" s="694"/>
      <c r="CD32" s="729"/>
      <c r="CE32" s="730"/>
      <c r="CF32" s="685" t="s">
        <v>313</v>
      </c>
      <c r="CG32" s="682"/>
      <c r="CH32" s="682"/>
      <c r="CI32" s="682"/>
      <c r="CJ32" s="682"/>
      <c r="CK32" s="682"/>
      <c r="CL32" s="682"/>
      <c r="CM32" s="682"/>
      <c r="CN32" s="682"/>
      <c r="CO32" s="682"/>
      <c r="CP32" s="682"/>
      <c r="CQ32" s="683"/>
      <c r="CR32" s="641">
        <v>992</v>
      </c>
      <c r="CS32" s="644"/>
      <c r="CT32" s="644"/>
      <c r="CU32" s="644"/>
      <c r="CV32" s="644"/>
      <c r="CW32" s="644"/>
      <c r="CX32" s="644"/>
      <c r="CY32" s="645"/>
      <c r="CZ32" s="646">
        <v>0</v>
      </c>
      <c r="DA32" s="675"/>
      <c r="DB32" s="675"/>
      <c r="DC32" s="676"/>
      <c r="DD32" s="649">
        <v>992</v>
      </c>
      <c r="DE32" s="644"/>
      <c r="DF32" s="644"/>
      <c r="DG32" s="644"/>
      <c r="DH32" s="644"/>
      <c r="DI32" s="644"/>
      <c r="DJ32" s="644"/>
      <c r="DK32" s="645"/>
      <c r="DL32" s="649">
        <v>992</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314</v>
      </c>
      <c r="C33" s="639"/>
      <c r="D33" s="639"/>
      <c r="E33" s="639"/>
      <c r="F33" s="639"/>
      <c r="G33" s="639"/>
      <c r="H33" s="639"/>
      <c r="I33" s="639"/>
      <c r="J33" s="639"/>
      <c r="K33" s="639"/>
      <c r="L33" s="639"/>
      <c r="M33" s="639"/>
      <c r="N33" s="639"/>
      <c r="O33" s="639"/>
      <c r="P33" s="639"/>
      <c r="Q33" s="640"/>
      <c r="R33" s="641">
        <v>930131</v>
      </c>
      <c r="S33" s="644"/>
      <c r="T33" s="644"/>
      <c r="U33" s="644"/>
      <c r="V33" s="644"/>
      <c r="W33" s="644"/>
      <c r="X33" s="644"/>
      <c r="Y33" s="645"/>
      <c r="Z33" s="703">
        <v>2.7</v>
      </c>
      <c r="AA33" s="703"/>
      <c r="AB33" s="703"/>
      <c r="AC33" s="703"/>
      <c r="AD33" s="704" t="s">
        <v>122</v>
      </c>
      <c r="AE33" s="704"/>
      <c r="AF33" s="704"/>
      <c r="AG33" s="704"/>
      <c r="AH33" s="704"/>
      <c r="AI33" s="704"/>
      <c r="AJ33" s="704"/>
      <c r="AK33" s="704"/>
      <c r="AL33" s="646" t="s">
        <v>122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16628011</v>
      </c>
      <c r="CS33" s="642"/>
      <c r="CT33" s="642"/>
      <c r="CU33" s="642"/>
      <c r="CV33" s="642"/>
      <c r="CW33" s="642"/>
      <c r="CX33" s="642"/>
      <c r="CY33" s="643"/>
      <c r="CZ33" s="646">
        <v>49</v>
      </c>
      <c r="DA33" s="675"/>
      <c r="DB33" s="675"/>
      <c r="DC33" s="676"/>
      <c r="DD33" s="649">
        <v>14093113</v>
      </c>
      <c r="DE33" s="642"/>
      <c r="DF33" s="642"/>
      <c r="DG33" s="642"/>
      <c r="DH33" s="642"/>
      <c r="DI33" s="642"/>
      <c r="DJ33" s="642"/>
      <c r="DK33" s="643"/>
      <c r="DL33" s="649">
        <v>9731765</v>
      </c>
      <c r="DM33" s="642"/>
      <c r="DN33" s="642"/>
      <c r="DO33" s="642"/>
      <c r="DP33" s="642"/>
      <c r="DQ33" s="642"/>
      <c r="DR33" s="642"/>
      <c r="DS33" s="642"/>
      <c r="DT33" s="642"/>
      <c r="DU33" s="642"/>
      <c r="DV33" s="643"/>
      <c r="DW33" s="646">
        <v>44.9</v>
      </c>
      <c r="DX33" s="675"/>
      <c r="DY33" s="675"/>
      <c r="DZ33" s="675"/>
      <c r="EA33" s="675"/>
      <c r="EB33" s="675"/>
      <c r="EC33" s="677"/>
    </row>
    <row r="34" spans="2:133" ht="11.25" customHeight="1" x14ac:dyDescent="0.15">
      <c r="B34" s="638" t="s">
        <v>316</v>
      </c>
      <c r="C34" s="639"/>
      <c r="D34" s="639"/>
      <c r="E34" s="639"/>
      <c r="F34" s="639"/>
      <c r="G34" s="639"/>
      <c r="H34" s="639"/>
      <c r="I34" s="639"/>
      <c r="J34" s="639"/>
      <c r="K34" s="639"/>
      <c r="L34" s="639"/>
      <c r="M34" s="639"/>
      <c r="N34" s="639"/>
      <c r="O34" s="639"/>
      <c r="P34" s="639"/>
      <c r="Q34" s="640"/>
      <c r="R34" s="641">
        <v>807210</v>
      </c>
      <c r="S34" s="644"/>
      <c r="T34" s="644"/>
      <c r="U34" s="644"/>
      <c r="V34" s="644"/>
      <c r="W34" s="644"/>
      <c r="X34" s="644"/>
      <c r="Y34" s="645"/>
      <c r="Z34" s="703">
        <v>2.2999999999999998</v>
      </c>
      <c r="AA34" s="703"/>
      <c r="AB34" s="703"/>
      <c r="AC34" s="703"/>
      <c r="AD34" s="704">
        <v>1178</v>
      </c>
      <c r="AE34" s="704"/>
      <c r="AF34" s="704"/>
      <c r="AG34" s="704"/>
      <c r="AH34" s="704"/>
      <c r="AI34" s="704"/>
      <c r="AJ34" s="704"/>
      <c r="AK34" s="704"/>
      <c r="AL34" s="646">
        <v>0</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3406847</v>
      </c>
      <c r="CS34" s="644"/>
      <c r="CT34" s="644"/>
      <c r="CU34" s="644"/>
      <c r="CV34" s="644"/>
      <c r="CW34" s="644"/>
      <c r="CX34" s="644"/>
      <c r="CY34" s="645"/>
      <c r="CZ34" s="646">
        <v>10</v>
      </c>
      <c r="DA34" s="675"/>
      <c r="DB34" s="675"/>
      <c r="DC34" s="676"/>
      <c r="DD34" s="649">
        <v>2639075</v>
      </c>
      <c r="DE34" s="644"/>
      <c r="DF34" s="644"/>
      <c r="DG34" s="644"/>
      <c r="DH34" s="644"/>
      <c r="DI34" s="644"/>
      <c r="DJ34" s="644"/>
      <c r="DK34" s="645"/>
      <c r="DL34" s="649">
        <v>2263119</v>
      </c>
      <c r="DM34" s="644"/>
      <c r="DN34" s="644"/>
      <c r="DO34" s="644"/>
      <c r="DP34" s="644"/>
      <c r="DQ34" s="644"/>
      <c r="DR34" s="644"/>
      <c r="DS34" s="644"/>
      <c r="DT34" s="644"/>
      <c r="DU34" s="644"/>
      <c r="DV34" s="645"/>
      <c r="DW34" s="646">
        <v>10.4</v>
      </c>
      <c r="DX34" s="675"/>
      <c r="DY34" s="675"/>
      <c r="DZ34" s="675"/>
      <c r="EA34" s="675"/>
      <c r="EB34" s="675"/>
      <c r="EC34" s="677"/>
    </row>
    <row r="35" spans="2:133" ht="11.25" customHeight="1" x14ac:dyDescent="0.15">
      <c r="B35" s="638" t="s">
        <v>320</v>
      </c>
      <c r="C35" s="639"/>
      <c r="D35" s="639"/>
      <c r="E35" s="639"/>
      <c r="F35" s="639"/>
      <c r="G35" s="639"/>
      <c r="H35" s="639"/>
      <c r="I35" s="639"/>
      <c r="J35" s="639"/>
      <c r="K35" s="639"/>
      <c r="L35" s="639"/>
      <c r="M35" s="639"/>
      <c r="N35" s="639"/>
      <c r="O35" s="639"/>
      <c r="P35" s="639"/>
      <c r="Q35" s="640"/>
      <c r="R35" s="641">
        <v>3069588</v>
      </c>
      <c r="S35" s="644"/>
      <c r="T35" s="644"/>
      <c r="U35" s="644"/>
      <c r="V35" s="644"/>
      <c r="W35" s="644"/>
      <c r="X35" s="644"/>
      <c r="Y35" s="645"/>
      <c r="Z35" s="703">
        <v>8.8000000000000007</v>
      </c>
      <c r="AA35" s="703"/>
      <c r="AB35" s="703"/>
      <c r="AC35" s="703"/>
      <c r="AD35" s="704" t="s">
        <v>122</v>
      </c>
      <c r="AE35" s="704"/>
      <c r="AF35" s="704"/>
      <c r="AG35" s="704"/>
      <c r="AH35" s="704"/>
      <c r="AI35" s="704"/>
      <c r="AJ35" s="704"/>
      <c r="AK35" s="704"/>
      <c r="AL35" s="646" t="s">
        <v>122</v>
      </c>
      <c r="AM35" s="647"/>
      <c r="AN35" s="647"/>
      <c r="AO35" s="705"/>
      <c r="AP35" s="214"/>
      <c r="AQ35" s="709" t="s">
        <v>321</v>
      </c>
      <c r="AR35" s="710"/>
      <c r="AS35" s="710"/>
      <c r="AT35" s="710"/>
      <c r="AU35" s="710"/>
      <c r="AV35" s="710"/>
      <c r="AW35" s="710"/>
      <c r="AX35" s="710"/>
      <c r="AY35" s="711"/>
      <c r="AZ35" s="706">
        <v>7304115</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292038</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300931</v>
      </c>
      <c r="CS35" s="642"/>
      <c r="CT35" s="642"/>
      <c r="CU35" s="642"/>
      <c r="CV35" s="642"/>
      <c r="CW35" s="642"/>
      <c r="CX35" s="642"/>
      <c r="CY35" s="643"/>
      <c r="CZ35" s="646">
        <v>0.9</v>
      </c>
      <c r="DA35" s="675"/>
      <c r="DB35" s="675"/>
      <c r="DC35" s="676"/>
      <c r="DD35" s="649">
        <v>278068</v>
      </c>
      <c r="DE35" s="642"/>
      <c r="DF35" s="642"/>
      <c r="DG35" s="642"/>
      <c r="DH35" s="642"/>
      <c r="DI35" s="642"/>
      <c r="DJ35" s="642"/>
      <c r="DK35" s="643"/>
      <c r="DL35" s="649">
        <v>278068</v>
      </c>
      <c r="DM35" s="642"/>
      <c r="DN35" s="642"/>
      <c r="DO35" s="642"/>
      <c r="DP35" s="642"/>
      <c r="DQ35" s="642"/>
      <c r="DR35" s="642"/>
      <c r="DS35" s="642"/>
      <c r="DT35" s="642"/>
      <c r="DU35" s="642"/>
      <c r="DV35" s="643"/>
      <c r="DW35" s="646">
        <v>1.3</v>
      </c>
      <c r="DX35" s="675"/>
      <c r="DY35" s="675"/>
      <c r="DZ35" s="675"/>
      <c r="EA35" s="675"/>
      <c r="EB35" s="675"/>
      <c r="EC35" s="677"/>
    </row>
    <row r="36" spans="2:133" ht="11.25" customHeight="1" x14ac:dyDescent="0.15">
      <c r="B36" s="638" t="s">
        <v>324</v>
      </c>
      <c r="C36" s="639"/>
      <c r="D36" s="639"/>
      <c r="E36" s="639"/>
      <c r="F36" s="639"/>
      <c r="G36" s="639"/>
      <c r="H36" s="639"/>
      <c r="I36" s="639"/>
      <c r="J36" s="639"/>
      <c r="K36" s="639"/>
      <c r="L36" s="639"/>
      <c r="M36" s="639"/>
      <c r="N36" s="639"/>
      <c r="O36" s="639"/>
      <c r="P36" s="639"/>
      <c r="Q36" s="640"/>
      <c r="R36" s="641" t="s">
        <v>122</v>
      </c>
      <c r="S36" s="644"/>
      <c r="T36" s="644"/>
      <c r="U36" s="644"/>
      <c r="V36" s="644"/>
      <c r="W36" s="644"/>
      <c r="X36" s="644"/>
      <c r="Y36" s="645"/>
      <c r="Z36" s="703" t="s">
        <v>122</v>
      </c>
      <c r="AA36" s="703"/>
      <c r="AB36" s="703"/>
      <c r="AC36" s="703"/>
      <c r="AD36" s="704" t="s">
        <v>122</v>
      </c>
      <c r="AE36" s="704"/>
      <c r="AF36" s="704"/>
      <c r="AG36" s="704"/>
      <c r="AH36" s="704"/>
      <c r="AI36" s="704"/>
      <c r="AJ36" s="704"/>
      <c r="AK36" s="704"/>
      <c r="AL36" s="646" t="s">
        <v>122</v>
      </c>
      <c r="AM36" s="647"/>
      <c r="AN36" s="647"/>
      <c r="AO36" s="705"/>
      <c r="AQ36" s="678" t="s">
        <v>325</v>
      </c>
      <c r="AR36" s="679"/>
      <c r="AS36" s="679"/>
      <c r="AT36" s="679"/>
      <c r="AU36" s="679"/>
      <c r="AV36" s="679"/>
      <c r="AW36" s="679"/>
      <c r="AX36" s="679"/>
      <c r="AY36" s="680"/>
      <c r="AZ36" s="641">
        <v>4013772</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154625</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4910493</v>
      </c>
      <c r="CS36" s="644"/>
      <c r="CT36" s="644"/>
      <c r="CU36" s="644"/>
      <c r="CV36" s="644"/>
      <c r="CW36" s="644"/>
      <c r="CX36" s="644"/>
      <c r="CY36" s="645"/>
      <c r="CZ36" s="646">
        <v>14.5</v>
      </c>
      <c r="DA36" s="675"/>
      <c r="DB36" s="675"/>
      <c r="DC36" s="676"/>
      <c r="DD36" s="649">
        <v>4184983</v>
      </c>
      <c r="DE36" s="644"/>
      <c r="DF36" s="644"/>
      <c r="DG36" s="644"/>
      <c r="DH36" s="644"/>
      <c r="DI36" s="644"/>
      <c r="DJ36" s="644"/>
      <c r="DK36" s="645"/>
      <c r="DL36" s="649">
        <v>3068936</v>
      </c>
      <c r="DM36" s="644"/>
      <c r="DN36" s="644"/>
      <c r="DO36" s="644"/>
      <c r="DP36" s="644"/>
      <c r="DQ36" s="644"/>
      <c r="DR36" s="644"/>
      <c r="DS36" s="644"/>
      <c r="DT36" s="644"/>
      <c r="DU36" s="644"/>
      <c r="DV36" s="645"/>
      <c r="DW36" s="646">
        <v>14.1</v>
      </c>
      <c r="DX36" s="675"/>
      <c r="DY36" s="675"/>
      <c r="DZ36" s="675"/>
      <c r="EA36" s="675"/>
      <c r="EB36" s="675"/>
      <c r="EC36" s="677"/>
    </row>
    <row r="37" spans="2:133" ht="11.25" customHeight="1" x14ac:dyDescent="0.15">
      <c r="B37" s="638" t="s">
        <v>328</v>
      </c>
      <c r="C37" s="639"/>
      <c r="D37" s="639"/>
      <c r="E37" s="639"/>
      <c r="F37" s="639"/>
      <c r="G37" s="639"/>
      <c r="H37" s="639"/>
      <c r="I37" s="639"/>
      <c r="J37" s="639"/>
      <c r="K37" s="639"/>
      <c r="L37" s="639"/>
      <c r="M37" s="639"/>
      <c r="N37" s="639"/>
      <c r="O37" s="639"/>
      <c r="P37" s="639"/>
      <c r="Q37" s="640"/>
      <c r="R37" s="641">
        <v>1248188</v>
      </c>
      <c r="S37" s="644"/>
      <c r="T37" s="644"/>
      <c r="U37" s="644"/>
      <c r="V37" s="644"/>
      <c r="W37" s="644"/>
      <c r="X37" s="644"/>
      <c r="Y37" s="645"/>
      <c r="Z37" s="703">
        <v>3.6</v>
      </c>
      <c r="AA37" s="703"/>
      <c r="AB37" s="703"/>
      <c r="AC37" s="703"/>
      <c r="AD37" s="704" t="s">
        <v>122</v>
      </c>
      <c r="AE37" s="704"/>
      <c r="AF37" s="704"/>
      <c r="AG37" s="704"/>
      <c r="AH37" s="704"/>
      <c r="AI37" s="704"/>
      <c r="AJ37" s="704"/>
      <c r="AK37" s="704"/>
      <c r="AL37" s="646" t="s">
        <v>122</v>
      </c>
      <c r="AM37" s="647"/>
      <c r="AN37" s="647"/>
      <c r="AO37" s="705"/>
      <c r="AQ37" s="678" t="s">
        <v>329</v>
      </c>
      <c r="AR37" s="679"/>
      <c r="AS37" s="679"/>
      <c r="AT37" s="679"/>
      <c r="AU37" s="679"/>
      <c r="AV37" s="679"/>
      <c r="AW37" s="679"/>
      <c r="AX37" s="679"/>
      <c r="AY37" s="680"/>
      <c r="AZ37" s="641">
        <v>520000</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10741</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2514699</v>
      </c>
      <c r="CS37" s="642"/>
      <c r="CT37" s="642"/>
      <c r="CU37" s="642"/>
      <c r="CV37" s="642"/>
      <c r="CW37" s="642"/>
      <c r="CX37" s="642"/>
      <c r="CY37" s="643"/>
      <c r="CZ37" s="646">
        <v>7.4</v>
      </c>
      <c r="DA37" s="675"/>
      <c r="DB37" s="675"/>
      <c r="DC37" s="676"/>
      <c r="DD37" s="649">
        <v>2151688</v>
      </c>
      <c r="DE37" s="642"/>
      <c r="DF37" s="642"/>
      <c r="DG37" s="642"/>
      <c r="DH37" s="642"/>
      <c r="DI37" s="642"/>
      <c r="DJ37" s="642"/>
      <c r="DK37" s="643"/>
      <c r="DL37" s="649">
        <v>2031809</v>
      </c>
      <c r="DM37" s="642"/>
      <c r="DN37" s="642"/>
      <c r="DO37" s="642"/>
      <c r="DP37" s="642"/>
      <c r="DQ37" s="642"/>
      <c r="DR37" s="642"/>
      <c r="DS37" s="642"/>
      <c r="DT37" s="642"/>
      <c r="DU37" s="642"/>
      <c r="DV37" s="643"/>
      <c r="DW37" s="646">
        <v>9.4</v>
      </c>
      <c r="DX37" s="675"/>
      <c r="DY37" s="675"/>
      <c r="DZ37" s="675"/>
      <c r="EA37" s="675"/>
      <c r="EB37" s="675"/>
      <c r="EC37" s="677"/>
    </row>
    <row r="38" spans="2:133" ht="11.25" customHeight="1" x14ac:dyDescent="0.15">
      <c r="B38" s="653" t="s">
        <v>332</v>
      </c>
      <c r="C38" s="654"/>
      <c r="D38" s="654"/>
      <c r="E38" s="654"/>
      <c r="F38" s="654"/>
      <c r="G38" s="654"/>
      <c r="H38" s="654"/>
      <c r="I38" s="654"/>
      <c r="J38" s="654"/>
      <c r="K38" s="654"/>
      <c r="L38" s="654"/>
      <c r="M38" s="654"/>
      <c r="N38" s="654"/>
      <c r="O38" s="654"/>
      <c r="P38" s="654"/>
      <c r="Q38" s="655"/>
      <c r="R38" s="656">
        <v>34707297</v>
      </c>
      <c r="S38" s="693"/>
      <c r="T38" s="693"/>
      <c r="U38" s="693"/>
      <c r="V38" s="693"/>
      <c r="W38" s="693"/>
      <c r="X38" s="693"/>
      <c r="Y38" s="698"/>
      <c r="Z38" s="699">
        <v>100</v>
      </c>
      <c r="AA38" s="699"/>
      <c r="AB38" s="699"/>
      <c r="AC38" s="699"/>
      <c r="AD38" s="700">
        <v>20442772</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v>90830</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18279</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6601209</v>
      </c>
      <c r="CS38" s="644"/>
      <c r="CT38" s="644"/>
      <c r="CU38" s="644"/>
      <c r="CV38" s="644"/>
      <c r="CW38" s="644"/>
      <c r="CX38" s="644"/>
      <c r="CY38" s="645"/>
      <c r="CZ38" s="646">
        <v>19.5</v>
      </c>
      <c r="DA38" s="675"/>
      <c r="DB38" s="675"/>
      <c r="DC38" s="676"/>
      <c r="DD38" s="649">
        <v>6117575</v>
      </c>
      <c r="DE38" s="644"/>
      <c r="DF38" s="644"/>
      <c r="DG38" s="644"/>
      <c r="DH38" s="644"/>
      <c r="DI38" s="644"/>
      <c r="DJ38" s="644"/>
      <c r="DK38" s="645"/>
      <c r="DL38" s="649">
        <v>4121642</v>
      </c>
      <c r="DM38" s="644"/>
      <c r="DN38" s="644"/>
      <c r="DO38" s="644"/>
      <c r="DP38" s="644"/>
      <c r="DQ38" s="644"/>
      <c r="DR38" s="644"/>
      <c r="DS38" s="644"/>
      <c r="DT38" s="644"/>
      <c r="DU38" s="644"/>
      <c r="DV38" s="645"/>
      <c r="DW38" s="646">
        <v>19</v>
      </c>
      <c r="DX38" s="675"/>
      <c r="DY38" s="675"/>
      <c r="DZ38" s="675"/>
      <c r="EA38" s="675"/>
      <c r="EB38" s="675"/>
      <c r="EC38" s="677"/>
    </row>
    <row r="39" spans="2:133" ht="11.25" customHeight="1" x14ac:dyDescent="0.15">
      <c r="AQ39" s="678" t="s">
        <v>336</v>
      </c>
      <c r="AR39" s="679"/>
      <c r="AS39" s="679"/>
      <c r="AT39" s="679"/>
      <c r="AU39" s="679"/>
      <c r="AV39" s="679"/>
      <c r="AW39" s="679"/>
      <c r="AX39" s="679"/>
      <c r="AY39" s="680"/>
      <c r="AZ39" s="641">
        <v>49048</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91</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1050831</v>
      </c>
      <c r="CS39" s="642"/>
      <c r="CT39" s="642"/>
      <c r="CU39" s="642"/>
      <c r="CV39" s="642"/>
      <c r="CW39" s="642"/>
      <c r="CX39" s="642"/>
      <c r="CY39" s="643"/>
      <c r="CZ39" s="646">
        <v>3.1</v>
      </c>
      <c r="DA39" s="675"/>
      <c r="DB39" s="675"/>
      <c r="DC39" s="676"/>
      <c r="DD39" s="649">
        <v>873312</v>
      </c>
      <c r="DE39" s="642"/>
      <c r="DF39" s="642"/>
      <c r="DG39" s="642"/>
      <c r="DH39" s="642"/>
      <c r="DI39" s="642"/>
      <c r="DJ39" s="642"/>
      <c r="DK39" s="643"/>
      <c r="DL39" s="649" t="s">
        <v>122</v>
      </c>
      <c r="DM39" s="642"/>
      <c r="DN39" s="642"/>
      <c r="DO39" s="642"/>
      <c r="DP39" s="642"/>
      <c r="DQ39" s="642"/>
      <c r="DR39" s="642"/>
      <c r="DS39" s="642"/>
      <c r="DT39" s="642"/>
      <c r="DU39" s="642"/>
      <c r="DV39" s="643"/>
      <c r="DW39" s="646" t="s">
        <v>122</v>
      </c>
      <c r="DX39" s="675"/>
      <c r="DY39" s="675"/>
      <c r="DZ39" s="675"/>
      <c r="EA39" s="675"/>
      <c r="EB39" s="675"/>
      <c r="EC39" s="677"/>
    </row>
    <row r="40" spans="2:133" ht="11.25" customHeight="1" x14ac:dyDescent="0.15">
      <c r="AQ40" s="678" t="s">
        <v>340</v>
      </c>
      <c r="AR40" s="679"/>
      <c r="AS40" s="679"/>
      <c r="AT40" s="679"/>
      <c r="AU40" s="679"/>
      <c r="AV40" s="679"/>
      <c r="AW40" s="679"/>
      <c r="AX40" s="679"/>
      <c r="AY40" s="680"/>
      <c r="AZ40" s="641">
        <v>697827</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117</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357700</v>
      </c>
      <c r="CS40" s="644"/>
      <c r="CT40" s="644"/>
      <c r="CU40" s="644"/>
      <c r="CV40" s="644"/>
      <c r="CW40" s="644"/>
      <c r="CX40" s="644"/>
      <c r="CY40" s="645"/>
      <c r="CZ40" s="646">
        <v>1.1000000000000001</v>
      </c>
      <c r="DA40" s="675"/>
      <c r="DB40" s="675"/>
      <c r="DC40" s="676"/>
      <c r="DD40" s="649">
        <v>100</v>
      </c>
      <c r="DE40" s="644"/>
      <c r="DF40" s="644"/>
      <c r="DG40" s="644"/>
      <c r="DH40" s="644"/>
      <c r="DI40" s="644"/>
      <c r="DJ40" s="644"/>
      <c r="DK40" s="645"/>
      <c r="DL40" s="649" t="s">
        <v>122</v>
      </c>
      <c r="DM40" s="644"/>
      <c r="DN40" s="644"/>
      <c r="DO40" s="644"/>
      <c r="DP40" s="644"/>
      <c r="DQ40" s="644"/>
      <c r="DR40" s="644"/>
      <c r="DS40" s="644"/>
      <c r="DT40" s="644"/>
      <c r="DU40" s="644"/>
      <c r="DV40" s="645"/>
      <c r="DW40" s="646" t="s">
        <v>122</v>
      </c>
      <c r="DX40" s="675"/>
      <c r="DY40" s="675"/>
      <c r="DZ40" s="675"/>
      <c r="EA40" s="675"/>
      <c r="EB40" s="675"/>
      <c r="EC40" s="677"/>
    </row>
    <row r="41" spans="2:133" ht="11.25" customHeight="1" x14ac:dyDescent="0.15">
      <c r="AQ41" s="690" t="s">
        <v>343</v>
      </c>
      <c r="AR41" s="691"/>
      <c r="AS41" s="691"/>
      <c r="AT41" s="691"/>
      <c r="AU41" s="691"/>
      <c r="AV41" s="691"/>
      <c r="AW41" s="691"/>
      <c r="AX41" s="691"/>
      <c r="AY41" s="692"/>
      <c r="AZ41" s="656">
        <v>1932638</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337</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122</v>
      </c>
      <c r="CS41" s="642"/>
      <c r="CT41" s="642"/>
      <c r="CU41" s="642"/>
      <c r="CV41" s="642"/>
      <c r="CW41" s="642"/>
      <c r="CX41" s="642"/>
      <c r="CY41" s="643"/>
      <c r="CZ41" s="646" t="s">
        <v>122</v>
      </c>
      <c r="DA41" s="675"/>
      <c r="DB41" s="675"/>
      <c r="DC41" s="676"/>
      <c r="DD41" s="649" t="s">
        <v>122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3163419</v>
      </c>
      <c r="CS42" s="644"/>
      <c r="CT42" s="644"/>
      <c r="CU42" s="644"/>
      <c r="CV42" s="644"/>
      <c r="CW42" s="644"/>
      <c r="CX42" s="644"/>
      <c r="CY42" s="645"/>
      <c r="CZ42" s="646">
        <v>9.3000000000000007</v>
      </c>
      <c r="DA42" s="647"/>
      <c r="DB42" s="647"/>
      <c r="DC42" s="648"/>
      <c r="DD42" s="649">
        <v>587442</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76898</v>
      </c>
      <c r="CS43" s="642"/>
      <c r="CT43" s="642"/>
      <c r="CU43" s="642"/>
      <c r="CV43" s="642"/>
      <c r="CW43" s="642"/>
      <c r="CX43" s="642"/>
      <c r="CY43" s="643"/>
      <c r="CZ43" s="646">
        <v>0.2</v>
      </c>
      <c r="DA43" s="675"/>
      <c r="DB43" s="675"/>
      <c r="DC43" s="676"/>
      <c r="DD43" s="649">
        <v>76898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350</v>
      </c>
      <c r="CD44" s="669" t="s">
        <v>302</v>
      </c>
      <c r="CE44" s="670"/>
      <c r="CF44" s="638" t="s">
        <v>351</v>
      </c>
      <c r="CG44" s="639"/>
      <c r="CH44" s="639"/>
      <c r="CI44" s="639"/>
      <c r="CJ44" s="639"/>
      <c r="CK44" s="639"/>
      <c r="CL44" s="639"/>
      <c r="CM44" s="639"/>
      <c r="CN44" s="639"/>
      <c r="CO44" s="639"/>
      <c r="CP44" s="639"/>
      <c r="CQ44" s="640"/>
      <c r="CR44" s="641">
        <v>3163340</v>
      </c>
      <c r="CS44" s="644"/>
      <c r="CT44" s="644"/>
      <c r="CU44" s="644"/>
      <c r="CV44" s="644"/>
      <c r="CW44" s="644"/>
      <c r="CX44" s="644"/>
      <c r="CY44" s="645"/>
      <c r="CZ44" s="646">
        <v>9.3000000000000007</v>
      </c>
      <c r="DA44" s="647"/>
      <c r="DB44" s="647"/>
      <c r="DC44" s="648"/>
      <c r="DD44" s="649">
        <v>587416</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352</v>
      </c>
      <c r="CG45" s="639"/>
      <c r="CH45" s="639"/>
      <c r="CI45" s="639"/>
      <c r="CJ45" s="639"/>
      <c r="CK45" s="639"/>
      <c r="CL45" s="639"/>
      <c r="CM45" s="639"/>
      <c r="CN45" s="639"/>
      <c r="CO45" s="639"/>
      <c r="CP45" s="639"/>
      <c r="CQ45" s="640"/>
      <c r="CR45" s="641">
        <v>1603251</v>
      </c>
      <c r="CS45" s="642"/>
      <c r="CT45" s="642"/>
      <c r="CU45" s="642"/>
      <c r="CV45" s="642"/>
      <c r="CW45" s="642"/>
      <c r="CX45" s="642"/>
      <c r="CY45" s="643"/>
      <c r="CZ45" s="646">
        <v>4.7</v>
      </c>
      <c r="DA45" s="675"/>
      <c r="DB45" s="675"/>
      <c r="DC45" s="676"/>
      <c r="DD45" s="649">
        <v>88614</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353</v>
      </c>
      <c r="CG46" s="639"/>
      <c r="CH46" s="639"/>
      <c r="CI46" s="639"/>
      <c r="CJ46" s="639"/>
      <c r="CK46" s="639"/>
      <c r="CL46" s="639"/>
      <c r="CM46" s="639"/>
      <c r="CN46" s="639"/>
      <c r="CO46" s="639"/>
      <c r="CP46" s="639"/>
      <c r="CQ46" s="640"/>
      <c r="CR46" s="641">
        <v>1523844</v>
      </c>
      <c r="CS46" s="644"/>
      <c r="CT46" s="644"/>
      <c r="CU46" s="644"/>
      <c r="CV46" s="644"/>
      <c r="CW46" s="644"/>
      <c r="CX46" s="644"/>
      <c r="CY46" s="645"/>
      <c r="CZ46" s="646">
        <v>4.5</v>
      </c>
      <c r="DA46" s="647"/>
      <c r="DB46" s="647"/>
      <c r="DC46" s="648"/>
      <c r="DD46" s="649">
        <v>495632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354</v>
      </c>
      <c r="CG47" s="639"/>
      <c r="CH47" s="639"/>
      <c r="CI47" s="639"/>
      <c r="CJ47" s="639"/>
      <c r="CK47" s="639"/>
      <c r="CL47" s="639"/>
      <c r="CM47" s="639"/>
      <c r="CN47" s="639"/>
      <c r="CO47" s="639"/>
      <c r="CP47" s="639"/>
      <c r="CQ47" s="640"/>
      <c r="CR47" s="641">
        <v>79</v>
      </c>
      <c r="CS47" s="642"/>
      <c r="CT47" s="642"/>
      <c r="CU47" s="642"/>
      <c r="CV47" s="642"/>
      <c r="CW47" s="642"/>
      <c r="CX47" s="642"/>
      <c r="CY47" s="643"/>
      <c r="CZ47" s="646">
        <v>0</v>
      </c>
      <c r="DA47" s="675"/>
      <c r="DB47" s="675"/>
      <c r="DC47" s="676"/>
      <c r="DD47" s="649">
        <v>26</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355</v>
      </c>
      <c r="CG48" s="639"/>
      <c r="CH48" s="639"/>
      <c r="CI48" s="639"/>
      <c r="CJ48" s="639"/>
      <c r="CK48" s="639"/>
      <c r="CL48" s="639"/>
      <c r="CM48" s="639"/>
      <c r="CN48" s="639"/>
      <c r="CO48" s="639"/>
      <c r="CP48" s="639"/>
      <c r="CQ48" s="640"/>
      <c r="CR48" s="641" t="s">
        <v>122</v>
      </c>
      <c r="CS48" s="644"/>
      <c r="CT48" s="644"/>
      <c r="CU48" s="644"/>
      <c r="CV48" s="644"/>
      <c r="CW48" s="644"/>
      <c r="CX48" s="644"/>
      <c r="CY48" s="645"/>
      <c r="CZ48" s="646" t="s">
        <v>122</v>
      </c>
      <c r="DA48" s="647"/>
      <c r="DB48" s="647"/>
      <c r="DC48" s="648"/>
      <c r="DD48" s="649" t="s">
        <v>122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356</v>
      </c>
      <c r="CE49" s="654"/>
      <c r="CF49" s="654"/>
      <c r="CG49" s="654"/>
      <c r="CH49" s="654"/>
      <c r="CI49" s="654"/>
      <c r="CJ49" s="654"/>
      <c r="CK49" s="654"/>
      <c r="CL49" s="654"/>
      <c r="CM49" s="654"/>
      <c r="CN49" s="654"/>
      <c r="CO49" s="654"/>
      <c r="CP49" s="654"/>
      <c r="CQ49" s="655"/>
      <c r="CR49" s="656">
        <v>33936187</v>
      </c>
      <c r="CS49" s="657"/>
      <c r="CT49" s="657"/>
      <c r="CU49" s="657"/>
      <c r="CV49" s="657"/>
      <c r="CW49" s="657"/>
      <c r="CX49" s="657"/>
      <c r="CY49" s="658"/>
      <c r="CZ49" s="659">
        <v>100</v>
      </c>
      <c r="DA49" s="660"/>
      <c r="DB49" s="660"/>
      <c r="DC49" s="661"/>
      <c r="DD49" s="662">
        <v>23841161</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zNePd7UvPEVH1uR4sWx2vahFpK68ZJlYTN/NwzQMzKt5mOGKEyWWRVw4zjL0bSK1uHmOmvVq2U+vOMLBu+m9ig==" saltValue="O8OPu3TdF0HEJKaaNK4DK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3"/>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54" t="s">
        <v>358</v>
      </c>
      <c r="DK2" s="1155"/>
      <c r="DL2" s="1155"/>
      <c r="DM2" s="1155"/>
      <c r="DN2" s="1155"/>
      <c r="DO2" s="1156"/>
      <c r="DP2" s="229"/>
      <c r="DQ2" s="1154" t="s">
        <v>359</v>
      </c>
      <c r="DR2" s="1155"/>
      <c r="DS2" s="1155"/>
      <c r="DT2" s="1155"/>
      <c r="DU2" s="1155"/>
      <c r="DV2" s="1155"/>
      <c r="DW2" s="1155"/>
      <c r="DX2" s="1155"/>
      <c r="DY2" s="1155"/>
      <c r="DZ2" s="1156"/>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29" t="s">
        <v>360</v>
      </c>
      <c r="B4" s="1129"/>
      <c r="C4" s="1129"/>
      <c r="D4" s="1129"/>
      <c r="E4" s="1129"/>
      <c r="F4" s="1129"/>
      <c r="G4" s="1129"/>
      <c r="H4" s="1129"/>
      <c r="I4" s="1129"/>
      <c r="J4" s="1129"/>
      <c r="K4" s="1129"/>
      <c r="L4" s="1129"/>
      <c r="M4" s="1129"/>
      <c r="N4" s="1129"/>
      <c r="O4" s="1129"/>
      <c r="P4" s="1129"/>
      <c r="Q4" s="1129"/>
      <c r="R4" s="1129"/>
      <c r="S4" s="1129"/>
      <c r="T4" s="1129"/>
      <c r="U4" s="1129"/>
      <c r="V4" s="1129"/>
      <c r="W4" s="1129"/>
      <c r="X4" s="1129"/>
      <c r="Y4" s="1129"/>
      <c r="Z4" s="1129"/>
      <c r="AA4" s="1129"/>
      <c r="AB4" s="1129"/>
      <c r="AC4" s="1129"/>
      <c r="AD4" s="1129"/>
      <c r="AE4" s="1129"/>
      <c r="AF4" s="1129"/>
      <c r="AG4" s="1129"/>
      <c r="AH4" s="1129"/>
      <c r="AI4" s="1129"/>
      <c r="AJ4" s="1129"/>
      <c r="AK4" s="1129"/>
      <c r="AL4" s="1129"/>
      <c r="AM4" s="1129"/>
      <c r="AN4" s="1129"/>
      <c r="AO4" s="1129"/>
      <c r="AP4" s="1129"/>
      <c r="AQ4" s="1129"/>
      <c r="AR4" s="1129"/>
      <c r="AS4" s="1129"/>
      <c r="AT4" s="1129"/>
      <c r="AU4" s="1129"/>
      <c r="AV4" s="1129"/>
      <c r="AW4" s="1129"/>
      <c r="AX4" s="1129"/>
      <c r="AY4" s="112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1" t="s">
        <v>362</v>
      </c>
      <c r="B5" s="1062"/>
      <c r="C5" s="1062"/>
      <c r="D5" s="1062"/>
      <c r="E5" s="1062"/>
      <c r="F5" s="1062"/>
      <c r="G5" s="1062"/>
      <c r="H5" s="1062"/>
      <c r="I5" s="1062"/>
      <c r="J5" s="1062"/>
      <c r="K5" s="1062"/>
      <c r="L5" s="1062"/>
      <c r="M5" s="1062"/>
      <c r="N5" s="1062"/>
      <c r="O5" s="1062"/>
      <c r="P5" s="1063"/>
      <c r="Q5" s="1067" t="s">
        <v>363</v>
      </c>
      <c r="R5" s="1068"/>
      <c r="S5" s="1068"/>
      <c r="T5" s="1068"/>
      <c r="U5" s="1069"/>
      <c r="V5" s="1067" t="s">
        <v>364</v>
      </c>
      <c r="W5" s="1068"/>
      <c r="X5" s="1068"/>
      <c r="Y5" s="1068"/>
      <c r="Z5" s="1069"/>
      <c r="AA5" s="1067" t="s">
        <v>365</v>
      </c>
      <c r="AB5" s="1068"/>
      <c r="AC5" s="1068"/>
      <c r="AD5" s="1068"/>
      <c r="AE5" s="1068"/>
      <c r="AF5" s="1157" t="s">
        <v>366</v>
      </c>
      <c r="AG5" s="1068"/>
      <c r="AH5" s="1068"/>
      <c r="AI5" s="1068"/>
      <c r="AJ5" s="1083"/>
      <c r="AK5" s="1068" t="s">
        <v>367</v>
      </c>
      <c r="AL5" s="1068"/>
      <c r="AM5" s="1068"/>
      <c r="AN5" s="1068"/>
      <c r="AO5" s="1069"/>
      <c r="AP5" s="1067" t="s">
        <v>368</v>
      </c>
      <c r="AQ5" s="1068"/>
      <c r="AR5" s="1068"/>
      <c r="AS5" s="1068"/>
      <c r="AT5" s="1069"/>
      <c r="AU5" s="1067" t="s">
        <v>369</v>
      </c>
      <c r="AV5" s="1068"/>
      <c r="AW5" s="1068"/>
      <c r="AX5" s="1068"/>
      <c r="AY5" s="1083"/>
      <c r="AZ5" s="236"/>
      <c r="BA5" s="236"/>
      <c r="BB5" s="236"/>
      <c r="BC5" s="236"/>
      <c r="BD5" s="236"/>
      <c r="BE5" s="237"/>
      <c r="BF5" s="237"/>
      <c r="BG5" s="237"/>
      <c r="BH5" s="237"/>
      <c r="BI5" s="237"/>
      <c r="BJ5" s="237"/>
      <c r="BK5" s="237"/>
      <c r="BL5" s="237"/>
      <c r="BM5" s="237"/>
      <c r="BN5" s="237"/>
      <c r="BO5" s="237"/>
      <c r="BP5" s="237"/>
      <c r="BQ5" s="1061" t="s">
        <v>370</v>
      </c>
      <c r="BR5" s="1062"/>
      <c r="BS5" s="1062"/>
      <c r="BT5" s="1062"/>
      <c r="BU5" s="1062"/>
      <c r="BV5" s="1062"/>
      <c r="BW5" s="1062"/>
      <c r="BX5" s="1062"/>
      <c r="BY5" s="1062"/>
      <c r="BZ5" s="1062"/>
      <c r="CA5" s="1062"/>
      <c r="CB5" s="1062"/>
      <c r="CC5" s="1062"/>
      <c r="CD5" s="1062"/>
      <c r="CE5" s="1062"/>
      <c r="CF5" s="1062"/>
      <c r="CG5" s="1063"/>
      <c r="CH5" s="1067" t="s">
        <v>371</v>
      </c>
      <c r="CI5" s="1068"/>
      <c r="CJ5" s="1068"/>
      <c r="CK5" s="1068"/>
      <c r="CL5" s="1069"/>
      <c r="CM5" s="1067" t="s">
        <v>372</v>
      </c>
      <c r="CN5" s="1068"/>
      <c r="CO5" s="1068"/>
      <c r="CP5" s="1068"/>
      <c r="CQ5" s="1069"/>
      <c r="CR5" s="1067" t="s">
        <v>373</v>
      </c>
      <c r="CS5" s="1068"/>
      <c r="CT5" s="1068"/>
      <c r="CU5" s="1068"/>
      <c r="CV5" s="1069"/>
      <c r="CW5" s="1067" t="s">
        <v>374</v>
      </c>
      <c r="CX5" s="1068"/>
      <c r="CY5" s="1068"/>
      <c r="CZ5" s="1068"/>
      <c r="DA5" s="1069"/>
      <c r="DB5" s="1067" t="s">
        <v>375</v>
      </c>
      <c r="DC5" s="1068"/>
      <c r="DD5" s="1068"/>
      <c r="DE5" s="1068"/>
      <c r="DF5" s="1069"/>
      <c r="DG5" s="1175" t="s">
        <v>376</v>
      </c>
      <c r="DH5" s="1176"/>
      <c r="DI5" s="1176"/>
      <c r="DJ5" s="1176"/>
      <c r="DK5" s="1177"/>
      <c r="DL5" s="1175" t="s">
        <v>377</v>
      </c>
      <c r="DM5" s="1176"/>
      <c r="DN5" s="1176"/>
      <c r="DO5" s="1176"/>
      <c r="DP5" s="1177"/>
      <c r="DQ5" s="1067" t="s">
        <v>378</v>
      </c>
      <c r="DR5" s="1068"/>
      <c r="DS5" s="1068"/>
      <c r="DT5" s="1068"/>
      <c r="DU5" s="1069"/>
      <c r="DV5" s="1067" t="s">
        <v>369</v>
      </c>
      <c r="DW5" s="1068"/>
      <c r="DX5" s="1068"/>
      <c r="DY5" s="1068"/>
      <c r="DZ5" s="1083"/>
      <c r="EA5" s="234"/>
    </row>
    <row r="6" spans="1:131" s="235" customFormat="1" ht="26.25" customHeight="1" thickBot="1" x14ac:dyDescent="0.2">
      <c r="A6" s="1064"/>
      <c r="B6" s="1065"/>
      <c r="C6" s="1065"/>
      <c r="D6" s="1065"/>
      <c r="E6" s="1065"/>
      <c r="F6" s="1065"/>
      <c r="G6" s="1065"/>
      <c r="H6" s="1065"/>
      <c r="I6" s="1065"/>
      <c r="J6" s="1065"/>
      <c r="K6" s="1065"/>
      <c r="L6" s="1065"/>
      <c r="M6" s="1065"/>
      <c r="N6" s="1065"/>
      <c r="O6" s="1065"/>
      <c r="P6" s="1066"/>
      <c r="Q6" s="1070"/>
      <c r="R6" s="1071"/>
      <c r="S6" s="1071"/>
      <c r="T6" s="1071"/>
      <c r="U6" s="1072"/>
      <c r="V6" s="1070"/>
      <c r="W6" s="1071"/>
      <c r="X6" s="1071"/>
      <c r="Y6" s="1071"/>
      <c r="Z6" s="1072"/>
      <c r="AA6" s="1070"/>
      <c r="AB6" s="1071"/>
      <c r="AC6" s="1071"/>
      <c r="AD6" s="1071"/>
      <c r="AE6" s="1071"/>
      <c r="AF6" s="1158"/>
      <c r="AG6" s="1071"/>
      <c r="AH6" s="1071"/>
      <c r="AI6" s="1071"/>
      <c r="AJ6" s="1084"/>
      <c r="AK6" s="1071"/>
      <c r="AL6" s="1071"/>
      <c r="AM6" s="1071"/>
      <c r="AN6" s="1071"/>
      <c r="AO6" s="1072"/>
      <c r="AP6" s="1070"/>
      <c r="AQ6" s="1071"/>
      <c r="AR6" s="1071"/>
      <c r="AS6" s="1071"/>
      <c r="AT6" s="1072"/>
      <c r="AU6" s="1070"/>
      <c r="AV6" s="1071"/>
      <c r="AW6" s="1071"/>
      <c r="AX6" s="1071"/>
      <c r="AY6" s="1084"/>
      <c r="AZ6" s="232"/>
      <c r="BA6" s="232"/>
      <c r="BB6" s="232"/>
      <c r="BC6" s="232"/>
      <c r="BD6" s="232"/>
      <c r="BE6" s="233"/>
      <c r="BF6" s="233"/>
      <c r="BG6" s="233"/>
      <c r="BH6" s="233"/>
      <c r="BI6" s="233"/>
      <c r="BJ6" s="233"/>
      <c r="BK6" s="233"/>
      <c r="BL6" s="233"/>
      <c r="BM6" s="233"/>
      <c r="BN6" s="233"/>
      <c r="BO6" s="233"/>
      <c r="BP6" s="233"/>
      <c r="BQ6" s="1064"/>
      <c r="BR6" s="1065"/>
      <c r="BS6" s="1065"/>
      <c r="BT6" s="1065"/>
      <c r="BU6" s="1065"/>
      <c r="BV6" s="1065"/>
      <c r="BW6" s="1065"/>
      <c r="BX6" s="1065"/>
      <c r="BY6" s="1065"/>
      <c r="BZ6" s="1065"/>
      <c r="CA6" s="1065"/>
      <c r="CB6" s="1065"/>
      <c r="CC6" s="1065"/>
      <c r="CD6" s="1065"/>
      <c r="CE6" s="1065"/>
      <c r="CF6" s="1065"/>
      <c r="CG6" s="1066"/>
      <c r="CH6" s="1070"/>
      <c r="CI6" s="1071"/>
      <c r="CJ6" s="1071"/>
      <c r="CK6" s="1071"/>
      <c r="CL6" s="1072"/>
      <c r="CM6" s="1070"/>
      <c r="CN6" s="1071"/>
      <c r="CO6" s="1071"/>
      <c r="CP6" s="1071"/>
      <c r="CQ6" s="1072"/>
      <c r="CR6" s="1070"/>
      <c r="CS6" s="1071"/>
      <c r="CT6" s="1071"/>
      <c r="CU6" s="1071"/>
      <c r="CV6" s="1072"/>
      <c r="CW6" s="1070"/>
      <c r="CX6" s="1071"/>
      <c r="CY6" s="1071"/>
      <c r="CZ6" s="1071"/>
      <c r="DA6" s="1072"/>
      <c r="DB6" s="1070"/>
      <c r="DC6" s="1071"/>
      <c r="DD6" s="1071"/>
      <c r="DE6" s="1071"/>
      <c r="DF6" s="1072"/>
      <c r="DG6" s="1178"/>
      <c r="DH6" s="1179"/>
      <c r="DI6" s="1179"/>
      <c r="DJ6" s="1179"/>
      <c r="DK6" s="1180"/>
      <c r="DL6" s="1178"/>
      <c r="DM6" s="1179"/>
      <c r="DN6" s="1179"/>
      <c r="DO6" s="1179"/>
      <c r="DP6" s="1180"/>
      <c r="DQ6" s="1070"/>
      <c r="DR6" s="1071"/>
      <c r="DS6" s="1071"/>
      <c r="DT6" s="1071"/>
      <c r="DU6" s="1072"/>
      <c r="DV6" s="1070"/>
      <c r="DW6" s="1071"/>
      <c r="DX6" s="1071"/>
      <c r="DY6" s="1071"/>
      <c r="DZ6" s="1084"/>
      <c r="EA6" s="234"/>
    </row>
    <row r="7" spans="1:131" s="235" customFormat="1" ht="26.25" customHeight="1" thickTop="1" x14ac:dyDescent="0.15">
      <c r="A7" s="238">
        <v>1</v>
      </c>
      <c r="B7" s="1116" t="s">
        <v>379</v>
      </c>
      <c r="C7" s="1117"/>
      <c r="D7" s="1117"/>
      <c r="E7" s="1117"/>
      <c r="F7" s="1117"/>
      <c r="G7" s="1117"/>
      <c r="H7" s="1117"/>
      <c r="I7" s="1117"/>
      <c r="J7" s="1117"/>
      <c r="K7" s="1117"/>
      <c r="L7" s="1117"/>
      <c r="M7" s="1117"/>
      <c r="N7" s="1117"/>
      <c r="O7" s="1117"/>
      <c r="P7" s="1118"/>
      <c r="Q7" s="1181">
        <v>34514</v>
      </c>
      <c r="R7" s="1182"/>
      <c r="S7" s="1182"/>
      <c r="T7" s="1182"/>
      <c r="U7" s="1182"/>
      <c r="V7" s="1182">
        <v>33744</v>
      </c>
      <c r="W7" s="1182"/>
      <c r="X7" s="1182"/>
      <c r="Y7" s="1182"/>
      <c r="Z7" s="1182"/>
      <c r="AA7" s="1182">
        <v>770</v>
      </c>
      <c r="AB7" s="1182"/>
      <c r="AC7" s="1182"/>
      <c r="AD7" s="1182"/>
      <c r="AE7" s="1183"/>
      <c r="AF7" s="1184">
        <v>652</v>
      </c>
      <c r="AG7" s="1185"/>
      <c r="AH7" s="1185"/>
      <c r="AI7" s="1185"/>
      <c r="AJ7" s="1186"/>
      <c r="AK7" s="1165">
        <v>76226</v>
      </c>
      <c r="AL7" s="1166"/>
      <c r="AM7" s="1166"/>
      <c r="AN7" s="1166"/>
      <c r="AO7" s="1166"/>
      <c r="AP7" s="1166">
        <v>36111</v>
      </c>
      <c r="AQ7" s="1166"/>
      <c r="AR7" s="1166"/>
      <c r="AS7" s="1166"/>
      <c r="AT7" s="1166"/>
      <c r="AU7" s="1167"/>
      <c r="AV7" s="1167"/>
      <c r="AW7" s="1167"/>
      <c r="AX7" s="1167"/>
      <c r="AY7" s="1168"/>
      <c r="AZ7" s="232"/>
      <c r="BA7" s="232"/>
      <c r="BB7" s="232"/>
      <c r="BC7" s="232"/>
      <c r="BD7" s="232"/>
      <c r="BE7" s="233"/>
      <c r="BF7" s="233"/>
      <c r="BG7" s="233"/>
      <c r="BH7" s="233"/>
      <c r="BI7" s="233"/>
      <c r="BJ7" s="233"/>
      <c r="BK7" s="233"/>
      <c r="BL7" s="233"/>
      <c r="BM7" s="233"/>
      <c r="BN7" s="233"/>
      <c r="BO7" s="233"/>
      <c r="BP7" s="233"/>
      <c r="BQ7" s="239">
        <v>1</v>
      </c>
      <c r="BR7" s="240"/>
      <c r="BS7" s="1169"/>
      <c r="BT7" s="1170"/>
      <c r="BU7" s="1170"/>
      <c r="BV7" s="1170"/>
      <c r="BW7" s="1170"/>
      <c r="BX7" s="1170"/>
      <c r="BY7" s="1170"/>
      <c r="BZ7" s="1170"/>
      <c r="CA7" s="1170"/>
      <c r="CB7" s="1170"/>
      <c r="CC7" s="1170"/>
      <c r="CD7" s="1170"/>
      <c r="CE7" s="1170"/>
      <c r="CF7" s="1170"/>
      <c r="CG7" s="1171"/>
      <c r="CH7" s="1162"/>
      <c r="CI7" s="1163"/>
      <c r="CJ7" s="1163"/>
      <c r="CK7" s="1163"/>
      <c r="CL7" s="1164"/>
      <c r="CM7" s="1162"/>
      <c r="CN7" s="1163"/>
      <c r="CO7" s="1163"/>
      <c r="CP7" s="1163"/>
      <c r="CQ7" s="1164"/>
      <c r="CR7" s="1162"/>
      <c r="CS7" s="1163"/>
      <c r="CT7" s="1163"/>
      <c r="CU7" s="1163"/>
      <c r="CV7" s="1164"/>
      <c r="CW7" s="1162"/>
      <c r="CX7" s="1163"/>
      <c r="CY7" s="1163"/>
      <c r="CZ7" s="1163"/>
      <c r="DA7" s="1164"/>
      <c r="DB7" s="1162"/>
      <c r="DC7" s="1163"/>
      <c r="DD7" s="1163"/>
      <c r="DE7" s="1163"/>
      <c r="DF7" s="1164"/>
      <c r="DG7" s="1162"/>
      <c r="DH7" s="1163"/>
      <c r="DI7" s="1163"/>
      <c r="DJ7" s="1163"/>
      <c r="DK7" s="1164"/>
      <c r="DL7" s="1162"/>
      <c r="DM7" s="1163"/>
      <c r="DN7" s="1163"/>
      <c r="DO7" s="1163"/>
      <c r="DP7" s="1164"/>
      <c r="DQ7" s="1162"/>
      <c r="DR7" s="1163"/>
      <c r="DS7" s="1163"/>
      <c r="DT7" s="1163"/>
      <c r="DU7" s="1164"/>
      <c r="DV7" s="1159"/>
      <c r="DW7" s="1160"/>
      <c r="DX7" s="1160"/>
      <c r="DY7" s="1160"/>
      <c r="DZ7" s="1161"/>
      <c r="EA7" s="234"/>
    </row>
    <row r="8" spans="1:131" s="235" customFormat="1" ht="26.25" customHeight="1" x14ac:dyDescent="0.15">
      <c r="A8" s="241">
        <v>2</v>
      </c>
      <c r="B8" s="1085" t="s">
        <v>380</v>
      </c>
      <c r="C8" s="1086"/>
      <c r="D8" s="1086"/>
      <c r="E8" s="1086"/>
      <c r="F8" s="1086"/>
      <c r="G8" s="1086"/>
      <c r="H8" s="1086"/>
      <c r="I8" s="1086"/>
      <c r="J8" s="1086"/>
      <c r="K8" s="1086"/>
      <c r="L8" s="1086"/>
      <c r="M8" s="1086"/>
      <c r="N8" s="1086"/>
      <c r="O8" s="1086"/>
      <c r="P8" s="1087"/>
      <c r="Q8" s="1109">
        <v>425</v>
      </c>
      <c r="R8" s="1110"/>
      <c r="S8" s="1110"/>
      <c r="T8" s="1110"/>
      <c r="U8" s="1110"/>
      <c r="V8" s="1110">
        <v>423</v>
      </c>
      <c r="W8" s="1110"/>
      <c r="X8" s="1110"/>
      <c r="Y8" s="1110"/>
      <c r="Z8" s="1110"/>
      <c r="AA8" s="1110">
        <v>1</v>
      </c>
      <c r="AB8" s="1110"/>
      <c r="AC8" s="1110"/>
      <c r="AD8" s="1110"/>
      <c r="AE8" s="1111"/>
      <c r="AF8" s="1091">
        <v>1</v>
      </c>
      <c r="AG8" s="1092"/>
      <c r="AH8" s="1092"/>
      <c r="AI8" s="1092"/>
      <c r="AJ8" s="1093"/>
      <c r="AK8" s="1152">
        <v>219</v>
      </c>
      <c r="AL8" s="1153"/>
      <c r="AM8" s="1153"/>
      <c r="AN8" s="1153"/>
      <c r="AO8" s="1153"/>
      <c r="AP8" s="1153">
        <v>2493</v>
      </c>
      <c r="AQ8" s="1153"/>
      <c r="AR8" s="1153"/>
      <c r="AS8" s="1153"/>
      <c r="AT8" s="1153"/>
      <c r="AU8" s="1150"/>
      <c r="AV8" s="1150"/>
      <c r="AW8" s="1150"/>
      <c r="AX8" s="1150"/>
      <c r="AY8" s="1151"/>
      <c r="AZ8" s="232"/>
      <c r="BA8" s="232"/>
      <c r="BB8" s="232"/>
      <c r="BC8" s="232"/>
      <c r="BD8" s="232"/>
      <c r="BE8" s="233"/>
      <c r="BF8" s="233"/>
      <c r="BG8" s="233"/>
      <c r="BH8" s="233"/>
      <c r="BI8" s="233"/>
      <c r="BJ8" s="233"/>
      <c r="BK8" s="233"/>
      <c r="BL8" s="233"/>
      <c r="BM8" s="233"/>
      <c r="BN8" s="233"/>
      <c r="BO8" s="233"/>
      <c r="BP8" s="233"/>
      <c r="BQ8" s="242">
        <v>2</v>
      </c>
      <c r="BR8" s="243"/>
      <c r="BS8" s="1080"/>
      <c r="BT8" s="1081"/>
      <c r="BU8" s="1081"/>
      <c r="BV8" s="1081"/>
      <c r="BW8" s="1081"/>
      <c r="BX8" s="1081"/>
      <c r="BY8" s="1081"/>
      <c r="BZ8" s="1081"/>
      <c r="CA8" s="1081"/>
      <c r="CB8" s="1081"/>
      <c r="CC8" s="1081"/>
      <c r="CD8" s="1081"/>
      <c r="CE8" s="1081"/>
      <c r="CF8" s="1081"/>
      <c r="CG8" s="1082"/>
      <c r="CH8" s="1054"/>
      <c r="CI8" s="1055"/>
      <c r="CJ8" s="1055"/>
      <c r="CK8" s="1055"/>
      <c r="CL8" s="1056"/>
      <c r="CM8" s="1054"/>
      <c r="CN8" s="1055"/>
      <c r="CO8" s="1055"/>
      <c r="CP8" s="1055"/>
      <c r="CQ8" s="1056"/>
      <c r="CR8" s="1054"/>
      <c r="CS8" s="1055"/>
      <c r="CT8" s="1055"/>
      <c r="CU8" s="1055"/>
      <c r="CV8" s="1056"/>
      <c r="CW8" s="1054"/>
      <c r="CX8" s="1055"/>
      <c r="CY8" s="1055"/>
      <c r="CZ8" s="1055"/>
      <c r="DA8" s="1056"/>
      <c r="DB8" s="1054"/>
      <c r="DC8" s="1055"/>
      <c r="DD8" s="1055"/>
      <c r="DE8" s="1055"/>
      <c r="DF8" s="1056"/>
      <c r="DG8" s="1054"/>
      <c r="DH8" s="1055"/>
      <c r="DI8" s="1055"/>
      <c r="DJ8" s="1055"/>
      <c r="DK8" s="1056"/>
      <c r="DL8" s="1054"/>
      <c r="DM8" s="1055"/>
      <c r="DN8" s="1055"/>
      <c r="DO8" s="1055"/>
      <c r="DP8" s="1056"/>
      <c r="DQ8" s="1054"/>
      <c r="DR8" s="1055"/>
      <c r="DS8" s="1055"/>
      <c r="DT8" s="1055"/>
      <c r="DU8" s="1056"/>
      <c r="DV8" s="1058"/>
      <c r="DW8" s="1059"/>
      <c r="DX8" s="1059"/>
      <c r="DY8" s="1059"/>
      <c r="DZ8" s="1060"/>
      <c r="EA8" s="234"/>
    </row>
    <row r="9" spans="1:131" s="235" customFormat="1" ht="26.25" customHeight="1" x14ac:dyDescent="0.15">
      <c r="A9" s="241">
        <v>3</v>
      </c>
      <c r="B9" s="1085" t="s">
        <v>381</v>
      </c>
      <c r="C9" s="1086"/>
      <c r="D9" s="1086"/>
      <c r="E9" s="1086"/>
      <c r="F9" s="1086"/>
      <c r="G9" s="1086"/>
      <c r="H9" s="1086"/>
      <c r="I9" s="1086"/>
      <c r="J9" s="1086"/>
      <c r="K9" s="1086"/>
      <c r="L9" s="1086"/>
      <c r="M9" s="1086"/>
      <c r="N9" s="1086"/>
      <c r="O9" s="1086"/>
      <c r="P9" s="1087"/>
      <c r="Q9" s="1109">
        <v>31</v>
      </c>
      <c r="R9" s="1110"/>
      <c r="S9" s="1110"/>
      <c r="T9" s="1110"/>
      <c r="U9" s="1110"/>
      <c r="V9" s="1110">
        <v>31</v>
      </c>
      <c r="W9" s="1110"/>
      <c r="X9" s="1110"/>
      <c r="Y9" s="1110"/>
      <c r="Z9" s="1110"/>
      <c r="AA9" s="1110" t="s">
        <v>594</v>
      </c>
      <c r="AB9" s="1110"/>
      <c r="AC9" s="1110"/>
      <c r="AD9" s="1110"/>
      <c r="AE9" s="1111"/>
      <c r="AF9" s="1091" t="s">
        <v>122</v>
      </c>
      <c r="AG9" s="1092"/>
      <c r="AH9" s="1092"/>
      <c r="AI9" s="1092"/>
      <c r="AJ9" s="1093"/>
      <c r="AK9" s="1152">
        <v>13</v>
      </c>
      <c r="AL9" s="1153"/>
      <c r="AM9" s="1153"/>
      <c r="AN9" s="1153"/>
      <c r="AO9" s="1153"/>
      <c r="AP9" s="1153" t="s">
        <v>594</v>
      </c>
      <c r="AQ9" s="1153"/>
      <c r="AR9" s="1153"/>
      <c r="AS9" s="1153"/>
      <c r="AT9" s="1153"/>
      <c r="AU9" s="1150"/>
      <c r="AV9" s="1150"/>
      <c r="AW9" s="1150"/>
      <c r="AX9" s="1150"/>
      <c r="AY9" s="1151"/>
      <c r="AZ9" s="232"/>
      <c r="BA9" s="232"/>
      <c r="BB9" s="232"/>
      <c r="BC9" s="232"/>
      <c r="BD9" s="232"/>
      <c r="BE9" s="233"/>
      <c r="BF9" s="233"/>
      <c r="BG9" s="233"/>
      <c r="BH9" s="233"/>
      <c r="BI9" s="233"/>
      <c r="BJ9" s="233"/>
      <c r="BK9" s="233"/>
      <c r="BL9" s="233"/>
      <c r="BM9" s="233"/>
      <c r="BN9" s="233"/>
      <c r="BO9" s="233"/>
      <c r="BP9" s="233"/>
      <c r="BQ9" s="242">
        <v>3</v>
      </c>
      <c r="BR9" s="243"/>
      <c r="BS9" s="1080"/>
      <c r="BT9" s="1081"/>
      <c r="BU9" s="1081"/>
      <c r="BV9" s="1081"/>
      <c r="BW9" s="1081"/>
      <c r="BX9" s="1081"/>
      <c r="BY9" s="1081"/>
      <c r="BZ9" s="1081"/>
      <c r="CA9" s="1081"/>
      <c r="CB9" s="1081"/>
      <c r="CC9" s="1081"/>
      <c r="CD9" s="1081"/>
      <c r="CE9" s="1081"/>
      <c r="CF9" s="1081"/>
      <c r="CG9" s="1082"/>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8"/>
      <c r="DW9" s="1059"/>
      <c r="DX9" s="1059"/>
      <c r="DY9" s="1059"/>
      <c r="DZ9" s="1060"/>
      <c r="EA9" s="234"/>
    </row>
    <row r="10" spans="1:131" s="235" customFormat="1" ht="26.25" customHeight="1" x14ac:dyDescent="0.15">
      <c r="A10" s="241">
        <v>4</v>
      </c>
      <c r="B10" s="1085" t="s">
        <v>382</v>
      </c>
      <c r="C10" s="1086"/>
      <c r="D10" s="1086"/>
      <c r="E10" s="1086"/>
      <c r="F10" s="1086"/>
      <c r="G10" s="1086"/>
      <c r="H10" s="1086"/>
      <c r="I10" s="1086"/>
      <c r="J10" s="1086"/>
      <c r="K10" s="1086"/>
      <c r="L10" s="1086"/>
      <c r="M10" s="1086"/>
      <c r="N10" s="1086"/>
      <c r="O10" s="1086"/>
      <c r="P10" s="1087"/>
      <c r="Q10" s="1109">
        <v>1</v>
      </c>
      <c r="R10" s="1110"/>
      <c r="S10" s="1110"/>
      <c r="T10" s="1110"/>
      <c r="U10" s="1110"/>
      <c r="V10" s="1110">
        <v>1</v>
      </c>
      <c r="W10" s="1110"/>
      <c r="X10" s="1110"/>
      <c r="Y10" s="1110"/>
      <c r="Z10" s="1110"/>
      <c r="AA10" s="1110">
        <v>0</v>
      </c>
      <c r="AB10" s="1110"/>
      <c r="AC10" s="1110"/>
      <c r="AD10" s="1110"/>
      <c r="AE10" s="1111"/>
      <c r="AF10" s="1091">
        <v>0</v>
      </c>
      <c r="AG10" s="1092"/>
      <c r="AH10" s="1092"/>
      <c r="AI10" s="1092"/>
      <c r="AJ10" s="1093"/>
      <c r="AK10" s="1152">
        <v>0</v>
      </c>
      <c r="AL10" s="1153"/>
      <c r="AM10" s="1153"/>
      <c r="AN10" s="1153"/>
      <c r="AO10" s="1153"/>
      <c r="AP10" s="1153" t="s">
        <v>595</v>
      </c>
      <c r="AQ10" s="1153"/>
      <c r="AR10" s="1153"/>
      <c r="AS10" s="1153"/>
      <c r="AT10" s="1153"/>
      <c r="AU10" s="1150"/>
      <c r="AV10" s="1150"/>
      <c r="AW10" s="1150"/>
      <c r="AX10" s="1150"/>
      <c r="AY10" s="1151"/>
      <c r="AZ10" s="232"/>
      <c r="BA10" s="232"/>
      <c r="BB10" s="232"/>
      <c r="BC10" s="232"/>
      <c r="BD10" s="232"/>
      <c r="BE10" s="233"/>
      <c r="BF10" s="233"/>
      <c r="BG10" s="233"/>
      <c r="BH10" s="233"/>
      <c r="BI10" s="233"/>
      <c r="BJ10" s="233"/>
      <c r="BK10" s="233"/>
      <c r="BL10" s="233"/>
      <c r="BM10" s="233"/>
      <c r="BN10" s="233"/>
      <c r="BO10" s="233"/>
      <c r="BP10" s="233"/>
      <c r="BQ10" s="242">
        <v>4</v>
      </c>
      <c r="BR10" s="243"/>
      <c r="BS10" s="1080"/>
      <c r="BT10" s="1081"/>
      <c r="BU10" s="1081"/>
      <c r="BV10" s="1081"/>
      <c r="BW10" s="1081"/>
      <c r="BX10" s="1081"/>
      <c r="BY10" s="1081"/>
      <c r="BZ10" s="1081"/>
      <c r="CA10" s="1081"/>
      <c r="CB10" s="1081"/>
      <c r="CC10" s="1081"/>
      <c r="CD10" s="1081"/>
      <c r="CE10" s="1081"/>
      <c r="CF10" s="1081"/>
      <c r="CG10" s="1082"/>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8"/>
      <c r="DW10" s="1059"/>
      <c r="DX10" s="1059"/>
      <c r="DY10" s="1059"/>
      <c r="DZ10" s="1060"/>
      <c r="EA10" s="234"/>
    </row>
    <row r="11" spans="1:131" s="235" customFormat="1" ht="26.25" customHeight="1" x14ac:dyDescent="0.15">
      <c r="A11" s="241">
        <v>5</v>
      </c>
      <c r="B11" s="1085"/>
      <c r="C11" s="1086"/>
      <c r="D11" s="1086"/>
      <c r="E11" s="1086"/>
      <c r="F11" s="1086"/>
      <c r="G11" s="1086"/>
      <c r="H11" s="1086"/>
      <c r="I11" s="1086"/>
      <c r="J11" s="1086"/>
      <c r="K11" s="1086"/>
      <c r="L11" s="1086"/>
      <c r="M11" s="1086"/>
      <c r="N11" s="1086"/>
      <c r="O11" s="1086"/>
      <c r="P11" s="1087"/>
      <c r="Q11" s="1109"/>
      <c r="R11" s="1110"/>
      <c r="S11" s="1110"/>
      <c r="T11" s="1110"/>
      <c r="U11" s="1110"/>
      <c r="V11" s="1110"/>
      <c r="W11" s="1110"/>
      <c r="X11" s="1110"/>
      <c r="Y11" s="1110"/>
      <c r="Z11" s="1110"/>
      <c r="AA11" s="1110"/>
      <c r="AB11" s="1110"/>
      <c r="AC11" s="1110"/>
      <c r="AD11" s="1110"/>
      <c r="AE11" s="1111"/>
      <c r="AF11" s="1091"/>
      <c r="AG11" s="1092"/>
      <c r="AH11" s="1092"/>
      <c r="AI11" s="1092"/>
      <c r="AJ11" s="1093"/>
      <c r="AK11" s="1152"/>
      <c r="AL11" s="1153"/>
      <c r="AM11" s="1153"/>
      <c r="AN11" s="1153"/>
      <c r="AO11" s="1153"/>
      <c r="AP11" s="1153"/>
      <c r="AQ11" s="1153"/>
      <c r="AR11" s="1153"/>
      <c r="AS11" s="1153"/>
      <c r="AT11" s="1153"/>
      <c r="AU11" s="1150"/>
      <c r="AV11" s="1150"/>
      <c r="AW11" s="1150"/>
      <c r="AX11" s="1150"/>
      <c r="AY11" s="1151"/>
      <c r="AZ11" s="232"/>
      <c r="BA11" s="232"/>
      <c r="BB11" s="232"/>
      <c r="BC11" s="232"/>
      <c r="BD11" s="232"/>
      <c r="BE11" s="233"/>
      <c r="BF11" s="233"/>
      <c r="BG11" s="233"/>
      <c r="BH11" s="233"/>
      <c r="BI11" s="233"/>
      <c r="BJ11" s="233"/>
      <c r="BK11" s="233"/>
      <c r="BL11" s="233"/>
      <c r="BM11" s="233"/>
      <c r="BN11" s="233"/>
      <c r="BO11" s="233"/>
      <c r="BP11" s="233"/>
      <c r="BQ11" s="242">
        <v>5</v>
      </c>
      <c r="BR11" s="243"/>
      <c r="BS11" s="1080"/>
      <c r="BT11" s="1081"/>
      <c r="BU11" s="1081"/>
      <c r="BV11" s="1081"/>
      <c r="BW11" s="1081"/>
      <c r="BX11" s="1081"/>
      <c r="BY11" s="1081"/>
      <c r="BZ11" s="1081"/>
      <c r="CA11" s="1081"/>
      <c r="CB11" s="1081"/>
      <c r="CC11" s="1081"/>
      <c r="CD11" s="1081"/>
      <c r="CE11" s="1081"/>
      <c r="CF11" s="1081"/>
      <c r="CG11" s="1082"/>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8"/>
      <c r="DW11" s="1059"/>
      <c r="DX11" s="1059"/>
      <c r="DY11" s="1059"/>
      <c r="DZ11" s="1060"/>
      <c r="EA11" s="234"/>
    </row>
    <row r="12" spans="1:131" s="235" customFormat="1" ht="26.25" customHeight="1" x14ac:dyDescent="0.15">
      <c r="A12" s="241">
        <v>6</v>
      </c>
      <c r="B12" s="1085"/>
      <c r="C12" s="1086"/>
      <c r="D12" s="1086"/>
      <c r="E12" s="1086"/>
      <c r="F12" s="1086"/>
      <c r="G12" s="1086"/>
      <c r="H12" s="1086"/>
      <c r="I12" s="1086"/>
      <c r="J12" s="1086"/>
      <c r="K12" s="1086"/>
      <c r="L12" s="1086"/>
      <c r="M12" s="1086"/>
      <c r="N12" s="1086"/>
      <c r="O12" s="1086"/>
      <c r="P12" s="1087"/>
      <c r="Q12" s="1109"/>
      <c r="R12" s="1110"/>
      <c r="S12" s="1110"/>
      <c r="T12" s="1110"/>
      <c r="U12" s="1110"/>
      <c r="V12" s="1110"/>
      <c r="W12" s="1110"/>
      <c r="X12" s="1110"/>
      <c r="Y12" s="1110"/>
      <c r="Z12" s="1110"/>
      <c r="AA12" s="1110"/>
      <c r="AB12" s="1110"/>
      <c r="AC12" s="1110"/>
      <c r="AD12" s="1110"/>
      <c r="AE12" s="1111"/>
      <c r="AF12" s="1091"/>
      <c r="AG12" s="1092"/>
      <c r="AH12" s="1092"/>
      <c r="AI12" s="1092"/>
      <c r="AJ12" s="1093"/>
      <c r="AK12" s="1152"/>
      <c r="AL12" s="1153"/>
      <c r="AM12" s="1153"/>
      <c r="AN12" s="1153"/>
      <c r="AO12" s="1153"/>
      <c r="AP12" s="1153"/>
      <c r="AQ12" s="1153"/>
      <c r="AR12" s="1153"/>
      <c r="AS12" s="1153"/>
      <c r="AT12" s="1153"/>
      <c r="AU12" s="1150"/>
      <c r="AV12" s="1150"/>
      <c r="AW12" s="1150"/>
      <c r="AX12" s="1150"/>
      <c r="AY12" s="1151"/>
      <c r="AZ12" s="232"/>
      <c r="BA12" s="232"/>
      <c r="BB12" s="232"/>
      <c r="BC12" s="232"/>
      <c r="BD12" s="232"/>
      <c r="BE12" s="233"/>
      <c r="BF12" s="233"/>
      <c r="BG12" s="233"/>
      <c r="BH12" s="233"/>
      <c r="BI12" s="233"/>
      <c r="BJ12" s="233"/>
      <c r="BK12" s="233"/>
      <c r="BL12" s="233"/>
      <c r="BM12" s="233"/>
      <c r="BN12" s="233"/>
      <c r="BO12" s="233"/>
      <c r="BP12" s="233"/>
      <c r="BQ12" s="242">
        <v>6</v>
      </c>
      <c r="BR12" s="243"/>
      <c r="BS12" s="1080"/>
      <c r="BT12" s="1081"/>
      <c r="BU12" s="1081"/>
      <c r="BV12" s="1081"/>
      <c r="BW12" s="1081"/>
      <c r="BX12" s="1081"/>
      <c r="BY12" s="1081"/>
      <c r="BZ12" s="1081"/>
      <c r="CA12" s="1081"/>
      <c r="CB12" s="1081"/>
      <c r="CC12" s="1081"/>
      <c r="CD12" s="1081"/>
      <c r="CE12" s="1081"/>
      <c r="CF12" s="1081"/>
      <c r="CG12" s="1082"/>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8"/>
      <c r="DW12" s="1059"/>
      <c r="DX12" s="1059"/>
      <c r="DY12" s="1059"/>
      <c r="DZ12" s="1060"/>
      <c r="EA12" s="234"/>
    </row>
    <row r="13" spans="1:131" s="235" customFormat="1" ht="26.25" customHeight="1" x14ac:dyDescent="0.15">
      <c r="A13" s="241">
        <v>7</v>
      </c>
      <c r="B13" s="1085"/>
      <c r="C13" s="1086"/>
      <c r="D13" s="1086"/>
      <c r="E13" s="1086"/>
      <c r="F13" s="1086"/>
      <c r="G13" s="1086"/>
      <c r="H13" s="1086"/>
      <c r="I13" s="1086"/>
      <c r="J13" s="1086"/>
      <c r="K13" s="1086"/>
      <c r="L13" s="1086"/>
      <c r="M13" s="1086"/>
      <c r="N13" s="1086"/>
      <c r="O13" s="1086"/>
      <c r="P13" s="1087"/>
      <c r="Q13" s="1109"/>
      <c r="R13" s="1110"/>
      <c r="S13" s="1110"/>
      <c r="T13" s="1110"/>
      <c r="U13" s="1110"/>
      <c r="V13" s="1110"/>
      <c r="W13" s="1110"/>
      <c r="X13" s="1110"/>
      <c r="Y13" s="1110"/>
      <c r="Z13" s="1110"/>
      <c r="AA13" s="1110"/>
      <c r="AB13" s="1110"/>
      <c r="AC13" s="1110"/>
      <c r="AD13" s="1110"/>
      <c r="AE13" s="1111"/>
      <c r="AF13" s="1091"/>
      <c r="AG13" s="1092"/>
      <c r="AH13" s="1092"/>
      <c r="AI13" s="1092"/>
      <c r="AJ13" s="1093"/>
      <c r="AK13" s="1152"/>
      <c r="AL13" s="1153"/>
      <c r="AM13" s="1153"/>
      <c r="AN13" s="1153"/>
      <c r="AO13" s="1153"/>
      <c r="AP13" s="1153"/>
      <c r="AQ13" s="1153"/>
      <c r="AR13" s="1153"/>
      <c r="AS13" s="1153"/>
      <c r="AT13" s="1153"/>
      <c r="AU13" s="1150"/>
      <c r="AV13" s="1150"/>
      <c r="AW13" s="1150"/>
      <c r="AX13" s="1150"/>
      <c r="AY13" s="1151"/>
      <c r="AZ13" s="232"/>
      <c r="BA13" s="232"/>
      <c r="BB13" s="232"/>
      <c r="BC13" s="232"/>
      <c r="BD13" s="232"/>
      <c r="BE13" s="233"/>
      <c r="BF13" s="233"/>
      <c r="BG13" s="233"/>
      <c r="BH13" s="233"/>
      <c r="BI13" s="233"/>
      <c r="BJ13" s="233"/>
      <c r="BK13" s="233"/>
      <c r="BL13" s="233"/>
      <c r="BM13" s="233"/>
      <c r="BN13" s="233"/>
      <c r="BO13" s="233"/>
      <c r="BP13" s="233"/>
      <c r="BQ13" s="242">
        <v>7</v>
      </c>
      <c r="BR13" s="243"/>
      <c r="BS13" s="1080"/>
      <c r="BT13" s="1081"/>
      <c r="BU13" s="1081"/>
      <c r="BV13" s="1081"/>
      <c r="BW13" s="1081"/>
      <c r="BX13" s="1081"/>
      <c r="BY13" s="1081"/>
      <c r="BZ13" s="1081"/>
      <c r="CA13" s="1081"/>
      <c r="CB13" s="1081"/>
      <c r="CC13" s="1081"/>
      <c r="CD13" s="1081"/>
      <c r="CE13" s="1081"/>
      <c r="CF13" s="1081"/>
      <c r="CG13" s="1082"/>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8"/>
      <c r="DW13" s="1059"/>
      <c r="DX13" s="1059"/>
      <c r="DY13" s="1059"/>
      <c r="DZ13" s="1060"/>
      <c r="EA13" s="234"/>
    </row>
    <row r="14" spans="1:131" s="235" customFormat="1" ht="26.25" customHeight="1" x14ac:dyDescent="0.15">
      <c r="A14" s="241">
        <v>8</v>
      </c>
      <c r="B14" s="1085"/>
      <c r="C14" s="1086"/>
      <c r="D14" s="1086"/>
      <c r="E14" s="1086"/>
      <c r="F14" s="1086"/>
      <c r="G14" s="1086"/>
      <c r="H14" s="1086"/>
      <c r="I14" s="1086"/>
      <c r="J14" s="1086"/>
      <c r="K14" s="1086"/>
      <c r="L14" s="1086"/>
      <c r="M14" s="1086"/>
      <c r="N14" s="1086"/>
      <c r="O14" s="1086"/>
      <c r="P14" s="1087"/>
      <c r="Q14" s="1109"/>
      <c r="R14" s="1110"/>
      <c r="S14" s="1110"/>
      <c r="T14" s="1110"/>
      <c r="U14" s="1110"/>
      <c r="V14" s="1110"/>
      <c r="W14" s="1110"/>
      <c r="X14" s="1110"/>
      <c r="Y14" s="1110"/>
      <c r="Z14" s="1110"/>
      <c r="AA14" s="1110"/>
      <c r="AB14" s="1110"/>
      <c r="AC14" s="1110"/>
      <c r="AD14" s="1110"/>
      <c r="AE14" s="1111"/>
      <c r="AF14" s="1091"/>
      <c r="AG14" s="1092"/>
      <c r="AH14" s="1092"/>
      <c r="AI14" s="1092"/>
      <c r="AJ14" s="1093"/>
      <c r="AK14" s="1152"/>
      <c r="AL14" s="1153"/>
      <c r="AM14" s="1153"/>
      <c r="AN14" s="1153"/>
      <c r="AO14" s="1153"/>
      <c r="AP14" s="1153"/>
      <c r="AQ14" s="1153"/>
      <c r="AR14" s="1153"/>
      <c r="AS14" s="1153"/>
      <c r="AT14" s="1153"/>
      <c r="AU14" s="1150"/>
      <c r="AV14" s="1150"/>
      <c r="AW14" s="1150"/>
      <c r="AX14" s="1150"/>
      <c r="AY14" s="1151"/>
      <c r="AZ14" s="232"/>
      <c r="BA14" s="232"/>
      <c r="BB14" s="232"/>
      <c r="BC14" s="232"/>
      <c r="BD14" s="232"/>
      <c r="BE14" s="233"/>
      <c r="BF14" s="233"/>
      <c r="BG14" s="233"/>
      <c r="BH14" s="233"/>
      <c r="BI14" s="233"/>
      <c r="BJ14" s="233"/>
      <c r="BK14" s="233"/>
      <c r="BL14" s="233"/>
      <c r="BM14" s="233"/>
      <c r="BN14" s="233"/>
      <c r="BO14" s="233"/>
      <c r="BP14" s="233"/>
      <c r="BQ14" s="242">
        <v>8</v>
      </c>
      <c r="BR14" s="243"/>
      <c r="BS14" s="1080"/>
      <c r="BT14" s="1081"/>
      <c r="BU14" s="1081"/>
      <c r="BV14" s="1081"/>
      <c r="BW14" s="1081"/>
      <c r="BX14" s="1081"/>
      <c r="BY14" s="1081"/>
      <c r="BZ14" s="1081"/>
      <c r="CA14" s="1081"/>
      <c r="CB14" s="1081"/>
      <c r="CC14" s="1081"/>
      <c r="CD14" s="1081"/>
      <c r="CE14" s="1081"/>
      <c r="CF14" s="1081"/>
      <c r="CG14" s="1082"/>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8"/>
      <c r="DW14" s="1059"/>
      <c r="DX14" s="1059"/>
      <c r="DY14" s="1059"/>
      <c r="DZ14" s="1060"/>
      <c r="EA14" s="234"/>
    </row>
    <row r="15" spans="1:131" s="235" customFormat="1" ht="26.25" customHeight="1" x14ac:dyDescent="0.15">
      <c r="A15" s="241">
        <v>9</v>
      </c>
      <c r="B15" s="1085"/>
      <c r="C15" s="1086"/>
      <c r="D15" s="1086"/>
      <c r="E15" s="1086"/>
      <c r="F15" s="1086"/>
      <c r="G15" s="1086"/>
      <c r="H15" s="1086"/>
      <c r="I15" s="1086"/>
      <c r="J15" s="1086"/>
      <c r="K15" s="1086"/>
      <c r="L15" s="1086"/>
      <c r="M15" s="1086"/>
      <c r="N15" s="1086"/>
      <c r="O15" s="1086"/>
      <c r="P15" s="1087"/>
      <c r="Q15" s="1109"/>
      <c r="R15" s="1110"/>
      <c r="S15" s="1110"/>
      <c r="T15" s="1110"/>
      <c r="U15" s="1110"/>
      <c r="V15" s="1110"/>
      <c r="W15" s="1110"/>
      <c r="X15" s="1110"/>
      <c r="Y15" s="1110"/>
      <c r="Z15" s="1110"/>
      <c r="AA15" s="1110"/>
      <c r="AB15" s="1110"/>
      <c r="AC15" s="1110"/>
      <c r="AD15" s="1110"/>
      <c r="AE15" s="1111"/>
      <c r="AF15" s="1091"/>
      <c r="AG15" s="1092"/>
      <c r="AH15" s="1092"/>
      <c r="AI15" s="1092"/>
      <c r="AJ15" s="1093"/>
      <c r="AK15" s="1152"/>
      <c r="AL15" s="1153"/>
      <c r="AM15" s="1153"/>
      <c r="AN15" s="1153"/>
      <c r="AO15" s="1153"/>
      <c r="AP15" s="1153"/>
      <c r="AQ15" s="1153"/>
      <c r="AR15" s="1153"/>
      <c r="AS15" s="1153"/>
      <c r="AT15" s="1153"/>
      <c r="AU15" s="1150"/>
      <c r="AV15" s="1150"/>
      <c r="AW15" s="1150"/>
      <c r="AX15" s="1150"/>
      <c r="AY15" s="1151"/>
      <c r="AZ15" s="232"/>
      <c r="BA15" s="232"/>
      <c r="BB15" s="232"/>
      <c r="BC15" s="232"/>
      <c r="BD15" s="232"/>
      <c r="BE15" s="233"/>
      <c r="BF15" s="233"/>
      <c r="BG15" s="233"/>
      <c r="BH15" s="233"/>
      <c r="BI15" s="233"/>
      <c r="BJ15" s="233"/>
      <c r="BK15" s="233"/>
      <c r="BL15" s="233"/>
      <c r="BM15" s="233"/>
      <c r="BN15" s="233"/>
      <c r="BO15" s="233"/>
      <c r="BP15" s="233"/>
      <c r="BQ15" s="242">
        <v>9</v>
      </c>
      <c r="BR15" s="243"/>
      <c r="BS15" s="1080"/>
      <c r="BT15" s="1081"/>
      <c r="BU15" s="1081"/>
      <c r="BV15" s="1081"/>
      <c r="BW15" s="1081"/>
      <c r="BX15" s="1081"/>
      <c r="BY15" s="1081"/>
      <c r="BZ15" s="1081"/>
      <c r="CA15" s="1081"/>
      <c r="CB15" s="1081"/>
      <c r="CC15" s="1081"/>
      <c r="CD15" s="1081"/>
      <c r="CE15" s="1081"/>
      <c r="CF15" s="1081"/>
      <c r="CG15" s="1082"/>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8"/>
      <c r="DW15" s="1059"/>
      <c r="DX15" s="1059"/>
      <c r="DY15" s="1059"/>
      <c r="DZ15" s="1060"/>
      <c r="EA15" s="234"/>
    </row>
    <row r="16" spans="1:131" s="235" customFormat="1" ht="26.25" customHeight="1" x14ac:dyDescent="0.15">
      <c r="A16" s="241">
        <v>10</v>
      </c>
      <c r="B16" s="1085"/>
      <c r="C16" s="1086"/>
      <c r="D16" s="1086"/>
      <c r="E16" s="1086"/>
      <c r="F16" s="1086"/>
      <c r="G16" s="1086"/>
      <c r="H16" s="1086"/>
      <c r="I16" s="1086"/>
      <c r="J16" s="1086"/>
      <c r="K16" s="1086"/>
      <c r="L16" s="1086"/>
      <c r="M16" s="1086"/>
      <c r="N16" s="1086"/>
      <c r="O16" s="1086"/>
      <c r="P16" s="1087"/>
      <c r="Q16" s="1109"/>
      <c r="R16" s="1110"/>
      <c r="S16" s="1110"/>
      <c r="T16" s="1110"/>
      <c r="U16" s="1110"/>
      <c r="V16" s="1110"/>
      <c r="W16" s="1110"/>
      <c r="X16" s="1110"/>
      <c r="Y16" s="1110"/>
      <c r="Z16" s="1110"/>
      <c r="AA16" s="1110"/>
      <c r="AB16" s="1110"/>
      <c r="AC16" s="1110"/>
      <c r="AD16" s="1110"/>
      <c r="AE16" s="1111"/>
      <c r="AF16" s="1091"/>
      <c r="AG16" s="1092"/>
      <c r="AH16" s="1092"/>
      <c r="AI16" s="1092"/>
      <c r="AJ16" s="1093"/>
      <c r="AK16" s="1152"/>
      <c r="AL16" s="1153"/>
      <c r="AM16" s="1153"/>
      <c r="AN16" s="1153"/>
      <c r="AO16" s="1153"/>
      <c r="AP16" s="1153"/>
      <c r="AQ16" s="1153"/>
      <c r="AR16" s="1153"/>
      <c r="AS16" s="1153"/>
      <c r="AT16" s="1153"/>
      <c r="AU16" s="1150"/>
      <c r="AV16" s="1150"/>
      <c r="AW16" s="1150"/>
      <c r="AX16" s="1150"/>
      <c r="AY16" s="1151"/>
      <c r="AZ16" s="232"/>
      <c r="BA16" s="232"/>
      <c r="BB16" s="232"/>
      <c r="BC16" s="232"/>
      <c r="BD16" s="232"/>
      <c r="BE16" s="233"/>
      <c r="BF16" s="233"/>
      <c r="BG16" s="233"/>
      <c r="BH16" s="233"/>
      <c r="BI16" s="233"/>
      <c r="BJ16" s="233"/>
      <c r="BK16" s="233"/>
      <c r="BL16" s="233"/>
      <c r="BM16" s="233"/>
      <c r="BN16" s="233"/>
      <c r="BO16" s="233"/>
      <c r="BP16" s="233"/>
      <c r="BQ16" s="242">
        <v>10</v>
      </c>
      <c r="BR16" s="243"/>
      <c r="BS16" s="1080"/>
      <c r="BT16" s="1081"/>
      <c r="BU16" s="1081"/>
      <c r="BV16" s="1081"/>
      <c r="BW16" s="1081"/>
      <c r="BX16" s="1081"/>
      <c r="BY16" s="1081"/>
      <c r="BZ16" s="1081"/>
      <c r="CA16" s="1081"/>
      <c r="CB16" s="1081"/>
      <c r="CC16" s="1081"/>
      <c r="CD16" s="1081"/>
      <c r="CE16" s="1081"/>
      <c r="CF16" s="1081"/>
      <c r="CG16" s="1082"/>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8"/>
      <c r="DW16" s="1059"/>
      <c r="DX16" s="1059"/>
      <c r="DY16" s="1059"/>
      <c r="DZ16" s="1060"/>
      <c r="EA16" s="234"/>
    </row>
    <row r="17" spans="1:131" s="235" customFormat="1" ht="26.25" customHeight="1" x14ac:dyDescent="0.15">
      <c r="A17" s="241">
        <v>11</v>
      </c>
      <c r="B17" s="1085"/>
      <c r="C17" s="1086"/>
      <c r="D17" s="1086"/>
      <c r="E17" s="1086"/>
      <c r="F17" s="1086"/>
      <c r="G17" s="1086"/>
      <c r="H17" s="1086"/>
      <c r="I17" s="1086"/>
      <c r="J17" s="1086"/>
      <c r="K17" s="1086"/>
      <c r="L17" s="1086"/>
      <c r="M17" s="1086"/>
      <c r="N17" s="1086"/>
      <c r="O17" s="1086"/>
      <c r="P17" s="1087"/>
      <c r="Q17" s="1109"/>
      <c r="R17" s="1110"/>
      <c r="S17" s="1110"/>
      <c r="T17" s="1110"/>
      <c r="U17" s="1110"/>
      <c r="V17" s="1110"/>
      <c r="W17" s="1110"/>
      <c r="X17" s="1110"/>
      <c r="Y17" s="1110"/>
      <c r="Z17" s="1110"/>
      <c r="AA17" s="1110"/>
      <c r="AB17" s="1110"/>
      <c r="AC17" s="1110"/>
      <c r="AD17" s="1110"/>
      <c r="AE17" s="1111"/>
      <c r="AF17" s="1091"/>
      <c r="AG17" s="1092"/>
      <c r="AH17" s="1092"/>
      <c r="AI17" s="1092"/>
      <c r="AJ17" s="1093"/>
      <c r="AK17" s="1152"/>
      <c r="AL17" s="1153"/>
      <c r="AM17" s="1153"/>
      <c r="AN17" s="1153"/>
      <c r="AO17" s="1153"/>
      <c r="AP17" s="1153"/>
      <c r="AQ17" s="1153"/>
      <c r="AR17" s="1153"/>
      <c r="AS17" s="1153"/>
      <c r="AT17" s="1153"/>
      <c r="AU17" s="1150"/>
      <c r="AV17" s="1150"/>
      <c r="AW17" s="1150"/>
      <c r="AX17" s="1150"/>
      <c r="AY17" s="1151"/>
      <c r="AZ17" s="232"/>
      <c r="BA17" s="232"/>
      <c r="BB17" s="232"/>
      <c r="BC17" s="232"/>
      <c r="BD17" s="232"/>
      <c r="BE17" s="233"/>
      <c r="BF17" s="233"/>
      <c r="BG17" s="233"/>
      <c r="BH17" s="233"/>
      <c r="BI17" s="233"/>
      <c r="BJ17" s="233"/>
      <c r="BK17" s="233"/>
      <c r="BL17" s="233"/>
      <c r="BM17" s="233"/>
      <c r="BN17" s="233"/>
      <c r="BO17" s="233"/>
      <c r="BP17" s="233"/>
      <c r="BQ17" s="242">
        <v>11</v>
      </c>
      <c r="BR17" s="243"/>
      <c r="BS17" s="1080"/>
      <c r="BT17" s="1081"/>
      <c r="BU17" s="1081"/>
      <c r="BV17" s="1081"/>
      <c r="BW17" s="1081"/>
      <c r="BX17" s="1081"/>
      <c r="BY17" s="1081"/>
      <c r="BZ17" s="1081"/>
      <c r="CA17" s="1081"/>
      <c r="CB17" s="1081"/>
      <c r="CC17" s="1081"/>
      <c r="CD17" s="1081"/>
      <c r="CE17" s="1081"/>
      <c r="CF17" s="1081"/>
      <c r="CG17" s="1082"/>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8"/>
      <c r="DW17" s="1059"/>
      <c r="DX17" s="1059"/>
      <c r="DY17" s="1059"/>
      <c r="DZ17" s="1060"/>
      <c r="EA17" s="234"/>
    </row>
    <row r="18" spans="1:131" s="235" customFormat="1" ht="26.25" customHeight="1" x14ac:dyDescent="0.15">
      <c r="A18" s="241">
        <v>12</v>
      </c>
      <c r="B18" s="1085"/>
      <c r="C18" s="1086"/>
      <c r="D18" s="1086"/>
      <c r="E18" s="1086"/>
      <c r="F18" s="1086"/>
      <c r="G18" s="1086"/>
      <c r="H18" s="1086"/>
      <c r="I18" s="1086"/>
      <c r="J18" s="1086"/>
      <c r="K18" s="1086"/>
      <c r="L18" s="1086"/>
      <c r="M18" s="1086"/>
      <c r="N18" s="1086"/>
      <c r="O18" s="1086"/>
      <c r="P18" s="1087"/>
      <c r="Q18" s="1109"/>
      <c r="R18" s="1110"/>
      <c r="S18" s="1110"/>
      <c r="T18" s="1110"/>
      <c r="U18" s="1110"/>
      <c r="V18" s="1110"/>
      <c r="W18" s="1110"/>
      <c r="X18" s="1110"/>
      <c r="Y18" s="1110"/>
      <c r="Z18" s="1110"/>
      <c r="AA18" s="1110"/>
      <c r="AB18" s="1110"/>
      <c r="AC18" s="1110"/>
      <c r="AD18" s="1110"/>
      <c r="AE18" s="1111"/>
      <c r="AF18" s="1091"/>
      <c r="AG18" s="1092"/>
      <c r="AH18" s="1092"/>
      <c r="AI18" s="1092"/>
      <c r="AJ18" s="1093"/>
      <c r="AK18" s="1152"/>
      <c r="AL18" s="1153"/>
      <c r="AM18" s="1153"/>
      <c r="AN18" s="1153"/>
      <c r="AO18" s="1153"/>
      <c r="AP18" s="1153"/>
      <c r="AQ18" s="1153"/>
      <c r="AR18" s="1153"/>
      <c r="AS18" s="1153"/>
      <c r="AT18" s="1153"/>
      <c r="AU18" s="1150"/>
      <c r="AV18" s="1150"/>
      <c r="AW18" s="1150"/>
      <c r="AX18" s="1150"/>
      <c r="AY18" s="1151"/>
      <c r="AZ18" s="232"/>
      <c r="BA18" s="232"/>
      <c r="BB18" s="232"/>
      <c r="BC18" s="232"/>
      <c r="BD18" s="232"/>
      <c r="BE18" s="233"/>
      <c r="BF18" s="233"/>
      <c r="BG18" s="233"/>
      <c r="BH18" s="233"/>
      <c r="BI18" s="233"/>
      <c r="BJ18" s="233"/>
      <c r="BK18" s="233"/>
      <c r="BL18" s="233"/>
      <c r="BM18" s="233"/>
      <c r="BN18" s="233"/>
      <c r="BO18" s="233"/>
      <c r="BP18" s="233"/>
      <c r="BQ18" s="242">
        <v>12</v>
      </c>
      <c r="BR18" s="243"/>
      <c r="BS18" s="1080"/>
      <c r="BT18" s="1081"/>
      <c r="BU18" s="1081"/>
      <c r="BV18" s="1081"/>
      <c r="BW18" s="1081"/>
      <c r="BX18" s="1081"/>
      <c r="BY18" s="1081"/>
      <c r="BZ18" s="1081"/>
      <c r="CA18" s="1081"/>
      <c r="CB18" s="1081"/>
      <c r="CC18" s="1081"/>
      <c r="CD18" s="1081"/>
      <c r="CE18" s="1081"/>
      <c r="CF18" s="1081"/>
      <c r="CG18" s="1082"/>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8"/>
      <c r="DW18" s="1059"/>
      <c r="DX18" s="1059"/>
      <c r="DY18" s="1059"/>
      <c r="DZ18" s="1060"/>
      <c r="EA18" s="234"/>
    </row>
    <row r="19" spans="1:131" s="235" customFormat="1" ht="26.25" customHeight="1" x14ac:dyDescent="0.15">
      <c r="A19" s="241">
        <v>13</v>
      </c>
      <c r="B19" s="1085"/>
      <c r="C19" s="1086"/>
      <c r="D19" s="1086"/>
      <c r="E19" s="1086"/>
      <c r="F19" s="1086"/>
      <c r="G19" s="1086"/>
      <c r="H19" s="1086"/>
      <c r="I19" s="1086"/>
      <c r="J19" s="1086"/>
      <c r="K19" s="1086"/>
      <c r="L19" s="1086"/>
      <c r="M19" s="1086"/>
      <c r="N19" s="1086"/>
      <c r="O19" s="1086"/>
      <c r="P19" s="1087"/>
      <c r="Q19" s="1109"/>
      <c r="R19" s="1110"/>
      <c r="S19" s="1110"/>
      <c r="T19" s="1110"/>
      <c r="U19" s="1110"/>
      <c r="V19" s="1110"/>
      <c r="W19" s="1110"/>
      <c r="X19" s="1110"/>
      <c r="Y19" s="1110"/>
      <c r="Z19" s="1110"/>
      <c r="AA19" s="1110"/>
      <c r="AB19" s="1110"/>
      <c r="AC19" s="1110"/>
      <c r="AD19" s="1110"/>
      <c r="AE19" s="1111"/>
      <c r="AF19" s="1091"/>
      <c r="AG19" s="1092"/>
      <c r="AH19" s="1092"/>
      <c r="AI19" s="1092"/>
      <c r="AJ19" s="1093"/>
      <c r="AK19" s="1152"/>
      <c r="AL19" s="1153"/>
      <c r="AM19" s="1153"/>
      <c r="AN19" s="1153"/>
      <c r="AO19" s="1153"/>
      <c r="AP19" s="1153"/>
      <c r="AQ19" s="1153"/>
      <c r="AR19" s="1153"/>
      <c r="AS19" s="1153"/>
      <c r="AT19" s="1153"/>
      <c r="AU19" s="1150"/>
      <c r="AV19" s="1150"/>
      <c r="AW19" s="1150"/>
      <c r="AX19" s="1150"/>
      <c r="AY19" s="1151"/>
      <c r="AZ19" s="232"/>
      <c r="BA19" s="232"/>
      <c r="BB19" s="232"/>
      <c r="BC19" s="232"/>
      <c r="BD19" s="232"/>
      <c r="BE19" s="233"/>
      <c r="BF19" s="233"/>
      <c r="BG19" s="233"/>
      <c r="BH19" s="233"/>
      <c r="BI19" s="233"/>
      <c r="BJ19" s="233"/>
      <c r="BK19" s="233"/>
      <c r="BL19" s="233"/>
      <c r="BM19" s="233"/>
      <c r="BN19" s="233"/>
      <c r="BO19" s="233"/>
      <c r="BP19" s="233"/>
      <c r="BQ19" s="242">
        <v>13</v>
      </c>
      <c r="BR19" s="243"/>
      <c r="BS19" s="1080"/>
      <c r="BT19" s="1081"/>
      <c r="BU19" s="1081"/>
      <c r="BV19" s="1081"/>
      <c r="BW19" s="1081"/>
      <c r="BX19" s="1081"/>
      <c r="BY19" s="1081"/>
      <c r="BZ19" s="1081"/>
      <c r="CA19" s="1081"/>
      <c r="CB19" s="1081"/>
      <c r="CC19" s="1081"/>
      <c r="CD19" s="1081"/>
      <c r="CE19" s="1081"/>
      <c r="CF19" s="1081"/>
      <c r="CG19" s="1082"/>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8"/>
      <c r="DW19" s="1059"/>
      <c r="DX19" s="1059"/>
      <c r="DY19" s="1059"/>
      <c r="DZ19" s="1060"/>
      <c r="EA19" s="234"/>
    </row>
    <row r="20" spans="1:131" s="235" customFormat="1" ht="26.25" customHeight="1" x14ac:dyDescent="0.15">
      <c r="A20" s="241">
        <v>14</v>
      </c>
      <c r="B20" s="1085"/>
      <c r="C20" s="1086"/>
      <c r="D20" s="1086"/>
      <c r="E20" s="1086"/>
      <c r="F20" s="1086"/>
      <c r="G20" s="1086"/>
      <c r="H20" s="1086"/>
      <c r="I20" s="1086"/>
      <c r="J20" s="1086"/>
      <c r="K20" s="1086"/>
      <c r="L20" s="1086"/>
      <c r="M20" s="1086"/>
      <c r="N20" s="1086"/>
      <c r="O20" s="1086"/>
      <c r="P20" s="1087"/>
      <c r="Q20" s="1109"/>
      <c r="R20" s="1110"/>
      <c r="S20" s="1110"/>
      <c r="T20" s="1110"/>
      <c r="U20" s="1110"/>
      <c r="V20" s="1110"/>
      <c r="W20" s="1110"/>
      <c r="X20" s="1110"/>
      <c r="Y20" s="1110"/>
      <c r="Z20" s="1110"/>
      <c r="AA20" s="1110"/>
      <c r="AB20" s="1110"/>
      <c r="AC20" s="1110"/>
      <c r="AD20" s="1110"/>
      <c r="AE20" s="1111"/>
      <c r="AF20" s="1091"/>
      <c r="AG20" s="1092"/>
      <c r="AH20" s="1092"/>
      <c r="AI20" s="1092"/>
      <c r="AJ20" s="1093"/>
      <c r="AK20" s="1152"/>
      <c r="AL20" s="1153"/>
      <c r="AM20" s="1153"/>
      <c r="AN20" s="1153"/>
      <c r="AO20" s="1153"/>
      <c r="AP20" s="1153"/>
      <c r="AQ20" s="1153"/>
      <c r="AR20" s="1153"/>
      <c r="AS20" s="1153"/>
      <c r="AT20" s="1153"/>
      <c r="AU20" s="1150"/>
      <c r="AV20" s="1150"/>
      <c r="AW20" s="1150"/>
      <c r="AX20" s="1150"/>
      <c r="AY20" s="1151"/>
      <c r="AZ20" s="232"/>
      <c r="BA20" s="232"/>
      <c r="BB20" s="232"/>
      <c r="BC20" s="232"/>
      <c r="BD20" s="232"/>
      <c r="BE20" s="233"/>
      <c r="BF20" s="233"/>
      <c r="BG20" s="233"/>
      <c r="BH20" s="233"/>
      <c r="BI20" s="233"/>
      <c r="BJ20" s="233"/>
      <c r="BK20" s="233"/>
      <c r="BL20" s="233"/>
      <c r="BM20" s="233"/>
      <c r="BN20" s="233"/>
      <c r="BO20" s="233"/>
      <c r="BP20" s="233"/>
      <c r="BQ20" s="242">
        <v>14</v>
      </c>
      <c r="BR20" s="243"/>
      <c r="BS20" s="1080"/>
      <c r="BT20" s="1081"/>
      <c r="BU20" s="1081"/>
      <c r="BV20" s="1081"/>
      <c r="BW20" s="1081"/>
      <c r="BX20" s="1081"/>
      <c r="BY20" s="1081"/>
      <c r="BZ20" s="1081"/>
      <c r="CA20" s="1081"/>
      <c r="CB20" s="1081"/>
      <c r="CC20" s="1081"/>
      <c r="CD20" s="1081"/>
      <c r="CE20" s="1081"/>
      <c r="CF20" s="1081"/>
      <c r="CG20" s="1082"/>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8"/>
      <c r="DW20" s="1059"/>
      <c r="DX20" s="1059"/>
      <c r="DY20" s="1059"/>
      <c r="DZ20" s="1060"/>
      <c r="EA20" s="234"/>
    </row>
    <row r="21" spans="1:131" s="235" customFormat="1" ht="26.25" customHeight="1" thickBot="1" x14ac:dyDescent="0.2">
      <c r="A21" s="241">
        <v>15</v>
      </c>
      <c r="B21" s="1085"/>
      <c r="C21" s="1086"/>
      <c r="D21" s="1086"/>
      <c r="E21" s="1086"/>
      <c r="F21" s="1086"/>
      <c r="G21" s="1086"/>
      <c r="H21" s="1086"/>
      <c r="I21" s="1086"/>
      <c r="J21" s="1086"/>
      <c r="K21" s="1086"/>
      <c r="L21" s="1086"/>
      <c r="M21" s="1086"/>
      <c r="N21" s="1086"/>
      <c r="O21" s="1086"/>
      <c r="P21" s="1087"/>
      <c r="Q21" s="1109"/>
      <c r="R21" s="1110"/>
      <c r="S21" s="1110"/>
      <c r="T21" s="1110"/>
      <c r="U21" s="1110"/>
      <c r="V21" s="1110"/>
      <c r="W21" s="1110"/>
      <c r="X21" s="1110"/>
      <c r="Y21" s="1110"/>
      <c r="Z21" s="1110"/>
      <c r="AA21" s="1110"/>
      <c r="AB21" s="1110"/>
      <c r="AC21" s="1110"/>
      <c r="AD21" s="1110"/>
      <c r="AE21" s="1111"/>
      <c r="AF21" s="1091"/>
      <c r="AG21" s="1092"/>
      <c r="AH21" s="1092"/>
      <c r="AI21" s="1092"/>
      <c r="AJ21" s="1093"/>
      <c r="AK21" s="1152"/>
      <c r="AL21" s="1153"/>
      <c r="AM21" s="1153"/>
      <c r="AN21" s="1153"/>
      <c r="AO21" s="1153"/>
      <c r="AP21" s="1153"/>
      <c r="AQ21" s="1153"/>
      <c r="AR21" s="1153"/>
      <c r="AS21" s="1153"/>
      <c r="AT21" s="1153"/>
      <c r="AU21" s="1150"/>
      <c r="AV21" s="1150"/>
      <c r="AW21" s="1150"/>
      <c r="AX21" s="1150"/>
      <c r="AY21" s="1151"/>
      <c r="AZ21" s="232"/>
      <c r="BA21" s="232"/>
      <c r="BB21" s="232"/>
      <c r="BC21" s="232"/>
      <c r="BD21" s="232"/>
      <c r="BE21" s="233"/>
      <c r="BF21" s="233"/>
      <c r="BG21" s="233"/>
      <c r="BH21" s="233"/>
      <c r="BI21" s="233"/>
      <c r="BJ21" s="233"/>
      <c r="BK21" s="233"/>
      <c r="BL21" s="233"/>
      <c r="BM21" s="233"/>
      <c r="BN21" s="233"/>
      <c r="BO21" s="233"/>
      <c r="BP21" s="233"/>
      <c r="BQ21" s="242">
        <v>15</v>
      </c>
      <c r="BR21" s="243"/>
      <c r="BS21" s="1080"/>
      <c r="BT21" s="1081"/>
      <c r="BU21" s="1081"/>
      <c r="BV21" s="1081"/>
      <c r="BW21" s="1081"/>
      <c r="BX21" s="1081"/>
      <c r="BY21" s="1081"/>
      <c r="BZ21" s="1081"/>
      <c r="CA21" s="1081"/>
      <c r="CB21" s="1081"/>
      <c r="CC21" s="1081"/>
      <c r="CD21" s="1081"/>
      <c r="CE21" s="1081"/>
      <c r="CF21" s="1081"/>
      <c r="CG21" s="1082"/>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8"/>
      <c r="DW21" s="1059"/>
      <c r="DX21" s="1059"/>
      <c r="DY21" s="1059"/>
      <c r="DZ21" s="1060"/>
      <c r="EA21" s="234"/>
    </row>
    <row r="22" spans="1:131" s="235" customFormat="1" ht="26.25" customHeight="1" x14ac:dyDescent="0.15">
      <c r="A22" s="241">
        <v>16</v>
      </c>
      <c r="B22" s="1085"/>
      <c r="C22" s="1086"/>
      <c r="D22" s="1086"/>
      <c r="E22" s="1086"/>
      <c r="F22" s="1086"/>
      <c r="G22" s="1086"/>
      <c r="H22" s="1086"/>
      <c r="I22" s="1086"/>
      <c r="J22" s="1086"/>
      <c r="K22" s="1086"/>
      <c r="L22" s="1086"/>
      <c r="M22" s="1086"/>
      <c r="N22" s="1086"/>
      <c r="O22" s="1086"/>
      <c r="P22" s="1087"/>
      <c r="Q22" s="1147"/>
      <c r="R22" s="1148"/>
      <c r="S22" s="1148"/>
      <c r="T22" s="1148"/>
      <c r="U22" s="1148"/>
      <c r="V22" s="1148"/>
      <c r="W22" s="1148"/>
      <c r="X22" s="1148"/>
      <c r="Y22" s="1148"/>
      <c r="Z22" s="1148"/>
      <c r="AA22" s="1148"/>
      <c r="AB22" s="1148"/>
      <c r="AC22" s="1148"/>
      <c r="AD22" s="1148"/>
      <c r="AE22" s="1149"/>
      <c r="AF22" s="1091"/>
      <c r="AG22" s="1092"/>
      <c r="AH22" s="1092"/>
      <c r="AI22" s="1092"/>
      <c r="AJ22" s="1093"/>
      <c r="AK22" s="1143"/>
      <c r="AL22" s="1144"/>
      <c r="AM22" s="1144"/>
      <c r="AN22" s="1144"/>
      <c r="AO22" s="1144"/>
      <c r="AP22" s="1144"/>
      <c r="AQ22" s="1144"/>
      <c r="AR22" s="1144"/>
      <c r="AS22" s="1144"/>
      <c r="AT22" s="1144"/>
      <c r="AU22" s="1145"/>
      <c r="AV22" s="1145"/>
      <c r="AW22" s="1145"/>
      <c r="AX22" s="1145"/>
      <c r="AY22" s="1146"/>
      <c r="AZ22" s="1106" t="s">
        <v>383</v>
      </c>
      <c r="BA22" s="1106"/>
      <c r="BB22" s="1106"/>
      <c r="BC22" s="1106"/>
      <c r="BD22" s="1107"/>
      <c r="BE22" s="233"/>
      <c r="BF22" s="233"/>
      <c r="BG22" s="233"/>
      <c r="BH22" s="233"/>
      <c r="BI22" s="233"/>
      <c r="BJ22" s="233"/>
      <c r="BK22" s="233"/>
      <c r="BL22" s="233"/>
      <c r="BM22" s="233"/>
      <c r="BN22" s="233"/>
      <c r="BO22" s="233"/>
      <c r="BP22" s="233"/>
      <c r="BQ22" s="242">
        <v>16</v>
      </c>
      <c r="BR22" s="243"/>
      <c r="BS22" s="1080"/>
      <c r="BT22" s="1081"/>
      <c r="BU22" s="1081"/>
      <c r="BV22" s="1081"/>
      <c r="BW22" s="1081"/>
      <c r="BX22" s="1081"/>
      <c r="BY22" s="1081"/>
      <c r="BZ22" s="1081"/>
      <c r="CA22" s="1081"/>
      <c r="CB22" s="1081"/>
      <c r="CC22" s="1081"/>
      <c r="CD22" s="1081"/>
      <c r="CE22" s="1081"/>
      <c r="CF22" s="1081"/>
      <c r="CG22" s="1082"/>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8"/>
      <c r="DW22" s="1059"/>
      <c r="DX22" s="1059"/>
      <c r="DY22" s="1059"/>
      <c r="DZ22" s="1060"/>
      <c r="EA22" s="234"/>
    </row>
    <row r="23" spans="1:131" s="235" customFormat="1" ht="26.25" customHeight="1" thickBot="1" x14ac:dyDescent="0.2">
      <c r="A23" s="244" t="s">
        <v>384</v>
      </c>
      <c r="B23" s="1013" t="s">
        <v>385</v>
      </c>
      <c r="C23" s="1014"/>
      <c r="D23" s="1014"/>
      <c r="E23" s="1014"/>
      <c r="F23" s="1014"/>
      <c r="G23" s="1014"/>
      <c r="H23" s="1014"/>
      <c r="I23" s="1014"/>
      <c r="J23" s="1014"/>
      <c r="K23" s="1014"/>
      <c r="L23" s="1014"/>
      <c r="M23" s="1014"/>
      <c r="N23" s="1014"/>
      <c r="O23" s="1014"/>
      <c r="P23" s="1015"/>
      <c r="Q23" s="1134">
        <v>34970</v>
      </c>
      <c r="R23" s="1135"/>
      <c r="S23" s="1135"/>
      <c r="T23" s="1135"/>
      <c r="U23" s="1135"/>
      <c r="V23" s="1135">
        <v>34199</v>
      </c>
      <c r="W23" s="1135"/>
      <c r="X23" s="1135"/>
      <c r="Y23" s="1135"/>
      <c r="Z23" s="1135"/>
      <c r="AA23" s="1135">
        <v>771</v>
      </c>
      <c r="AB23" s="1135"/>
      <c r="AC23" s="1135"/>
      <c r="AD23" s="1135"/>
      <c r="AE23" s="1136"/>
      <c r="AF23" s="1137">
        <v>653</v>
      </c>
      <c r="AG23" s="1135"/>
      <c r="AH23" s="1135"/>
      <c r="AI23" s="1135"/>
      <c r="AJ23" s="1138"/>
      <c r="AK23" s="1139"/>
      <c r="AL23" s="1140"/>
      <c r="AM23" s="1140"/>
      <c r="AN23" s="1140"/>
      <c r="AO23" s="1140"/>
      <c r="AP23" s="1135"/>
      <c r="AQ23" s="1135"/>
      <c r="AR23" s="1135"/>
      <c r="AS23" s="1135"/>
      <c r="AT23" s="1135"/>
      <c r="AU23" s="1141"/>
      <c r="AV23" s="1141"/>
      <c r="AW23" s="1141"/>
      <c r="AX23" s="1141"/>
      <c r="AY23" s="1142"/>
      <c r="AZ23" s="1131" t="s">
        <v>122</v>
      </c>
      <c r="BA23" s="1132"/>
      <c r="BB23" s="1132"/>
      <c r="BC23" s="1132"/>
      <c r="BD23" s="1133"/>
      <c r="BE23" s="233"/>
      <c r="BF23" s="233"/>
      <c r="BG23" s="233"/>
      <c r="BH23" s="233"/>
      <c r="BI23" s="233"/>
      <c r="BJ23" s="233"/>
      <c r="BK23" s="233"/>
      <c r="BL23" s="233"/>
      <c r="BM23" s="233"/>
      <c r="BN23" s="233"/>
      <c r="BO23" s="233"/>
      <c r="BP23" s="233"/>
      <c r="BQ23" s="242">
        <v>17</v>
      </c>
      <c r="BR23" s="243"/>
      <c r="BS23" s="1080"/>
      <c r="BT23" s="1081"/>
      <c r="BU23" s="1081"/>
      <c r="BV23" s="1081"/>
      <c r="BW23" s="1081"/>
      <c r="BX23" s="1081"/>
      <c r="BY23" s="1081"/>
      <c r="BZ23" s="1081"/>
      <c r="CA23" s="1081"/>
      <c r="CB23" s="1081"/>
      <c r="CC23" s="1081"/>
      <c r="CD23" s="1081"/>
      <c r="CE23" s="1081"/>
      <c r="CF23" s="1081"/>
      <c r="CG23" s="1082"/>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8"/>
      <c r="DW23" s="1059"/>
      <c r="DX23" s="1059"/>
      <c r="DY23" s="1059"/>
      <c r="DZ23" s="1060"/>
      <c r="EA23" s="234"/>
    </row>
    <row r="24" spans="1:131" s="235" customFormat="1" ht="26.25" customHeight="1" x14ac:dyDescent="0.15">
      <c r="A24" s="1130" t="s">
        <v>386</v>
      </c>
      <c r="B24" s="1130"/>
      <c r="C24" s="1130"/>
      <c r="D24" s="1130"/>
      <c r="E24" s="1130"/>
      <c r="F24" s="1130"/>
      <c r="G24" s="1130"/>
      <c r="H24" s="1130"/>
      <c r="I24" s="1130"/>
      <c r="J24" s="1130"/>
      <c r="K24" s="1130"/>
      <c r="L24" s="1130"/>
      <c r="M24" s="1130"/>
      <c r="N24" s="1130"/>
      <c r="O24" s="1130"/>
      <c r="P24" s="1130"/>
      <c r="Q24" s="1130"/>
      <c r="R24" s="1130"/>
      <c r="S24" s="1130"/>
      <c r="T24" s="1130"/>
      <c r="U24" s="1130"/>
      <c r="V24" s="1130"/>
      <c r="W24" s="1130"/>
      <c r="X24" s="1130"/>
      <c r="Y24" s="1130"/>
      <c r="Z24" s="1130"/>
      <c r="AA24" s="1130"/>
      <c r="AB24" s="1130"/>
      <c r="AC24" s="1130"/>
      <c r="AD24" s="1130"/>
      <c r="AE24" s="1130"/>
      <c r="AF24" s="1130"/>
      <c r="AG24" s="1130"/>
      <c r="AH24" s="1130"/>
      <c r="AI24" s="1130"/>
      <c r="AJ24" s="1130"/>
      <c r="AK24" s="1130"/>
      <c r="AL24" s="1130"/>
      <c r="AM24" s="1130"/>
      <c r="AN24" s="1130"/>
      <c r="AO24" s="1130"/>
      <c r="AP24" s="1130"/>
      <c r="AQ24" s="1130"/>
      <c r="AR24" s="1130"/>
      <c r="AS24" s="1130"/>
      <c r="AT24" s="1130"/>
      <c r="AU24" s="1130"/>
      <c r="AV24" s="1130"/>
      <c r="AW24" s="1130"/>
      <c r="AX24" s="1130"/>
      <c r="AY24" s="1130"/>
      <c r="AZ24" s="232"/>
      <c r="BA24" s="232"/>
      <c r="BB24" s="232"/>
      <c r="BC24" s="232"/>
      <c r="BD24" s="232"/>
      <c r="BE24" s="233"/>
      <c r="BF24" s="233"/>
      <c r="BG24" s="233"/>
      <c r="BH24" s="233"/>
      <c r="BI24" s="233"/>
      <c r="BJ24" s="233"/>
      <c r="BK24" s="233"/>
      <c r="BL24" s="233"/>
      <c r="BM24" s="233"/>
      <c r="BN24" s="233"/>
      <c r="BO24" s="233"/>
      <c r="BP24" s="233"/>
      <c r="BQ24" s="242">
        <v>18</v>
      </c>
      <c r="BR24" s="243"/>
      <c r="BS24" s="1080"/>
      <c r="BT24" s="1081"/>
      <c r="BU24" s="1081"/>
      <c r="BV24" s="1081"/>
      <c r="BW24" s="1081"/>
      <c r="BX24" s="1081"/>
      <c r="BY24" s="1081"/>
      <c r="BZ24" s="1081"/>
      <c r="CA24" s="1081"/>
      <c r="CB24" s="1081"/>
      <c r="CC24" s="1081"/>
      <c r="CD24" s="1081"/>
      <c r="CE24" s="1081"/>
      <c r="CF24" s="1081"/>
      <c r="CG24" s="1082"/>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8"/>
      <c r="DW24" s="1059"/>
      <c r="DX24" s="1059"/>
      <c r="DY24" s="1059"/>
      <c r="DZ24" s="1060"/>
      <c r="EA24" s="234"/>
    </row>
    <row r="25" spans="1:131" s="227" customFormat="1" ht="26.25" customHeight="1" thickBot="1" x14ac:dyDescent="0.2">
      <c r="A25" s="1129" t="s">
        <v>387</v>
      </c>
      <c r="B25" s="1129"/>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L25" s="1129"/>
      <c r="AM25" s="1129"/>
      <c r="AN25" s="1129"/>
      <c r="AO25" s="1129"/>
      <c r="AP25" s="1129"/>
      <c r="AQ25" s="1129"/>
      <c r="AR25" s="1129"/>
      <c r="AS25" s="1129"/>
      <c r="AT25" s="1129"/>
      <c r="AU25" s="1129"/>
      <c r="AV25" s="1129"/>
      <c r="AW25" s="1129"/>
      <c r="AX25" s="1129"/>
      <c r="AY25" s="1129"/>
      <c r="AZ25" s="1129"/>
      <c r="BA25" s="1129"/>
      <c r="BB25" s="1129"/>
      <c r="BC25" s="1129"/>
      <c r="BD25" s="1129"/>
      <c r="BE25" s="1129"/>
      <c r="BF25" s="1129"/>
      <c r="BG25" s="1129"/>
      <c r="BH25" s="1129"/>
      <c r="BI25" s="1129"/>
      <c r="BJ25" s="232"/>
      <c r="BK25" s="232"/>
      <c r="BL25" s="232"/>
      <c r="BM25" s="232"/>
      <c r="BN25" s="232"/>
      <c r="BO25" s="245"/>
      <c r="BP25" s="245"/>
      <c r="BQ25" s="242">
        <v>19</v>
      </c>
      <c r="BR25" s="243"/>
      <c r="BS25" s="1080"/>
      <c r="BT25" s="1081"/>
      <c r="BU25" s="1081"/>
      <c r="BV25" s="1081"/>
      <c r="BW25" s="1081"/>
      <c r="BX25" s="1081"/>
      <c r="BY25" s="1081"/>
      <c r="BZ25" s="1081"/>
      <c r="CA25" s="1081"/>
      <c r="CB25" s="1081"/>
      <c r="CC25" s="1081"/>
      <c r="CD25" s="1081"/>
      <c r="CE25" s="1081"/>
      <c r="CF25" s="1081"/>
      <c r="CG25" s="1082"/>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8"/>
      <c r="DW25" s="1059"/>
      <c r="DX25" s="1059"/>
      <c r="DY25" s="1059"/>
      <c r="DZ25" s="1060"/>
      <c r="EA25" s="226"/>
    </row>
    <row r="26" spans="1:131" s="227" customFormat="1" ht="26.25" customHeight="1" x14ac:dyDescent="0.15">
      <c r="A26" s="1061" t="s">
        <v>362</v>
      </c>
      <c r="B26" s="1062"/>
      <c r="C26" s="1062"/>
      <c r="D26" s="1062"/>
      <c r="E26" s="1062"/>
      <c r="F26" s="1062"/>
      <c r="G26" s="1062"/>
      <c r="H26" s="1062"/>
      <c r="I26" s="1062"/>
      <c r="J26" s="1062"/>
      <c r="K26" s="1062"/>
      <c r="L26" s="1062"/>
      <c r="M26" s="1062"/>
      <c r="N26" s="1062"/>
      <c r="O26" s="1062"/>
      <c r="P26" s="1063"/>
      <c r="Q26" s="1067" t="s">
        <v>388</v>
      </c>
      <c r="R26" s="1068"/>
      <c r="S26" s="1068"/>
      <c r="T26" s="1068"/>
      <c r="U26" s="1069"/>
      <c r="V26" s="1067" t="s">
        <v>389</v>
      </c>
      <c r="W26" s="1068"/>
      <c r="X26" s="1068"/>
      <c r="Y26" s="1068"/>
      <c r="Z26" s="1069"/>
      <c r="AA26" s="1067" t="s">
        <v>390</v>
      </c>
      <c r="AB26" s="1068"/>
      <c r="AC26" s="1068"/>
      <c r="AD26" s="1068"/>
      <c r="AE26" s="1068"/>
      <c r="AF26" s="1125" t="s">
        <v>391</v>
      </c>
      <c r="AG26" s="1074"/>
      <c r="AH26" s="1074"/>
      <c r="AI26" s="1074"/>
      <c r="AJ26" s="1126"/>
      <c r="AK26" s="1068" t="s">
        <v>392</v>
      </c>
      <c r="AL26" s="1068"/>
      <c r="AM26" s="1068"/>
      <c r="AN26" s="1068"/>
      <c r="AO26" s="1069"/>
      <c r="AP26" s="1067" t="s">
        <v>393</v>
      </c>
      <c r="AQ26" s="1068"/>
      <c r="AR26" s="1068"/>
      <c r="AS26" s="1068"/>
      <c r="AT26" s="1069"/>
      <c r="AU26" s="1067" t="s">
        <v>394</v>
      </c>
      <c r="AV26" s="1068"/>
      <c r="AW26" s="1068"/>
      <c r="AX26" s="1068"/>
      <c r="AY26" s="1069"/>
      <c r="AZ26" s="1067" t="s">
        <v>395</v>
      </c>
      <c r="BA26" s="1068"/>
      <c r="BB26" s="1068"/>
      <c r="BC26" s="1068"/>
      <c r="BD26" s="1069"/>
      <c r="BE26" s="1067" t="s">
        <v>369</v>
      </c>
      <c r="BF26" s="1068"/>
      <c r="BG26" s="1068"/>
      <c r="BH26" s="1068"/>
      <c r="BI26" s="1083"/>
      <c r="BJ26" s="232"/>
      <c r="BK26" s="232"/>
      <c r="BL26" s="232"/>
      <c r="BM26" s="232"/>
      <c r="BN26" s="232"/>
      <c r="BO26" s="245"/>
      <c r="BP26" s="245"/>
      <c r="BQ26" s="242">
        <v>20</v>
      </c>
      <c r="BR26" s="243"/>
      <c r="BS26" s="1080"/>
      <c r="BT26" s="1081"/>
      <c r="BU26" s="1081"/>
      <c r="BV26" s="1081"/>
      <c r="BW26" s="1081"/>
      <c r="BX26" s="1081"/>
      <c r="BY26" s="1081"/>
      <c r="BZ26" s="1081"/>
      <c r="CA26" s="1081"/>
      <c r="CB26" s="1081"/>
      <c r="CC26" s="1081"/>
      <c r="CD26" s="1081"/>
      <c r="CE26" s="1081"/>
      <c r="CF26" s="1081"/>
      <c r="CG26" s="1082"/>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8"/>
      <c r="DW26" s="1059"/>
      <c r="DX26" s="1059"/>
      <c r="DY26" s="1059"/>
      <c r="DZ26" s="1060"/>
      <c r="EA26" s="226"/>
    </row>
    <row r="27" spans="1:131" s="227" customFormat="1" ht="26.25" customHeight="1" thickBot="1" x14ac:dyDescent="0.2">
      <c r="A27" s="1064"/>
      <c r="B27" s="1065"/>
      <c r="C27" s="1065"/>
      <c r="D27" s="1065"/>
      <c r="E27" s="1065"/>
      <c r="F27" s="1065"/>
      <c r="G27" s="1065"/>
      <c r="H27" s="1065"/>
      <c r="I27" s="1065"/>
      <c r="J27" s="1065"/>
      <c r="K27" s="1065"/>
      <c r="L27" s="1065"/>
      <c r="M27" s="1065"/>
      <c r="N27" s="1065"/>
      <c r="O27" s="1065"/>
      <c r="P27" s="1066"/>
      <c r="Q27" s="1070"/>
      <c r="R27" s="1071"/>
      <c r="S27" s="1071"/>
      <c r="T27" s="1071"/>
      <c r="U27" s="1072"/>
      <c r="V27" s="1070"/>
      <c r="W27" s="1071"/>
      <c r="X27" s="1071"/>
      <c r="Y27" s="1071"/>
      <c r="Z27" s="1072"/>
      <c r="AA27" s="1070"/>
      <c r="AB27" s="1071"/>
      <c r="AC27" s="1071"/>
      <c r="AD27" s="1071"/>
      <c r="AE27" s="1071"/>
      <c r="AF27" s="1127"/>
      <c r="AG27" s="1077"/>
      <c r="AH27" s="1077"/>
      <c r="AI27" s="1077"/>
      <c r="AJ27" s="1128"/>
      <c r="AK27" s="1071"/>
      <c r="AL27" s="1071"/>
      <c r="AM27" s="1071"/>
      <c r="AN27" s="1071"/>
      <c r="AO27" s="1072"/>
      <c r="AP27" s="1070"/>
      <c r="AQ27" s="1071"/>
      <c r="AR27" s="1071"/>
      <c r="AS27" s="1071"/>
      <c r="AT27" s="1072"/>
      <c r="AU27" s="1070"/>
      <c r="AV27" s="1071"/>
      <c r="AW27" s="1071"/>
      <c r="AX27" s="1071"/>
      <c r="AY27" s="1072"/>
      <c r="AZ27" s="1070"/>
      <c r="BA27" s="1071"/>
      <c r="BB27" s="1071"/>
      <c r="BC27" s="1071"/>
      <c r="BD27" s="1072"/>
      <c r="BE27" s="1070"/>
      <c r="BF27" s="1071"/>
      <c r="BG27" s="1071"/>
      <c r="BH27" s="1071"/>
      <c r="BI27" s="1084"/>
      <c r="BJ27" s="232"/>
      <c r="BK27" s="232"/>
      <c r="BL27" s="232"/>
      <c r="BM27" s="232"/>
      <c r="BN27" s="232"/>
      <c r="BO27" s="245"/>
      <c r="BP27" s="245"/>
      <c r="BQ27" s="242">
        <v>21</v>
      </c>
      <c r="BR27" s="243"/>
      <c r="BS27" s="1080"/>
      <c r="BT27" s="1081"/>
      <c r="BU27" s="1081"/>
      <c r="BV27" s="1081"/>
      <c r="BW27" s="1081"/>
      <c r="BX27" s="1081"/>
      <c r="BY27" s="1081"/>
      <c r="BZ27" s="1081"/>
      <c r="CA27" s="1081"/>
      <c r="CB27" s="1081"/>
      <c r="CC27" s="1081"/>
      <c r="CD27" s="1081"/>
      <c r="CE27" s="1081"/>
      <c r="CF27" s="1081"/>
      <c r="CG27" s="1082"/>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8"/>
      <c r="DW27" s="1059"/>
      <c r="DX27" s="1059"/>
      <c r="DY27" s="1059"/>
      <c r="DZ27" s="1060"/>
      <c r="EA27" s="226"/>
    </row>
    <row r="28" spans="1:131" s="227" customFormat="1" ht="26.25" customHeight="1" thickTop="1" x14ac:dyDescent="0.15">
      <c r="A28" s="246">
        <v>1</v>
      </c>
      <c r="B28" s="1116" t="s">
        <v>396</v>
      </c>
      <c r="C28" s="1117"/>
      <c r="D28" s="1117"/>
      <c r="E28" s="1117"/>
      <c r="F28" s="1117"/>
      <c r="G28" s="1117"/>
      <c r="H28" s="1117"/>
      <c r="I28" s="1117"/>
      <c r="J28" s="1117"/>
      <c r="K28" s="1117"/>
      <c r="L28" s="1117"/>
      <c r="M28" s="1117"/>
      <c r="N28" s="1117"/>
      <c r="O28" s="1117"/>
      <c r="P28" s="1118"/>
      <c r="Q28" s="1119">
        <v>10340</v>
      </c>
      <c r="R28" s="1120"/>
      <c r="S28" s="1120"/>
      <c r="T28" s="1120"/>
      <c r="U28" s="1120"/>
      <c r="V28" s="1120">
        <v>10048</v>
      </c>
      <c r="W28" s="1120"/>
      <c r="X28" s="1120"/>
      <c r="Y28" s="1120"/>
      <c r="Z28" s="1120"/>
      <c r="AA28" s="1120">
        <v>292</v>
      </c>
      <c r="AB28" s="1120"/>
      <c r="AC28" s="1120"/>
      <c r="AD28" s="1120"/>
      <c r="AE28" s="1121"/>
      <c r="AF28" s="1122">
        <v>292</v>
      </c>
      <c r="AG28" s="1120"/>
      <c r="AH28" s="1120"/>
      <c r="AI28" s="1120"/>
      <c r="AJ28" s="1123"/>
      <c r="AK28" s="1124">
        <v>698</v>
      </c>
      <c r="AL28" s="1112"/>
      <c r="AM28" s="1112"/>
      <c r="AN28" s="1112"/>
      <c r="AO28" s="1112"/>
      <c r="AP28" s="1112" t="s">
        <v>596</v>
      </c>
      <c r="AQ28" s="1112"/>
      <c r="AR28" s="1112"/>
      <c r="AS28" s="1112"/>
      <c r="AT28" s="1112"/>
      <c r="AU28" s="1112" t="s">
        <v>597</v>
      </c>
      <c r="AV28" s="1112"/>
      <c r="AW28" s="1112"/>
      <c r="AX28" s="1112"/>
      <c r="AY28" s="1112"/>
      <c r="AZ28" s="1113" t="s">
        <v>598</v>
      </c>
      <c r="BA28" s="1113"/>
      <c r="BB28" s="1113"/>
      <c r="BC28" s="1113"/>
      <c r="BD28" s="1113"/>
      <c r="BE28" s="1114"/>
      <c r="BF28" s="1114"/>
      <c r="BG28" s="1114"/>
      <c r="BH28" s="1114"/>
      <c r="BI28" s="1115"/>
      <c r="BJ28" s="232"/>
      <c r="BK28" s="232"/>
      <c r="BL28" s="232"/>
      <c r="BM28" s="232"/>
      <c r="BN28" s="232"/>
      <c r="BO28" s="245"/>
      <c r="BP28" s="245"/>
      <c r="BQ28" s="242">
        <v>22</v>
      </c>
      <c r="BR28" s="243"/>
      <c r="BS28" s="1080"/>
      <c r="BT28" s="1081"/>
      <c r="BU28" s="1081"/>
      <c r="BV28" s="1081"/>
      <c r="BW28" s="1081"/>
      <c r="BX28" s="1081"/>
      <c r="BY28" s="1081"/>
      <c r="BZ28" s="1081"/>
      <c r="CA28" s="1081"/>
      <c r="CB28" s="1081"/>
      <c r="CC28" s="1081"/>
      <c r="CD28" s="1081"/>
      <c r="CE28" s="1081"/>
      <c r="CF28" s="1081"/>
      <c r="CG28" s="1082"/>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8"/>
      <c r="DW28" s="1059"/>
      <c r="DX28" s="1059"/>
      <c r="DY28" s="1059"/>
      <c r="DZ28" s="1060"/>
      <c r="EA28" s="226"/>
    </row>
    <row r="29" spans="1:131" s="227" customFormat="1" ht="26.25" customHeight="1" x14ac:dyDescent="0.15">
      <c r="A29" s="246">
        <v>2</v>
      </c>
      <c r="B29" s="1085" t="s">
        <v>397</v>
      </c>
      <c r="C29" s="1086"/>
      <c r="D29" s="1086"/>
      <c r="E29" s="1086"/>
      <c r="F29" s="1086"/>
      <c r="G29" s="1086"/>
      <c r="H29" s="1086"/>
      <c r="I29" s="1086"/>
      <c r="J29" s="1086"/>
      <c r="K29" s="1086"/>
      <c r="L29" s="1086"/>
      <c r="M29" s="1086"/>
      <c r="N29" s="1086"/>
      <c r="O29" s="1086"/>
      <c r="P29" s="1087"/>
      <c r="Q29" s="1109">
        <v>6395</v>
      </c>
      <c r="R29" s="1110"/>
      <c r="S29" s="1110"/>
      <c r="T29" s="1110"/>
      <c r="U29" s="1110"/>
      <c r="V29" s="1110">
        <v>6162</v>
      </c>
      <c r="W29" s="1110"/>
      <c r="X29" s="1110"/>
      <c r="Y29" s="1110"/>
      <c r="Z29" s="1110"/>
      <c r="AA29" s="1110">
        <v>234</v>
      </c>
      <c r="AB29" s="1110"/>
      <c r="AC29" s="1110"/>
      <c r="AD29" s="1110"/>
      <c r="AE29" s="1111"/>
      <c r="AF29" s="1091">
        <v>234</v>
      </c>
      <c r="AG29" s="1092"/>
      <c r="AH29" s="1092"/>
      <c r="AI29" s="1092"/>
      <c r="AJ29" s="1093"/>
      <c r="AK29" s="1049">
        <v>886</v>
      </c>
      <c r="AL29" s="1040"/>
      <c r="AM29" s="1040"/>
      <c r="AN29" s="1040"/>
      <c r="AO29" s="1040"/>
      <c r="AP29" s="1040" t="s">
        <v>596</v>
      </c>
      <c r="AQ29" s="1040"/>
      <c r="AR29" s="1040"/>
      <c r="AS29" s="1040"/>
      <c r="AT29" s="1040"/>
      <c r="AU29" s="1040" t="s">
        <v>598</v>
      </c>
      <c r="AV29" s="1040"/>
      <c r="AW29" s="1040"/>
      <c r="AX29" s="1040"/>
      <c r="AY29" s="1040"/>
      <c r="AZ29" s="1108" t="s">
        <v>597</v>
      </c>
      <c r="BA29" s="1108"/>
      <c r="BB29" s="1108"/>
      <c r="BC29" s="1108"/>
      <c r="BD29" s="1108"/>
      <c r="BE29" s="1103"/>
      <c r="BF29" s="1103"/>
      <c r="BG29" s="1103"/>
      <c r="BH29" s="1103"/>
      <c r="BI29" s="1104"/>
      <c r="BJ29" s="232"/>
      <c r="BK29" s="232"/>
      <c r="BL29" s="232"/>
      <c r="BM29" s="232"/>
      <c r="BN29" s="232"/>
      <c r="BO29" s="245"/>
      <c r="BP29" s="245"/>
      <c r="BQ29" s="242">
        <v>23</v>
      </c>
      <c r="BR29" s="243"/>
      <c r="BS29" s="1080"/>
      <c r="BT29" s="1081"/>
      <c r="BU29" s="1081"/>
      <c r="BV29" s="1081"/>
      <c r="BW29" s="1081"/>
      <c r="BX29" s="1081"/>
      <c r="BY29" s="1081"/>
      <c r="BZ29" s="1081"/>
      <c r="CA29" s="1081"/>
      <c r="CB29" s="1081"/>
      <c r="CC29" s="1081"/>
      <c r="CD29" s="1081"/>
      <c r="CE29" s="1081"/>
      <c r="CF29" s="1081"/>
      <c r="CG29" s="1082"/>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8"/>
      <c r="DW29" s="1059"/>
      <c r="DX29" s="1059"/>
      <c r="DY29" s="1059"/>
      <c r="DZ29" s="1060"/>
      <c r="EA29" s="226"/>
    </row>
    <row r="30" spans="1:131" s="227" customFormat="1" ht="26.25" customHeight="1" x14ac:dyDescent="0.15">
      <c r="A30" s="246">
        <v>3</v>
      </c>
      <c r="B30" s="1085" t="s">
        <v>398</v>
      </c>
      <c r="C30" s="1086"/>
      <c r="D30" s="1086"/>
      <c r="E30" s="1086"/>
      <c r="F30" s="1086"/>
      <c r="G30" s="1086"/>
      <c r="H30" s="1086"/>
      <c r="I30" s="1086"/>
      <c r="J30" s="1086"/>
      <c r="K30" s="1086"/>
      <c r="L30" s="1086"/>
      <c r="M30" s="1086"/>
      <c r="N30" s="1086"/>
      <c r="O30" s="1086"/>
      <c r="P30" s="1087"/>
      <c r="Q30" s="1109">
        <v>1037</v>
      </c>
      <c r="R30" s="1110"/>
      <c r="S30" s="1110"/>
      <c r="T30" s="1110"/>
      <c r="U30" s="1110"/>
      <c r="V30" s="1110">
        <v>1014</v>
      </c>
      <c r="W30" s="1110"/>
      <c r="X30" s="1110"/>
      <c r="Y30" s="1110"/>
      <c r="Z30" s="1110"/>
      <c r="AA30" s="1110">
        <v>23</v>
      </c>
      <c r="AB30" s="1110"/>
      <c r="AC30" s="1110"/>
      <c r="AD30" s="1110"/>
      <c r="AE30" s="1111"/>
      <c r="AF30" s="1091">
        <v>23</v>
      </c>
      <c r="AG30" s="1092"/>
      <c r="AH30" s="1092"/>
      <c r="AI30" s="1092"/>
      <c r="AJ30" s="1093"/>
      <c r="AK30" s="1049">
        <v>218</v>
      </c>
      <c r="AL30" s="1040"/>
      <c r="AM30" s="1040"/>
      <c r="AN30" s="1040"/>
      <c r="AO30" s="1040"/>
      <c r="AP30" s="1040" t="s">
        <v>596</v>
      </c>
      <c r="AQ30" s="1040"/>
      <c r="AR30" s="1040"/>
      <c r="AS30" s="1040"/>
      <c r="AT30" s="1040"/>
      <c r="AU30" s="1040" t="s">
        <v>598</v>
      </c>
      <c r="AV30" s="1040"/>
      <c r="AW30" s="1040"/>
      <c r="AX30" s="1040"/>
      <c r="AY30" s="1040"/>
      <c r="AZ30" s="1108" t="s">
        <v>597</v>
      </c>
      <c r="BA30" s="1108"/>
      <c r="BB30" s="1108"/>
      <c r="BC30" s="1108"/>
      <c r="BD30" s="1108"/>
      <c r="BE30" s="1103"/>
      <c r="BF30" s="1103"/>
      <c r="BG30" s="1103"/>
      <c r="BH30" s="1103"/>
      <c r="BI30" s="1104"/>
      <c r="BJ30" s="232"/>
      <c r="BK30" s="232"/>
      <c r="BL30" s="232"/>
      <c r="BM30" s="232"/>
      <c r="BN30" s="232"/>
      <c r="BO30" s="245"/>
      <c r="BP30" s="245"/>
      <c r="BQ30" s="242">
        <v>24</v>
      </c>
      <c r="BR30" s="243"/>
      <c r="BS30" s="1080"/>
      <c r="BT30" s="1081"/>
      <c r="BU30" s="1081"/>
      <c r="BV30" s="1081"/>
      <c r="BW30" s="1081"/>
      <c r="BX30" s="1081"/>
      <c r="BY30" s="1081"/>
      <c r="BZ30" s="1081"/>
      <c r="CA30" s="1081"/>
      <c r="CB30" s="1081"/>
      <c r="CC30" s="1081"/>
      <c r="CD30" s="1081"/>
      <c r="CE30" s="1081"/>
      <c r="CF30" s="1081"/>
      <c r="CG30" s="1082"/>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8"/>
      <c r="DW30" s="1059"/>
      <c r="DX30" s="1059"/>
      <c r="DY30" s="1059"/>
      <c r="DZ30" s="1060"/>
      <c r="EA30" s="226"/>
    </row>
    <row r="31" spans="1:131" s="227" customFormat="1" ht="26.25" customHeight="1" x14ac:dyDescent="0.15">
      <c r="A31" s="246">
        <v>4</v>
      </c>
      <c r="B31" s="1085" t="s">
        <v>399</v>
      </c>
      <c r="C31" s="1086"/>
      <c r="D31" s="1086"/>
      <c r="E31" s="1086"/>
      <c r="F31" s="1086"/>
      <c r="G31" s="1086"/>
      <c r="H31" s="1086"/>
      <c r="I31" s="1086"/>
      <c r="J31" s="1086"/>
      <c r="K31" s="1086"/>
      <c r="L31" s="1086"/>
      <c r="M31" s="1086"/>
      <c r="N31" s="1086"/>
      <c r="O31" s="1086"/>
      <c r="P31" s="1087"/>
      <c r="Q31" s="1109">
        <v>2398</v>
      </c>
      <c r="R31" s="1110"/>
      <c r="S31" s="1110"/>
      <c r="T31" s="1110"/>
      <c r="U31" s="1110"/>
      <c r="V31" s="1110">
        <v>2309</v>
      </c>
      <c r="W31" s="1110"/>
      <c r="X31" s="1110"/>
      <c r="Y31" s="1110"/>
      <c r="Z31" s="1110"/>
      <c r="AA31" s="1110">
        <v>89</v>
      </c>
      <c r="AB31" s="1110"/>
      <c r="AC31" s="1110"/>
      <c r="AD31" s="1110"/>
      <c r="AE31" s="1111"/>
      <c r="AF31" s="1091">
        <v>-68</v>
      </c>
      <c r="AG31" s="1092"/>
      <c r="AH31" s="1092"/>
      <c r="AI31" s="1092"/>
      <c r="AJ31" s="1093"/>
      <c r="AK31" s="1049">
        <v>520</v>
      </c>
      <c r="AL31" s="1040"/>
      <c r="AM31" s="1040"/>
      <c r="AN31" s="1040"/>
      <c r="AO31" s="1040"/>
      <c r="AP31" s="1040">
        <v>563</v>
      </c>
      <c r="AQ31" s="1040"/>
      <c r="AR31" s="1040"/>
      <c r="AS31" s="1040"/>
      <c r="AT31" s="1040"/>
      <c r="AU31" s="1040">
        <v>537</v>
      </c>
      <c r="AV31" s="1040"/>
      <c r="AW31" s="1040"/>
      <c r="AX31" s="1040"/>
      <c r="AY31" s="1040"/>
      <c r="AZ31" s="1108">
        <v>4.2</v>
      </c>
      <c r="BA31" s="1108"/>
      <c r="BB31" s="1108"/>
      <c r="BC31" s="1108"/>
      <c r="BD31" s="1108"/>
      <c r="BE31" s="1103" t="s">
        <v>400</v>
      </c>
      <c r="BF31" s="1103"/>
      <c r="BG31" s="1103"/>
      <c r="BH31" s="1103"/>
      <c r="BI31" s="1104"/>
      <c r="BJ31" s="232"/>
      <c r="BK31" s="232"/>
      <c r="BL31" s="232"/>
      <c r="BM31" s="232"/>
      <c r="BN31" s="232"/>
      <c r="BO31" s="245"/>
      <c r="BP31" s="245"/>
      <c r="BQ31" s="242">
        <v>25</v>
      </c>
      <c r="BR31" s="243"/>
      <c r="BS31" s="1080"/>
      <c r="BT31" s="1081"/>
      <c r="BU31" s="1081"/>
      <c r="BV31" s="1081"/>
      <c r="BW31" s="1081"/>
      <c r="BX31" s="1081"/>
      <c r="BY31" s="1081"/>
      <c r="BZ31" s="1081"/>
      <c r="CA31" s="1081"/>
      <c r="CB31" s="1081"/>
      <c r="CC31" s="1081"/>
      <c r="CD31" s="1081"/>
      <c r="CE31" s="1081"/>
      <c r="CF31" s="1081"/>
      <c r="CG31" s="1082"/>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8"/>
      <c r="DW31" s="1059"/>
      <c r="DX31" s="1059"/>
      <c r="DY31" s="1059"/>
      <c r="DZ31" s="1060"/>
      <c r="EA31" s="226"/>
    </row>
    <row r="32" spans="1:131" s="227" customFormat="1" ht="26.25" customHeight="1" x14ac:dyDescent="0.15">
      <c r="A32" s="246">
        <v>5</v>
      </c>
      <c r="B32" s="1085" t="s">
        <v>401</v>
      </c>
      <c r="C32" s="1086"/>
      <c r="D32" s="1086"/>
      <c r="E32" s="1086"/>
      <c r="F32" s="1086"/>
      <c r="G32" s="1086"/>
      <c r="H32" s="1086"/>
      <c r="I32" s="1086"/>
      <c r="J32" s="1086"/>
      <c r="K32" s="1086"/>
      <c r="L32" s="1086"/>
      <c r="M32" s="1086"/>
      <c r="N32" s="1086"/>
      <c r="O32" s="1086"/>
      <c r="P32" s="1087"/>
      <c r="Q32" s="1109">
        <v>1191</v>
      </c>
      <c r="R32" s="1110"/>
      <c r="S32" s="1110"/>
      <c r="T32" s="1110"/>
      <c r="U32" s="1110"/>
      <c r="V32" s="1110">
        <v>1068</v>
      </c>
      <c r="W32" s="1110"/>
      <c r="X32" s="1110"/>
      <c r="Y32" s="1110"/>
      <c r="Z32" s="1110"/>
      <c r="AA32" s="1110">
        <v>123</v>
      </c>
      <c r="AB32" s="1110"/>
      <c r="AC32" s="1110"/>
      <c r="AD32" s="1110"/>
      <c r="AE32" s="1111"/>
      <c r="AF32" s="1091">
        <v>750</v>
      </c>
      <c r="AG32" s="1092"/>
      <c r="AH32" s="1092"/>
      <c r="AI32" s="1092"/>
      <c r="AJ32" s="1093"/>
      <c r="AK32" s="1049">
        <v>10</v>
      </c>
      <c r="AL32" s="1040"/>
      <c r="AM32" s="1040"/>
      <c r="AN32" s="1040"/>
      <c r="AO32" s="1040"/>
      <c r="AP32" s="1040">
        <v>2048</v>
      </c>
      <c r="AQ32" s="1040"/>
      <c r="AR32" s="1040"/>
      <c r="AS32" s="1040"/>
      <c r="AT32" s="1040"/>
      <c r="AU32" s="1040">
        <v>25</v>
      </c>
      <c r="AV32" s="1040"/>
      <c r="AW32" s="1040"/>
      <c r="AX32" s="1040"/>
      <c r="AY32" s="1040"/>
      <c r="AZ32" s="1108" t="s">
        <v>598</v>
      </c>
      <c r="BA32" s="1108"/>
      <c r="BB32" s="1108"/>
      <c r="BC32" s="1108"/>
      <c r="BD32" s="1108"/>
      <c r="BE32" s="1103" t="s">
        <v>400</v>
      </c>
      <c r="BF32" s="1103"/>
      <c r="BG32" s="1103"/>
      <c r="BH32" s="1103"/>
      <c r="BI32" s="1104"/>
      <c r="BJ32" s="232"/>
      <c r="BK32" s="232"/>
      <c r="BL32" s="232"/>
      <c r="BM32" s="232"/>
      <c r="BN32" s="232"/>
      <c r="BO32" s="245"/>
      <c r="BP32" s="245"/>
      <c r="BQ32" s="242">
        <v>26</v>
      </c>
      <c r="BR32" s="243"/>
      <c r="BS32" s="1080"/>
      <c r="BT32" s="1081"/>
      <c r="BU32" s="1081"/>
      <c r="BV32" s="1081"/>
      <c r="BW32" s="1081"/>
      <c r="BX32" s="1081"/>
      <c r="BY32" s="1081"/>
      <c r="BZ32" s="1081"/>
      <c r="CA32" s="1081"/>
      <c r="CB32" s="1081"/>
      <c r="CC32" s="1081"/>
      <c r="CD32" s="1081"/>
      <c r="CE32" s="1081"/>
      <c r="CF32" s="1081"/>
      <c r="CG32" s="1082"/>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8"/>
      <c r="DW32" s="1059"/>
      <c r="DX32" s="1059"/>
      <c r="DY32" s="1059"/>
      <c r="DZ32" s="1060"/>
      <c r="EA32" s="226"/>
    </row>
    <row r="33" spans="1:131" s="227" customFormat="1" ht="26.25" customHeight="1" x14ac:dyDescent="0.15">
      <c r="A33" s="246">
        <v>6</v>
      </c>
      <c r="B33" s="1085" t="s">
        <v>402</v>
      </c>
      <c r="C33" s="1086"/>
      <c r="D33" s="1086"/>
      <c r="E33" s="1086"/>
      <c r="F33" s="1086"/>
      <c r="G33" s="1086"/>
      <c r="H33" s="1086"/>
      <c r="I33" s="1086"/>
      <c r="J33" s="1086"/>
      <c r="K33" s="1086"/>
      <c r="L33" s="1086"/>
      <c r="M33" s="1086"/>
      <c r="N33" s="1086"/>
      <c r="O33" s="1086"/>
      <c r="P33" s="1087"/>
      <c r="Q33" s="1109">
        <v>90</v>
      </c>
      <c r="R33" s="1110"/>
      <c r="S33" s="1110"/>
      <c r="T33" s="1110"/>
      <c r="U33" s="1110"/>
      <c r="V33" s="1110">
        <v>147</v>
      </c>
      <c r="W33" s="1110"/>
      <c r="X33" s="1110"/>
      <c r="Y33" s="1110"/>
      <c r="Z33" s="1110"/>
      <c r="AA33" s="1110">
        <v>-58</v>
      </c>
      <c r="AB33" s="1110"/>
      <c r="AC33" s="1110"/>
      <c r="AD33" s="1110"/>
      <c r="AE33" s="1111"/>
      <c r="AF33" s="1091">
        <v>5</v>
      </c>
      <c r="AG33" s="1092"/>
      <c r="AH33" s="1092"/>
      <c r="AI33" s="1092"/>
      <c r="AJ33" s="1093"/>
      <c r="AK33" s="1049">
        <v>49</v>
      </c>
      <c r="AL33" s="1040"/>
      <c r="AM33" s="1040"/>
      <c r="AN33" s="1040"/>
      <c r="AO33" s="1040"/>
      <c r="AP33" s="1040" t="s">
        <v>596</v>
      </c>
      <c r="AQ33" s="1040"/>
      <c r="AR33" s="1040"/>
      <c r="AS33" s="1040"/>
      <c r="AT33" s="1040"/>
      <c r="AU33" s="1040" t="s">
        <v>596</v>
      </c>
      <c r="AV33" s="1040"/>
      <c r="AW33" s="1040"/>
      <c r="AX33" s="1040"/>
      <c r="AY33" s="1040"/>
      <c r="AZ33" s="1108" t="s">
        <v>598</v>
      </c>
      <c r="BA33" s="1108"/>
      <c r="BB33" s="1108"/>
      <c r="BC33" s="1108"/>
      <c r="BD33" s="1108"/>
      <c r="BE33" s="1103" t="s">
        <v>400</v>
      </c>
      <c r="BF33" s="1103"/>
      <c r="BG33" s="1103"/>
      <c r="BH33" s="1103"/>
      <c r="BI33" s="1104"/>
      <c r="BJ33" s="232"/>
      <c r="BK33" s="232"/>
      <c r="BL33" s="232"/>
      <c r="BM33" s="232"/>
      <c r="BN33" s="232"/>
      <c r="BO33" s="245"/>
      <c r="BP33" s="245"/>
      <c r="BQ33" s="242">
        <v>27</v>
      </c>
      <c r="BR33" s="243"/>
      <c r="BS33" s="1080"/>
      <c r="BT33" s="1081"/>
      <c r="BU33" s="1081"/>
      <c r="BV33" s="1081"/>
      <c r="BW33" s="1081"/>
      <c r="BX33" s="1081"/>
      <c r="BY33" s="1081"/>
      <c r="BZ33" s="1081"/>
      <c r="CA33" s="1081"/>
      <c r="CB33" s="1081"/>
      <c r="CC33" s="1081"/>
      <c r="CD33" s="1081"/>
      <c r="CE33" s="1081"/>
      <c r="CF33" s="1081"/>
      <c r="CG33" s="1082"/>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8"/>
      <c r="DW33" s="1059"/>
      <c r="DX33" s="1059"/>
      <c r="DY33" s="1059"/>
      <c r="DZ33" s="1060"/>
      <c r="EA33" s="226"/>
    </row>
    <row r="34" spans="1:131" s="227" customFormat="1" ht="26.25" customHeight="1" x14ac:dyDescent="0.15">
      <c r="A34" s="246">
        <v>7</v>
      </c>
      <c r="B34" s="1085" t="s">
        <v>403</v>
      </c>
      <c r="C34" s="1086"/>
      <c r="D34" s="1086"/>
      <c r="E34" s="1086"/>
      <c r="F34" s="1086"/>
      <c r="G34" s="1086"/>
      <c r="H34" s="1086"/>
      <c r="I34" s="1086"/>
      <c r="J34" s="1086"/>
      <c r="K34" s="1086"/>
      <c r="L34" s="1086"/>
      <c r="M34" s="1086"/>
      <c r="N34" s="1086"/>
      <c r="O34" s="1086"/>
      <c r="P34" s="1087"/>
      <c r="Q34" s="1109">
        <v>4175</v>
      </c>
      <c r="R34" s="1110"/>
      <c r="S34" s="1110"/>
      <c r="T34" s="1110"/>
      <c r="U34" s="1110"/>
      <c r="V34" s="1110">
        <v>4174</v>
      </c>
      <c r="W34" s="1110"/>
      <c r="X34" s="1110"/>
      <c r="Y34" s="1110"/>
      <c r="Z34" s="1110"/>
      <c r="AA34" s="1110">
        <v>0</v>
      </c>
      <c r="AB34" s="1110"/>
      <c r="AC34" s="1110"/>
      <c r="AD34" s="1110"/>
      <c r="AE34" s="1111"/>
      <c r="AF34" s="1091" t="s">
        <v>404</v>
      </c>
      <c r="AG34" s="1092"/>
      <c r="AH34" s="1092"/>
      <c r="AI34" s="1092"/>
      <c r="AJ34" s="1093"/>
      <c r="AK34" s="1049">
        <v>2786</v>
      </c>
      <c r="AL34" s="1040"/>
      <c r="AM34" s="1040"/>
      <c r="AN34" s="1040"/>
      <c r="AO34" s="1040"/>
      <c r="AP34" s="1040">
        <v>26280</v>
      </c>
      <c r="AQ34" s="1040"/>
      <c r="AR34" s="1040"/>
      <c r="AS34" s="1040"/>
      <c r="AT34" s="1040"/>
      <c r="AU34" s="1040">
        <v>22022</v>
      </c>
      <c r="AV34" s="1040"/>
      <c r="AW34" s="1040"/>
      <c r="AX34" s="1040"/>
      <c r="AY34" s="1040"/>
      <c r="AZ34" s="1108" t="s">
        <v>598</v>
      </c>
      <c r="BA34" s="1108"/>
      <c r="BB34" s="1108"/>
      <c r="BC34" s="1108"/>
      <c r="BD34" s="1108"/>
      <c r="BE34" s="1103" t="s">
        <v>405</v>
      </c>
      <c r="BF34" s="1103"/>
      <c r="BG34" s="1103"/>
      <c r="BH34" s="1103"/>
      <c r="BI34" s="1104"/>
      <c r="BJ34" s="232"/>
      <c r="BK34" s="232"/>
      <c r="BL34" s="232"/>
      <c r="BM34" s="232"/>
      <c r="BN34" s="232"/>
      <c r="BO34" s="245"/>
      <c r="BP34" s="245"/>
      <c r="BQ34" s="242">
        <v>28</v>
      </c>
      <c r="BR34" s="243"/>
      <c r="BS34" s="1080"/>
      <c r="BT34" s="1081"/>
      <c r="BU34" s="1081"/>
      <c r="BV34" s="1081"/>
      <c r="BW34" s="1081"/>
      <c r="BX34" s="1081"/>
      <c r="BY34" s="1081"/>
      <c r="BZ34" s="1081"/>
      <c r="CA34" s="1081"/>
      <c r="CB34" s="1081"/>
      <c r="CC34" s="1081"/>
      <c r="CD34" s="1081"/>
      <c r="CE34" s="1081"/>
      <c r="CF34" s="1081"/>
      <c r="CG34" s="1082"/>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8"/>
      <c r="DW34" s="1059"/>
      <c r="DX34" s="1059"/>
      <c r="DY34" s="1059"/>
      <c r="DZ34" s="1060"/>
      <c r="EA34" s="226"/>
    </row>
    <row r="35" spans="1:131" s="227" customFormat="1" ht="26.25" customHeight="1" x14ac:dyDescent="0.15">
      <c r="A35" s="246">
        <v>8</v>
      </c>
      <c r="B35" s="1085" t="s">
        <v>406</v>
      </c>
      <c r="C35" s="1086"/>
      <c r="D35" s="1086"/>
      <c r="E35" s="1086"/>
      <c r="F35" s="1086"/>
      <c r="G35" s="1086"/>
      <c r="H35" s="1086"/>
      <c r="I35" s="1086"/>
      <c r="J35" s="1086"/>
      <c r="K35" s="1086"/>
      <c r="L35" s="1086"/>
      <c r="M35" s="1086"/>
      <c r="N35" s="1086"/>
      <c r="O35" s="1086"/>
      <c r="P35" s="1087"/>
      <c r="Q35" s="1109">
        <v>498</v>
      </c>
      <c r="R35" s="1110"/>
      <c r="S35" s="1110"/>
      <c r="T35" s="1110"/>
      <c r="U35" s="1110"/>
      <c r="V35" s="1110">
        <v>498</v>
      </c>
      <c r="W35" s="1110"/>
      <c r="X35" s="1110"/>
      <c r="Y35" s="1110"/>
      <c r="Z35" s="1110"/>
      <c r="AA35" s="1110" t="s">
        <v>598</v>
      </c>
      <c r="AB35" s="1110"/>
      <c r="AC35" s="1110"/>
      <c r="AD35" s="1110"/>
      <c r="AE35" s="1111"/>
      <c r="AF35" s="1091" t="s">
        <v>404</v>
      </c>
      <c r="AG35" s="1092"/>
      <c r="AH35" s="1092"/>
      <c r="AI35" s="1092"/>
      <c r="AJ35" s="1093"/>
      <c r="AK35" s="1049">
        <v>379</v>
      </c>
      <c r="AL35" s="1040"/>
      <c r="AM35" s="1040"/>
      <c r="AN35" s="1040"/>
      <c r="AO35" s="1040"/>
      <c r="AP35" s="1040">
        <v>3621</v>
      </c>
      <c r="AQ35" s="1040"/>
      <c r="AR35" s="1040"/>
      <c r="AS35" s="1040"/>
      <c r="AT35" s="1040"/>
      <c r="AU35" s="1040">
        <v>3498</v>
      </c>
      <c r="AV35" s="1040"/>
      <c r="AW35" s="1040"/>
      <c r="AX35" s="1040"/>
      <c r="AY35" s="1040"/>
      <c r="AZ35" s="1108" t="s">
        <v>597</v>
      </c>
      <c r="BA35" s="1108"/>
      <c r="BB35" s="1108"/>
      <c r="BC35" s="1108"/>
      <c r="BD35" s="1108"/>
      <c r="BE35" s="1103" t="s">
        <v>405</v>
      </c>
      <c r="BF35" s="1103"/>
      <c r="BG35" s="1103"/>
      <c r="BH35" s="1103"/>
      <c r="BI35" s="1104"/>
      <c r="BJ35" s="232"/>
      <c r="BK35" s="232"/>
      <c r="BL35" s="232"/>
      <c r="BM35" s="232"/>
      <c r="BN35" s="232"/>
      <c r="BO35" s="245"/>
      <c r="BP35" s="245"/>
      <c r="BQ35" s="242">
        <v>29</v>
      </c>
      <c r="BR35" s="243"/>
      <c r="BS35" s="1080"/>
      <c r="BT35" s="1081"/>
      <c r="BU35" s="1081"/>
      <c r="BV35" s="1081"/>
      <c r="BW35" s="1081"/>
      <c r="BX35" s="1081"/>
      <c r="BY35" s="1081"/>
      <c r="BZ35" s="1081"/>
      <c r="CA35" s="1081"/>
      <c r="CB35" s="1081"/>
      <c r="CC35" s="1081"/>
      <c r="CD35" s="1081"/>
      <c r="CE35" s="1081"/>
      <c r="CF35" s="1081"/>
      <c r="CG35" s="1082"/>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8"/>
      <c r="DW35" s="1059"/>
      <c r="DX35" s="1059"/>
      <c r="DY35" s="1059"/>
      <c r="DZ35" s="1060"/>
      <c r="EA35" s="226"/>
    </row>
    <row r="36" spans="1:131" s="227" customFormat="1" ht="26.25" customHeight="1" x14ac:dyDescent="0.15">
      <c r="A36" s="246">
        <v>9</v>
      </c>
      <c r="B36" s="1085" t="s">
        <v>407</v>
      </c>
      <c r="C36" s="1086"/>
      <c r="D36" s="1086"/>
      <c r="E36" s="1086"/>
      <c r="F36" s="1086"/>
      <c r="G36" s="1086"/>
      <c r="H36" s="1086"/>
      <c r="I36" s="1086"/>
      <c r="J36" s="1086"/>
      <c r="K36" s="1086"/>
      <c r="L36" s="1086"/>
      <c r="M36" s="1086"/>
      <c r="N36" s="1086"/>
      <c r="O36" s="1086"/>
      <c r="P36" s="1087"/>
      <c r="Q36" s="1109">
        <v>1696</v>
      </c>
      <c r="R36" s="1110"/>
      <c r="S36" s="1110"/>
      <c r="T36" s="1110"/>
      <c r="U36" s="1110"/>
      <c r="V36" s="1110">
        <v>1696</v>
      </c>
      <c r="W36" s="1110"/>
      <c r="X36" s="1110"/>
      <c r="Y36" s="1110"/>
      <c r="Z36" s="1110"/>
      <c r="AA36" s="1110">
        <v>0</v>
      </c>
      <c r="AB36" s="1110"/>
      <c r="AC36" s="1110"/>
      <c r="AD36" s="1110"/>
      <c r="AE36" s="1111"/>
      <c r="AF36" s="1091" t="s">
        <v>404</v>
      </c>
      <c r="AG36" s="1092"/>
      <c r="AH36" s="1092"/>
      <c r="AI36" s="1092"/>
      <c r="AJ36" s="1093"/>
      <c r="AK36" s="1049">
        <v>806</v>
      </c>
      <c r="AL36" s="1040"/>
      <c r="AM36" s="1040"/>
      <c r="AN36" s="1040"/>
      <c r="AO36" s="1040"/>
      <c r="AP36" s="1040">
        <v>4696</v>
      </c>
      <c r="AQ36" s="1040"/>
      <c r="AR36" s="1040"/>
      <c r="AS36" s="1040"/>
      <c r="AT36" s="1040"/>
      <c r="AU36" s="1040">
        <v>3010</v>
      </c>
      <c r="AV36" s="1040"/>
      <c r="AW36" s="1040"/>
      <c r="AX36" s="1040"/>
      <c r="AY36" s="1040"/>
      <c r="AZ36" s="1108" t="s">
        <v>598</v>
      </c>
      <c r="BA36" s="1108"/>
      <c r="BB36" s="1108"/>
      <c r="BC36" s="1108"/>
      <c r="BD36" s="1108"/>
      <c r="BE36" s="1103" t="s">
        <v>405</v>
      </c>
      <c r="BF36" s="1103"/>
      <c r="BG36" s="1103"/>
      <c r="BH36" s="1103"/>
      <c r="BI36" s="1104"/>
      <c r="BJ36" s="232"/>
      <c r="BK36" s="232"/>
      <c r="BL36" s="232"/>
      <c r="BM36" s="232"/>
      <c r="BN36" s="232"/>
      <c r="BO36" s="245"/>
      <c r="BP36" s="245"/>
      <c r="BQ36" s="242">
        <v>30</v>
      </c>
      <c r="BR36" s="243"/>
      <c r="BS36" s="1080"/>
      <c r="BT36" s="1081"/>
      <c r="BU36" s="1081"/>
      <c r="BV36" s="1081"/>
      <c r="BW36" s="1081"/>
      <c r="BX36" s="1081"/>
      <c r="BY36" s="1081"/>
      <c r="BZ36" s="1081"/>
      <c r="CA36" s="1081"/>
      <c r="CB36" s="1081"/>
      <c r="CC36" s="1081"/>
      <c r="CD36" s="1081"/>
      <c r="CE36" s="1081"/>
      <c r="CF36" s="1081"/>
      <c r="CG36" s="1082"/>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8"/>
      <c r="DW36" s="1059"/>
      <c r="DX36" s="1059"/>
      <c r="DY36" s="1059"/>
      <c r="DZ36" s="1060"/>
      <c r="EA36" s="226"/>
    </row>
    <row r="37" spans="1:131" s="227" customFormat="1" ht="26.25" customHeight="1" x14ac:dyDescent="0.15">
      <c r="A37" s="246">
        <v>10</v>
      </c>
      <c r="B37" s="1085" t="s">
        <v>408</v>
      </c>
      <c r="C37" s="1086"/>
      <c r="D37" s="1086"/>
      <c r="E37" s="1086"/>
      <c r="F37" s="1086"/>
      <c r="G37" s="1086"/>
      <c r="H37" s="1086"/>
      <c r="I37" s="1086"/>
      <c r="J37" s="1086"/>
      <c r="K37" s="1086"/>
      <c r="L37" s="1086"/>
      <c r="M37" s="1086"/>
      <c r="N37" s="1086"/>
      <c r="O37" s="1086"/>
      <c r="P37" s="1087"/>
      <c r="Q37" s="1109">
        <v>44</v>
      </c>
      <c r="R37" s="1110"/>
      <c r="S37" s="1110"/>
      <c r="T37" s="1110"/>
      <c r="U37" s="1110"/>
      <c r="V37" s="1110">
        <v>44</v>
      </c>
      <c r="W37" s="1110"/>
      <c r="X37" s="1110"/>
      <c r="Y37" s="1110"/>
      <c r="Z37" s="1110"/>
      <c r="AA37" s="1110" t="s">
        <v>597</v>
      </c>
      <c r="AB37" s="1110"/>
      <c r="AC37" s="1110"/>
      <c r="AD37" s="1110"/>
      <c r="AE37" s="1111"/>
      <c r="AF37" s="1091" t="s">
        <v>404</v>
      </c>
      <c r="AG37" s="1092"/>
      <c r="AH37" s="1092"/>
      <c r="AI37" s="1092"/>
      <c r="AJ37" s="1093"/>
      <c r="AK37" s="1049" t="s">
        <v>595</v>
      </c>
      <c r="AL37" s="1040"/>
      <c r="AM37" s="1040"/>
      <c r="AN37" s="1040"/>
      <c r="AO37" s="1040"/>
      <c r="AP37" s="1040" t="s">
        <v>596</v>
      </c>
      <c r="AQ37" s="1040"/>
      <c r="AR37" s="1040"/>
      <c r="AS37" s="1040"/>
      <c r="AT37" s="1040"/>
      <c r="AU37" s="1040" t="s">
        <v>596</v>
      </c>
      <c r="AV37" s="1040"/>
      <c r="AW37" s="1040"/>
      <c r="AX37" s="1040"/>
      <c r="AY37" s="1040"/>
      <c r="AZ37" s="1108" t="s">
        <v>598</v>
      </c>
      <c r="BA37" s="1108"/>
      <c r="BB37" s="1108"/>
      <c r="BC37" s="1108"/>
      <c r="BD37" s="1108"/>
      <c r="BE37" s="1103" t="s">
        <v>405</v>
      </c>
      <c r="BF37" s="1103"/>
      <c r="BG37" s="1103"/>
      <c r="BH37" s="1103"/>
      <c r="BI37" s="1104"/>
      <c r="BJ37" s="232"/>
      <c r="BK37" s="232"/>
      <c r="BL37" s="232"/>
      <c r="BM37" s="232"/>
      <c r="BN37" s="232"/>
      <c r="BO37" s="245"/>
      <c r="BP37" s="245"/>
      <c r="BQ37" s="242">
        <v>31</v>
      </c>
      <c r="BR37" s="243"/>
      <c r="BS37" s="1080"/>
      <c r="BT37" s="1081"/>
      <c r="BU37" s="1081"/>
      <c r="BV37" s="1081"/>
      <c r="BW37" s="1081"/>
      <c r="BX37" s="1081"/>
      <c r="BY37" s="1081"/>
      <c r="BZ37" s="1081"/>
      <c r="CA37" s="1081"/>
      <c r="CB37" s="1081"/>
      <c r="CC37" s="1081"/>
      <c r="CD37" s="1081"/>
      <c r="CE37" s="1081"/>
      <c r="CF37" s="1081"/>
      <c r="CG37" s="1082"/>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8"/>
      <c r="DW37" s="1059"/>
      <c r="DX37" s="1059"/>
      <c r="DY37" s="1059"/>
      <c r="DZ37" s="1060"/>
      <c r="EA37" s="226"/>
    </row>
    <row r="38" spans="1:131" s="227" customFormat="1" ht="26.25" customHeight="1" x14ac:dyDescent="0.15">
      <c r="A38" s="246">
        <v>11</v>
      </c>
      <c r="B38" s="1085"/>
      <c r="C38" s="1086"/>
      <c r="D38" s="1086"/>
      <c r="E38" s="1086"/>
      <c r="F38" s="1086"/>
      <c r="G38" s="1086"/>
      <c r="H38" s="1086"/>
      <c r="I38" s="1086"/>
      <c r="J38" s="1086"/>
      <c r="K38" s="1086"/>
      <c r="L38" s="1086"/>
      <c r="M38" s="1086"/>
      <c r="N38" s="1086"/>
      <c r="O38" s="1086"/>
      <c r="P38" s="1087"/>
      <c r="Q38" s="1109"/>
      <c r="R38" s="1110"/>
      <c r="S38" s="1110"/>
      <c r="T38" s="1110"/>
      <c r="U38" s="1110"/>
      <c r="V38" s="1110"/>
      <c r="W38" s="1110"/>
      <c r="X38" s="1110"/>
      <c r="Y38" s="1110"/>
      <c r="Z38" s="1110"/>
      <c r="AA38" s="1110"/>
      <c r="AB38" s="1110"/>
      <c r="AC38" s="1110"/>
      <c r="AD38" s="1110"/>
      <c r="AE38" s="1111"/>
      <c r="AF38" s="1091"/>
      <c r="AG38" s="1092"/>
      <c r="AH38" s="1092"/>
      <c r="AI38" s="1092"/>
      <c r="AJ38" s="1093"/>
      <c r="AK38" s="1049"/>
      <c r="AL38" s="1040"/>
      <c r="AM38" s="1040"/>
      <c r="AN38" s="1040"/>
      <c r="AO38" s="1040"/>
      <c r="AP38" s="1040"/>
      <c r="AQ38" s="1040"/>
      <c r="AR38" s="1040"/>
      <c r="AS38" s="1040"/>
      <c r="AT38" s="1040"/>
      <c r="AU38" s="1040"/>
      <c r="AV38" s="1040"/>
      <c r="AW38" s="1040"/>
      <c r="AX38" s="1040"/>
      <c r="AY38" s="1040"/>
      <c r="AZ38" s="1108"/>
      <c r="BA38" s="1108"/>
      <c r="BB38" s="1108"/>
      <c r="BC38" s="1108"/>
      <c r="BD38" s="1108"/>
      <c r="BE38" s="1103"/>
      <c r="BF38" s="1103"/>
      <c r="BG38" s="1103"/>
      <c r="BH38" s="1103"/>
      <c r="BI38" s="1104"/>
      <c r="BJ38" s="232"/>
      <c r="BK38" s="232"/>
      <c r="BL38" s="232"/>
      <c r="BM38" s="232"/>
      <c r="BN38" s="232"/>
      <c r="BO38" s="245"/>
      <c r="BP38" s="245"/>
      <c r="BQ38" s="242">
        <v>32</v>
      </c>
      <c r="BR38" s="243"/>
      <c r="BS38" s="1080"/>
      <c r="BT38" s="1081"/>
      <c r="BU38" s="1081"/>
      <c r="BV38" s="1081"/>
      <c r="BW38" s="1081"/>
      <c r="BX38" s="1081"/>
      <c r="BY38" s="1081"/>
      <c r="BZ38" s="1081"/>
      <c r="CA38" s="1081"/>
      <c r="CB38" s="1081"/>
      <c r="CC38" s="1081"/>
      <c r="CD38" s="1081"/>
      <c r="CE38" s="1081"/>
      <c r="CF38" s="1081"/>
      <c r="CG38" s="1082"/>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8"/>
      <c r="DW38" s="1059"/>
      <c r="DX38" s="1059"/>
      <c r="DY38" s="1059"/>
      <c r="DZ38" s="1060"/>
      <c r="EA38" s="226"/>
    </row>
    <row r="39" spans="1:131" s="227" customFormat="1" ht="26.25" customHeight="1" x14ac:dyDescent="0.15">
      <c r="A39" s="246">
        <v>12</v>
      </c>
      <c r="B39" s="1085"/>
      <c r="C39" s="1086"/>
      <c r="D39" s="1086"/>
      <c r="E39" s="1086"/>
      <c r="F39" s="1086"/>
      <c r="G39" s="1086"/>
      <c r="H39" s="1086"/>
      <c r="I39" s="1086"/>
      <c r="J39" s="1086"/>
      <c r="K39" s="1086"/>
      <c r="L39" s="1086"/>
      <c r="M39" s="1086"/>
      <c r="N39" s="1086"/>
      <c r="O39" s="1086"/>
      <c r="P39" s="1087"/>
      <c r="Q39" s="1109"/>
      <c r="R39" s="1110"/>
      <c r="S39" s="1110"/>
      <c r="T39" s="1110"/>
      <c r="U39" s="1110"/>
      <c r="V39" s="1110"/>
      <c r="W39" s="1110"/>
      <c r="X39" s="1110"/>
      <c r="Y39" s="1110"/>
      <c r="Z39" s="1110"/>
      <c r="AA39" s="1110"/>
      <c r="AB39" s="1110"/>
      <c r="AC39" s="1110"/>
      <c r="AD39" s="1110"/>
      <c r="AE39" s="1111"/>
      <c r="AF39" s="1091"/>
      <c r="AG39" s="1092"/>
      <c r="AH39" s="1092"/>
      <c r="AI39" s="1092"/>
      <c r="AJ39" s="1093"/>
      <c r="AK39" s="1049"/>
      <c r="AL39" s="1040"/>
      <c r="AM39" s="1040"/>
      <c r="AN39" s="1040"/>
      <c r="AO39" s="1040"/>
      <c r="AP39" s="1040"/>
      <c r="AQ39" s="1040"/>
      <c r="AR39" s="1040"/>
      <c r="AS39" s="1040"/>
      <c r="AT39" s="1040"/>
      <c r="AU39" s="1040"/>
      <c r="AV39" s="1040"/>
      <c r="AW39" s="1040"/>
      <c r="AX39" s="1040"/>
      <c r="AY39" s="1040"/>
      <c r="AZ39" s="1108"/>
      <c r="BA39" s="1108"/>
      <c r="BB39" s="1108"/>
      <c r="BC39" s="1108"/>
      <c r="BD39" s="1108"/>
      <c r="BE39" s="1103"/>
      <c r="BF39" s="1103"/>
      <c r="BG39" s="1103"/>
      <c r="BH39" s="1103"/>
      <c r="BI39" s="1104"/>
      <c r="BJ39" s="232"/>
      <c r="BK39" s="232"/>
      <c r="BL39" s="232"/>
      <c r="BM39" s="232"/>
      <c r="BN39" s="232"/>
      <c r="BO39" s="245"/>
      <c r="BP39" s="245"/>
      <c r="BQ39" s="242">
        <v>33</v>
      </c>
      <c r="BR39" s="243"/>
      <c r="BS39" s="1080"/>
      <c r="BT39" s="1081"/>
      <c r="BU39" s="1081"/>
      <c r="BV39" s="1081"/>
      <c r="BW39" s="1081"/>
      <c r="BX39" s="1081"/>
      <c r="BY39" s="1081"/>
      <c r="BZ39" s="1081"/>
      <c r="CA39" s="1081"/>
      <c r="CB39" s="1081"/>
      <c r="CC39" s="1081"/>
      <c r="CD39" s="1081"/>
      <c r="CE39" s="1081"/>
      <c r="CF39" s="1081"/>
      <c r="CG39" s="1082"/>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8"/>
      <c r="DW39" s="1059"/>
      <c r="DX39" s="1059"/>
      <c r="DY39" s="1059"/>
      <c r="DZ39" s="1060"/>
      <c r="EA39" s="226"/>
    </row>
    <row r="40" spans="1:131" s="227" customFormat="1" ht="26.25" customHeight="1" x14ac:dyDescent="0.15">
      <c r="A40" s="241">
        <v>13</v>
      </c>
      <c r="B40" s="1085"/>
      <c r="C40" s="1086"/>
      <c r="D40" s="1086"/>
      <c r="E40" s="1086"/>
      <c r="F40" s="1086"/>
      <c r="G40" s="1086"/>
      <c r="H40" s="1086"/>
      <c r="I40" s="1086"/>
      <c r="J40" s="1086"/>
      <c r="K40" s="1086"/>
      <c r="L40" s="1086"/>
      <c r="M40" s="1086"/>
      <c r="N40" s="1086"/>
      <c r="O40" s="1086"/>
      <c r="P40" s="1087"/>
      <c r="Q40" s="1109"/>
      <c r="R40" s="1110"/>
      <c r="S40" s="1110"/>
      <c r="T40" s="1110"/>
      <c r="U40" s="1110"/>
      <c r="V40" s="1110"/>
      <c r="W40" s="1110"/>
      <c r="X40" s="1110"/>
      <c r="Y40" s="1110"/>
      <c r="Z40" s="1110"/>
      <c r="AA40" s="1110"/>
      <c r="AB40" s="1110"/>
      <c r="AC40" s="1110"/>
      <c r="AD40" s="1110"/>
      <c r="AE40" s="1111"/>
      <c r="AF40" s="1091"/>
      <c r="AG40" s="1092"/>
      <c r="AH40" s="1092"/>
      <c r="AI40" s="1092"/>
      <c r="AJ40" s="1093"/>
      <c r="AK40" s="1049"/>
      <c r="AL40" s="1040"/>
      <c r="AM40" s="1040"/>
      <c r="AN40" s="1040"/>
      <c r="AO40" s="1040"/>
      <c r="AP40" s="1040"/>
      <c r="AQ40" s="1040"/>
      <c r="AR40" s="1040"/>
      <c r="AS40" s="1040"/>
      <c r="AT40" s="1040"/>
      <c r="AU40" s="1040"/>
      <c r="AV40" s="1040"/>
      <c r="AW40" s="1040"/>
      <c r="AX40" s="1040"/>
      <c r="AY40" s="1040"/>
      <c r="AZ40" s="1108"/>
      <c r="BA40" s="1108"/>
      <c r="BB40" s="1108"/>
      <c r="BC40" s="1108"/>
      <c r="BD40" s="1108"/>
      <c r="BE40" s="1103"/>
      <c r="BF40" s="1103"/>
      <c r="BG40" s="1103"/>
      <c r="BH40" s="1103"/>
      <c r="BI40" s="1104"/>
      <c r="BJ40" s="232"/>
      <c r="BK40" s="232"/>
      <c r="BL40" s="232"/>
      <c r="BM40" s="232"/>
      <c r="BN40" s="232"/>
      <c r="BO40" s="245"/>
      <c r="BP40" s="245"/>
      <c r="BQ40" s="242">
        <v>34</v>
      </c>
      <c r="BR40" s="243"/>
      <c r="BS40" s="1080"/>
      <c r="BT40" s="1081"/>
      <c r="BU40" s="1081"/>
      <c r="BV40" s="1081"/>
      <c r="BW40" s="1081"/>
      <c r="BX40" s="1081"/>
      <c r="BY40" s="1081"/>
      <c r="BZ40" s="1081"/>
      <c r="CA40" s="1081"/>
      <c r="CB40" s="1081"/>
      <c r="CC40" s="1081"/>
      <c r="CD40" s="1081"/>
      <c r="CE40" s="1081"/>
      <c r="CF40" s="1081"/>
      <c r="CG40" s="1082"/>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8"/>
      <c r="DW40" s="1059"/>
      <c r="DX40" s="1059"/>
      <c r="DY40" s="1059"/>
      <c r="DZ40" s="1060"/>
      <c r="EA40" s="226"/>
    </row>
    <row r="41" spans="1:131" s="227" customFormat="1" ht="26.25" customHeight="1" x14ac:dyDescent="0.15">
      <c r="A41" s="241">
        <v>14</v>
      </c>
      <c r="B41" s="1085"/>
      <c r="C41" s="1086"/>
      <c r="D41" s="1086"/>
      <c r="E41" s="1086"/>
      <c r="F41" s="1086"/>
      <c r="G41" s="1086"/>
      <c r="H41" s="1086"/>
      <c r="I41" s="1086"/>
      <c r="J41" s="1086"/>
      <c r="K41" s="1086"/>
      <c r="L41" s="1086"/>
      <c r="M41" s="1086"/>
      <c r="N41" s="1086"/>
      <c r="O41" s="1086"/>
      <c r="P41" s="1087"/>
      <c r="Q41" s="1109"/>
      <c r="R41" s="1110"/>
      <c r="S41" s="1110"/>
      <c r="T41" s="1110"/>
      <c r="U41" s="1110"/>
      <c r="V41" s="1110"/>
      <c r="W41" s="1110"/>
      <c r="X41" s="1110"/>
      <c r="Y41" s="1110"/>
      <c r="Z41" s="1110"/>
      <c r="AA41" s="1110"/>
      <c r="AB41" s="1110"/>
      <c r="AC41" s="1110"/>
      <c r="AD41" s="1110"/>
      <c r="AE41" s="1111"/>
      <c r="AF41" s="1091"/>
      <c r="AG41" s="1092"/>
      <c r="AH41" s="1092"/>
      <c r="AI41" s="1092"/>
      <c r="AJ41" s="1093"/>
      <c r="AK41" s="1049"/>
      <c r="AL41" s="1040"/>
      <c r="AM41" s="1040"/>
      <c r="AN41" s="1040"/>
      <c r="AO41" s="1040"/>
      <c r="AP41" s="1040"/>
      <c r="AQ41" s="1040"/>
      <c r="AR41" s="1040"/>
      <c r="AS41" s="1040"/>
      <c r="AT41" s="1040"/>
      <c r="AU41" s="1040"/>
      <c r="AV41" s="1040"/>
      <c r="AW41" s="1040"/>
      <c r="AX41" s="1040"/>
      <c r="AY41" s="1040"/>
      <c r="AZ41" s="1108"/>
      <c r="BA41" s="1108"/>
      <c r="BB41" s="1108"/>
      <c r="BC41" s="1108"/>
      <c r="BD41" s="1108"/>
      <c r="BE41" s="1103"/>
      <c r="BF41" s="1103"/>
      <c r="BG41" s="1103"/>
      <c r="BH41" s="1103"/>
      <c r="BI41" s="1104"/>
      <c r="BJ41" s="232"/>
      <c r="BK41" s="232"/>
      <c r="BL41" s="232"/>
      <c r="BM41" s="232"/>
      <c r="BN41" s="232"/>
      <c r="BO41" s="245"/>
      <c r="BP41" s="245"/>
      <c r="BQ41" s="242">
        <v>35</v>
      </c>
      <c r="BR41" s="243"/>
      <c r="BS41" s="1080"/>
      <c r="BT41" s="1081"/>
      <c r="BU41" s="1081"/>
      <c r="BV41" s="1081"/>
      <c r="BW41" s="1081"/>
      <c r="BX41" s="1081"/>
      <c r="BY41" s="1081"/>
      <c r="BZ41" s="1081"/>
      <c r="CA41" s="1081"/>
      <c r="CB41" s="1081"/>
      <c r="CC41" s="1081"/>
      <c r="CD41" s="1081"/>
      <c r="CE41" s="1081"/>
      <c r="CF41" s="1081"/>
      <c r="CG41" s="1082"/>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8"/>
      <c r="DW41" s="1059"/>
      <c r="DX41" s="1059"/>
      <c r="DY41" s="1059"/>
      <c r="DZ41" s="1060"/>
      <c r="EA41" s="226"/>
    </row>
    <row r="42" spans="1:131" s="227" customFormat="1" ht="26.25" customHeight="1" x14ac:dyDescent="0.15">
      <c r="A42" s="241">
        <v>15</v>
      </c>
      <c r="B42" s="1085"/>
      <c r="C42" s="1086"/>
      <c r="D42" s="1086"/>
      <c r="E42" s="1086"/>
      <c r="F42" s="1086"/>
      <c r="G42" s="1086"/>
      <c r="H42" s="1086"/>
      <c r="I42" s="1086"/>
      <c r="J42" s="1086"/>
      <c r="K42" s="1086"/>
      <c r="L42" s="1086"/>
      <c r="M42" s="1086"/>
      <c r="N42" s="1086"/>
      <c r="O42" s="1086"/>
      <c r="P42" s="1087"/>
      <c r="Q42" s="1109"/>
      <c r="R42" s="1110"/>
      <c r="S42" s="1110"/>
      <c r="T42" s="1110"/>
      <c r="U42" s="1110"/>
      <c r="V42" s="1110"/>
      <c r="W42" s="1110"/>
      <c r="X42" s="1110"/>
      <c r="Y42" s="1110"/>
      <c r="Z42" s="1110"/>
      <c r="AA42" s="1110"/>
      <c r="AB42" s="1110"/>
      <c r="AC42" s="1110"/>
      <c r="AD42" s="1110"/>
      <c r="AE42" s="1111"/>
      <c r="AF42" s="1091"/>
      <c r="AG42" s="1092"/>
      <c r="AH42" s="1092"/>
      <c r="AI42" s="1092"/>
      <c r="AJ42" s="1093"/>
      <c r="AK42" s="1049"/>
      <c r="AL42" s="1040"/>
      <c r="AM42" s="1040"/>
      <c r="AN42" s="1040"/>
      <c r="AO42" s="1040"/>
      <c r="AP42" s="1040"/>
      <c r="AQ42" s="1040"/>
      <c r="AR42" s="1040"/>
      <c r="AS42" s="1040"/>
      <c r="AT42" s="1040"/>
      <c r="AU42" s="1040"/>
      <c r="AV42" s="1040"/>
      <c r="AW42" s="1040"/>
      <c r="AX42" s="1040"/>
      <c r="AY42" s="1040"/>
      <c r="AZ42" s="1108"/>
      <c r="BA42" s="1108"/>
      <c r="BB42" s="1108"/>
      <c r="BC42" s="1108"/>
      <c r="BD42" s="1108"/>
      <c r="BE42" s="1103"/>
      <c r="BF42" s="1103"/>
      <c r="BG42" s="1103"/>
      <c r="BH42" s="1103"/>
      <c r="BI42" s="1104"/>
      <c r="BJ42" s="232"/>
      <c r="BK42" s="232"/>
      <c r="BL42" s="232"/>
      <c r="BM42" s="232"/>
      <c r="BN42" s="232"/>
      <c r="BO42" s="245"/>
      <c r="BP42" s="245"/>
      <c r="BQ42" s="242">
        <v>36</v>
      </c>
      <c r="BR42" s="243"/>
      <c r="BS42" s="1080"/>
      <c r="BT42" s="1081"/>
      <c r="BU42" s="1081"/>
      <c r="BV42" s="1081"/>
      <c r="BW42" s="1081"/>
      <c r="BX42" s="1081"/>
      <c r="BY42" s="1081"/>
      <c r="BZ42" s="1081"/>
      <c r="CA42" s="1081"/>
      <c r="CB42" s="1081"/>
      <c r="CC42" s="1081"/>
      <c r="CD42" s="1081"/>
      <c r="CE42" s="1081"/>
      <c r="CF42" s="1081"/>
      <c r="CG42" s="1082"/>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8"/>
      <c r="DW42" s="1059"/>
      <c r="DX42" s="1059"/>
      <c r="DY42" s="1059"/>
      <c r="DZ42" s="1060"/>
      <c r="EA42" s="226"/>
    </row>
    <row r="43" spans="1:131" s="227" customFormat="1" ht="26.25" customHeight="1" x14ac:dyDescent="0.15">
      <c r="A43" s="241">
        <v>16</v>
      </c>
      <c r="B43" s="1085"/>
      <c r="C43" s="1086"/>
      <c r="D43" s="1086"/>
      <c r="E43" s="1086"/>
      <c r="F43" s="1086"/>
      <c r="G43" s="1086"/>
      <c r="H43" s="1086"/>
      <c r="I43" s="1086"/>
      <c r="J43" s="1086"/>
      <c r="K43" s="1086"/>
      <c r="L43" s="1086"/>
      <c r="M43" s="1086"/>
      <c r="N43" s="1086"/>
      <c r="O43" s="1086"/>
      <c r="P43" s="1087"/>
      <c r="Q43" s="1109"/>
      <c r="R43" s="1110"/>
      <c r="S43" s="1110"/>
      <c r="T43" s="1110"/>
      <c r="U43" s="1110"/>
      <c r="V43" s="1110"/>
      <c r="W43" s="1110"/>
      <c r="X43" s="1110"/>
      <c r="Y43" s="1110"/>
      <c r="Z43" s="1110"/>
      <c r="AA43" s="1110"/>
      <c r="AB43" s="1110"/>
      <c r="AC43" s="1110"/>
      <c r="AD43" s="1110"/>
      <c r="AE43" s="1111"/>
      <c r="AF43" s="1091"/>
      <c r="AG43" s="1092"/>
      <c r="AH43" s="1092"/>
      <c r="AI43" s="1092"/>
      <c r="AJ43" s="1093"/>
      <c r="AK43" s="1049"/>
      <c r="AL43" s="1040"/>
      <c r="AM43" s="1040"/>
      <c r="AN43" s="1040"/>
      <c r="AO43" s="1040"/>
      <c r="AP43" s="1040"/>
      <c r="AQ43" s="1040"/>
      <c r="AR43" s="1040"/>
      <c r="AS43" s="1040"/>
      <c r="AT43" s="1040"/>
      <c r="AU43" s="1040"/>
      <c r="AV43" s="1040"/>
      <c r="AW43" s="1040"/>
      <c r="AX43" s="1040"/>
      <c r="AY43" s="1040"/>
      <c r="AZ43" s="1108"/>
      <c r="BA43" s="1108"/>
      <c r="BB43" s="1108"/>
      <c r="BC43" s="1108"/>
      <c r="BD43" s="1108"/>
      <c r="BE43" s="1103"/>
      <c r="BF43" s="1103"/>
      <c r="BG43" s="1103"/>
      <c r="BH43" s="1103"/>
      <c r="BI43" s="1104"/>
      <c r="BJ43" s="232"/>
      <c r="BK43" s="232"/>
      <c r="BL43" s="232"/>
      <c r="BM43" s="232"/>
      <c r="BN43" s="232"/>
      <c r="BO43" s="245"/>
      <c r="BP43" s="245"/>
      <c r="BQ43" s="242">
        <v>37</v>
      </c>
      <c r="BR43" s="243"/>
      <c r="BS43" s="1080"/>
      <c r="BT43" s="1081"/>
      <c r="BU43" s="1081"/>
      <c r="BV43" s="1081"/>
      <c r="BW43" s="1081"/>
      <c r="BX43" s="1081"/>
      <c r="BY43" s="1081"/>
      <c r="BZ43" s="1081"/>
      <c r="CA43" s="1081"/>
      <c r="CB43" s="1081"/>
      <c r="CC43" s="1081"/>
      <c r="CD43" s="1081"/>
      <c r="CE43" s="1081"/>
      <c r="CF43" s="1081"/>
      <c r="CG43" s="1082"/>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8"/>
      <c r="DW43" s="1059"/>
      <c r="DX43" s="1059"/>
      <c r="DY43" s="1059"/>
      <c r="DZ43" s="1060"/>
      <c r="EA43" s="226"/>
    </row>
    <row r="44" spans="1:131" s="227" customFormat="1" ht="26.25" customHeight="1" x14ac:dyDescent="0.15">
      <c r="A44" s="241">
        <v>17</v>
      </c>
      <c r="B44" s="1085"/>
      <c r="C44" s="1086"/>
      <c r="D44" s="1086"/>
      <c r="E44" s="1086"/>
      <c r="F44" s="1086"/>
      <c r="G44" s="1086"/>
      <c r="H44" s="1086"/>
      <c r="I44" s="1086"/>
      <c r="J44" s="1086"/>
      <c r="K44" s="1086"/>
      <c r="L44" s="1086"/>
      <c r="M44" s="1086"/>
      <c r="N44" s="1086"/>
      <c r="O44" s="1086"/>
      <c r="P44" s="1087"/>
      <c r="Q44" s="1109"/>
      <c r="R44" s="1110"/>
      <c r="S44" s="1110"/>
      <c r="T44" s="1110"/>
      <c r="U44" s="1110"/>
      <c r="V44" s="1110"/>
      <c r="W44" s="1110"/>
      <c r="X44" s="1110"/>
      <c r="Y44" s="1110"/>
      <c r="Z44" s="1110"/>
      <c r="AA44" s="1110"/>
      <c r="AB44" s="1110"/>
      <c r="AC44" s="1110"/>
      <c r="AD44" s="1110"/>
      <c r="AE44" s="1111"/>
      <c r="AF44" s="1091"/>
      <c r="AG44" s="1092"/>
      <c r="AH44" s="1092"/>
      <c r="AI44" s="1092"/>
      <c r="AJ44" s="1093"/>
      <c r="AK44" s="1049"/>
      <c r="AL44" s="1040"/>
      <c r="AM44" s="1040"/>
      <c r="AN44" s="1040"/>
      <c r="AO44" s="1040"/>
      <c r="AP44" s="1040"/>
      <c r="AQ44" s="1040"/>
      <c r="AR44" s="1040"/>
      <c r="AS44" s="1040"/>
      <c r="AT44" s="1040"/>
      <c r="AU44" s="1040"/>
      <c r="AV44" s="1040"/>
      <c r="AW44" s="1040"/>
      <c r="AX44" s="1040"/>
      <c r="AY44" s="1040"/>
      <c r="AZ44" s="1108"/>
      <c r="BA44" s="1108"/>
      <c r="BB44" s="1108"/>
      <c r="BC44" s="1108"/>
      <c r="BD44" s="1108"/>
      <c r="BE44" s="1103"/>
      <c r="BF44" s="1103"/>
      <c r="BG44" s="1103"/>
      <c r="BH44" s="1103"/>
      <c r="BI44" s="1104"/>
      <c r="BJ44" s="232"/>
      <c r="BK44" s="232"/>
      <c r="BL44" s="232"/>
      <c r="BM44" s="232"/>
      <c r="BN44" s="232"/>
      <c r="BO44" s="245"/>
      <c r="BP44" s="245"/>
      <c r="BQ44" s="242">
        <v>38</v>
      </c>
      <c r="BR44" s="243"/>
      <c r="BS44" s="1080"/>
      <c r="BT44" s="1081"/>
      <c r="BU44" s="1081"/>
      <c r="BV44" s="1081"/>
      <c r="BW44" s="1081"/>
      <c r="BX44" s="1081"/>
      <c r="BY44" s="1081"/>
      <c r="BZ44" s="1081"/>
      <c r="CA44" s="1081"/>
      <c r="CB44" s="1081"/>
      <c r="CC44" s="1081"/>
      <c r="CD44" s="1081"/>
      <c r="CE44" s="1081"/>
      <c r="CF44" s="1081"/>
      <c r="CG44" s="1082"/>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8"/>
      <c r="DW44" s="1059"/>
      <c r="DX44" s="1059"/>
      <c r="DY44" s="1059"/>
      <c r="DZ44" s="1060"/>
      <c r="EA44" s="226"/>
    </row>
    <row r="45" spans="1:131" s="227" customFormat="1" ht="26.25" customHeight="1" x14ac:dyDescent="0.15">
      <c r="A45" s="241">
        <v>18</v>
      </c>
      <c r="B45" s="1085"/>
      <c r="C45" s="1086"/>
      <c r="D45" s="1086"/>
      <c r="E45" s="1086"/>
      <c r="F45" s="1086"/>
      <c r="G45" s="1086"/>
      <c r="H45" s="1086"/>
      <c r="I45" s="1086"/>
      <c r="J45" s="1086"/>
      <c r="K45" s="1086"/>
      <c r="L45" s="1086"/>
      <c r="M45" s="1086"/>
      <c r="N45" s="1086"/>
      <c r="O45" s="1086"/>
      <c r="P45" s="1087"/>
      <c r="Q45" s="1109"/>
      <c r="R45" s="1110"/>
      <c r="S45" s="1110"/>
      <c r="T45" s="1110"/>
      <c r="U45" s="1110"/>
      <c r="V45" s="1110"/>
      <c r="W45" s="1110"/>
      <c r="X45" s="1110"/>
      <c r="Y45" s="1110"/>
      <c r="Z45" s="1110"/>
      <c r="AA45" s="1110"/>
      <c r="AB45" s="1110"/>
      <c r="AC45" s="1110"/>
      <c r="AD45" s="1110"/>
      <c r="AE45" s="1111"/>
      <c r="AF45" s="1091"/>
      <c r="AG45" s="1092"/>
      <c r="AH45" s="1092"/>
      <c r="AI45" s="1092"/>
      <c r="AJ45" s="1093"/>
      <c r="AK45" s="1049"/>
      <c r="AL45" s="1040"/>
      <c r="AM45" s="1040"/>
      <c r="AN45" s="1040"/>
      <c r="AO45" s="1040"/>
      <c r="AP45" s="1040"/>
      <c r="AQ45" s="1040"/>
      <c r="AR45" s="1040"/>
      <c r="AS45" s="1040"/>
      <c r="AT45" s="1040"/>
      <c r="AU45" s="1040"/>
      <c r="AV45" s="1040"/>
      <c r="AW45" s="1040"/>
      <c r="AX45" s="1040"/>
      <c r="AY45" s="1040"/>
      <c r="AZ45" s="1108"/>
      <c r="BA45" s="1108"/>
      <c r="BB45" s="1108"/>
      <c r="BC45" s="1108"/>
      <c r="BD45" s="1108"/>
      <c r="BE45" s="1103"/>
      <c r="BF45" s="1103"/>
      <c r="BG45" s="1103"/>
      <c r="BH45" s="1103"/>
      <c r="BI45" s="1104"/>
      <c r="BJ45" s="232"/>
      <c r="BK45" s="232"/>
      <c r="BL45" s="232"/>
      <c r="BM45" s="232"/>
      <c r="BN45" s="232"/>
      <c r="BO45" s="245"/>
      <c r="BP45" s="245"/>
      <c r="BQ45" s="242">
        <v>39</v>
      </c>
      <c r="BR45" s="243"/>
      <c r="BS45" s="1080"/>
      <c r="BT45" s="1081"/>
      <c r="BU45" s="1081"/>
      <c r="BV45" s="1081"/>
      <c r="BW45" s="1081"/>
      <c r="BX45" s="1081"/>
      <c r="BY45" s="1081"/>
      <c r="BZ45" s="1081"/>
      <c r="CA45" s="1081"/>
      <c r="CB45" s="1081"/>
      <c r="CC45" s="1081"/>
      <c r="CD45" s="1081"/>
      <c r="CE45" s="1081"/>
      <c r="CF45" s="1081"/>
      <c r="CG45" s="1082"/>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8"/>
      <c r="DW45" s="1059"/>
      <c r="DX45" s="1059"/>
      <c r="DY45" s="1059"/>
      <c r="DZ45" s="1060"/>
      <c r="EA45" s="226"/>
    </row>
    <row r="46" spans="1:131" s="227" customFormat="1" ht="26.25" customHeight="1" x14ac:dyDescent="0.15">
      <c r="A46" s="241">
        <v>19</v>
      </c>
      <c r="B46" s="1085"/>
      <c r="C46" s="1086"/>
      <c r="D46" s="1086"/>
      <c r="E46" s="1086"/>
      <c r="F46" s="1086"/>
      <c r="G46" s="1086"/>
      <c r="H46" s="1086"/>
      <c r="I46" s="1086"/>
      <c r="J46" s="1086"/>
      <c r="K46" s="1086"/>
      <c r="L46" s="1086"/>
      <c r="M46" s="1086"/>
      <c r="N46" s="1086"/>
      <c r="O46" s="1086"/>
      <c r="P46" s="1087"/>
      <c r="Q46" s="1109"/>
      <c r="R46" s="1110"/>
      <c r="S46" s="1110"/>
      <c r="T46" s="1110"/>
      <c r="U46" s="1110"/>
      <c r="V46" s="1110"/>
      <c r="W46" s="1110"/>
      <c r="X46" s="1110"/>
      <c r="Y46" s="1110"/>
      <c r="Z46" s="1110"/>
      <c r="AA46" s="1110"/>
      <c r="AB46" s="1110"/>
      <c r="AC46" s="1110"/>
      <c r="AD46" s="1110"/>
      <c r="AE46" s="1111"/>
      <c r="AF46" s="1091"/>
      <c r="AG46" s="1092"/>
      <c r="AH46" s="1092"/>
      <c r="AI46" s="1092"/>
      <c r="AJ46" s="1093"/>
      <c r="AK46" s="1049"/>
      <c r="AL46" s="1040"/>
      <c r="AM46" s="1040"/>
      <c r="AN46" s="1040"/>
      <c r="AO46" s="1040"/>
      <c r="AP46" s="1040"/>
      <c r="AQ46" s="1040"/>
      <c r="AR46" s="1040"/>
      <c r="AS46" s="1040"/>
      <c r="AT46" s="1040"/>
      <c r="AU46" s="1040"/>
      <c r="AV46" s="1040"/>
      <c r="AW46" s="1040"/>
      <c r="AX46" s="1040"/>
      <c r="AY46" s="1040"/>
      <c r="AZ46" s="1108"/>
      <c r="BA46" s="1108"/>
      <c r="BB46" s="1108"/>
      <c r="BC46" s="1108"/>
      <c r="BD46" s="1108"/>
      <c r="BE46" s="1103"/>
      <c r="BF46" s="1103"/>
      <c r="BG46" s="1103"/>
      <c r="BH46" s="1103"/>
      <c r="BI46" s="1104"/>
      <c r="BJ46" s="232"/>
      <c r="BK46" s="232"/>
      <c r="BL46" s="232"/>
      <c r="BM46" s="232"/>
      <c r="BN46" s="232"/>
      <c r="BO46" s="245"/>
      <c r="BP46" s="245"/>
      <c r="BQ46" s="242">
        <v>40</v>
      </c>
      <c r="BR46" s="243"/>
      <c r="BS46" s="1080"/>
      <c r="BT46" s="1081"/>
      <c r="BU46" s="1081"/>
      <c r="BV46" s="1081"/>
      <c r="BW46" s="1081"/>
      <c r="BX46" s="1081"/>
      <c r="BY46" s="1081"/>
      <c r="BZ46" s="1081"/>
      <c r="CA46" s="1081"/>
      <c r="CB46" s="1081"/>
      <c r="CC46" s="1081"/>
      <c r="CD46" s="1081"/>
      <c r="CE46" s="1081"/>
      <c r="CF46" s="1081"/>
      <c r="CG46" s="1082"/>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8"/>
      <c r="DW46" s="1059"/>
      <c r="DX46" s="1059"/>
      <c r="DY46" s="1059"/>
      <c r="DZ46" s="1060"/>
      <c r="EA46" s="226"/>
    </row>
    <row r="47" spans="1:131" s="227" customFormat="1" ht="26.25" customHeight="1" x14ac:dyDescent="0.15">
      <c r="A47" s="241">
        <v>20</v>
      </c>
      <c r="B47" s="1085"/>
      <c r="C47" s="1086"/>
      <c r="D47" s="1086"/>
      <c r="E47" s="1086"/>
      <c r="F47" s="1086"/>
      <c r="G47" s="1086"/>
      <c r="H47" s="1086"/>
      <c r="I47" s="1086"/>
      <c r="J47" s="1086"/>
      <c r="K47" s="1086"/>
      <c r="L47" s="1086"/>
      <c r="M47" s="1086"/>
      <c r="N47" s="1086"/>
      <c r="O47" s="1086"/>
      <c r="P47" s="1087"/>
      <c r="Q47" s="1109"/>
      <c r="R47" s="1110"/>
      <c r="S47" s="1110"/>
      <c r="T47" s="1110"/>
      <c r="U47" s="1110"/>
      <c r="V47" s="1110"/>
      <c r="W47" s="1110"/>
      <c r="X47" s="1110"/>
      <c r="Y47" s="1110"/>
      <c r="Z47" s="1110"/>
      <c r="AA47" s="1110"/>
      <c r="AB47" s="1110"/>
      <c r="AC47" s="1110"/>
      <c r="AD47" s="1110"/>
      <c r="AE47" s="1111"/>
      <c r="AF47" s="1091"/>
      <c r="AG47" s="1092"/>
      <c r="AH47" s="1092"/>
      <c r="AI47" s="1092"/>
      <c r="AJ47" s="1093"/>
      <c r="AK47" s="1049"/>
      <c r="AL47" s="1040"/>
      <c r="AM47" s="1040"/>
      <c r="AN47" s="1040"/>
      <c r="AO47" s="1040"/>
      <c r="AP47" s="1040"/>
      <c r="AQ47" s="1040"/>
      <c r="AR47" s="1040"/>
      <c r="AS47" s="1040"/>
      <c r="AT47" s="1040"/>
      <c r="AU47" s="1040"/>
      <c r="AV47" s="1040"/>
      <c r="AW47" s="1040"/>
      <c r="AX47" s="1040"/>
      <c r="AY47" s="1040"/>
      <c r="AZ47" s="1108"/>
      <c r="BA47" s="1108"/>
      <c r="BB47" s="1108"/>
      <c r="BC47" s="1108"/>
      <c r="BD47" s="1108"/>
      <c r="BE47" s="1103"/>
      <c r="BF47" s="1103"/>
      <c r="BG47" s="1103"/>
      <c r="BH47" s="1103"/>
      <c r="BI47" s="1104"/>
      <c r="BJ47" s="232"/>
      <c r="BK47" s="232"/>
      <c r="BL47" s="232"/>
      <c r="BM47" s="232"/>
      <c r="BN47" s="232"/>
      <c r="BO47" s="245"/>
      <c r="BP47" s="245"/>
      <c r="BQ47" s="242">
        <v>41</v>
      </c>
      <c r="BR47" s="243"/>
      <c r="BS47" s="1080"/>
      <c r="BT47" s="1081"/>
      <c r="BU47" s="1081"/>
      <c r="BV47" s="1081"/>
      <c r="BW47" s="1081"/>
      <c r="BX47" s="1081"/>
      <c r="BY47" s="1081"/>
      <c r="BZ47" s="1081"/>
      <c r="CA47" s="1081"/>
      <c r="CB47" s="1081"/>
      <c r="CC47" s="1081"/>
      <c r="CD47" s="1081"/>
      <c r="CE47" s="1081"/>
      <c r="CF47" s="1081"/>
      <c r="CG47" s="1082"/>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8"/>
      <c r="DW47" s="1059"/>
      <c r="DX47" s="1059"/>
      <c r="DY47" s="1059"/>
      <c r="DZ47" s="1060"/>
      <c r="EA47" s="226"/>
    </row>
    <row r="48" spans="1:131" s="227" customFormat="1" ht="26.25" customHeight="1" x14ac:dyDescent="0.15">
      <c r="A48" s="241">
        <v>21</v>
      </c>
      <c r="B48" s="1085"/>
      <c r="C48" s="1086"/>
      <c r="D48" s="1086"/>
      <c r="E48" s="1086"/>
      <c r="F48" s="1086"/>
      <c r="G48" s="1086"/>
      <c r="H48" s="1086"/>
      <c r="I48" s="1086"/>
      <c r="J48" s="1086"/>
      <c r="K48" s="1086"/>
      <c r="L48" s="1086"/>
      <c r="M48" s="1086"/>
      <c r="N48" s="1086"/>
      <c r="O48" s="1086"/>
      <c r="P48" s="1087"/>
      <c r="Q48" s="1109"/>
      <c r="R48" s="1110"/>
      <c r="S48" s="1110"/>
      <c r="T48" s="1110"/>
      <c r="U48" s="1110"/>
      <c r="V48" s="1110"/>
      <c r="W48" s="1110"/>
      <c r="X48" s="1110"/>
      <c r="Y48" s="1110"/>
      <c r="Z48" s="1110"/>
      <c r="AA48" s="1110"/>
      <c r="AB48" s="1110"/>
      <c r="AC48" s="1110"/>
      <c r="AD48" s="1110"/>
      <c r="AE48" s="1111"/>
      <c r="AF48" s="1091"/>
      <c r="AG48" s="1092"/>
      <c r="AH48" s="1092"/>
      <c r="AI48" s="1092"/>
      <c r="AJ48" s="1093"/>
      <c r="AK48" s="1049"/>
      <c r="AL48" s="1040"/>
      <c r="AM48" s="1040"/>
      <c r="AN48" s="1040"/>
      <c r="AO48" s="1040"/>
      <c r="AP48" s="1040"/>
      <c r="AQ48" s="1040"/>
      <c r="AR48" s="1040"/>
      <c r="AS48" s="1040"/>
      <c r="AT48" s="1040"/>
      <c r="AU48" s="1040"/>
      <c r="AV48" s="1040"/>
      <c r="AW48" s="1040"/>
      <c r="AX48" s="1040"/>
      <c r="AY48" s="1040"/>
      <c r="AZ48" s="1108"/>
      <c r="BA48" s="1108"/>
      <c r="BB48" s="1108"/>
      <c r="BC48" s="1108"/>
      <c r="BD48" s="1108"/>
      <c r="BE48" s="1103"/>
      <c r="BF48" s="1103"/>
      <c r="BG48" s="1103"/>
      <c r="BH48" s="1103"/>
      <c r="BI48" s="1104"/>
      <c r="BJ48" s="232"/>
      <c r="BK48" s="232"/>
      <c r="BL48" s="232"/>
      <c r="BM48" s="232"/>
      <c r="BN48" s="232"/>
      <c r="BO48" s="245"/>
      <c r="BP48" s="245"/>
      <c r="BQ48" s="242">
        <v>42</v>
      </c>
      <c r="BR48" s="243"/>
      <c r="BS48" s="1080"/>
      <c r="BT48" s="1081"/>
      <c r="BU48" s="1081"/>
      <c r="BV48" s="1081"/>
      <c r="BW48" s="1081"/>
      <c r="BX48" s="1081"/>
      <c r="BY48" s="1081"/>
      <c r="BZ48" s="1081"/>
      <c r="CA48" s="1081"/>
      <c r="CB48" s="1081"/>
      <c r="CC48" s="1081"/>
      <c r="CD48" s="1081"/>
      <c r="CE48" s="1081"/>
      <c r="CF48" s="1081"/>
      <c r="CG48" s="1082"/>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8"/>
      <c r="DW48" s="1059"/>
      <c r="DX48" s="1059"/>
      <c r="DY48" s="1059"/>
      <c r="DZ48" s="1060"/>
      <c r="EA48" s="226"/>
    </row>
    <row r="49" spans="1:131" s="227" customFormat="1" ht="26.25" customHeight="1" x14ac:dyDescent="0.15">
      <c r="A49" s="241">
        <v>22</v>
      </c>
      <c r="B49" s="1085"/>
      <c r="C49" s="1086"/>
      <c r="D49" s="1086"/>
      <c r="E49" s="1086"/>
      <c r="F49" s="1086"/>
      <c r="G49" s="1086"/>
      <c r="H49" s="1086"/>
      <c r="I49" s="1086"/>
      <c r="J49" s="1086"/>
      <c r="K49" s="1086"/>
      <c r="L49" s="1086"/>
      <c r="M49" s="1086"/>
      <c r="N49" s="1086"/>
      <c r="O49" s="1086"/>
      <c r="P49" s="1087"/>
      <c r="Q49" s="1109"/>
      <c r="R49" s="1110"/>
      <c r="S49" s="1110"/>
      <c r="T49" s="1110"/>
      <c r="U49" s="1110"/>
      <c r="V49" s="1110"/>
      <c r="W49" s="1110"/>
      <c r="X49" s="1110"/>
      <c r="Y49" s="1110"/>
      <c r="Z49" s="1110"/>
      <c r="AA49" s="1110"/>
      <c r="AB49" s="1110"/>
      <c r="AC49" s="1110"/>
      <c r="AD49" s="1110"/>
      <c r="AE49" s="1111"/>
      <c r="AF49" s="1091"/>
      <c r="AG49" s="1092"/>
      <c r="AH49" s="1092"/>
      <c r="AI49" s="1092"/>
      <c r="AJ49" s="1093"/>
      <c r="AK49" s="1049"/>
      <c r="AL49" s="1040"/>
      <c r="AM49" s="1040"/>
      <c r="AN49" s="1040"/>
      <c r="AO49" s="1040"/>
      <c r="AP49" s="1040"/>
      <c r="AQ49" s="1040"/>
      <c r="AR49" s="1040"/>
      <c r="AS49" s="1040"/>
      <c r="AT49" s="1040"/>
      <c r="AU49" s="1040"/>
      <c r="AV49" s="1040"/>
      <c r="AW49" s="1040"/>
      <c r="AX49" s="1040"/>
      <c r="AY49" s="1040"/>
      <c r="AZ49" s="1108"/>
      <c r="BA49" s="1108"/>
      <c r="BB49" s="1108"/>
      <c r="BC49" s="1108"/>
      <c r="BD49" s="1108"/>
      <c r="BE49" s="1103"/>
      <c r="BF49" s="1103"/>
      <c r="BG49" s="1103"/>
      <c r="BH49" s="1103"/>
      <c r="BI49" s="1104"/>
      <c r="BJ49" s="232"/>
      <c r="BK49" s="232"/>
      <c r="BL49" s="232"/>
      <c r="BM49" s="232"/>
      <c r="BN49" s="232"/>
      <c r="BO49" s="245"/>
      <c r="BP49" s="245"/>
      <c r="BQ49" s="242">
        <v>43</v>
      </c>
      <c r="BR49" s="243"/>
      <c r="BS49" s="1080"/>
      <c r="BT49" s="1081"/>
      <c r="BU49" s="1081"/>
      <c r="BV49" s="1081"/>
      <c r="BW49" s="1081"/>
      <c r="BX49" s="1081"/>
      <c r="BY49" s="1081"/>
      <c r="BZ49" s="1081"/>
      <c r="CA49" s="1081"/>
      <c r="CB49" s="1081"/>
      <c r="CC49" s="1081"/>
      <c r="CD49" s="1081"/>
      <c r="CE49" s="1081"/>
      <c r="CF49" s="1081"/>
      <c r="CG49" s="1082"/>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8"/>
      <c r="DW49" s="1059"/>
      <c r="DX49" s="1059"/>
      <c r="DY49" s="1059"/>
      <c r="DZ49" s="1060"/>
      <c r="EA49" s="226"/>
    </row>
    <row r="50" spans="1:131" s="227" customFormat="1" ht="26.25" customHeight="1" x14ac:dyDescent="0.15">
      <c r="A50" s="241">
        <v>23</v>
      </c>
      <c r="B50" s="1085"/>
      <c r="C50" s="1086"/>
      <c r="D50" s="1086"/>
      <c r="E50" s="1086"/>
      <c r="F50" s="1086"/>
      <c r="G50" s="1086"/>
      <c r="H50" s="1086"/>
      <c r="I50" s="1086"/>
      <c r="J50" s="1086"/>
      <c r="K50" s="1086"/>
      <c r="L50" s="1086"/>
      <c r="M50" s="1086"/>
      <c r="N50" s="1086"/>
      <c r="O50" s="1086"/>
      <c r="P50" s="1087"/>
      <c r="Q50" s="1088"/>
      <c r="R50" s="1089"/>
      <c r="S50" s="1089"/>
      <c r="T50" s="1089"/>
      <c r="U50" s="1089"/>
      <c r="V50" s="1089"/>
      <c r="W50" s="1089"/>
      <c r="X50" s="1089"/>
      <c r="Y50" s="1089"/>
      <c r="Z50" s="1089"/>
      <c r="AA50" s="1089"/>
      <c r="AB50" s="1089"/>
      <c r="AC50" s="1089"/>
      <c r="AD50" s="1089"/>
      <c r="AE50" s="1090"/>
      <c r="AF50" s="1091"/>
      <c r="AG50" s="1092"/>
      <c r="AH50" s="1092"/>
      <c r="AI50" s="1092"/>
      <c r="AJ50" s="1093"/>
      <c r="AK50" s="1094"/>
      <c r="AL50" s="1089"/>
      <c r="AM50" s="1089"/>
      <c r="AN50" s="1089"/>
      <c r="AO50" s="1089"/>
      <c r="AP50" s="1089"/>
      <c r="AQ50" s="1089"/>
      <c r="AR50" s="1089"/>
      <c r="AS50" s="1089"/>
      <c r="AT50" s="1089"/>
      <c r="AU50" s="1089"/>
      <c r="AV50" s="1089"/>
      <c r="AW50" s="1089"/>
      <c r="AX50" s="1089"/>
      <c r="AY50" s="1089"/>
      <c r="AZ50" s="1095"/>
      <c r="BA50" s="1095"/>
      <c r="BB50" s="1095"/>
      <c r="BC50" s="1095"/>
      <c r="BD50" s="1095"/>
      <c r="BE50" s="1103"/>
      <c r="BF50" s="1103"/>
      <c r="BG50" s="1103"/>
      <c r="BH50" s="1103"/>
      <c r="BI50" s="1104"/>
      <c r="BJ50" s="232"/>
      <c r="BK50" s="232"/>
      <c r="BL50" s="232"/>
      <c r="BM50" s="232"/>
      <c r="BN50" s="232"/>
      <c r="BO50" s="245"/>
      <c r="BP50" s="245"/>
      <c r="BQ50" s="242">
        <v>44</v>
      </c>
      <c r="BR50" s="243"/>
      <c r="BS50" s="1080"/>
      <c r="BT50" s="1081"/>
      <c r="BU50" s="1081"/>
      <c r="BV50" s="1081"/>
      <c r="BW50" s="1081"/>
      <c r="BX50" s="1081"/>
      <c r="BY50" s="1081"/>
      <c r="BZ50" s="1081"/>
      <c r="CA50" s="1081"/>
      <c r="CB50" s="1081"/>
      <c r="CC50" s="1081"/>
      <c r="CD50" s="1081"/>
      <c r="CE50" s="1081"/>
      <c r="CF50" s="1081"/>
      <c r="CG50" s="1082"/>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8"/>
      <c r="DW50" s="1059"/>
      <c r="DX50" s="1059"/>
      <c r="DY50" s="1059"/>
      <c r="DZ50" s="1060"/>
      <c r="EA50" s="226"/>
    </row>
    <row r="51" spans="1:131" s="227" customFormat="1" ht="26.25" customHeight="1" x14ac:dyDescent="0.15">
      <c r="A51" s="241">
        <v>24</v>
      </c>
      <c r="B51" s="1085"/>
      <c r="C51" s="1086"/>
      <c r="D51" s="1086"/>
      <c r="E51" s="1086"/>
      <c r="F51" s="1086"/>
      <c r="G51" s="1086"/>
      <c r="H51" s="1086"/>
      <c r="I51" s="1086"/>
      <c r="J51" s="1086"/>
      <c r="K51" s="1086"/>
      <c r="L51" s="1086"/>
      <c r="M51" s="1086"/>
      <c r="N51" s="1086"/>
      <c r="O51" s="1086"/>
      <c r="P51" s="1087"/>
      <c r="Q51" s="1088"/>
      <c r="R51" s="1089"/>
      <c r="S51" s="1089"/>
      <c r="T51" s="1089"/>
      <c r="U51" s="1089"/>
      <c r="V51" s="1089"/>
      <c r="W51" s="1089"/>
      <c r="X51" s="1089"/>
      <c r="Y51" s="1089"/>
      <c r="Z51" s="1089"/>
      <c r="AA51" s="1089"/>
      <c r="AB51" s="1089"/>
      <c r="AC51" s="1089"/>
      <c r="AD51" s="1089"/>
      <c r="AE51" s="1090"/>
      <c r="AF51" s="1091"/>
      <c r="AG51" s="1092"/>
      <c r="AH51" s="1092"/>
      <c r="AI51" s="1092"/>
      <c r="AJ51" s="1093"/>
      <c r="AK51" s="1094"/>
      <c r="AL51" s="1089"/>
      <c r="AM51" s="1089"/>
      <c r="AN51" s="1089"/>
      <c r="AO51" s="1089"/>
      <c r="AP51" s="1089"/>
      <c r="AQ51" s="1089"/>
      <c r="AR51" s="1089"/>
      <c r="AS51" s="1089"/>
      <c r="AT51" s="1089"/>
      <c r="AU51" s="1089"/>
      <c r="AV51" s="1089"/>
      <c r="AW51" s="1089"/>
      <c r="AX51" s="1089"/>
      <c r="AY51" s="1089"/>
      <c r="AZ51" s="1095"/>
      <c r="BA51" s="1095"/>
      <c r="BB51" s="1095"/>
      <c r="BC51" s="1095"/>
      <c r="BD51" s="1095"/>
      <c r="BE51" s="1103"/>
      <c r="BF51" s="1103"/>
      <c r="BG51" s="1103"/>
      <c r="BH51" s="1103"/>
      <c r="BI51" s="1104"/>
      <c r="BJ51" s="232"/>
      <c r="BK51" s="232"/>
      <c r="BL51" s="232"/>
      <c r="BM51" s="232"/>
      <c r="BN51" s="232"/>
      <c r="BO51" s="245"/>
      <c r="BP51" s="245"/>
      <c r="BQ51" s="242">
        <v>45</v>
      </c>
      <c r="BR51" s="243"/>
      <c r="BS51" s="1080"/>
      <c r="BT51" s="1081"/>
      <c r="BU51" s="1081"/>
      <c r="BV51" s="1081"/>
      <c r="BW51" s="1081"/>
      <c r="BX51" s="1081"/>
      <c r="BY51" s="1081"/>
      <c r="BZ51" s="1081"/>
      <c r="CA51" s="1081"/>
      <c r="CB51" s="1081"/>
      <c r="CC51" s="1081"/>
      <c r="CD51" s="1081"/>
      <c r="CE51" s="1081"/>
      <c r="CF51" s="1081"/>
      <c r="CG51" s="1082"/>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8"/>
      <c r="DW51" s="1059"/>
      <c r="DX51" s="1059"/>
      <c r="DY51" s="1059"/>
      <c r="DZ51" s="1060"/>
      <c r="EA51" s="226"/>
    </row>
    <row r="52" spans="1:131" s="227" customFormat="1" ht="26.25" customHeight="1" x14ac:dyDescent="0.15">
      <c r="A52" s="241">
        <v>25</v>
      </c>
      <c r="B52" s="1085"/>
      <c r="C52" s="1086"/>
      <c r="D52" s="1086"/>
      <c r="E52" s="1086"/>
      <c r="F52" s="1086"/>
      <c r="G52" s="1086"/>
      <c r="H52" s="1086"/>
      <c r="I52" s="1086"/>
      <c r="J52" s="1086"/>
      <c r="K52" s="1086"/>
      <c r="L52" s="1086"/>
      <c r="M52" s="1086"/>
      <c r="N52" s="1086"/>
      <c r="O52" s="1086"/>
      <c r="P52" s="1087"/>
      <c r="Q52" s="1088"/>
      <c r="R52" s="1089"/>
      <c r="S52" s="1089"/>
      <c r="T52" s="1089"/>
      <c r="U52" s="1089"/>
      <c r="V52" s="1089"/>
      <c r="W52" s="1089"/>
      <c r="X52" s="1089"/>
      <c r="Y52" s="1089"/>
      <c r="Z52" s="1089"/>
      <c r="AA52" s="1089"/>
      <c r="AB52" s="1089"/>
      <c r="AC52" s="1089"/>
      <c r="AD52" s="1089"/>
      <c r="AE52" s="1090"/>
      <c r="AF52" s="1091"/>
      <c r="AG52" s="1092"/>
      <c r="AH52" s="1092"/>
      <c r="AI52" s="1092"/>
      <c r="AJ52" s="1093"/>
      <c r="AK52" s="1094"/>
      <c r="AL52" s="1089"/>
      <c r="AM52" s="1089"/>
      <c r="AN52" s="1089"/>
      <c r="AO52" s="1089"/>
      <c r="AP52" s="1089"/>
      <c r="AQ52" s="1089"/>
      <c r="AR52" s="1089"/>
      <c r="AS52" s="1089"/>
      <c r="AT52" s="1089"/>
      <c r="AU52" s="1089"/>
      <c r="AV52" s="1089"/>
      <c r="AW52" s="1089"/>
      <c r="AX52" s="1089"/>
      <c r="AY52" s="1089"/>
      <c r="AZ52" s="1095"/>
      <c r="BA52" s="1095"/>
      <c r="BB52" s="1095"/>
      <c r="BC52" s="1095"/>
      <c r="BD52" s="1095"/>
      <c r="BE52" s="1103"/>
      <c r="BF52" s="1103"/>
      <c r="BG52" s="1103"/>
      <c r="BH52" s="1103"/>
      <c r="BI52" s="1104"/>
      <c r="BJ52" s="232"/>
      <c r="BK52" s="232"/>
      <c r="BL52" s="232"/>
      <c r="BM52" s="232"/>
      <c r="BN52" s="232"/>
      <c r="BO52" s="245"/>
      <c r="BP52" s="245"/>
      <c r="BQ52" s="242">
        <v>46</v>
      </c>
      <c r="BR52" s="243"/>
      <c r="BS52" s="1080"/>
      <c r="BT52" s="1081"/>
      <c r="BU52" s="1081"/>
      <c r="BV52" s="1081"/>
      <c r="BW52" s="1081"/>
      <c r="BX52" s="1081"/>
      <c r="BY52" s="1081"/>
      <c r="BZ52" s="1081"/>
      <c r="CA52" s="1081"/>
      <c r="CB52" s="1081"/>
      <c r="CC52" s="1081"/>
      <c r="CD52" s="1081"/>
      <c r="CE52" s="1081"/>
      <c r="CF52" s="1081"/>
      <c r="CG52" s="1082"/>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8"/>
      <c r="DW52" s="1059"/>
      <c r="DX52" s="1059"/>
      <c r="DY52" s="1059"/>
      <c r="DZ52" s="1060"/>
      <c r="EA52" s="226"/>
    </row>
    <row r="53" spans="1:131" s="227" customFormat="1" ht="26.25" customHeight="1" x14ac:dyDescent="0.15">
      <c r="A53" s="241">
        <v>26</v>
      </c>
      <c r="B53" s="1085"/>
      <c r="C53" s="1086"/>
      <c r="D53" s="1086"/>
      <c r="E53" s="1086"/>
      <c r="F53" s="1086"/>
      <c r="G53" s="1086"/>
      <c r="H53" s="1086"/>
      <c r="I53" s="1086"/>
      <c r="J53" s="1086"/>
      <c r="K53" s="1086"/>
      <c r="L53" s="1086"/>
      <c r="M53" s="1086"/>
      <c r="N53" s="1086"/>
      <c r="O53" s="1086"/>
      <c r="P53" s="1087"/>
      <c r="Q53" s="1088"/>
      <c r="R53" s="1089"/>
      <c r="S53" s="1089"/>
      <c r="T53" s="1089"/>
      <c r="U53" s="1089"/>
      <c r="V53" s="1089"/>
      <c r="W53" s="1089"/>
      <c r="X53" s="1089"/>
      <c r="Y53" s="1089"/>
      <c r="Z53" s="1089"/>
      <c r="AA53" s="1089"/>
      <c r="AB53" s="1089"/>
      <c r="AC53" s="1089"/>
      <c r="AD53" s="1089"/>
      <c r="AE53" s="1090"/>
      <c r="AF53" s="1091"/>
      <c r="AG53" s="1092"/>
      <c r="AH53" s="1092"/>
      <c r="AI53" s="1092"/>
      <c r="AJ53" s="1093"/>
      <c r="AK53" s="1094"/>
      <c r="AL53" s="1089"/>
      <c r="AM53" s="1089"/>
      <c r="AN53" s="1089"/>
      <c r="AO53" s="1089"/>
      <c r="AP53" s="1089"/>
      <c r="AQ53" s="1089"/>
      <c r="AR53" s="1089"/>
      <c r="AS53" s="1089"/>
      <c r="AT53" s="1089"/>
      <c r="AU53" s="1089"/>
      <c r="AV53" s="1089"/>
      <c r="AW53" s="1089"/>
      <c r="AX53" s="1089"/>
      <c r="AY53" s="1089"/>
      <c r="AZ53" s="1095"/>
      <c r="BA53" s="1095"/>
      <c r="BB53" s="1095"/>
      <c r="BC53" s="1095"/>
      <c r="BD53" s="1095"/>
      <c r="BE53" s="1103"/>
      <c r="BF53" s="1103"/>
      <c r="BG53" s="1103"/>
      <c r="BH53" s="1103"/>
      <c r="BI53" s="1104"/>
      <c r="BJ53" s="232"/>
      <c r="BK53" s="232"/>
      <c r="BL53" s="232"/>
      <c r="BM53" s="232"/>
      <c r="BN53" s="232"/>
      <c r="BO53" s="245"/>
      <c r="BP53" s="245"/>
      <c r="BQ53" s="242">
        <v>47</v>
      </c>
      <c r="BR53" s="243"/>
      <c r="BS53" s="1080"/>
      <c r="BT53" s="1081"/>
      <c r="BU53" s="1081"/>
      <c r="BV53" s="1081"/>
      <c r="BW53" s="1081"/>
      <c r="BX53" s="1081"/>
      <c r="BY53" s="1081"/>
      <c r="BZ53" s="1081"/>
      <c r="CA53" s="1081"/>
      <c r="CB53" s="1081"/>
      <c r="CC53" s="1081"/>
      <c r="CD53" s="1081"/>
      <c r="CE53" s="1081"/>
      <c r="CF53" s="1081"/>
      <c r="CG53" s="1082"/>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8"/>
      <c r="DW53" s="1059"/>
      <c r="DX53" s="1059"/>
      <c r="DY53" s="1059"/>
      <c r="DZ53" s="1060"/>
      <c r="EA53" s="226"/>
    </row>
    <row r="54" spans="1:131" s="227" customFormat="1" ht="26.25" customHeight="1" x14ac:dyDescent="0.15">
      <c r="A54" s="241">
        <v>27</v>
      </c>
      <c r="B54" s="1085"/>
      <c r="C54" s="1086"/>
      <c r="D54" s="1086"/>
      <c r="E54" s="1086"/>
      <c r="F54" s="1086"/>
      <c r="G54" s="1086"/>
      <c r="H54" s="1086"/>
      <c r="I54" s="1086"/>
      <c r="J54" s="1086"/>
      <c r="K54" s="1086"/>
      <c r="L54" s="1086"/>
      <c r="M54" s="1086"/>
      <c r="N54" s="1086"/>
      <c r="O54" s="1086"/>
      <c r="P54" s="1087"/>
      <c r="Q54" s="1088"/>
      <c r="R54" s="1089"/>
      <c r="S54" s="1089"/>
      <c r="T54" s="1089"/>
      <c r="U54" s="1089"/>
      <c r="V54" s="1089"/>
      <c r="W54" s="1089"/>
      <c r="X54" s="1089"/>
      <c r="Y54" s="1089"/>
      <c r="Z54" s="1089"/>
      <c r="AA54" s="1089"/>
      <c r="AB54" s="1089"/>
      <c r="AC54" s="1089"/>
      <c r="AD54" s="1089"/>
      <c r="AE54" s="1090"/>
      <c r="AF54" s="1091"/>
      <c r="AG54" s="1092"/>
      <c r="AH54" s="1092"/>
      <c r="AI54" s="1092"/>
      <c r="AJ54" s="1093"/>
      <c r="AK54" s="1094"/>
      <c r="AL54" s="1089"/>
      <c r="AM54" s="1089"/>
      <c r="AN54" s="1089"/>
      <c r="AO54" s="1089"/>
      <c r="AP54" s="1089"/>
      <c r="AQ54" s="1089"/>
      <c r="AR54" s="1089"/>
      <c r="AS54" s="1089"/>
      <c r="AT54" s="1089"/>
      <c r="AU54" s="1089"/>
      <c r="AV54" s="1089"/>
      <c r="AW54" s="1089"/>
      <c r="AX54" s="1089"/>
      <c r="AY54" s="1089"/>
      <c r="AZ54" s="1095"/>
      <c r="BA54" s="1095"/>
      <c r="BB54" s="1095"/>
      <c r="BC54" s="1095"/>
      <c r="BD54" s="1095"/>
      <c r="BE54" s="1103"/>
      <c r="BF54" s="1103"/>
      <c r="BG54" s="1103"/>
      <c r="BH54" s="1103"/>
      <c r="BI54" s="1104"/>
      <c r="BJ54" s="232"/>
      <c r="BK54" s="232"/>
      <c r="BL54" s="232"/>
      <c r="BM54" s="232"/>
      <c r="BN54" s="232"/>
      <c r="BO54" s="245"/>
      <c r="BP54" s="245"/>
      <c r="BQ54" s="242">
        <v>48</v>
      </c>
      <c r="BR54" s="243"/>
      <c r="BS54" s="1080"/>
      <c r="BT54" s="1081"/>
      <c r="BU54" s="1081"/>
      <c r="BV54" s="1081"/>
      <c r="BW54" s="1081"/>
      <c r="BX54" s="1081"/>
      <c r="BY54" s="1081"/>
      <c r="BZ54" s="1081"/>
      <c r="CA54" s="1081"/>
      <c r="CB54" s="1081"/>
      <c r="CC54" s="1081"/>
      <c r="CD54" s="1081"/>
      <c r="CE54" s="1081"/>
      <c r="CF54" s="1081"/>
      <c r="CG54" s="1082"/>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8"/>
      <c r="DW54" s="1059"/>
      <c r="DX54" s="1059"/>
      <c r="DY54" s="1059"/>
      <c r="DZ54" s="1060"/>
      <c r="EA54" s="226"/>
    </row>
    <row r="55" spans="1:131" s="227" customFormat="1" ht="26.25" customHeight="1" x14ac:dyDescent="0.15">
      <c r="A55" s="241">
        <v>28</v>
      </c>
      <c r="B55" s="1085"/>
      <c r="C55" s="1086"/>
      <c r="D55" s="1086"/>
      <c r="E55" s="1086"/>
      <c r="F55" s="1086"/>
      <c r="G55" s="1086"/>
      <c r="H55" s="1086"/>
      <c r="I55" s="1086"/>
      <c r="J55" s="1086"/>
      <c r="K55" s="1086"/>
      <c r="L55" s="1086"/>
      <c r="M55" s="1086"/>
      <c r="N55" s="1086"/>
      <c r="O55" s="1086"/>
      <c r="P55" s="1087"/>
      <c r="Q55" s="1088"/>
      <c r="R55" s="1089"/>
      <c r="S55" s="1089"/>
      <c r="T55" s="1089"/>
      <c r="U55" s="1089"/>
      <c r="V55" s="1089"/>
      <c r="W55" s="1089"/>
      <c r="X55" s="1089"/>
      <c r="Y55" s="1089"/>
      <c r="Z55" s="1089"/>
      <c r="AA55" s="1089"/>
      <c r="AB55" s="1089"/>
      <c r="AC55" s="1089"/>
      <c r="AD55" s="1089"/>
      <c r="AE55" s="1090"/>
      <c r="AF55" s="1091"/>
      <c r="AG55" s="1092"/>
      <c r="AH55" s="1092"/>
      <c r="AI55" s="1092"/>
      <c r="AJ55" s="1093"/>
      <c r="AK55" s="1094"/>
      <c r="AL55" s="1089"/>
      <c r="AM55" s="1089"/>
      <c r="AN55" s="1089"/>
      <c r="AO55" s="1089"/>
      <c r="AP55" s="1089"/>
      <c r="AQ55" s="1089"/>
      <c r="AR55" s="1089"/>
      <c r="AS55" s="1089"/>
      <c r="AT55" s="1089"/>
      <c r="AU55" s="1089"/>
      <c r="AV55" s="1089"/>
      <c r="AW55" s="1089"/>
      <c r="AX55" s="1089"/>
      <c r="AY55" s="1089"/>
      <c r="AZ55" s="1095"/>
      <c r="BA55" s="1095"/>
      <c r="BB55" s="1095"/>
      <c r="BC55" s="1095"/>
      <c r="BD55" s="1095"/>
      <c r="BE55" s="1103"/>
      <c r="BF55" s="1103"/>
      <c r="BG55" s="1103"/>
      <c r="BH55" s="1103"/>
      <c r="BI55" s="1104"/>
      <c r="BJ55" s="232"/>
      <c r="BK55" s="232"/>
      <c r="BL55" s="232"/>
      <c r="BM55" s="232"/>
      <c r="BN55" s="232"/>
      <c r="BO55" s="245"/>
      <c r="BP55" s="245"/>
      <c r="BQ55" s="242">
        <v>49</v>
      </c>
      <c r="BR55" s="243"/>
      <c r="BS55" s="1080"/>
      <c r="BT55" s="1081"/>
      <c r="BU55" s="1081"/>
      <c r="BV55" s="1081"/>
      <c r="BW55" s="1081"/>
      <c r="BX55" s="1081"/>
      <c r="BY55" s="1081"/>
      <c r="BZ55" s="1081"/>
      <c r="CA55" s="1081"/>
      <c r="CB55" s="1081"/>
      <c r="CC55" s="1081"/>
      <c r="CD55" s="1081"/>
      <c r="CE55" s="1081"/>
      <c r="CF55" s="1081"/>
      <c r="CG55" s="1082"/>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8"/>
      <c r="DW55" s="1059"/>
      <c r="DX55" s="1059"/>
      <c r="DY55" s="1059"/>
      <c r="DZ55" s="1060"/>
      <c r="EA55" s="226"/>
    </row>
    <row r="56" spans="1:131" s="227" customFormat="1" ht="26.25" customHeight="1" x14ac:dyDescent="0.15">
      <c r="A56" s="241">
        <v>29</v>
      </c>
      <c r="B56" s="1085"/>
      <c r="C56" s="1086"/>
      <c r="D56" s="1086"/>
      <c r="E56" s="1086"/>
      <c r="F56" s="1086"/>
      <c r="G56" s="1086"/>
      <c r="H56" s="1086"/>
      <c r="I56" s="1086"/>
      <c r="J56" s="1086"/>
      <c r="K56" s="1086"/>
      <c r="L56" s="1086"/>
      <c r="M56" s="1086"/>
      <c r="N56" s="1086"/>
      <c r="O56" s="1086"/>
      <c r="P56" s="1087"/>
      <c r="Q56" s="1088"/>
      <c r="R56" s="1089"/>
      <c r="S56" s="1089"/>
      <c r="T56" s="1089"/>
      <c r="U56" s="1089"/>
      <c r="V56" s="1089"/>
      <c r="W56" s="1089"/>
      <c r="X56" s="1089"/>
      <c r="Y56" s="1089"/>
      <c r="Z56" s="1089"/>
      <c r="AA56" s="1089"/>
      <c r="AB56" s="1089"/>
      <c r="AC56" s="1089"/>
      <c r="AD56" s="1089"/>
      <c r="AE56" s="1090"/>
      <c r="AF56" s="1091"/>
      <c r="AG56" s="1092"/>
      <c r="AH56" s="1092"/>
      <c r="AI56" s="1092"/>
      <c r="AJ56" s="1093"/>
      <c r="AK56" s="1094"/>
      <c r="AL56" s="1089"/>
      <c r="AM56" s="1089"/>
      <c r="AN56" s="1089"/>
      <c r="AO56" s="1089"/>
      <c r="AP56" s="1089"/>
      <c r="AQ56" s="1089"/>
      <c r="AR56" s="1089"/>
      <c r="AS56" s="1089"/>
      <c r="AT56" s="1089"/>
      <c r="AU56" s="1089"/>
      <c r="AV56" s="1089"/>
      <c r="AW56" s="1089"/>
      <c r="AX56" s="1089"/>
      <c r="AY56" s="1089"/>
      <c r="AZ56" s="1095"/>
      <c r="BA56" s="1095"/>
      <c r="BB56" s="1095"/>
      <c r="BC56" s="1095"/>
      <c r="BD56" s="1095"/>
      <c r="BE56" s="1103"/>
      <c r="BF56" s="1103"/>
      <c r="BG56" s="1103"/>
      <c r="BH56" s="1103"/>
      <c r="BI56" s="1104"/>
      <c r="BJ56" s="232"/>
      <c r="BK56" s="232"/>
      <c r="BL56" s="232"/>
      <c r="BM56" s="232"/>
      <c r="BN56" s="232"/>
      <c r="BO56" s="245"/>
      <c r="BP56" s="245"/>
      <c r="BQ56" s="242">
        <v>50</v>
      </c>
      <c r="BR56" s="243"/>
      <c r="BS56" s="1080"/>
      <c r="BT56" s="1081"/>
      <c r="BU56" s="1081"/>
      <c r="BV56" s="1081"/>
      <c r="BW56" s="1081"/>
      <c r="BX56" s="1081"/>
      <c r="BY56" s="1081"/>
      <c r="BZ56" s="1081"/>
      <c r="CA56" s="1081"/>
      <c r="CB56" s="1081"/>
      <c r="CC56" s="1081"/>
      <c r="CD56" s="1081"/>
      <c r="CE56" s="1081"/>
      <c r="CF56" s="1081"/>
      <c r="CG56" s="1082"/>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8"/>
      <c r="DW56" s="1059"/>
      <c r="DX56" s="1059"/>
      <c r="DY56" s="1059"/>
      <c r="DZ56" s="1060"/>
      <c r="EA56" s="226"/>
    </row>
    <row r="57" spans="1:131" s="227" customFormat="1" ht="26.25" customHeight="1" x14ac:dyDescent="0.15">
      <c r="A57" s="241">
        <v>30</v>
      </c>
      <c r="B57" s="1085"/>
      <c r="C57" s="1086"/>
      <c r="D57" s="1086"/>
      <c r="E57" s="1086"/>
      <c r="F57" s="1086"/>
      <c r="G57" s="1086"/>
      <c r="H57" s="1086"/>
      <c r="I57" s="1086"/>
      <c r="J57" s="1086"/>
      <c r="K57" s="1086"/>
      <c r="L57" s="1086"/>
      <c r="M57" s="1086"/>
      <c r="N57" s="1086"/>
      <c r="O57" s="1086"/>
      <c r="P57" s="1087"/>
      <c r="Q57" s="1088"/>
      <c r="R57" s="1089"/>
      <c r="S57" s="1089"/>
      <c r="T57" s="1089"/>
      <c r="U57" s="1089"/>
      <c r="V57" s="1089"/>
      <c r="W57" s="1089"/>
      <c r="X57" s="1089"/>
      <c r="Y57" s="1089"/>
      <c r="Z57" s="1089"/>
      <c r="AA57" s="1089"/>
      <c r="AB57" s="1089"/>
      <c r="AC57" s="1089"/>
      <c r="AD57" s="1089"/>
      <c r="AE57" s="1090"/>
      <c r="AF57" s="1091"/>
      <c r="AG57" s="1092"/>
      <c r="AH57" s="1092"/>
      <c r="AI57" s="1092"/>
      <c r="AJ57" s="1093"/>
      <c r="AK57" s="1094"/>
      <c r="AL57" s="1089"/>
      <c r="AM57" s="1089"/>
      <c r="AN57" s="1089"/>
      <c r="AO57" s="1089"/>
      <c r="AP57" s="1089"/>
      <c r="AQ57" s="1089"/>
      <c r="AR57" s="1089"/>
      <c r="AS57" s="1089"/>
      <c r="AT57" s="1089"/>
      <c r="AU57" s="1089"/>
      <c r="AV57" s="1089"/>
      <c r="AW57" s="1089"/>
      <c r="AX57" s="1089"/>
      <c r="AY57" s="1089"/>
      <c r="AZ57" s="1095"/>
      <c r="BA57" s="1095"/>
      <c r="BB57" s="1095"/>
      <c r="BC57" s="1095"/>
      <c r="BD57" s="1095"/>
      <c r="BE57" s="1103"/>
      <c r="BF57" s="1103"/>
      <c r="BG57" s="1103"/>
      <c r="BH57" s="1103"/>
      <c r="BI57" s="1104"/>
      <c r="BJ57" s="232"/>
      <c r="BK57" s="232"/>
      <c r="BL57" s="232"/>
      <c r="BM57" s="232"/>
      <c r="BN57" s="232"/>
      <c r="BO57" s="245"/>
      <c r="BP57" s="245"/>
      <c r="BQ57" s="242">
        <v>51</v>
      </c>
      <c r="BR57" s="243"/>
      <c r="BS57" s="1080"/>
      <c r="BT57" s="1081"/>
      <c r="BU57" s="1081"/>
      <c r="BV57" s="1081"/>
      <c r="BW57" s="1081"/>
      <c r="BX57" s="1081"/>
      <c r="BY57" s="1081"/>
      <c r="BZ57" s="1081"/>
      <c r="CA57" s="1081"/>
      <c r="CB57" s="1081"/>
      <c r="CC57" s="1081"/>
      <c r="CD57" s="1081"/>
      <c r="CE57" s="1081"/>
      <c r="CF57" s="1081"/>
      <c r="CG57" s="1082"/>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8"/>
      <c r="DW57" s="1059"/>
      <c r="DX57" s="1059"/>
      <c r="DY57" s="1059"/>
      <c r="DZ57" s="1060"/>
      <c r="EA57" s="226"/>
    </row>
    <row r="58" spans="1:131" s="227" customFormat="1" ht="26.25" customHeight="1" x14ac:dyDescent="0.15">
      <c r="A58" s="241">
        <v>31</v>
      </c>
      <c r="B58" s="1085"/>
      <c r="C58" s="1086"/>
      <c r="D58" s="1086"/>
      <c r="E58" s="1086"/>
      <c r="F58" s="1086"/>
      <c r="G58" s="1086"/>
      <c r="H58" s="1086"/>
      <c r="I58" s="1086"/>
      <c r="J58" s="1086"/>
      <c r="K58" s="1086"/>
      <c r="L58" s="1086"/>
      <c r="M58" s="1086"/>
      <c r="N58" s="1086"/>
      <c r="O58" s="1086"/>
      <c r="P58" s="1087"/>
      <c r="Q58" s="1088"/>
      <c r="R58" s="1089"/>
      <c r="S58" s="1089"/>
      <c r="T58" s="1089"/>
      <c r="U58" s="1089"/>
      <c r="V58" s="1089"/>
      <c r="W58" s="1089"/>
      <c r="X58" s="1089"/>
      <c r="Y58" s="1089"/>
      <c r="Z58" s="1089"/>
      <c r="AA58" s="1089"/>
      <c r="AB58" s="1089"/>
      <c r="AC58" s="1089"/>
      <c r="AD58" s="1089"/>
      <c r="AE58" s="1090"/>
      <c r="AF58" s="1091"/>
      <c r="AG58" s="1092"/>
      <c r="AH58" s="1092"/>
      <c r="AI58" s="1092"/>
      <c r="AJ58" s="1093"/>
      <c r="AK58" s="1094"/>
      <c r="AL58" s="1089"/>
      <c r="AM58" s="1089"/>
      <c r="AN58" s="1089"/>
      <c r="AO58" s="1089"/>
      <c r="AP58" s="1089"/>
      <c r="AQ58" s="1089"/>
      <c r="AR58" s="1089"/>
      <c r="AS58" s="1089"/>
      <c r="AT58" s="1089"/>
      <c r="AU58" s="1089"/>
      <c r="AV58" s="1089"/>
      <c r="AW58" s="1089"/>
      <c r="AX58" s="1089"/>
      <c r="AY58" s="1089"/>
      <c r="AZ58" s="1095"/>
      <c r="BA58" s="1095"/>
      <c r="BB58" s="1095"/>
      <c r="BC58" s="1095"/>
      <c r="BD58" s="1095"/>
      <c r="BE58" s="1103"/>
      <c r="BF58" s="1103"/>
      <c r="BG58" s="1103"/>
      <c r="BH58" s="1103"/>
      <c r="BI58" s="1104"/>
      <c r="BJ58" s="232"/>
      <c r="BK58" s="232"/>
      <c r="BL58" s="232"/>
      <c r="BM58" s="232"/>
      <c r="BN58" s="232"/>
      <c r="BO58" s="245"/>
      <c r="BP58" s="245"/>
      <c r="BQ58" s="242">
        <v>52</v>
      </c>
      <c r="BR58" s="243"/>
      <c r="BS58" s="1080"/>
      <c r="BT58" s="1081"/>
      <c r="BU58" s="1081"/>
      <c r="BV58" s="1081"/>
      <c r="BW58" s="1081"/>
      <c r="BX58" s="1081"/>
      <c r="BY58" s="1081"/>
      <c r="BZ58" s="1081"/>
      <c r="CA58" s="1081"/>
      <c r="CB58" s="1081"/>
      <c r="CC58" s="1081"/>
      <c r="CD58" s="1081"/>
      <c r="CE58" s="1081"/>
      <c r="CF58" s="1081"/>
      <c r="CG58" s="1082"/>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8"/>
      <c r="DW58" s="1059"/>
      <c r="DX58" s="1059"/>
      <c r="DY58" s="1059"/>
      <c r="DZ58" s="1060"/>
      <c r="EA58" s="226"/>
    </row>
    <row r="59" spans="1:131" s="227" customFormat="1" ht="26.25" customHeight="1" x14ac:dyDescent="0.15">
      <c r="A59" s="241">
        <v>32</v>
      </c>
      <c r="B59" s="1085"/>
      <c r="C59" s="1086"/>
      <c r="D59" s="1086"/>
      <c r="E59" s="1086"/>
      <c r="F59" s="1086"/>
      <c r="G59" s="1086"/>
      <c r="H59" s="1086"/>
      <c r="I59" s="1086"/>
      <c r="J59" s="1086"/>
      <c r="K59" s="1086"/>
      <c r="L59" s="1086"/>
      <c r="M59" s="1086"/>
      <c r="N59" s="1086"/>
      <c r="O59" s="1086"/>
      <c r="P59" s="1087"/>
      <c r="Q59" s="1088"/>
      <c r="R59" s="1089"/>
      <c r="S59" s="1089"/>
      <c r="T59" s="1089"/>
      <c r="U59" s="1089"/>
      <c r="V59" s="1089"/>
      <c r="W59" s="1089"/>
      <c r="X59" s="1089"/>
      <c r="Y59" s="1089"/>
      <c r="Z59" s="1089"/>
      <c r="AA59" s="1089"/>
      <c r="AB59" s="1089"/>
      <c r="AC59" s="1089"/>
      <c r="AD59" s="1089"/>
      <c r="AE59" s="1090"/>
      <c r="AF59" s="1091"/>
      <c r="AG59" s="1092"/>
      <c r="AH59" s="1092"/>
      <c r="AI59" s="1092"/>
      <c r="AJ59" s="1093"/>
      <c r="AK59" s="1094"/>
      <c r="AL59" s="1089"/>
      <c r="AM59" s="1089"/>
      <c r="AN59" s="1089"/>
      <c r="AO59" s="1089"/>
      <c r="AP59" s="1089"/>
      <c r="AQ59" s="1089"/>
      <c r="AR59" s="1089"/>
      <c r="AS59" s="1089"/>
      <c r="AT59" s="1089"/>
      <c r="AU59" s="1089"/>
      <c r="AV59" s="1089"/>
      <c r="AW59" s="1089"/>
      <c r="AX59" s="1089"/>
      <c r="AY59" s="1089"/>
      <c r="AZ59" s="1095"/>
      <c r="BA59" s="1095"/>
      <c r="BB59" s="1095"/>
      <c r="BC59" s="1095"/>
      <c r="BD59" s="1095"/>
      <c r="BE59" s="1103"/>
      <c r="BF59" s="1103"/>
      <c r="BG59" s="1103"/>
      <c r="BH59" s="1103"/>
      <c r="BI59" s="1104"/>
      <c r="BJ59" s="232"/>
      <c r="BK59" s="232"/>
      <c r="BL59" s="232"/>
      <c r="BM59" s="232"/>
      <c r="BN59" s="232"/>
      <c r="BO59" s="245"/>
      <c r="BP59" s="245"/>
      <c r="BQ59" s="242">
        <v>53</v>
      </c>
      <c r="BR59" s="243"/>
      <c r="BS59" s="1080"/>
      <c r="BT59" s="1081"/>
      <c r="BU59" s="1081"/>
      <c r="BV59" s="1081"/>
      <c r="BW59" s="1081"/>
      <c r="BX59" s="1081"/>
      <c r="BY59" s="1081"/>
      <c r="BZ59" s="1081"/>
      <c r="CA59" s="1081"/>
      <c r="CB59" s="1081"/>
      <c r="CC59" s="1081"/>
      <c r="CD59" s="1081"/>
      <c r="CE59" s="1081"/>
      <c r="CF59" s="1081"/>
      <c r="CG59" s="1082"/>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8"/>
      <c r="DW59" s="1059"/>
      <c r="DX59" s="1059"/>
      <c r="DY59" s="1059"/>
      <c r="DZ59" s="1060"/>
      <c r="EA59" s="226"/>
    </row>
    <row r="60" spans="1:131" s="227" customFormat="1" ht="26.25" customHeight="1" x14ac:dyDescent="0.15">
      <c r="A60" s="241">
        <v>33</v>
      </c>
      <c r="B60" s="1085"/>
      <c r="C60" s="1086"/>
      <c r="D60" s="1086"/>
      <c r="E60" s="1086"/>
      <c r="F60" s="1086"/>
      <c r="G60" s="1086"/>
      <c r="H60" s="1086"/>
      <c r="I60" s="1086"/>
      <c r="J60" s="1086"/>
      <c r="K60" s="1086"/>
      <c r="L60" s="1086"/>
      <c r="M60" s="1086"/>
      <c r="N60" s="1086"/>
      <c r="O60" s="1086"/>
      <c r="P60" s="1087"/>
      <c r="Q60" s="1088"/>
      <c r="R60" s="1089"/>
      <c r="S60" s="1089"/>
      <c r="T60" s="1089"/>
      <c r="U60" s="1089"/>
      <c r="V60" s="1089"/>
      <c r="W60" s="1089"/>
      <c r="X60" s="1089"/>
      <c r="Y60" s="1089"/>
      <c r="Z60" s="1089"/>
      <c r="AA60" s="1089"/>
      <c r="AB60" s="1089"/>
      <c r="AC60" s="1089"/>
      <c r="AD60" s="1089"/>
      <c r="AE60" s="1090"/>
      <c r="AF60" s="1091"/>
      <c r="AG60" s="1092"/>
      <c r="AH60" s="1092"/>
      <c r="AI60" s="1092"/>
      <c r="AJ60" s="1093"/>
      <c r="AK60" s="1094"/>
      <c r="AL60" s="1089"/>
      <c r="AM60" s="1089"/>
      <c r="AN60" s="1089"/>
      <c r="AO60" s="1089"/>
      <c r="AP60" s="1089"/>
      <c r="AQ60" s="1089"/>
      <c r="AR60" s="1089"/>
      <c r="AS60" s="1089"/>
      <c r="AT60" s="1089"/>
      <c r="AU60" s="1089"/>
      <c r="AV60" s="1089"/>
      <c r="AW60" s="1089"/>
      <c r="AX60" s="1089"/>
      <c r="AY60" s="1089"/>
      <c r="AZ60" s="1095"/>
      <c r="BA60" s="1095"/>
      <c r="BB60" s="1095"/>
      <c r="BC60" s="1095"/>
      <c r="BD60" s="1095"/>
      <c r="BE60" s="1103"/>
      <c r="BF60" s="1103"/>
      <c r="BG60" s="1103"/>
      <c r="BH60" s="1103"/>
      <c r="BI60" s="1104"/>
      <c r="BJ60" s="232"/>
      <c r="BK60" s="232"/>
      <c r="BL60" s="232"/>
      <c r="BM60" s="232"/>
      <c r="BN60" s="232"/>
      <c r="BO60" s="245"/>
      <c r="BP60" s="245"/>
      <c r="BQ60" s="242">
        <v>54</v>
      </c>
      <c r="BR60" s="243"/>
      <c r="BS60" s="1080"/>
      <c r="BT60" s="1081"/>
      <c r="BU60" s="1081"/>
      <c r="BV60" s="1081"/>
      <c r="BW60" s="1081"/>
      <c r="BX60" s="1081"/>
      <c r="BY60" s="1081"/>
      <c r="BZ60" s="1081"/>
      <c r="CA60" s="1081"/>
      <c r="CB60" s="1081"/>
      <c r="CC60" s="1081"/>
      <c r="CD60" s="1081"/>
      <c r="CE60" s="1081"/>
      <c r="CF60" s="1081"/>
      <c r="CG60" s="1082"/>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8"/>
      <c r="DW60" s="1059"/>
      <c r="DX60" s="1059"/>
      <c r="DY60" s="1059"/>
      <c r="DZ60" s="1060"/>
      <c r="EA60" s="226"/>
    </row>
    <row r="61" spans="1:131" s="227" customFormat="1" ht="26.25" customHeight="1" thickBot="1" x14ac:dyDescent="0.2">
      <c r="A61" s="241">
        <v>34</v>
      </c>
      <c r="B61" s="1085"/>
      <c r="C61" s="1086"/>
      <c r="D61" s="1086"/>
      <c r="E61" s="1086"/>
      <c r="F61" s="1086"/>
      <c r="G61" s="1086"/>
      <c r="H61" s="1086"/>
      <c r="I61" s="1086"/>
      <c r="J61" s="1086"/>
      <c r="K61" s="1086"/>
      <c r="L61" s="1086"/>
      <c r="M61" s="1086"/>
      <c r="N61" s="1086"/>
      <c r="O61" s="1086"/>
      <c r="P61" s="1087"/>
      <c r="Q61" s="1088"/>
      <c r="R61" s="1089"/>
      <c r="S61" s="1089"/>
      <c r="T61" s="1089"/>
      <c r="U61" s="1089"/>
      <c r="V61" s="1089"/>
      <c r="W61" s="1089"/>
      <c r="X61" s="1089"/>
      <c r="Y61" s="1089"/>
      <c r="Z61" s="1089"/>
      <c r="AA61" s="1089"/>
      <c r="AB61" s="1089"/>
      <c r="AC61" s="1089"/>
      <c r="AD61" s="1089"/>
      <c r="AE61" s="1090"/>
      <c r="AF61" s="1091"/>
      <c r="AG61" s="1092"/>
      <c r="AH61" s="1092"/>
      <c r="AI61" s="1092"/>
      <c r="AJ61" s="1093"/>
      <c r="AK61" s="1094"/>
      <c r="AL61" s="1089"/>
      <c r="AM61" s="1089"/>
      <c r="AN61" s="1089"/>
      <c r="AO61" s="1089"/>
      <c r="AP61" s="1089"/>
      <c r="AQ61" s="1089"/>
      <c r="AR61" s="1089"/>
      <c r="AS61" s="1089"/>
      <c r="AT61" s="1089"/>
      <c r="AU61" s="1089"/>
      <c r="AV61" s="1089"/>
      <c r="AW61" s="1089"/>
      <c r="AX61" s="1089"/>
      <c r="AY61" s="1089"/>
      <c r="AZ61" s="1095"/>
      <c r="BA61" s="1095"/>
      <c r="BB61" s="1095"/>
      <c r="BC61" s="1095"/>
      <c r="BD61" s="1095"/>
      <c r="BE61" s="1103"/>
      <c r="BF61" s="1103"/>
      <c r="BG61" s="1103"/>
      <c r="BH61" s="1103"/>
      <c r="BI61" s="1104"/>
      <c r="BJ61" s="232"/>
      <c r="BK61" s="232"/>
      <c r="BL61" s="232"/>
      <c r="BM61" s="232"/>
      <c r="BN61" s="232"/>
      <c r="BO61" s="245"/>
      <c r="BP61" s="245"/>
      <c r="BQ61" s="242">
        <v>55</v>
      </c>
      <c r="BR61" s="243"/>
      <c r="BS61" s="1080"/>
      <c r="BT61" s="1081"/>
      <c r="BU61" s="1081"/>
      <c r="BV61" s="1081"/>
      <c r="BW61" s="1081"/>
      <c r="BX61" s="1081"/>
      <c r="BY61" s="1081"/>
      <c r="BZ61" s="1081"/>
      <c r="CA61" s="1081"/>
      <c r="CB61" s="1081"/>
      <c r="CC61" s="1081"/>
      <c r="CD61" s="1081"/>
      <c r="CE61" s="1081"/>
      <c r="CF61" s="1081"/>
      <c r="CG61" s="1082"/>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8"/>
      <c r="DW61" s="1059"/>
      <c r="DX61" s="1059"/>
      <c r="DY61" s="1059"/>
      <c r="DZ61" s="1060"/>
      <c r="EA61" s="226"/>
    </row>
    <row r="62" spans="1:131" s="227" customFormat="1" ht="26.25" customHeight="1" x14ac:dyDescent="0.15">
      <c r="A62" s="241">
        <v>35</v>
      </c>
      <c r="B62" s="1085"/>
      <c r="C62" s="1086"/>
      <c r="D62" s="1086"/>
      <c r="E62" s="1086"/>
      <c r="F62" s="1086"/>
      <c r="G62" s="1086"/>
      <c r="H62" s="1086"/>
      <c r="I62" s="1086"/>
      <c r="J62" s="1086"/>
      <c r="K62" s="1086"/>
      <c r="L62" s="1086"/>
      <c r="M62" s="1086"/>
      <c r="N62" s="1086"/>
      <c r="O62" s="1086"/>
      <c r="P62" s="1087"/>
      <c r="Q62" s="1088"/>
      <c r="R62" s="1089"/>
      <c r="S62" s="1089"/>
      <c r="T62" s="1089"/>
      <c r="U62" s="1089"/>
      <c r="V62" s="1089"/>
      <c r="W62" s="1089"/>
      <c r="X62" s="1089"/>
      <c r="Y62" s="1089"/>
      <c r="Z62" s="1089"/>
      <c r="AA62" s="1089"/>
      <c r="AB62" s="1089"/>
      <c r="AC62" s="1089"/>
      <c r="AD62" s="1089"/>
      <c r="AE62" s="1090"/>
      <c r="AF62" s="1091"/>
      <c r="AG62" s="1092"/>
      <c r="AH62" s="1092"/>
      <c r="AI62" s="1092"/>
      <c r="AJ62" s="1093"/>
      <c r="AK62" s="1094"/>
      <c r="AL62" s="1089"/>
      <c r="AM62" s="1089"/>
      <c r="AN62" s="1089"/>
      <c r="AO62" s="1089"/>
      <c r="AP62" s="1089"/>
      <c r="AQ62" s="1089"/>
      <c r="AR62" s="1089"/>
      <c r="AS62" s="1089"/>
      <c r="AT62" s="1089"/>
      <c r="AU62" s="1089"/>
      <c r="AV62" s="1089"/>
      <c r="AW62" s="1089"/>
      <c r="AX62" s="1089"/>
      <c r="AY62" s="1089"/>
      <c r="AZ62" s="1095"/>
      <c r="BA62" s="1095"/>
      <c r="BB62" s="1095"/>
      <c r="BC62" s="1095"/>
      <c r="BD62" s="1095"/>
      <c r="BE62" s="1103"/>
      <c r="BF62" s="1103"/>
      <c r="BG62" s="1103"/>
      <c r="BH62" s="1103"/>
      <c r="BI62" s="1104"/>
      <c r="BJ62" s="1105" t="s">
        <v>409</v>
      </c>
      <c r="BK62" s="1106"/>
      <c r="BL62" s="1106"/>
      <c r="BM62" s="1106"/>
      <c r="BN62" s="1107"/>
      <c r="BO62" s="245"/>
      <c r="BP62" s="245"/>
      <c r="BQ62" s="242">
        <v>56</v>
      </c>
      <c r="BR62" s="243"/>
      <c r="BS62" s="1080"/>
      <c r="BT62" s="1081"/>
      <c r="BU62" s="1081"/>
      <c r="BV62" s="1081"/>
      <c r="BW62" s="1081"/>
      <c r="BX62" s="1081"/>
      <c r="BY62" s="1081"/>
      <c r="BZ62" s="1081"/>
      <c r="CA62" s="1081"/>
      <c r="CB62" s="1081"/>
      <c r="CC62" s="1081"/>
      <c r="CD62" s="1081"/>
      <c r="CE62" s="1081"/>
      <c r="CF62" s="1081"/>
      <c r="CG62" s="1082"/>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8"/>
      <c r="DW62" s="1059"/>
      <c r="DX62" s="1059"/>
      <c r="DY62" s="1059"/>
      <c r="DZ62" s="1060"/>
      <c r="EA62" s="226"/>
    </row>
    <row r="63" spans="1:131" s="227" customFormat="1" ht="26.25" customHeight="1" thickBot="1" x14ac:dyDescent="0.2">
      <c r="A63" s="244" t="s">
        <v>384</v>
      </c>
      <c r="B63" s="1013" t="s">
        <v>410</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9"/>
      <c r="AF63" s="1100">
        <v>1235</v>
      </c>
      <c r="AG63" s="1028"/>
      <c r="AH63" s="1028"/>
      <c r="AI63" s="1028"/>
      <c r="AJ63" s="1101"/>
      <c r="AK63" s="1102"/>
      <c r="AL63" s="1032"/>
      <c r="AM63" s="1032"/>
      <c r="AN63" s="1032"/>
      <c r="AO63" s="1032"/>
      <c r="AP63" s="1028"/>
      <c r="AQ63" s="1028"/>
      <c r="AR63" s="1028"/>
      <c r="AS63" s="1028"/>
      <c r="AT63" s="1028"/>
      <c r="AU63" s="1028"/>
      <c r="AV63" s="1028"/>
      <c r="AW63" s="1028"/>
      <c r="AX63" s="1028"/>
      <c r="AY63" s="1028"/>
      <c r="AZ63" s="1096"/>
      <c r="BA63" s="1096"/>
      <c r="BB63" s="1096"/>
      <c r="BC63" s="1096"/>
      <c r="BD63" s="1096"/>
      <c r="BE63" s="1029"/>
      <c r="BF63" s="1029"/>
      <c r="BG63" s="1029"/>
      <c r="BH63" s="1029"/>
      <c r="BI63" s="1030"/>
      <c r="BJ63" s="1097" t="s">
        <v>404</v>
      </c>
      <c r="BK63" s="1020"/>
      <c r="BL63" s="1020"/>
      <c r="BM63" s="1020"/>
      <c r="BN63" s="1098"/>
      <c r="BO63" s="245"/>
      <c r="BP63" s="245"/>
      <c r="BQ63" s="242">
        <v>57</v>
      </c>
      <c r="BR63" s="243"/>
      <c r="BS63" s="1080"/>
      <c r="BT63" s="1081"/>
      <c r="BU63" s="1081"/>
      <c r="BV63" s="1081"/>
      <c r="BW63" s="1081"/>
      <c r="BX63" s="1081"/>
      <c r="BY63" s="1081"/>
      <c r="BZ63" s="1081"/>
      <c r="CA63" s="1081"/>
      <c r="CB63" s="1081"/>
      <c r="CC63" s="1081"/>
      <c r="CD63" s="1081"/>
      <c r="CE63" s="1081"/>
      <c r="CF63" s="1081"/>
      <c r="CG63" s="1082"/>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8"/>
      <c r="DW63" s="1059"/>
      <c r="DX63" s="1059"/>
      <c r="DY63" s="1059"/>
      <c r="DZ63" s="1060"/>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0"/>
      <c r="BT64" s="1081"/>
      <c r="BU64" s="1081"/>
      <c r="BV64" s="1081"/>
      <c r="BW64" s="1081"/>
      <c r="BX64" s="1081"/>
      <c r="BY64" s="1081"/>
      <c r="BZ64" s="1081"/>
      <c r="CA64" s="1081"/>
      <c r="CB64" s="1081"/>
      <c r="CC64" s="1081"/>
      <c r="CD64" s="1081"/>
      <c r="CE64" s="1081"/>
      <c r="CF64" s="1081"/>
      <c r="CG64" s="1082"/>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8"/>
      <c r="DW64" s="1059"/>
      <c r="DX64" s="1059"/>
      <c r="DY64" s="1059"/>
      <c r="DZ64" s="1060"/>
      <c r="EA64" s="226"/>
    </row>
    <row r="65" spans="1:131" s="227" customFormat="1" ht="26.25" customHeight="1" thickBot="1" x14ac:dyDescent="0.2">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0"/>
      <c r="BT65" s="1081"/>
      <c r="BU65" s="1081"/>
      <c r="BV65" s="1081"/>
      <c r="BW65" s="1081"/>
      <c r="BX65" s="1081"/>
      <c r="BY65" s="1081"/>
      <c r="BZ65" s="1081"/>
      <c r="CA65" s="1081"/>
      <c r="CB65" s="1081"/>
      <c r="CC65" s="1081"/>
      <c r="CD65" s="1081"/>
      <c r="CE65" s="1081"/>
      <c r="CF65" s="1081"/>
      <c r="CG65" s="1082"/>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8"/>
      <c r="DW65" s="1059"/>
      <c r="DX65" s="1059"/>
      <c r="DY65" s="1059"/>
      <c r="DZ65" s="1060"/>
      <c r="EA65" s="226"/>
    </row>
    <row r="66" spans="1:131" s="227" customFormat="1" ht="26.25" customHeight="1" x14ac:dyDescent="0.15">
      <c r="A66" s="1061" t="s">
        <v>412</v>
      </c>
      <c r="B66" s="1062"/>
      <c r="C66" s="1062"/>
      <c r="D66" s="1062"/>
      <c r="E66" s="1062"/>
      <c r="F66" s="1062"/>
      <c r="G66" s="1062"/>
      <c r="H66" s="1062"/>
      <c r="I66" s="1062"/>
      <c r="J66" s="1062"/>
      <c r="K66" s="1062"/>
      <c r="L66" s="1062"/>
      <c r="M66" s="1062"/>
      <c r="N66" s="1062"/>
      <c r="O66" s="1062"/>
      <c r="P66" s="1063"/>
      <c r="Q66" s="1067" t="s">
        <v>413</v>
      </c>
      <c r="R66" s="1068"/>
      <c r="S66" s="1068"/>
      <c r="T66" s="1068"/>
      <c r="U66" s="1069"/>
      <c r="V66" s="1067" t="s">
        <v>414</v>
      </c>
      <c r="W66" s="1068"/>
      <c r="X66" s="1068"/>
      <c r="Y66" s="1068"/>
      <c r="Z66" s="1069"/>
      <c r="AA66" s="1067" t="s">
        <v>415</v>
      </c>
      <c r="AB66" s="1068"/>
      <c r="AC66" s="1068"/>
      <c r="AD66" s="1068"/>
      <c r="AE66" s="1069"/>
      <c r="AF66" s="1073" t="s">
        <v>416</v>
      </c>
      <c r="AG66" s="1074"/>
      <c r="AH66" s="1074"/>
      <c r="AI66" s="1074"/>
      <c r="AJ66" s="1075"/>
      <c r="AK66" s="1067" t="s">
        <v>417</v>
      </c>
      <c r="AL66" s="1062"/>
      <c r="AM66" s="1062"/>
      <c r="AN66" s="1062"/>
      <c r="AO66" s="1063"/>
      <c r="AP66" s="1067" t="s">
        <v>418</v>
      </c>
      <c r="AQ66" s="1068"/>
      <c r="AR66" s="1068"/>
      <c r="AS66" s="1068"/>
      <c r="AT66" s="1069"/>
      <c r="AU66" s="1067" t="s">
        <v>419</v>
      </c>
      <c r="AV66" s="1068"/>
      <c r="AW66" s="1068"/>
      <c r="AX66" s="1068"/>
      <c r="AY66" s="1069"/>
      <c r="AZ66" s="1067" t="s">
        <v>369</v>
      </c>
      <c r="BA66" s="1068"/>
      <c r="BB66" s="1068"/>
      <c r="BC66" s="1068"/>
      <c r="BD66" s="1083"/>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4"/>
      <c r="B67" s="1065"/>
      <c r="C67" s="1065"/>
      <c r="D67" s="1065"/>
      <c r="E67" s="1065"/>
      <c r="F67" s="1065"/>
      <c r="G67" s="1065"/>
      <c r="H67" s="1065"/>
      <c r="I67" s="1065"/>
      <c r="J67" s="1065"/>
      <c r="K67" s="1065"/>
      <c r="L67" s="1065"/>
      <c r="M67" s="1065"/>
      <c r="N67" s="1065"/>
      <c r="O67" s="1065"/>
      <c r="P67" s="1066"/>
      <c r="Q67" s="1070"/>
      <c r="R67" s="1071"/>
      <c r="S67" s="1071"/>
      <c r="T67" s="1071"/>
      <c r="U67" s="1072"/>
      <c r="V67" s="1070"/>
      <c r="W67" s="1071"/>
      <c r="X67" s="1071"/>
      <c r="Y67" s="1071"/>
      <c r="Z67" s="1072"/>
      <c r="AA67" s="1070"/>
      <c r="AB67" s="1071"/>
      <c r="AC67" s="1071"/>
      <c r="AD67" s="1071"/>
      <c r="AE67" s="1072"/>
      <c r="AF67" s="1076"/>
      <c r="AG67" s="1077"/>
      <c r="AH67" s="1077"/>
      <c r="AI67" s="1077"/>
      <c r="AJ67" s="1078"/>
      <c r="AK67" s="1079"/>
      <c r="AL67" s="1065"/>
      <c r="AM67" s="1065"/>
      <c r="AN67" s="1065"/>
      <c r="AO67" s="1066"/>
      <c r="AP67" s="1070"/>
      <c r="AQ67" s="1071"/>
      <c r="AR67" s="1071"/>
      <c r="AS67" s="1071"/>
      <c r="AT67" s="1072"/>
      <c r="AU67" s="1070"/>
      <c r="AV67" s="1071"/>
      <c r="AW67" s="1071"/>
      <c r="AX67" s="1071"/>
      <c r="AY67" s="1072"/>
      <c r="AZ67" s="1070"/>
      <c r="BA67" s="1071"/>
      <c r="BB67" s="1071"/>
      <c r="BC67" s="1071"/>
      <c r="BD67" s="1084"/>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172" t="s">
        <v>586</v>
      </c>
      <c r="C68" s="1173"/>
      <c r="D68" s="1173"/>
      <c r="E68" s="1173"/>
      <c r="F68" s="1173"/>
      <c r="G68" s="1173"/>
      <c r="H68" s="1173"/>
      <c r="I68" s="1173"/>
      <c r="J68" s="1173"/>
      <c r="K68" s="1173"/>
      <c r="L68" s="1173"/>
      <c r="M68" s="1173"/>
      <c r="N68" s="1173"/>
      <c r="O68" s="1173"/>
      <c r="P68" s="1174"/>
      <c r="Q68" s="1057">
        <v>1278</v>
      </c>
      <c r="R68" s="1051"/>
      <c r="S68" s="1051"/>
      <c r="T68" s="1051"/>
      <c r="U68" s="1051"/>
      <c r="V68" s="1051">
        <v>1257</v>
      </c>
      <c r="W68" s="1051"/>
      <c r="X68" s="1051"/>
      <c r="Y68" s="1051"/>
      <c r="Z68" s="1051"/>
      <c r="AA68" s="1051">
        <v>21</v>
      </c>
      <c r="AB68" s="1051"/>
      <c r="AC68" s="1051"/>
      <c r="AD68" s="1051"/>
      <c r="AE68" s="1051"/>
      <c r="AF68" s="1051">
        <v>351</v>
      </c>
      <c r="AG68" s="1051"/>
      <c r="AH68" s="1051"/>
      <c r="AI68" s="1051"/>
      <c r="AJ68" s="1051"/>
      <c r="AK68" s="1051" t="s">
        <v>601</v>
      </c>
      <c r="AL68" s="1051"/>
      <c r="AM68" s="1051"/>
      <c r="AN68" s="1051"/>
      <c r="AO68" s="1051"/>
      <c r="AP68" s="1051">
        <v>4345</v>
      </c>
      <c r="AQ68" s="1051"/>
      <c r="AR68" s="1051"/>
      <c r="AS68" s="1051"/>
      <c r="AT68" s="1051"/>
      <c r="AU68" s="1051">
        <v>1086</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587</v>
      </c>
      <c r="C69" s="1044"/>
      <c r="D69" s="1044"/>
      <c r="E69" s="1044"/>
      <c r="F69" s="1044"/>
      <c r="G69" s="1044"/>
      <c r="H69" s="1044"/>
      <c r="I69" s="1044"/>
      <c r="J69" s="1044"/>
      <c r="K69" s="1044"/>
      <c r="L69" s="1044"/>
      <c r="M69" s="1044"/>
      <c r="N69" s="1044"/>
      <c r="O69" s="1044"/>
      <c r="P69" s="1045"/>
      <c r="Q69" s="1046">
        <v>2522</v>
      </c>
      <c r="R69" s="1040"/>
      <c r="S69" s="1040"/>
      <c r="T69" s="1040"/>
      <c r="U69" s="1040"/>
      <c r="V69" s="1040">
        <v>3465</v>
      </c>
      <c r="W69" s="1040"/>
      <c r="X69" s="1040"/>
      <c r="Y69" s="1040"/>
      <c r="Z69" s="1040"/>
      <c r="AA69" s="1040">
        <v>57</v>
      </c>
      <c r="AB69" s="1040"/>
      <c r="AC69" s="1040"/>
      <c r="AD69" s="1040"/>
      <c r="AE69" s="1040"/>
      <c r="AF69" s="1040">
        <v>57</v>
      </c>
      <c r="AG69" s="1040"/>
      <c r="AH69" s="1040"/>
      <c r="AI69" s="1040"/>
      <c r="AJ69" s="1040"/>
      <c r="AK69" s="1040" t="s">
        <v>601</v>
      </c>
      <c r="AL69" s="1040"/>
      <c r="AM69" s="1040"/>
      <c r="AN69" s="1040"/>
      <c r="AO69" s="1040"/>
      <c r="AP69" s="1040">
        <v>392</v>
      </c>
      <c r="AQ69" s="1040"/>
      <c r="AR69" s="1040"/>
      <c r="AS69" s="1040"/>
      <c r="AT69" s="1040"/>
      <c r="AU69" s="1040">
        <v>257</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588</v>
      </c>
      <c r="C70" s="1044"/>
      <c r="D70" s="1044"/>
      <c r="E70" s="1044"/>
      <c r="F70" s="1044"/>
      <c r="G70" s="1044"/>
      <c r="H70" s="1044"/>
      <c r="I70" s="1044"/>
      <c r="J70" s="1044"/>
      <c r="K70" s="1044"/>
      <c r="L70" s="1044"/>
      <c r="M70" s="1044"/>
      <c r="N70" s="1044"/>
      <c r="O70" s="1044"/>
      <c r="P70" s="1045"/>
      <c r="Q70" s="1046">
        <v>1207</v>
      </c>
      <c r="R70" s="1040"/>
      <c r="S70" s="1040"/>
      <c r="T70" s="1040"/>
      <c r="U70" s="1040"/>
      <c r="V70" s="1040">
        <v>1183</v>
      </c>
      <c r="W70" s="1040"/>
      <c r="X70" s="1040"/>
      <c r="Y70" s="1040"/>
      <c r="Z70" s="1040"/>
      <c r="AA70" s="1040">
        <v>24</v>
      </c>
      <c r="AB70" s="1040"/>
      <c r="AC70" s="1040"/>
      <c r="AD70" s="1040"/>
      <c r="AE70" s="1040"/>
      <c r="AF70" s="1040">
        <v>24</v>
      </c>
      <c r="AG70" s="1040"/>
      <c r="AH70" s="1040"/>
      <c r="AI70" s="1040"/>
      <c r="AJ70" s="1040"/>
      <c r="AK70" s="1040" t="s">
        <v>601</v>
      </c>
      <c r="AL70" s="1040"/>
      <c r="AM70" s="1040"/>
      <c r="AN70" s="1040"/>
      <c r="AO70" s="1040"/>
      <c r="AP70" s="1040">
        <v>4694</v>
      </c>
      <c r="AQ70" s="1040"/>
      <c r="AR70" s="1040"/>
      <c r="AS70" s="1040"/>
      <c r="AT70" s="1040"/>
      <c r="AU70" s="1040">
        <v>683</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589</v>
      </c>
      <c r="C71" s="1044"/>
      <c r="D71" s="1044"/>
      <c r="E71" s="1044"/>
      <c r="F71" s="1044"/>
      <c r="G71" s="1044"/>
      <c r="H71" s="1044"/>
      <c r="I71" s="1044"/>
      <c r="J71" s="1044"/>
      <c r="K71" s="1044"/>
      <c r="L71" s="1044"/>
      <c r="M71" s="1044"/>
      <c r="N71" s="1044"/>
      <c r="O71" s="1044"/>
      <c r="P71" s="1045"/>
      <c r="Q71" s="1046">
        <v>1289</v>
      </c>
      <c r="R71" s="1040"/>
      <c r="S71" s="1040"/>
      <c r="T71" s="1040"/>
      <c r="U71" s="1040"/>
      <c r="V71" s="1040">
        <v>1116</v>
      </c>
      <c r="W71" s="1040"/>
      <c r="X71" s="1040"/>
      <c r="Y71" s="1040"/>
      <c r="Z71" s="1040"/>
      <c r="AA71" s="1040">
        <v>173</v>
      </c>
      <c r="AB71" s="1040"/>
      <c r="AC71" s="1040"/>
      <c r="AD71" s="1040"/>
      <c r="AE71" s="1040"/>
      <c r="AF71" s="1040">
        <v>3262</v>
      </c>
      <c r="AG71" s="1040"/>
      <c r="AH71" s="1040"/>
      <c r="AI71" s="1040"/>
      <c r="AJ71" s="1040"/>
      <c r="AK71" s="1040" t="s">
        <v>601</v>
      </c>
      <c r="AL71" s="1040"/>
      <c r="AM71" s="1040"/>
      <c r="AN71" s="1040"/>
      <c r="AO71" s="1040"/>
      <c r="AP71" s="1040">
        <v>1909</v>
      </c>
      <c r="AQ71" s="1040"/>
      <c r="AR71" s="1040"/>
      <c r="AS71" s="1040"/>
      <c r="AT71" s="1040"/>
      <c r="AU71" s="1040" t="s">
        <v>601</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600</v>
      </c>
      <c r="C72" s="1044"/>
      <c r="D72" s="1044"/>
      <c r="E72" s="1044"/>
      <c r="F72" s="1044"/>
      <c r="G72" s="1044"/>
      <c r="H72" s="1044"/>
      <c r="I72" s="1044"/>
      <c r="J72" s="1044"/>
      <c r="K72" s="1044"/>
      <c r="L72" s="1044"/>
      <c r="M72" s="1044"/>
      <c r="N72" s="1044"/>
      <c r="O72" s="1044"/>
      <c r="P72" s="1045"/>
      <c r="Q72" s="1046">
        <v>2852</v>
      </c>
      <c r="R72" s="1040"/>
      <c r="S72" s="1040"/>
      <c r="T72" s="1040"/>
      <c r="U72" s="1040"/>
      <c r="V72" s="1040">
        <v>2789</v>
      </c>
      <c r="W72" s="1040"/>
      <c r="X72" s="1040"/>
      <c r="Y72" s="1040"/>
      <c r="Z72" s="1040"/>
      <c r="AA72" s="1040">
        <v>63</v>
      </c>
      <c r="AB72" s="1040"/>
      <c r="AC72" s="1040"/>
      <c r="AD72" s="1040"/>
      <c r="AE72" s="1040"/>
      <c r="AF72" s="1040">
        <v>63</v>
      </c>
      <c r="AG72" s="1040"/>
      <c r="AH72" s="1040"/>
      <c r="AI72" s="1040"/>
      <c r="AJ72" s="1040"/>
      <c r="AK72" s="1040" t="s">
        <v>601</v>
      </c>
      <c r="AL72" s="1040"/>
      <c r="AM72" s="1040"/>
      <c r="AN72" s="1040"/>
      <c r="AO72" s="1040"/>
      <c r="AP72" s="1040" t="s">
        <v>601</v>
      </c>
      <c r="AQ72" s="1040"/>
      <c r="AR72" s="1040"/>
      <c r="AS72" s="1040"/>
      <c r="AT72" s="1040"/>
      <c r="AU72" s="1040" t="s">
        <v>601</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590</v>
      </c>
      <c r="C73" s="1044"/>
      <c r="D73" s="1044"/>
      <c r="E73" s="1044"/>
      <c r="F73" s="1044"/>
      <c r="G73" s="1044"/>
      <c r="H73" s="1044"/>
      <c r="I73" s="1044"/>
      <c r="J73" s="1044"/>
      <c r="K73" s="1044"/>
      <c r="L73" s="1044"/>
      <c r="M73" s="1044"/>
      <c r="N73" s="1044"/>
      <c r="O73" s="1044"/>
      <c r="P73" s="1045"/>
      <c r="Q73" s="1046">
        <v>13115</v>
      </c>
      <c r="R73" s="1040"/>
      <c r="S73" s="1040"/>
      <c r="T73" s="1040"/>
      <c r="U73" s="1040"/>
      <c r="V73" s="1040">
        <v>12314</v>
      </c>
      <c r="W73" s="1040"/>
      <c r="X73" s="1040"/>
      <c r="Y73" s="1040"/>
      <c r="Z73" s="1040"/>
      <c r="AA73" s="1040">
        <v>801</v>
      </c>
      <c r="AB73" s="1040"/>
      <c r="AC73" s="1040"/>
      <c r="AD73" s="1040"/>
      <c r="AE73" s="1040"/>
      <c r="AF73" s="1040">
        <v>801</v>
      </c>
      <c r="AG73" s="1040"/>
      <c r="AH73" s="1040"/>
      <c r="AI73" s="1040"/>
      <c r="AJ73" s="1040"/>
      <c r="AK73" s="1040" t="s">
        <v>596</v>
      </c>
      <c r="AL73" s="1040"/>
      <c r="AM73" s="1040"/>
      <c r="AN73" s="1040"/>
      <c r="AO73" s="1040"/>
      <c r="AP73" s="1040" t="s">
        <v>596</v>
      </c>
      <c r="AQ73" s="1040"/>
      <c r="AR73" s="1040"/>
      <c r="AS73" s="1040"/>
      <c r="AT73" s="1040"/>
      <c r="AU73" s="1040" t="s">
        <v>596</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591</v>
      </c>
      <c r="C74" s="1044"/>
      <c r="D74" s="1044"/>
      <c r="E74" s="1044"/>
      <c r="F74" s="1044"/>
      <c r="G74" s="1044"/>
      <c r="H74" s="1044"/>
      <c r="I74" s="1044"/>
      <c r="J74" s="1044"/>
      <c r="K74" s="1044"/>
      <c r="L74" s="1044"/>
      <c r="M74" s="1044"/>
      <c r="N74" s="1044"/>
      <c r="O74" s="1044"/>
      <c r="P74" s="1045"/>
      <c r="Q74" s="1046">
        <v>133</v>
      </c>
      <c r="R74" s="1040"/>
      <c r="S74" s="1040"/>
      <c r="T74" s="1040"/>
      <c r="U74" s="1040"/>
      <c r="V74" s="1040">
        <v>132</v>
      </c>
      <c r="W74" s="1040"/>
      <c r="X74" s="1040"/>
      <c r="Y74" s="1040"/>
      <c r="Z74" s="1040"/>
      <c r="AA74" s="1040">
        <v>1</v>
      </c>
      <c r="AB74" s="1040"/>
      <c r="AC74" s="1040"/>
      <c r="AD74" s="1040"/>
      <c r="AE74" s="1040"/>
      <c r="AF74" s="1040">
        <v>1</v>
      </c>
      <c r="AG74" s="1040"/>
      <c r="AH74" s="1040"/>
      <c r="AI74" s="1040"/>
      <c r="AJ74" s="1040"/>
      <c r="AK74" s="1040" t="s">
        <v>596</v>
      </c>
      <c r="AL74" s="1040"/>
      <c r="AM74" s="1040"/>
      <c r="AN74" s="1040"/>
      <c r="AO74" s="1040"/>
      <c r="AP74" s="1040" t="s">
        <v>596</v>
      </c>
      <c r="AQ74" s="1040"/>
      <c r="AR74" s="1040"/>
      <c r="AS74" s="1040"/>
      <c r="AT74" s="1040"/>
      <c r="AU74" s="1040" t="s">
        <v>599</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592</v>
      </c>
      <c r="C75" s="1044"/>
      <c r="D75" s="1044"/>
      <c r="E75" s="1044"/>
      <c r="F75" s="1044"/>
      <c r="G75" s="1044"/>
      <c r="H75" s="1044"/>
      <c r="I75" s="1044"/>
      <c r="J75" s="1044"/>
      <c r="K75" s="1044"/>
      <c r="L75" s="1044"/>
      <c r="M75" s="1044"/>
      <c r="N75" s="1044"/>
      <c r="O75" s="1044"/>
      <c r="P75" s="1045"/>
      <c r="Q75" s="1046">
        <v>502</v>
      </c>
      <c r="R75" s="1040"/>
      <c r="S75" s="1040"/>
      <c r="T75" s="1040"/>
      <c r="U75" s="1040"/>
      <c r="V75" s="1040">
        <v>369</v>
      </c>
      <c r="W75" s="1040"/>
      <c r="X75" s="1040"/>
      <c r="Y75" s="1040"/>
      <c r="Z75" s="1040"/>
      <c r="AA75" s="1040">
        <v>134</v>
      </c>
      <c r="AB75" s="1040"/>
      <c r="AC75" s="1040"/>
      <c r="AD75" s="1040"/>
      <c r="AE75" s="1040"/>
      <c r="AF75" s="1040">
        <v>134</v>
      </c>
      <c r="AG75" s="1040"/>
      <c r="AH75" s="1040"/>
      <c r="AI75" s="1040"/>
      <c r="AJ75" s="1040"/>
      <c r="AK75" s="1040">
        <v>231</v>
      </c>
      <c r="AL75" s="1040"/>
      <c r="AM75" s="1040"/>
      <c r="AN75" s="1040"/>
      <c r="AO75" s="1040"/>
      <c r="AP75" s="1040" t="s">
        <v>596</v>
      </c>
      <c r="AQ75" s="1040"/>
      <c r="AR75" s="1040"/>
      <c r="AS75" s="1040"/>
      <c r="AT75" s="1040"/>
      <c r="AU75" s="1040" t="s">
        <v>596</v>
      </c>
      <c r="AV75" s="1040"/>
      <c r="AW75" s="1040"/>
      <c r="AX75" s="1040"/>
      <c r="AY75" s="1040"/>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593</v>
      </c>
      <c r="C76" s="1044"/>
      <c r="D76" s="1044"/>
      <c r="E76" s="1044"/>
      <c r="F76" s="1044"/>
      <c r="G76" s="1044"/>
      <c r="H76" s="1044"/>
      <c r="I76" s="1044"/>
      <c r="J76" s="1044"/>
      <c r="K76" s="1044"/>
      <c r="L76" s="1044"/>
      <c r="M76" s="1044"/>
      <c r="N76" s="1044"/>
      <c r="O76" s="1044"/>
      <c r="P76" s="1045"/>
      <c r="Q76" s="1047">
        <v>746051</v>
      </c>
      <c r="R76" s="1048"/>
      <c r="S76" s="1048"/>
      <c r="T76" s="1048"/>
      <c r="U76" s="1049"/>
      <c r="V76" s="1050">
        <v>728184</v>
      </c>
      <c r="W76" s="1048"/>
      <c r="X76" s="1048"/>
      <c r="Y76" s="1048"/>
      <c r="Z76" s="1049"/>
      <c r="AA76" s="1050">
        <v>17868</v>
      </c>
      <c r="AB76" s="1048"/>
      <c r="AC76" s="1048"/>
      <c r="AD76" s="1048"/>
      <c r="AE76" s="1049"/>
      <c r="AF76" s="1050">
        <v>17868</v>
      </c>
      <c r="AG76" s="1048"/>
      <c r="AH76" s="1048"/>
      <c r="AI76" s="1048"/>
      <c r="AJ76" s="1049"/>
      <c r="AK76" s="1050">
        <v>6780</v>
      </c>
      <c r="AL76" s="1048"/>
      <c r="AM76" s="1048"/>
      <c r="AN76" s="1048"/>
      <c r="AO76" s="1049"/>
      <c r="AP76" s="1050" t="s">
        <v>596</v>
      </c>
      <c r="AQ76" s="1048"/>
      <c r="AR76" s="1048"/>
      <c r="AS76" s="1048"/>
      <c r="AT76" s="1049"/>
      <c r="AU76" s="1050" t="s">
        <v>596</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384</v>
      </c>
      <c r="B88" s="1013" t="s">
        <v>420</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1013" t="s">
        <v>421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429</v>
      </c>
      <c r="AB109" s="963"/>
      <c r="AC109" s="963"/>
      <c r="AD109" s="963"/>
      <c r="AE109" s="964"/>
      <c r="AF109" s="965" t="s">
        <v>301</v>
      </c>
      <c r="AG109" s="963"/>
      <c r="AH109" s="963"/>
      <c r="AI109" s="963"/>
      <c r="AJ109" s="964"/>
      <c r="AK109" s="965" t="s">
        <v>300</v>
      </c>
      <c r="AL109" s="963"/>
      <c r="AM109" s="963"/>
      <c r="AN109" s="963"/>
      <c r="AO109" s="964"/>
      <c r="AP109" s="965" t="s">
        <v>430</v>
      </c>
      <c r="AQ109" s="963"/>
      <c r="AR109" s="963"/>
      <c r="AS109" s="963"/>
      <c r="AT109" s="994"/>
      <c r="AU109" s="962" t="s">
        <v>428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429</v>
      </c>
      <c r="BR109" s="963"/>
      <c r="BS109" s="963"/>
      <c r="BT109" s="963"/>
      <c r="BU109" s="964"/>
      <c r="BV109" s="965" t="s">
        <v>301</v>
      </c>
      <c r="BW109" s="963"/>
      <c r="BX109" s="963"/>
      <c r="BY109" s="963"/>
      <c r="BZ109" s="964"/>
      <c r="CA109" s="965" t="s">
        <v>300</v>
      </c>
      <c r="CB109" s="963"/>
      <c r="CC109" s="963"/>
      <c r="CD109" s="963"/>
      <c r="CE109" s="964"/>
      <c r="CF109" s="1001" t="s">
        <v>430</v>
      </c>
      <c r="CG109" s="1001"/>
      <c r="CH109" s="1001"/>
      <c r="CI109" s="1001"/>
      <c r="CJ109" s="1001"/>
      <c r="CK109" s="965" t="s">
        <v>431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429</v>
      </c>
      <c r="DH109" s="963"/>
      <c r="DI109" s="963"/>
      <c r="DJ109" s="963"/>
      <c r="DK109" s="964"/>
      <c r="DL109" s="965" t="s">
        <v>301</v>
      </c>
      <c r="DM109" s="963"/>
      <c r="DN109" s="963"/>
      <c r="DO109" s="963"/>
      <c r="DP109" s="964"/>
      <c r="DQ109" s="965" t="s">
        <v>300</v>
      </c>
      <c r="DR109" s="963"/>
      <c r="DS109" s="963"/>
      <c r="DT109" s="963"/>
      <c r="DU109" s="964"/>
      <c r="DV109" s="965" t="s">
        <v>430</v>
      </c>
      <c r="DW109" s="963"/>
      <c r="DX109" s="963"/>
      <c r="DY109" s="963"/>
      <c r="DZ109" s="994"/>
    </row>
    <row r="110" spans="1:131" s="226" customFormat="1" ht="26.25" customHeight="1" x14ac:dyDescent="0.15">
      <c r="A110" s="865" t="s">
        <v>432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3741371</v>
      </c>
      <c r="AB110" s="956"/>
      <c r="AC110" s="956"/>
      <c r="AD110" s="956"/>
      <c r="AE110" s="957"/>
      <c r="AF110" s="958">
        <v>3588969</v>
      </c>
      <c r="AG110" s="956"/>
      <c r="AH110" s="956"/>
      <c r="AI110" s="956"/>
      <c r="AJ110" s="957"/>
      <c r="AK110" s="958">
        <v>3549772</v>
      </c>
      <c r="AL110" s="956"/>
      <c r="AM110" s="956"/>
      <c r="AN110" s="956"/>
      <c r="AO110" s="957"/>
      <c r="AP110" s="959">
        <v>21.3</v>
      </c>
      <c r="AQ110" s="960"/>
      <c r="AR110" s="960"/>
      <c r="AS110" s="960"/>
      <c r="AT110" s="961"/>
      <c r="AU110" s="995" t="s">
        <v>67</v>
      </c>
      <c r="AV110" s="996"/>
      <c r="AW110" s="996"/>
      <c r="AX110" s="996"/>
      <c r="AY110" s="996"/>
      <c r="AZ110" s="921" t="s">
        <v>433</v>
      </c>
      <c r="BA110" s="866"/>
      <c r="BB110" s="866"/>
      <c r="BC110" s="866"/>
      <c r="BD110" s="866"/>
      <c r="BE110" s="866"/>
      <c r="BF110" s="866"/>
      <c r="BG110" s="866"/>
      <c r="BH110" s="866"/>
      <c r="BI110" s="866"/>
      <c r="BJ110" s="866"/>
      <c r="BK110" s="866"/>
      <c r="BL110" s="866"/>
      <c r="BM110" s="866"/>
      <c r="BN110" s="866"/>
      <c r="BO110" s="866"/>
      <c r="BP110" s="867"/>
      <c r="BQ110" s="922">
        <v>37210275</v>
      </c>
      <c r="BR110" s="903"/>
      <c r="BS110" s="903"/>
      <c r="BT110" s="903"/>
      <c r="BU110" s="903"/>
      <c r="BV110" s="903">
        <v>38778318</v>
      </c>
      <c r="BW110" s="903"/>
      <c r="BX110" s="903"/>
      <c r="BY110" s="903"/>
      <c r="BZ110" s="903"/>
      <c r="CA110" s="903">
        <v>38604068</v>
      </c>
      <c r="CB110" s="903"/>
      <c r="CC110" s="903"/>
      <c r="CD110" s="903"/>
      <c r="CE110" s="903"/>
      <c r="CF110" s="927">
        <v>231.4</v>
      </c>
      <c r="CG110" s="928"/>
      <c r="CH110" s="928"/>
      <c r="CI110" s="928"/>
      <c r="CJ110" s="928"/>
      <c r="CK110" s="991" t="s">
        <v>434</v>
      </c>
      <c r="CL110" s="877"/>
      <c r="CM110" s="952" t="s">
        <v>435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436</v>
      </c>
      <c r="DH110" s="903"/>
      <c r="DI110" s="903"/>
      <c r="DJ110" s="903"/>
      <c r="DK110" s="903"/>
      <c r="DL110" s="903" t="s">
        <v>436</v>
      </c>
      <c r="DM110" s="903"/>
      <c r="DN110" s="903"/>
      <c r="DO110" s="903"/>
      <c r="DP110" s="903"/>
      <c r="DQ110" s="903" t="s">
        <v>436</v>
      </c>
      <c r="DR110" s="903"/>
      <c r="DS110" s="903"/>
      <c r="DT110" s="903"/>
      <c r="DU110" s="903"/>
      <c r="DV110" s="904" t="s">
        <v>404</v>
      </c>
      <c r="DW110" s="904"/>
      <c r="DX110" s="904"/>
      <c r="DY110" s="904"/>
      <c r="DZ110" s="905"/>
    </row>
    <row r="111" spans="1:131" s="226" customFormat="1" ht="26.25" customHeight="1" x14ac:dyDescent="0.15">
      <c r="A111" s="832" t="s">
        <v>437</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438</v>
      </c>
      <c r="AB111" s="984"/>
      <c r="AC111" s="984"/>
      <c r="AD111" s="984"/>
      <c r="AE111" s="985"/>
      <c r="AF111" s="986" t="s">
        <v>438</v>
      </c>
      <c r="AG111" s="984"/>
      <c r="AH111" s="984"/>
      <c r="AI111" s="984"/>
      <c r="AJ111" s="985"/>
      <c r="AK111" s="986" t="s">
        <v>438</v>
      </c>
      <c r="AL111" s="984"/>
      <c r="AM111" s="984"/>
      <c r="AN111" s="984"/>
      <c r="AO111" s="985"/>
      <c r="AP111" s="987" t="s">
        <v>439</v>
      </c>
      <c r="AQ111" s="988"/>
      <c r="AR111" s="988"/>
      <c r="AS111" s="988"/>
      <c r="AT111" s="989"/>
      <c r="AU111" s="997"/>
      <c r="AV111" s="998"/>
      <c r="AW111" s="998"/>
      <c r="AX111" s="998"/>
      <c r="AY111" s="998"/>
      <c r="AZ111" s="873" t="s">
        <v>440</v>
      </c>
      <c r="BA111" s="808"/>
      <c r="BB111" s="808"/>
      <c r="BC111" s="808"/>
      <c r="BD111" s="808"/>
      <c r="BE111" s="808"/>
      <c r="BF111" s="808"/>
      <c r="BG111" s="808"/>
      <c r="BH111" s="808"/>
      <c r="BI111" s="808"/>
      <c r="BJ111" s="808"/>
      <c r="BK111" s="808"/>
      <c r="BL111" s="808"/>
      <c r="BM111" s="808"/>
      <c r="BN111" s="808"/>
      <c r="BO111" s="808"/>
      <c r="BP111" s="809"/>
      <c r="BQ111" s="874" t="s">
        <v>441</v>
      </c>
      <c r="BR111" s="875"/>
      <c r="BS111" s="875"/>
      <c r="BT111" s="875"/>
      <c r="BU111" s="875"/>
      <c r="BV111" s="875" t="s">
        <v>438</v>
      </c>
      <c r="BW111" s="875"/>
      <c r="BX111" s="875"/>
      <c r="BY111" s="875"/>
      <c r="BZ111" s="875"/>
      <c r="CA111" s="875" t="s">
        <v>442</v>
      </c>
      <c r="CB111" s="875"/>
      <c r="CC111" s="875"/>
      <c r="CD111" s="875"/>
      <c r="CE111" s="875"/>
      <c r="CF111" s="936" t="s">
        <v>442</v>
      </c>
      <c r="CG111" s="937"/>
      <c r="CH111" s="937"/>
      <c r="CI111" s="937"/>
      <c r="CJ111" s="937"/>
      <c r="CK111" s="992"/>
      <c r="CL111" s="879"/>
      <c r="CM111" s="882" t="s">
        <v>443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439</v>
      </c>
      <c r="DH111" s="875"/>
      <c r="DI111" s="875"/>
      <c r="DJ111" s="875"/>
      <c r="DK111" s="875"/>
      <c r="DL111" s="875" t="s">
        <v>438</v>
      </c>
      <c r="DM111" s="875"/>
      <c r="DN111" s="875"/>
      <c r="DO111" s="875"/>
      <c r="DP111" s="875"/>
      <c r="DQ111" s="875" t="s">
        <v>442</v>
      </c>
      <c r="DR111" s="875"/>
      <c r="DS111" s="875"/>
      <c r="DT111" s="875"/>
      <c r="DU111" s="875"/>
      <c r="DV111" s="852" t="s">
        <v>438</v>
      </c>
      <c r="DW111" s="852"/>
      <c r="DX111" s="852"/>
      <c r="DY111" s="852"/>
      <c r="DZ111" s="853"/>
    </row>
    <row r="112" spans="1:131" s="226" customFormat="1" ht="26.25" customHeight="1" x14ac:dyDescent="0.15">
      <c r="A112" s="977" t="s">
        <v>444</v>
      </c>
      <c r="B112" s="978"/>
      <c r="C112" s="808" t="s">
        <v>445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v>33333</v>
      </c>
      <c r="AB112" s="838"/>
      <c r="AC112" s="838"/>
      <c r="AD112" s="838"/>
      <c r="AE112" s="839"/>
      <c r="AF112" s="840">
        <v>33333</v>
      </c>
      <c r="AG112" s="838"/>
      <c r="AH112" s="838"/>
      <c r="AI112" s="838"/>
      <c r="AJ112" s="839"/>
      <c r="AK112" s="840">
        <v>33333</v>
      </c>
      <c r="AL112" s="838"/>
      <c r="AM112" s="838"/>
      <c r="AN112" s="838"/>
      <c r="AO112" s="839"/>
      <c r="AP112" s="885">
        <v>0.2</v>
      </c>
      <c r="AQ112" s="886"/>
      <c r="AR112" s="886"/>
      <c r="AS112" s="886"/>
      <c r="AT112" s="887"/>
      <c r="AU112" s="997"/>
      <c r="AV112" s="998"/>
      <c r="AW112" s="998"/>
      <c r="AX112" s="998"/>
      <c r="AY112" s="998"/>
      <c r="AZ112" s="873" t="s">
        <v>446</v>
      </c>
      <c r="BA112" s="808"/>
      <c r="BB112" s="808"/>
      <c r="BC112" s="808"/>
      <c r="BD112" s="808"/>
      <c r="BE112" s="808"/>
      <c r="BF112" s="808"/>
      <c r="BG112" s="808"/>
      <c r="BH112" s="808"/>
      <c r="BI112" s="808"/>
      <c r="BJ112" s="808"/>
      <c r="BK112" s="808"/>
      <c r="BL112" s="808"/>
      <c r="BM112" s="808"/>
      <c r="BN112" s="808"/>
      <c r="BO112" s="808"/>
      <c r="BP112" s="809"/>
      <c r="BQ112" s="874">
        <v>33149893</v>
      </c>
      <c r="BR112" s="875"/>
      <c r="BS112" s="875"/>
      <c r="BT112" s="875"/>
      <c r="BU112" s="875"/>
      <c r="BV112" s="875">
        <v>31339801</v>
      </c>
      <c r="BW112" s="875"/>
      <c r="BX112" s="875"/>
      <c r="BY112" s="875"/>
      <c r="BZ112" s="875"/>
      <c r="CA112" s="875">
        <v>29091781</v>
      </c>
      <c r="CB112" s="875"/>
      <c r="CC112" s="875"/>
      <c r="CD112" s="875"/>
      <c r="CE112" s="875"/>
      <c r="CF112" s="936">
        <v>174.4</v>
      </c>
      <c r="CG112" s="937"/>
      <c r="CH112" s="937"/>
      <c r="CI112" s="937"/>
      <c r="CJ112" s="937"/>
      <c r="CK112" s="992"/>
      <c r="CL112" s="879"/>
      <c r="CM112" s="882" t="s">
        <v>447</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438</v>
      </c>
      <c r="DH112" s="875"/>
      <c r="DI112" s="875"/>
      <c r="DJ112" s="875"/>
      <c r="DK112" s="875"/>
      <c r="DL112" s="875" t="s">
        <v>439</v>
      </c>
      <c r="DM112" s="875"/>
      <c r="DN112" s="875"/>
      <c r="DO112" s="875"/>
      <c r="DP112" s="875"/>
      <c r="DQ112" s="875" t="s">
        <v>442</v>
      </c>
      <c r="DR112" s="875"/>
      <c r="DS112" s="875"/>
      <c r="DT112" s="875"/>
      <c r="DU112" s="875"/>
      <c r="DV112" s="852" t="s">
        <v>438</v>
      </c>
      <c r="DW112" s="852"/>
      <c r="DX112" s="852"/>
      <c r="DY112" s="852"/>
      <c r="DZ112" s="853"/>
    </row>
    <row r="113" spans="1:130" s="226" customFormat="1" ht="26.25" customHeight="1" x14ac:dyDescent="0.15">
      <c r="A113" s="979"/>
      <c r="B113" s="980"/>
      <c r="C113" s="808" t="s">
        <v>448</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3334266</v>
      </c>
      <c r="AB113" s="984"/>
      <c r="AC113" s="984"/>
      <c r="AD113" s="984"/>
      <c r="AE113" s="985"/>
      <c r="AF113" s="986">
        <v>3294699</v>
      </c>
      <c r="AG113" s="984"/>
      <c r="AH113" s="984"/>
      <c r="AI113" s="984"/>
      <c r="AJ113" s="985"/>
      <c r="AK113" s="986">
        <v>3092633</v>
      </c>
      <c r="AL113" s="984"/>
      <c r="AM113" s="984"/>
      <c r="AN113" s="984"/>
      <c r="AO113" s="985"/>
      <c r="AP113" s="987">
        <v>18.5</v>
      </c>
      <c r="AQ113" s="988"/>
      <c r="AR113" s="988"/>
      <c r="AS113" s="988"/>
      <c r="AT113" s="989"/>
      <c r="AU113" s="997"/>
      <c r="AV113" s="998"/>
      <c r="AW113" s="998"/>
      <c r="AX113" s="998"/>
      <c r="AY113" s="998"/>
      <c r="AZ113" s="873" t="s">
        <v>449</v>
      </c>
      <c r="BA113" s="808"/>
      <c r="BB113" s="808"/>
      <c r="BC113" s="808"/>
      <c r="BD113" s="808"/>
      <c r="BE113" s="808"/>
      <c r="BF113" s="808"/>
      <c r="BG113" s="808"/>
      <c r="BH113" s="808"/>
      <c r="BI113" s="808"/>
      <c r="BJ113" s="808"/>
      <c r="BK113" s="808"/>
      <c r="BL113" s="808"/>
      <c r="BM113" s="808"/>
      <c r="BN113" s="808"/>
      <c r="BO113" s="808"/>
      <c r="BP113" s="809"/>
      <c r="BQ113" s="874">
        <v>2794631</v>
      </c>
      <c r="BR113" s="875"/>
      <c r="BS113" s="875"/>
      <c r="BT113" s="875"/>
      <c r="BU113" s="875"/>
      <c r="BV113" s="875">
        <v>2387870</v>
      </c>
      <c r="BW113" s="875"/>
      <c r="BX113" s="875"/>
      <c r="BY113" s="875"/>
      <c r="BZ113" s="875"/>
      <c r="CA113" s="875">
        <v>2025101</v>
      </c>
      <c r="CB113" s="875"/>
      <c r="CC113" s="875"/>
      <c r="CD113" s="875"/>
      <c r="CE113" s="875"/>
      <c r="CF113" s="936">
        <v>12.1</v>
      </c>
      <c r="CG113" s="937"/>
      <c r="CH113" s="937"/>
      <c r="CI113" s="937"/>
      <c r="CJ113" s="937"/>
      <c r="CK113" s="992"/>
      <c r="CL113" s="879"/>
      <c r="CM113" s="882" t="s">
        <v>450</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438</v>
      </c>
      <c r="DH113" s="838"/>
      <c r="DI113" s="838"/>
      <c r="DJ113" s="838"/>
      <c r="DK113" s="839"/>
      <c r="DL113" s="840" t="s">
        <v>438</v>
      </c>
      <c r="DM113" s="838"/>
      <c r="DN113" s="838"/>
      <c r="DO113" s="838"/>
      <c r="DP113" s="839"/>
      <c r="DQ113" s="840" t="s">
        <v>441</v>
      </c>
      <c r="DR113" s="838"/>
      <c r="DS113" s="838"/>
      <c r="DT113" s="838"/>
      <c r="DU113" s="839"/>
      <c r="DV113" s="885" t="s">
        <v>438</v>
      </c>
      <c r="DW113" s="886"/>
      <c r="DX113" s="886"/>
      <c r="DY113" s="886"/>
      <c r="DZ113" s="887"/>
    </row>
    <row r="114" spans="1:130" s="226" customFormat="1" ht="26.25" customHeight="1" x14ac:dyDescent="0.15">
      <c r="A114" s="979"/>
      <c r="B114" s="980"/>
      <c r="C114" s="808" t="s">
        <v>451</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329235</v>
      </c>
      <c r="AB114" s="838"/>
      <c r="AC114" s="838"/>
      <c r="AD114" s="838"/>
      <c r="AE114" s="839"/>
      <c r="AF114" s="840">
        <v>345746</v>
      </c>
      <c r="AG114" s="838"/>
      <c r="AH114" s="838"/>
      <c r="AI114" s="838"/>
      <c r="AJ114" s="839"/>
      <c r="AK114" s="840">
        <v>345232</v>
      </c>
      <c r="AL114" s="838"/>
      <c r="AM114" s="838"/>
      <c r="AN114" s="838"/>
      <c r="AO114" s="839"/>
      <c r="AP114" s="885">
        <v>2.1</v>
      </c>
      <c r="AQ114" s="886"/>
      <c r="AR114" s="886"/>
      <c r="AS114" s="886"/>
      <c r="AT114" s="887"/>
      <c r="AU114" s="997"/>
      <c r="AV114" s="998"/>
      <c r="AW114" s="998"/>
      <c r="AX114" s="998"/>
      <c r="AY114" s="998"/>
      <c r="AZ114" s="873" t="s">
        <v>452</v>
      </c>
      <c r="BA114" s="808"/>
      <c r="BB114" s="808"/>
      <c r="BC114" s="808"/>
      <c r="BD114" s="808"/>
      <c r="BE114" s="808"/>
      <c r="BF114" s="808"/>
      <c r="BG114" s="808"/>
      <c r="BH114" s="808"/>
      <c r="BI114" s="808"/>
      <c r="BJ114" s="808"/>
      <c r="BK114" s="808"/>
      <c r="BL114" s="808"/>
      <c r="BM114" s="808"/>
      <c r="BN114" s="808"/>
      <c r="BO114" s="808"/>
      <c r="BP114" s="809"/>
      <c r="BQ114" s="874">
        <v>3399544</v>
      </c>
      <c r="BR114" s="875"/>
      <c r="BS114" s="875"/>
      <c r="BT114" s="875"/>
      <c r="BU114" s="875"/>
      <c r="BV114" s="875">
        <v>3468124</v>
      </c>
      <c r="BW114" s="875"/>
      <c r="BX114" s="875"/>
      <c r="BY114" s="875"/>
      <c r="BZ114" s="875"/>
      <c r="CA114" s="875">
        <v>3559395</v>
      </c>
      <c r="CB114" s="875"/>
      <c r="CC114" s="875"/>
      <c r="CD114" s="875"/>
      <c r="CE114" s="875"/>
      <c r="CF114" s="936">
        <v>21.3</v>
      </c>
      <c r="CG114" s="937"/>
      <c r="CH114" s="937"/>
      <c r="CI114" s="937"/>
      <c r="CJ114" s="937"/>
      <c r="CK114" s="992"/>
      <c r="CL114" s="879"/>
      <c r="CM114" s="882" t="s">
        <v>453</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438</v>
      </c>
      <c r="DH114" s="838"/>
      <c r="DI114" s="838"/>
      <c r="DJ114" s="838"/>
      <c r="DK114" s="839"/>
      <c r="DL114" s="840" t="s">
        <v>441</v>
      </c>
      <c r="DM114" s="838"/>
      <c r="DN114" s="838"/>
      <c r="DO114" s="838"/>
      <c r="DP114" s="839"/>
      <c r="DQ114" s="840" t="s">
        <v>442</v>
      </c>
      <c r="DR114" s="838"/>
      <c r="DS114" s="838"/>
      <c r="DT114" s="838"/>
      <c r="DU114" s="839"/>
      <c r="DV114" s="885" t="s">
        <v>438</v>
      </c>
      <c r="DW114" s="886"/>
      <c r="DX114" s="886"/>
      <c r="DY114" s="886"/>
      <c r="DZ114" s="887"/>
    </row>
    <row r="115" spans="1:130" s="226" customFormat="1" ht="26.25" customHeight="1" x14ac:dyDescent="0.15">
      <c r="A115" s="979"/>
      <c r="B115" s="980"/>
      <c r="C115" s="808" t="s">
        <v>454</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438</v>
      </c>
      <c r="AB115" s="984"/>
      <c r="AC115" s="984"/>
      <c r="AD115" s="984"/>
      <c r="AE115" s="985"/>
      <c r="AF115" s="986" t="s">
        <v>438</v>
      </c>
      <c r="AG115" s="984"/>
      <c r="AH115" s="984"/>
      <c r="AI115" s="984"/>
      <c r="AJ115" s="985"/>
      <c r="AK115" s="986" t="s">
        <v>439</v>
      </c>
      <c r="AL115" s="984"/>
      <c r="AM115" s="984"/>
      <c r="AN115" s="984"/>
      <c r="AO115" s="985"/>
      <c r="AP115" s="987" t="s">
        <v>442</v>
      </c>
      <c r="AQ115" s="988"/>
      <c r="AR115" s="988"/>
      <c r="AS115" s="988"/>
      <c r="AT115" s="989"/>
      <c r="AU115" s="997"/>
      <c r="AV115" s="998"/>
      <c r="AW115" s="998"/>
      <c r="AX115" s="998"/>
      <c r="AY115" s="998"/>
      <c r="AZ115" s="873" t="s">
        <v>455</v>
      </c>
      <c r="BA115" s="808"/>
      <c r="BB115" s="808"/>
      <c r="BC115" s="808"/>
      <c r="BD115" s="808"/>
      <c r="BE115" s="808"/>
      <c r="BF115" s="808"/>
      <c r="BG115" s="808"/>
      <c r="BH115" s="808"/>
      <c r="BI115" s="808"/>
      <c r="BJ115" s="808"/>
      <c r="BK115" s="808"/>
      <c r="BL115" s="808"/>
      <c r="BM115" s="808"/>
      <c r="BN115" s="808"/>
      <c r="BO115" s="808"/>
      <c r="BP115" s="809"/>
      <c r="BQ115" s="874" t="s">
        <v>441</v>
      </c>
      <c r="BR115" s="875"/>
      <c r="BS115" s="875"/>
      <c r="BT115" s="875"/>
      <c r="BU115" s="875"/>
      <c r="BV115" s="875" t="s">
        <v>442</v>
      </c>
      <c r="BW115" s="875"/>
      <c r="BX115" s="875"/>
      <c r="BY115" s="875"/>
      <c r="BZ115" s="875"/>
      <c r="CA115" s="875" t="s">
        <v>442</v>
      </c>
      <c r="CB115" s="875"/>
      <c r="CC115" s="875"/>
      <c r="CD115" s="875"/>
      <c r="CE115" s="875"/>
      <c r="CF115" s="936" t="s">
        <v>441</v>
      </c>
      <c r="CG115" s="937"/>
      <c r="CH115" s="937"/>
      <c r="CI115" s="937"/>
      <c r="CJ115" s="937"/>
      <c r="CK115" s="992"/>
      <c r="CL115" s="879"/>
      <c r="CM115" s="873" t="s">
        <v>456</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438</v>
      </c>
      <c r="DH115" s="838"/>
      <c r="DI115" s="838"/>
      <c r="DJ115" s="838"/>
      <c r="DK115" s="839"/>
      <c r="DL115" s="840" t="s">
        <v>442</v>
      </c>
      <c r="DM115" s="838"/>
      <c r="DN115" s="838"/>
      <c r="DO115" s="838"/>
      <c r="DP115" s="839"/>
      <c r="DQ115" s="840" t="s">
        <v>438</v>
      </c>
      <c r="DR115" s="838"/>
      <c r="DS115" s="838"/>
      <c r="DT115" s="838"/>
      <c r="DU115" s="839"/>
      <c r="DV115" s="885" t="s">
        <v>438</v>
      </c>
      <c r="DW115" s="886"/>
      <c r="DX115" s="886"/>
      <c r="DY115" s="886"/>
      <c r="DZ115" s="887"/>
    </row>
    <row r="116" spans="1:130" s="226" customFormat="1" ht="26.25" customHeight="1" x14ac:dyDescent="0.15">
      <c r="A116" s="981"/>
      <c r="B116" s="982"/>
      <c r="C116" s="941" t="s">
        <v>457</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442</v>
      </c>
      <c r="AB116" s="838"/>
      <c r="AC116" s="838"/>
      <c r="AD116" s="838"/>
      <c r="AE116" s="839"/>
      <c r="AF116" s="840" t="s">
        <v>438</v>
      </c>
      <c r="AG116" s="838"/>
      <c r="AH116" s="838"/>
      <c r="AI116" s="838"/>
      <c r="AJ116" s="839"/>
      <c r="AK116" s="840" t="s">
        <v>441</v>
      </c>
      <c r="AL116" s="838"/>
      <c r="AM116" s="838"/>
      <c r="AN116" s="838"/>
      <c r="AO116" s="839"/>
      <c r="AP116" s="885" t="s">
        <v>438</v>
      </c>
      <c r="AQ116" s="886"/>
      <c r="AR116" s="886"/>
      <c r="AS116" s="886"/>
      <c r="AT116" s="887"/>
      <c r="AU116" s="997"/>
      <c r="AV116" s="998"/>
      <c r="AW116" s="998"/>
      <c r="AX116" s="998"/>
      <c r="AY116" s="998"/>
      <c r="AZ116" s="924" t="s">
        <v>458</v>
      </c>
      <c r="BA116" s="925"/>
      <c r="BB116" s="925"/>
      <c r="BC116" s="925"/>
      <c r="BD116" s="925"/>
      <c r="BE116" s="925"/>
      <c r="BF116" s="925"/>
      <c r="BG116" s="925"/>
      <c r="BH116" s="925"/>
      <c r="BI116" s="925"/>
      <c r="BJ116" s="925"/>
      <c r="BK116" s="925"/>
      <c r="BL116" s="925"/>
      <c r="BM116" s="925"/>
      <c r="BN116" s="925"/>
      <c r="BO116" s="925"/>
      <c r="BP116" s="926"/>
      <c r="BQ116" s="874" t="s">
        <v>442</v>
      </c>
      <c r="BR116" s="875"/>
      <c r="BS116" s="875"/>
      <c r="BT116" s="875"/>
      <c r="BU116" s="875"/>
      <c r="BV116" s="875" t="s">
        <v>442</v>
      </c>
      <c r="BW116" s="875"/>
      <c r="BX116" s="875"/>
      <c r="BY116" s="875"/>
      <c r="BZ116" s="875"/>
      <c r="CA116" s="875" t="s">
        <v>442</v>
      </c>
      <c r="CB116" s="875"/>
      <c r="CC116" s="875"/>
      <c r="CD116" s="875"/>
      <c r="CE116" s="875"/>
      <c r="CF116" s="936" t="s">
        <v>438</v>
      </c>
      <c r="CG116" s="937"/>
      <c r="CH116" s="937"/>
      <c r="CI116" s="937"/>
      <c r="CJ116" s="937"/>
      <c r="CK116" s="992"/>
      <c r="CL116" s="879"/>
      <c r="CM116" s="882" t="s">
        <v>459</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438</v>
      </c>
      <c r="DH116" s="838"/>
      <c r="DI116" s="838"/>
      <c r="DJ116" s="838"/>
      <c r="DK116" s="839"/>
      <c r="DL116" s="840" t="s">
        <v>438</v>
      </c>
      <c r="DM116" s="838"/>
      <c r="DN116" s="838"/>
      <c r="DO116" s="838"/>
      <c r="DP116" s="839"/>
      <c r="DQ116" s="840" t="s">
        <v>439</v>
      </c>
      <c r="DR116" s="838"/>
      <c r="DS116" s="838"/>
      <c r="DT116" s="838"/>
      <c r="DU116" s="839"/>
      <c r="DV116" s="885" t="s">
        <v>438</v>
      </c>
      <c r="DW116" s="886"/>
      <c r="DX116" s="886"/>
      <c r="DY116" s="886"/>
      <c r="DZ116" s="887"/>
    </row>
    <row r="117" spans="1:130" s="226" customFormat="1" ht="26.25" customHeight="1" x14ac:dyDescent="0.15">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460</v>
      </c>
      <c r="Z117" s="964"/>
      <c r="AA117" s="969">
        <v>7438205</v>
      </c>
      <c r="AB117" s="970"/>
      <c r="AC117" s="970"/>
      <c r="AD117" s="970"/>
      <c r="AE117" s="971"/>
      <c r="AF117" s="972">
        <v>7262747</v>
      </c>
      <c r="AG117" s="970"/>
      <c r="AH117" s="970"/>
      <c r="AI117" s="970"/>
      <c r="AJ117" s="971"/>
      <c r="AK117" s="972">
        <v>7020970</v>
      </c>
      <c r="AL117" s="970"/>
      <c r="AM117" s="970"/>
      <c r="AN117" s="970"/>
      <c r="AO117" s="971"/>
      <c r="AP117" s="973"/>
      <c r="AQ117" s="974"/>
      <c r="AR117" s="974"/>
      <c r="AS117" s="974"/>
      <c r="AT117" s="975"/>
      <c r="AU117" s="997"/>
      <c r="AV117" s="998"/>
      <c r="AW117" s="998"/>
      <c r="AX117" s="998"/>
      <c r="AY117" s="998"/>
      <c r="AZ117" s="924" t="s">
        <v>461</v>
      </c>
      <c r="BA117" s="925"/>
      <c r="BB117" s="925"/>
      <c r="BC117" s="925"/>
      <c r="BD117" s="925"/>
      <c r="BE117" s="925"/>
      <c r="BF117" s="925"/>
      <c r="BG117" s="925"/>
      <c r="BH117" s="925"/>
      <c r="BI117" s="925"/>
      <c r="BJ117" s="925"/>
      <c r="BK117" s="925"/>
      <c r="BL117" s="925"/>
      <c r="BM117" s="925"/>
      <c r="BN117" s="925"/>
      <c r="BO117" s="925"/>
      <c r="BP117" s="926"/>
      <c r="BQ117" s="874" t="s">
        <v>438</v>
      </c>
      <c r="BR117" s="875"/>
      <c r="BS117" s="875"/>
      <c r="BT117" s="875"/>
      <c r="BU117" s="875"/>
      <c r="BV117" s="875" t="s">
        <v>438</v>
      </c>
      <c r="BW117" s="875"/>
      <c r="BX117" s="875"/>
      <c r="BY117" s="875"/>
      <c r="BZ117" s="875"/>
      <c r="CA117" s="875" t="s">
        <v>442</v>
      </c>
      <c r="CB117" s="875"/>
      <c r="CC117" s="875"/>
      <c r="CD117" s="875"/>
      <c r="CE117" s="875"/>
      <c r="CF117" s="936" t="s">
        <v>442</v>
      </c>
      <c r="CG117" s="937"/>
      <c r="CH117" s="937"/>
      <c r="CI117" s="937"/>
      <c r="CJ117" s="937"/>
      <c r="CK117" s="992"/>
      <c r="CL117" s="879"/>
      <c r="CM117" s="882" t="s">
        <v>462</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442</v>
      </c>
      <c r="DH117" s="838"/>
      <c r="DI117" s="838"/>
      <c r="DJ117" s="838"/>
      <c r="DK117" s="839"/>
      <c r="DL117" s="840" t="s">
        <v>438</v>
      </c>
      <c r="DM117" s="838"/>
      <c r="DN117" s="838"/>
      <c r="DO117" s="838"/>
      <c r="DP117" s="839"/>
      <c r="DQ117" s="840" t="s">
        <v>438</v>
      </c>
      <c r="DR117" s="838"/>
      <c r="DS117" s="838"/>
      <c r="DT117" s="838"/>
      <c r="DU117" s="839"/>
      <c r="DV117" s="885" t="s">
        <v>442</v>
      </c>
      <c r="DW117" s="886"/>
      <c r="DX117" s="886"/>
      <c r="DY117" s="886"/>
      <c r="DZ117" s="887"/>
    </row>
    <row r="118" spans="1:130" s="226" customFormat="1" ht="26.25" customHeight="1" x14ac:dyDescent="0.15">
      <c r="A118" s="962" t="s">
        <v>431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429</v>
      </c>
      <c r="AB118" s="963"/>
      <c r="AC118" s="963"/>
      <c r="AD118" s="963"/>
      <c r="AE118" s="964"/>
      <c r="AF118" s="965" t="s">
        <v>301</v>
      </c>
      <c r="AG118" s="963"/>
      <c r="AH118" s="963"/>
      <c r="AI118" s="963"/>
      <c r="AJ118" s="964"/>
      <c r="AK118" s="965" t="s">
        <v>300</v>
      </c>
      <c r="AL118" s="963"/>
      <c r="AM118" s="963"/>
      <c r="AN118" s="963"/>
      <c r="AO118" s="964"/>
      <c r="AP118" s="966" t="s">
        <v>430</v>
      </c>
      <c r="AQ118" s="967"/>
      <c r="AR118" s="967"/>
      <c r="AS118" s="967"/>
      <c r="AT118" s="968"/>
      <c r="AU118" s="997"/>
      <c r="AV118" s="998"/>
      <c r="AW118" s="998"/>
      <c r="AX118" s="998"/>
      <c r="AY118" s="998"/>
      <c r="AZ118" s="940" t="s">
        <v>463</v>
      </c>
      <c r="BA118" s="941"/>
      <c r="BB118" s="941"/>
      <c r="BC118" s="941"/>
      <c r="BD118" s="941"/>
      <c r="BE118" s="941"/>
      <c r="BF118" s="941"/>
      <c r="BG118" s="941"/>
      <c r="BH118" s="941"/>
      <c r="BI118" s="941"/>
      <c r="BJ118" s="941"/>
      <c r="BK118" s="941"/>
      <c r="BL118" s="941"/>
      <c r="BM118" s="941"/>
      <c r="BN118" s="941"/>
      <c r="BO118" s="941"/>
      <c r="BP118" s="942"/>
      <c r="BQ118" s="943" t="s">
        <v>442</v>
      </c>
      <c r="BR118" s="906"/>
      <c r="BS118" s="906"/>
      <c r="BT118" s="906"/>
      <c r="BU118" s="906"/>
      <c r="BV118" s="906" t="s">
        <v>442</v>
      </c>
      <c r="BW118" s="906"/>
      <c r="BX118" s="906"/>
      <c r="BY118" s="906"/>
      <c r="BZ118" s="906"/>
      <c r="CA118" s="906" t="s">
        <v>442</v>
      </c>
      <c r="CB118" s="906"/>
      <c r="CC118" s="906"/>
      <c r="CD118" s="906"/>
      <c r="CE118" s="906"/>
      <c r="CF118" s="936" t="s">
        <v>438</v>
      </c>
      <c r="CG118" s="937"/>
      <c r="CH118" s="937"/>
      <c r="CI118" s="937"/>
      <c r="CJ118" s="937"/>
      <c r="CK118" s="992"/>
      <c r="CL118" s="879"/>
      <c r="CM118" s="882" t="s">
        <v>464</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442</v>
      </c>
      <c r="DH118" s="838"/>
      <c r="DI118" s="838"/>
      <c r="DJ118" s="838"/>
      <c r="DK118" s="839"/>
      <c r="DL118" s="840" t="s">
        <v>442</v>
      </c>
      <c r="DM118" s="838"/>
      <c r="DN118" s="838"/>
      <c r="DO118" s="838"/>
      <c r="DP118" s="839"/>
      <c r="DQ118" s="840" t="s">
        <v>438</v>
      </c>
      <c r="DR118" s="838"/>
      <c r="DS118" s="838"/>
      <c r="DT118" s="838"/>
      <c r="DU118" s="839"/>
      <c r="DV118" s="885" t="s">
        <v>442</v>
      </c>
      <c r="DW118" s="886"/>
      <c r="DX118" s="886"/>
      <c r="DY118" s="886"/>
      <c r="DZ118" s="887"/>
    </row>
    <row r="119" spans="1:130" s="226" customFormat="1" ht="26.25" customHeight="1" x14ac:dyDescent="0.15">
      <c r="A119" s="876" t="s">
        <v>434</v>
      </c>
      <c r="B119" s="877"/>
      <c r="C119" s="952" t="s">
        <v>435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438</v>
      </c>
      <c r="AB119" s="956"/>
      <c r="AC119" s="956"/>
      <c r="AD119" s="956"/>
      <c r="AE119" s="957"/>
      <c r="AF119" s="958" t="s">
        <v>442</v>
      </c>
      <c r="AG119" s="956"/>
      <c r="AH119" s="956"/>
      <c r="AI119" s="956"/>
      <c r="AJ119" s="957"/>
      <c r="AK119" s="958" t="s">
        <v>442</v>
      </c>
      <c r="AL119" s="956"/>
      <c r="AM119" s="956"/>
      <c r="AN119" s="956"/>
      <c r="AO119" s="957"/>
      <c r="AP119" s="959" t="s">
        <v>438</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465</v>
      </c>
      <c r="BP119" s="939"/>
      <c r="BQ119" s="943">
        <v>76554343</v>
      </c>
      <c r="BR119" s="906"/>
      <c r="BS119" s="906"/>
      <c r="BT119" s="906"/>
      <c r="BU119" s="906"/>
      <c r="BV119" s="906">
        <v>75974113</v>
      </c>
      <c r="BW119" s="906"/>
      <c r="BX119" s="906"/>
      <c r="BY119" s="906"/>
      <c r="BZ119" s="906"/>
      <c r="CA119" s="906">
        <v>73280345</v>
      </c>
      <c r="CB119" s="906"/>
      <c r="CC119" s="906"/>
      <c r="CD119" s="906"/>
      <c r="CE119" s="906"/>
      <c r="CF119" s="804"/>
      <c r="CG119" s="805"/>
      <c r="CH119" s="805"/>
      <c r="CI119" s="805"/>
      <c r="CJ119" s="895"/>
      <c r="CK119" s="993"/>
      <c r="CL119" s="881"/>
      <c r="CM119" s="899" t="s">
        <v>466</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438</v>
      </c>
      <c r="DH119" s="821"/>
      <c r="DI119" s="821"/>
      <c r="DJ119" s="821"/>
      <c r="DK119" s="822"/>
      <c r="DL119" s="823" t="s">
        <v>438</v>
      </c>
      <c r="DM119" s="821"/>
      <c r="DN119" s="821"/>
      <c r="DO119" s="821"/>
      <c r="DP119" s="822"/>
      <c r="DQ119" s="823" t="s">
        <v>438</v>
      </c>
      <c r="DR119" s="821"/>
      <c r="DS119" s="821"/>
      <c r="DT119" s="821"/>
      <c r="DU119" s="822"/>
      <c r="DV119" s="909" t="s">
        <v>438</v>
      </c>
      <c r="DW119" s="910"/>
      <c r="DX119" s="910"/>
      <c r="DY119" s="910"/>
      <c r="DZ119" s="911"/>
    </row>
    <row r="120" spans="1:130" s="226" customFormat="1" ht="26.25" customHeight="1" x14ac:dyDescent="0.15">
      <c r="A120" s="878"/>
      <c r="B120" s="879"/>
      <c r="C120" s="882" t="s">
        <v>443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442</v>
      </c>
      <c r="AB120" s="838"/>
      <c r="AC120" s="838"/>
      <c r="AD120" s="838"/>
      <c r="AE120" s="839"/>
      <c r="AF120" s="840" t="s">
        <v>438</v>
      </c>
      <c r="AG120" s="838"/>
      <c r="AH120" s="838"/>
      <c r="AI120" s="838"/>
      <c r="AJ120" s="839"/>
      <c r="AK120" s="840" t="s">
        <v>438</v>
      </c>
      <c r="AL120" s="838"/>
      <c r="AM120" s="838"/>
      <c r="AN120" s="838"/>
      <c r="AO120" s="839"/>
      <c r="AP120" s="885" t="s">
        <v>438</v>
      </c>
      <c r="AQ120" s="886"/>
      <c r="AR120" s="886"/>
      <c r="AS120" s="886"/>
      <c r="AT120" s="887"/>
      <c r="AU120" s="944" t="s">
        <v>467</v>
      </c>
      <c r="AV120" s="945"/>
      <c r="AW120" s="945"/>
      <c r="AX120" s="945"/>
      <c r="AY120" s="946"/>
      <c r="AZ120" s="921" t="s">
        <v>468</v>
      </c>
      <c r="BA120" s="866"/>
      <c r="BB120" s="866"/>
      <c r="BC120" s="866"/>
      <c r="BD120" s="866"/>
      <c r="BE120" s="866"/>
      <c r="BF120" s="866"/>
      <c r="BG120" s="866"/>
      <c r="BH120" s="866"/>
      <c r="BI120" s="866"/>
      <c r="BJ120" s="866"/>
      <c r="BK120" s="866"/>
      <c r="BL120" s="866"/>
      <c r="BM120" s="866"/>
      <c r="BN120" s="866"/>
      <c r="BO120" s="866"/>
      <c r="BP120" s="867"/>
      <c r="BQ120" s="922">
        <v>15156528</v>
      </c>
      <c r="BR120" s="903"/>
      <c r="BS120" s="903"/>
      <c r="BT120" s="903"/>
      <c r="BU120" s="903"/>
      <c r="BV120" s="903">
        <v>16168424</v>
      </c>
      <c r="BW120" s="903"/>
      <c r="BX120" s="903"/>
      <c r="BY120" s="903"/>
      <c r="BZ120" s="903"/>
      <c r="CA120" s="903">
        <v>17256105</v>
      </c>
      <c r="CB120" s="903"/>
      <c r="CC120" s="903"/>
      <c r="CD120" s="903"/>
      <c r="CE120" s="903"/>
      <c r="CF120" s="927">
        <v>103.5</v>
      </c>
      <c r="CG120" s="928"/>
      <c r="CH120" s="928"/>
      <c r="CI120" s="928"/>
      <c r="CJ120" s="928"/>
      <c r="CK120" s="929" t="s">
        <v>469</v>
      </c>
      <c r="CL120" s="913"/>
      <c r="CM120" s="913"/>
      <c r="CN120" s="913"/>
      <c r="CO120" s="914"/>
      <c r="CP120" s="933" t="s">
        <v>470</v>
      </c>
      <c r="CQ120" s="934"/>
      <c r="CR120" s="934"/>
      <c r="CS120" s="934"/>
      <c r="CT120" s="934"/>
      <c r="CU120" s="934"/>
      <c r="CV120" s="934"/>
      <c r="CW120" s="934"/>
      <c r="CX120" s="934"/>
      <c r="CY120" s="934"/>
      <c r="CZ120" s="934"/>
      <c r="DA120" s="934"/>
      <c r="DB120" s="934"/>
      <c r="DC120" s="934"/>
      <c r="DD120" s="934"/>
      <c r="DE120" s="934"/>
      <c r="DF120" s="935"/>
      <c r="DG120" s="922">
        <v>25459765</v>
      </c>
      <c r="DH120" s="903"/>
      <c r="DI120" s="903"/>
      <c r="DJ120" s="903"/>
      <c r="DK120" s="903"/>
      <c r="DL120" s="903">
        <v>23806118</v>
      </c>
      <c r="DM120" s="903"/>
      <c r="DN120" s="903"/>
      <c r="DO120" s="903"/>
      <c r="DP120" s="903"/>
      <c r="DQ120" s="903">
        <v>22022257</v>
      </c>
      <c r="DR120" s="903"/>
      <c r="DS120" s="903"/>
      <c r="DT120" s="903"/>
      <c r="DU120" s="903"/>
      <c r="DV120" s="904">
        <v>132</v>
      </c>
      <c r="DW120" s="904"/>
      <c r="DX120" s="904"/>
      <c r="DY120" s="904"/>
      <c r="DZ120" s="905"/>
    </row>
    <row r="121" spans="1:130" s="226" customFormat="1" ht="26.25" customHeight="1" x14ac:dyDescent="0.15">
      <c r="A121" s="878"/>
      <c r="B121" s="879"/>
      <c r="C121" s="924" t="s">
        <v>471</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438</v>
      </c>
      <c r="AB121" s="838"/>
      <c r="AC121" s="838"/>
      <c r="AD121" s="838"/>
      <c r="AE121" s="839"/>
      <c r="AF121" s="840" t="s">
        <v>442</v>
      </c>
      <c r="AG121" s="838"/>
      <c r="AH121" s="838"/>
      <c r="AI121" s="838"/>
      <c r="AJ121" s="839"/>
      <c r="AK121" s="840" t="s">
        <v>438</v>
      </c>
      <c r="AL121" s="838"/>
      <c r="AM121" s="838"/>
      <c r="AN121" s="838"/>
      <c r="AO121" s="839"/>
      <c r="AP121" s="885" t="s">
        <v>438</v>
      </c>
      <c r="AQ121" s="886"/>
      <c r="AR121" s="886"/>
      <c r="AS121" s="886"/>
      <c r="AT121" s="887"/>
      <c r="AU121" s="947"/>
      <c r="AV121" s="948"/>
      <c r="AW121" s="948"/>
      <c r="AX121" s="948"/>
      <c r="AY121" s="949"/>
      <c r="AZ121" s="873" t="s">
        <v>472</v>
      </c>
      <c r="BA121" s="808"/>
      <c r="BB121" s="808"/>
      <c r="BC121" s="808"/>
      <c r="BD121" s="808"/>
      <c r="BE121" s="808"/>
      <c r="BF121" s="808"/>
      <c r="BG121" s="808"/>
      <c r="BH121" s="808"/>
      <c r="BI121" s="808"/>
      <c r="BJ121" s="808"/>
      <c r="BK121" s="808"/>
      <c r="BL121" s="808"/>
      <c r="BM121" s="808"/>
      <c r="BN121" s="808"/>
      <c r="BO121" s="808"/>
      <c r="BP121" s="809"/>
      <c r="BQ121" s="874">
        <v>4923186</v>
      </c>
      <c r="BR121" s="875"/>
      <c r="BS121" s="875"/>
      <c r="BT121" s="875"/>
      <c r="BU121" s="875"/>
      <c r="BV121" s="875">
        <v>4607039</v>
      </c>
      <c r="BW121" s="875"/>
      <c r="BX121" s="875"/>
      <c r="BY121" s="875"/>
      <c r="BZ121" s="875"/>
      <c r="CA121" s="875">
        <v>4357898</v>
      </c>
      <c r="CB121" s="875"/>
      <c r="CC121" s="875"/>
      <c r="CD121" s="875"/>
      <c r="CE121" s="875"/>
      <c r="CF121" s="936">
        <v>26.1</v>
      </c>
      <c r="CG121" s="937"/>
      <c r="CH121" s="937"/>
      <c r="CI121" s="937"/>
      <c r="CJ121" s="937"/>
      <c r="CK121" s="930"/>
      <c r="CL121" s="916"/>
      <c r="CM121" s="916"/>
      <c r="CN121" s="916"/>
      <c r="CO121" s="917"/>
      <c r="CP121" s="896" t="s">
        <v>473</v>
      </c>
      <c r="CQ121" s="897"/>
      <c r="CR121" s="897"/>
      <c r="CS121" s="897"/>
      <c r="CT121" s="897"/>
      <c r="CU121" s="897"/>
      <c r="CV121" s="897"/>
      <c r="CW121" s="897"/>
      <c r="CX121" s="897"/>
      <c r="CY121" s="897"/>
      <c r="CZ121" s="897"/>
      <c r="DA121" s="897"/>
      <c r="DB121" s="897"/>
      <c r="DC121" s="897"/>
      <c r="DD121" s="897"/>
      <c r="DE121" s="897"/>
      <c r="DF121" s="898"/>
      <c r="DG121" s="874">
        <v>3787075</v>
      </c>
      <c r="DH121" s="875"/>
      <c r="DI121" s="875"/>
      <c r="DJ121" s="875"/>
      <c r="DK121" s="875"/>
      <c r="DL121" s="875">
        <v>3721758</v>
      </c>
      <c r="DM121" s="875"/>
      <c r="DN121" s="875"/>
      <c r="DO121" s="875"/>
      <c r="DP121" s="875"/>
      <c r="DQ121" s="875">
        <v>3497770</v>
      </c>
      <c r="DR121" s="875"/>
      <c r="DS121" s="875"/>
      <c r="DT121" s="875"/>
      <c r="DU121" s="875"/>
      <c r="DV121" s="852">
        <v>21</v>
      </c>
      <c r="DW121" s="852"/>
      <c r="DX121" s="852"/>
      <c r="DY121" s="852"/>
      <c r="DZ121" s="853"/>
    </row>
    <row r="122" spans="1:130" s="226" customFormat="1" ht="26.25" customHeight="1" x14ac:dyDescent="0.15">
      <c r="A122" s="878"/>
      <c r="B122" s="879"/>
      <c r="C122" s="882" t="s">
        <v>453</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438</v>
      </c>
      <c r="AB122" s="838"/>
      <c r="AC122" s="838"/>
      <c r="AD122" s="838"/>
      <c r="AE122" s="839"/>
      <c r="AF122" s="840" t="s">
        <v>442</v>
      </c>
      <c r="AG122" s="838"/>
      <c r="AH122" s="838"/>
      <c r="AI122" s="838"/>
      <c r="AJ122" s="839"/>
      <c r="AK122" s="840" t="s">
        <v>438</v>
      </c>
      <c r="AL122" s="838"/>
      <c r="AM122" s="838"/>
      <c r="AN122" s="838"/>
      <c r="AO122" s="839"/>
      <c r="AP122" s="885" t="s">
        <v>438</v>
      </c>
      <c r="AQ122" s="886"/>
      <c r="AR122" s="886"/>
      <c r="AS122" s="886"/>
      <c r="AT122" s="887"/>
      <c r="AU122" s="947"/>
      <c r="AV122" s="948"/>
      <c r="AW122" s="948"/>
      <c r="AX122" s="948"/>
      <c r="AY122" s="949"/>
      <c r="AZ122" s="940" t="s">
        <v>474</v>
      </c>
      <c r="BA122" s="941"/>
      <c r="BB122" s="941"/>
      <c r="BC122" s="941"/>
      <c r="BD122" s="941"/>
      <c r="BE122" s="941"/>
      <c r="BF122" s="941"/>
      <c r="BG122" s="941"/>
      <c r="BH122" s="941"/>
      <c r="BI122" s="941"/>
      <c r="BJ122" s="941"/>
      <c r="BK122" s="941"/>
      <c r="BL122" s="941"/>
      <c r="BM122" s="941"/>
      <c r="BN122" s="941"/>
      <c r="BO122" s="941"/>
      <c r="BP122" s="942"/>
      <c r="BQ122" s="943">
        <v>48778001</v>
      </c>
      <c r="BR122" s="906"/>
      <c r="BS122" s="906"/>
      <c r="BT122" s="906"/>
      <c r="BU122" s="906"/>
      <c r="BV122" s="906">
        <v>48816933</v>
      </c>
      <c r="BW122" s="906"/>
      <c r="BX122" s="906"/>
      <c r="BY122" s="906"/>
      <c r="BZ122" s="906"/>
      <c r="CA122" s="906">
        <v>47599991</v>
      </c>
      <c r="CB122" s="906"/>
      <c r="CC122" s="906"/>
      <c r="CD122" s="906"/>
      <c r="CE122" s="906"/>
      <c r="CF122" s="907">
        <v>285.39999999999998</v>
      </c>
      <c r="CG122" s="908"/>
      <c r="CH122" s="908"/>
      <c r="CI122" s="908"/>
      <c r="CJ122" s="908"/>
      <c r="CK122" s="930"/>
      <c r="CL122" s="916"/>
      <c r="CM122" s="916"/>
      <c r="CN122" s="916"/>
      <c r="CO122" s="917"/>
      <c r="CP122" s="896" t="s">
        <v>475</v>
      </c>
      <c r="CQ122" s="897"/>
      <c r="CR122" s="897"/>
      <c r="CS122" s="897"/>
      <c r="CT122" s="897"/>
      <c r="CU122" s="897"/>
      <c r="CV122" s="897"/>
      <c r="CW122" s="897"/>
      <c r="CX122" s="897"/>
      <c r="CY122" s="897"/>
      <c r="CZ122" s="897"/>
      <c r="DA122" s="897"/>
      <c r="DB122" s="897"/>
      <c r="DC122" s="897"/>
      <c r="DD122" s="897"/>
      <c r="DE122" s="897"/>
      <c r="DF122" s="898"/>
      <c r="DG122" s="874">
        <v>3124696</v>
      </c>
      <c r="DH122" s="875"/>
      <c r="DI122" s="875"/>
      <c r="DJ122" s="875"/>
      <c r="DK122" s="875"/>
      <c r="DL122" s="875">
        <v>3152434</v>
      </c>
      <c r="DM122" s="875"/>
      <c r="DN122" s="875"/>
      <c r="DO122" s="875"/>
      <c r="DP122" s="875"/>
      <c r="DQ122" s="875">
        <v>3009903</v>
      </c>
      <c r="DR122" s="875"/>
      <c r="DS122" s="875"/>
      <c r="DT122" s="875"/>
      <c r="DU122" s="875"/>
      <c r="DV122" s="852">
        <v>18</v>
      </c>
      <c r="DW122" s="852"/>
      <c r="DX122" s="852"/>
      <c r="DY122" s="852"/>
      <c r="DZ122" s="853"/>
    </row>
    <row r="123" spans="1:130" s="226" customFormat="1" ht="26.25" customHeight="1" x14ac:dyDescent="0.15">
      <c r="A123" s="878"/>
      <c r="B123" s="879"/>
      <c r="C123" s="882" t="s">
        <v>459</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122</v>
      </c>
      <c r="AB123" s="838"/>
      <c r="AC123" s="838"/>
      <c r="AD123" s="838"/>
      <c r="AE123" s="839"/>
      <c r="AF123" s="840" t="s">
        <v>122</v>
      </c>
      <c r="AG123" s="838"/>
      <c r="AH123" s="838"/>
      <c r="AI123" s="838"/>
      <c r="AJ123" s="839"/>
      <c r="AK123" s="840" t="s">
        <v>122</v>
      </c>
      <c r="AL123" s="838"/>
      <c r="AM123" s="838"/>
      <c r="AN123" s="838"/>
      <c r="AO123" s="839"/>
      <c r="AP123" s="885" t="s">
        <v>122</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476</v>
      </c>
      <c r="BP123" s="939"/>
      <c r="BQ123" s="893">
        <v>68857715</v>
      </c>
      <c r="BR123" s="894"/>
      <c r="BS123" s="894"/>
      <c r="BT123" s="894"/>
      <c r="BU123" s="894"/>
      <c r="BV123" s="894">
        <v>69592396</v>
      </c>
      <c r="BW123" s="894"/>
      <c r="BX123" s="894"/>
      <c r="BY123" s="894"/>
      <c r="BZ123" s="894"/>
      <c r="CA123" s="894">
        <v>69213994</v>
      </c>
      <c r="CB123" s="894"/>
      <c r="CC123" s="894"/>
      <c r="CD123" s="894"/>
      <c r="CE123" s="894"/>
      <c r="CF123" s="804"/>
      <c r="CG123" s="805"/>
      <c r="CH123" s="805"/>
      <c r="CI123" s="805"/>
      <c r="CJ123" s="895"/>
      <c r="CK123" s="930"/>
      <c r="CL123" s="916"/>
      <c r="CM123" s="916"/>
      <c r="CN123" s="916"/>
      <c r="CO123" s="917"/>
      <c r="CP123" s="896" t="s">
        <v>477</v>
      </c>
      <c r="CQ123" s="897"/>
      <c r="CR123" s="897"/>
      <c r="CS123" s="897"/>
      <c r="CT123" s="897"/>
      <c r="CU123" s="897"/>
      <c r="CV123" s="897"/>
      <c r="CW123" s="897"/>
      <c r="CX123" s="897"/>
      <c r="CY123" s="897"/>
      <c r="CZ123" s="897"/>
      <c r="DA123" s="897"/>
      <c r="DB123" s="897"/>
      <c r="DC123" s="897"/>
      <c r="DD123" s="897"/>
      <c r="DE123" s="897"/>
      <c r="DF123" s="898"/>
      <c r="DG123" s="837">
        <v>706104</v>
      </c>
      <c r="DH123" s="838"/>
      <c r="DI123" s="838"/>
      <c r="DJ123" s="838"/>
      <c r="DK123" s="839"/>
      <c r="DL123" s="840">
        <v>636185</v>
      </c>
      <c r="DM123" s="838"/>
      <c r="DN123" s="838"/>
      <c r="DO123" s="838"/>
      <c r="DP123" s="839"/>
      <c r="DQ123" s="840">
        <v>537274</v>
      </c>
      <c r="DR123" s="838"/>
      <c r="DS123" s="838"/>
      <c r="DT123" s="838"/>
      <c r="DU123" s="839"/>
      <c r="DV123" s="885">
        <v>3.2</v>
      </c>
      <c r="DW123" s="886"/>
      <c r="DX123" s="886"/>
      <c r="DY123" s="886"/>
      <c r="DZ123" s="887"/>
    </row>
    <row r="124" spans="1:130" s="226" customFormat="1" ht="26.25" customHeight="1" thickBot="1" x14ac:dyDescent="0.2">
      <c r="A124" s="878"/>
      <c r="B124" s="879"/>
      <c r="C124" s="882" t="s">
        <v>462</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478</v>
      </c>
      <c r="AB124" s="838"/>
      <c r="AC124" s="838"/>
      <c r="AD124" s="838"/>
      <c r="AE124" s="839"/>
      <c r="AF124" s="840" t="s">
        <v>479</v>
      </c>
      <c r="AG124" s="838"/>
      <c r="AH124" s="838"/>
      <c r="AI124" s="838"/>
      <c r="AJ124" s="839"/>
      <c r="AK124" s="840" t="s">
        <v>480</v>
      </c>
      <c r="AL124" s="838"/>
      <c r="AM124" s="838"/>
      <c r="AN124" s="838"/>
      <c r="AO124" s="839"/>
      <c r="AP124" s="885" t="s">
        <v>481</v>
      </c>
      <c r="AQ124" s="886"/>
      <c r="AR124" s="886"/>
      <c r="AS124" s="886"/>
      <c r="AT124" s="887"/>
      <c r="AU124" s="888" t="s">
        <v>482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45.1</v>
      </c>
      <c r="BR124" s="892"/>
      <c r="BS124" s="892"/>
      <c r="BT124" s="892"/>
      <c r="BU124" s="892"/>
      <c r="BV124" s="892">
        <v>38</v>
      </c>
      <c r="BW124" s="892"/>
      <c r="BX124" s="892"/>
      <c r="BY124" s="892"/>
      <c r="BZ124" s="892"/>
      <c r="CA124" s="892">
        <v>24.3</v>
      </c>
      <c r="CB124" s="892"/>
      <c r="CC124" s="892"/>
      <c r="CD124" s="892"/>
      <c r="CE124" s="892"/>
      <c r="CF124" s="782"/>
      <c r="CG124" s="783"/>
      <c r="CH124" s="783"/>
      <c r="CI124" s="783"/>
      <c r="CJ124" s="923"/>
      <c r="CK124" s="931"/>
      <c r="CL124" s="931"/>
      <c r="CM124" s="931"/>
      <c r="CN124" s="931"/>
      <c r="CO124" s="932"/>
      <c r="CP124" s="896" t="s">
        <v>483</v>
      </c>
      <c r="CQ124" s="897"/>
      <c r="CR124" s="897"/>
      <c r="CS124" s="897"/>
      <c r="CT124" s="897"/>
      <c r="CU124" s="897"/>
      <c r="CV124" s="897"/>
      <c r="CW124" s="897"/>
      <c r="CX124" s="897"/>
      <c r="CY124" s="897"/>
      <c r="CZ124" s="897"/>
      <c r="DA124" s="897"/>
      <c r="DB124" s="897"/>
      <c r="DC124" s="897"/>
      <c r="DD124" s="897"/>
      <c r="DE124" s="897"/>
      <c r="DF124" s="898"/>
      <c r="DG124" s="820">
        <v>72253</v>
      </c>
      <c r="DH124" s="821"/>
      <c r="DI124" s="821"/>
      <c r="DJ124" s="821"/>
      <c r="DK124" s="822"/>
      <c r="DL124" s="823">
        <v>23306</v>
      </c>
      <c r="DM124" s="821"/>
      <c r="DN124" s="821"/>
      <c r="DO124" s="821"/>
      <c r="DP124" s="822"/>
      <c r="DQ124" s="823">
        <v>24577</v>
      </c>
      <c r="DR124" s="821"/>
      <c r="DS124" s="821"/>
      <c r="DT124" s="821"/>
      <c r="DU124" s="822"/>
      <c r="DV124" s="909">
        <v>0.1</v>
      </c>
      <c r="DW124" s="910"/>
      <c r="DX124" s="910"/>
      <c r="DY124" s="910"/>
      <c r="DZ124" s="911"/>
    </row>
    <row r="125" spans="1:130" s="226" customFormat="1" ht="26.25" customHeight="1" x14ac:dyDescent="0.15">
      <c r="A125" s="878"/>
      <c r="B125" s="879"/>
      <c r="C125" s="882" t="s">
        <v>464</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479</v>
      </c>
      <c r="AB125" s="838"/>
      <c r="AC125" s="838"/>
      <c r="AD125" s="838"/>
      <c r="AE125" s="839"/>
      <c r="AF125" s="840" t="s">
        <v>479</v>
      </c>
      <c r="AG125" s="838"/>
      <c r="AH125" s="838"/>
      <c r="AI125" s="838"/>
      <c r="AJ125" s="839"/>
      <c r="AK125" s="840" t="s">
        <v>480</v>
      </c>
      <c r="AL125" s="838"/>
      <c r="AM125" s="838"/>
      <c r="AN125" s="838"/>
      <c r="AO125" s="839"/>
      <c r="AP125" s="885" t="s">
        <v>484</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485</v>
      </c>
      <c r="CL125" s="913"/>
      <c r="CM125" s="913"/>
      <c r="CN125" s="913"/>
      <c r="CO125" s="914"/>
      <c r="CP125" s="921" t="s">
        <v>486</v>
      </c>
      <c r="CQ125" s="866"/>
      <c r="CR125" s="866"/>
      <c r="CS125" s="866"/>
      <c r="CT125" s="866"/>
      <c r="CU125" s="866"/>
      <c r="CV125" s="866"/>
      <c r="CW125" s="866"/>
      <c r="CX125" s="866"/>
      <c r="CY125" s="866"/>
      <c r="CZ125" s="866"/>
      <c r="DA125" s="866"/>
      <c r="DB125" s="866"/>
      <c r="DC125" s="866"/>
      <c r="DD125" s="866"/>
      <c r="DE125" s="866"/>
      <c r="DF125" s="867"/>
      <c r="DG125" s="922" t="s">
        <v>478</v>
      </c>
      <c r="DH125" s="903"/>
      <c r="DI125" s="903"/>
      <c r="DJ125" s="903"/>
      <c r="DK125" s="903"/>
      <c r="DL125" s="903" t="s">
        <v>484</v>
      </c>
      <c r="DM125" s="903"/>
      <c r="DN125" s="903"/>
      <c r="DO125" s="903"/>
      <c r="DP125" s="903"/>
      <c r="DQ125" s="903" t="s">
        <v>487</v>
      </c>
      <c r="DR125" s="903"/>
      <c r="DS125" s="903"/>
      <c r="DT125" s="903"/>
      <c r="DU125" s="903"/>
      <c r="DV125" s="904" t="s">
        <v>480</v>
      </c>
      <c r="DW125" s="904"/>
      <c r="DX125" s="904"/>
      <c r="DY125" s="904"/>
      <c r="DZ125" s="905"/>
    </row>
    <row r="126" spans="1:130" s="226" customFormat="1" ht="26.25" customHeight="1" thickBot="1" x14ac:dyDescent="0.2">
      <c r="A126" s="878"/>
      <c r="B126" s="879"/>
      <c r="C126" s="882" t="s">
        <v>466</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481</v>
      </c>
      <c r="AB126" s="838"/>
      <c r="AC126" s="838"/>
      <c r="AD126" s="838"/>
      <c r="AE126" s="839"/>
      <c r="AF126" s="840" t="s">
        <v>122</v>
      </c>
      <c r="AG126" s="838"/>
      <c r="AH126" s="838"/>
      <c r="AI126" s="838"/>
      <c r="AJ126" s="839"/>
      <c r="AK126" s="840" t="s">
        <v>487</v>
      </c>
      <c r="AL126" s="838"/>
      <c r="AM126" s="838"/>
      <c r="AN126" s="838"/>
      <c r="AO126" s="839"/>
      <c r="AP126" s="885" t="s">
        <v>484</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488</v>
      </c>
      <c r="CQ126" s="808"/>
      <c r="CR126" s="808"/>
      <c r="CS126" s="808"/>
      <c r="CT126" s="808"/>
      <c r="CU126" s="808"/>
      <c r="CV126" s="808"/>
      <c r="CW126" s="808"/>
      <c r="CX126" s="808"/>
      <c r="CY126" s="808"/>
      <c r="CZ126" s="808"/>
      <c r="DA126" s="808"/>
      <c r="DB126" s="808"/>
      <c r="DC126" s="808"/>
      <c r="DD126" s="808"/>
      <c r="DE126" s="808"/>
      <c r="DF126" s="809"/>
      <c r="DG126" s="874" t="s">
        <v>480</v>
      </c>
      <c r="DH126" s="875"/>
      <c r="DI126" s="875"/>
      <c r="DJ126" s="875"/>
      <c r="DK126" s="875"/>
      <c r="DL126" s="875" t="s">
        <v>478</v>
      </c>
      <c r="DM126" s="875"/>
      <c r="DN126" s="875"/>
      <c r="DO126" s="875"/>
      <c r="DP126" s="875"/>
      <c r="DQ126" s="875" t="s">
        <v>487</v>
      </c>
      <c r="DR126" s="875"/>
      <c r="DS126" s="875"/>
      <c r="DT126" s="875"/>
      <c r="DU126" s="875"/>
      <c r="DV126" s="852" t="s">
        <v>481</v>
      </c>
      <c r="DW126" s="852"/>
      <c r="DX126" s="852"/>
      <c r="DY126" s="852"/>
      <c r="DZ126" s="853"/>
    </row>
    <row r="127" spans="1:130" s="226" customFormat="1" ht="26.25" customHeight="1" x14ac:dyDescent="0.15">
      <c r="A127" s="880"/>
      <c r="B127" s="881"/>
      <c r="C127" s="899" t="s">
        <v>489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479</v>
      </c>
      <c r="AB127" s="838"/>
      <c r="AC127" s="838"/>
      <c r="AD127" s="838"/>
      <c r="AE127" s="839"/>
      <c r="AF127" s="840" t="s">
        <v>484</v>
      </c>
      <c r="AG127" s="838"/>
      <c r="AH127" s="838"/>
      <c r="AI127" s="838"/>
      <c r="AJ127" s="839"/>
      <c r="AK127" s="840" t="s">
        <v>487</v>
      </c>
      <c r="AL127" s="838"/>
      <c r="AM127" s="838"/>
      <c r="AN127" s="838"/>
      <c r="AO127" s="839"/>
      <c r="AP127" s="885" t="s">
        <v>479</v>
      </c>
      <c r="AQ127" s="886"/>
      <c r="AR127" s="886"/>
      <c r="AS127" s="886"/>
      <c r="AT127" s="887"/>
      <c r="AU127" s="262"/>
      <c r="AV127" s="262"/>
      <c r="AW127" s="262"/>
      <c r="AX127" s="902" t="s">
        <v>490</v>
      </c>
      <c r="AY127" s="870"/>
      <c r="AZ127" s="870"/>
      <c r="BA127" s="870"/>
      <c r="BB127" s="870"/>
      <c r="BC127" s="870"/>
      <c r="BD127" s="870"/>
      <c r="BE127" s="871"/>
      <c r="BF127" s="869" t="s">
        <v>491</v>
      </c>
      <c r="BG127" s="870"/>
      <c r="BH127" s="870"/>
      <c r="BI127" s="870"/>
      <c r="BJ127" s="870"/>
      <c r="BK127" s="870"/>
      <c r="BL127" s="871"/>
      <c r="BM127" s="869" t="s">
        <v>492</v>
      </c>
      <c r="BN127" s="870"/>
      <c r="BO127" s="870"/>
      <c r="BP127" s="870"/>
      <c r="BQ127" s="870"/>
      <c r="BR127" s="870"/>
      <c r="BS127" s="871"/>
      <c r="BT127" s="869" t="s">
        <v>493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494</v>
      </c>
      <c r="CQ127" s="808"/>
      <c r="CR127" s="808"/>
      <c r="CS127" s="808"/>
      <c r="CT127" s="808"/>
      <c r="CU127" s="808"/>
      <c r="CV127" s="808"/>
      <c r="CW127" s="808"/>
      <c r="CX127" s="808"/>
      <c r="CY127" s="808"/>
      <c r="CZ127" s="808"/>
      <c r="DA127" s="808"/>
      <c r="DB127" s="808"/>
      <c r="DC127" s="808"/>
      <c r="DD127" s="808"/>
      <c r="DE127" s="808"/>
      <c r="DF127" s="809"/>
      <c r="DG127" s="874" t="s">
        <v>487</v>
      </c>
      <c r="DH127" s="875"/>
      <c r="DI127" s="875"/>
      <c r="DJ127" s="875"/>
      <c r="DK127" s="875"/>
      <c r="DL127" s="875" t="s">
        <v>481</v>
      </c>
      <c r="DM127" s="875"/>
      <c r="DN127" s="875"/>
      <c r="DO127" s="875"/>
      <c r="DP127" s="875"/>
      <c r="DQ127" s="875" t="s">
        <v>484</v>
      </c>
      <c r="DR127" s="875"/>
      <c r="DS127" s="875"/>
      <c r="DT127" s="875"/>
      <c r="DU127" s="875"/>
      <c r="DV127" s="852" t="s">
        <v>487</v>
      </c>
      <c r="DW127" s="852"/>
      <c r="DX127" s="852"/>
      <c r="DY127" s="852"/>
      <c r="DZ127" s="853"/>
    </row>
    <row r="128" spans="1:130" s="226" customFormat="1" ht="26.25" customHeight="1" thickBot="1" x14ac:dyDescent="0.2">
      <c r="A128" s="854" t="s">
        <v>495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496</v>
      </c>
      <c r="X128" s="856"/>
      <c r="Y128" s="856"/>
      <c r="Z128" s="857"/>
      <c r="AA128" s="858">
        <v>548864</v>
      </c>
      <c r="AB128" s="859"/>
      <c r="AC128" s="859"/>
      <c r="AD128" s="859"/>
      <c r="AE128" s="860"/>
      <c r="AF128" s="861">
        <v>543261</v>
      </c>
      <c r="AG128" s="859"/>
      <c r="AH128" s="859"/>
      <c r="AI128" s="859"/>
      <c r="AJ128" s="860"/>
      <c r="AK128" s="861">
        <v>547827</v>
      </c>
      <c r="AL128" s="859"/>
      <c r="AM128" s="859"/>
      <c r="AN128" s="859"/>
      <c r="AO128" s="860"/>
      <c r="AP128" s="862"/>
      <c r="AQ128" s="863"/>
      <c r="AR128" s="863"/>
      <c r="AS128" s="863"/>
      <c r="AT128" s="864"/>
      <c r="AU128" s="262"/>
      <c r="AV128" s="262"/>
      <c r="AW128" s="262"/>
      <c r="AX128" s="865" t="s">
        <v>497</v>
      </c>
      <c r="AY128" s="866"/>
      <c r="AZ128" s="866"/>
      <c r="BA128" s="866"/>
      <c r="BB128" s="866"/>
      <c r="BC128" s="866"/>
      <c r="BD128" s="866"/>
      <c r="BE128" s="867"/>
      <c r="BF128" s="844" t="s">
        <v>478</v>
      </c>
      <c r="BG128" s="845"/>
      <c r="BH128" s="845"/>
      <c r="BI128" s="845"/>
      <c r="BJ128" s="845"/>
      <c r="BK128" s="845"/>
      <c r="BL128" s="868"/>
      <c r="BM128" s="844">
        <v>12.38</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498</v>
      </c>
      <c r="CQ128" s="786"/>
      <c r="CR128" s="786"/>
      <c r="CS128" s="786"/>
      <c r="CT128" s="786"/>
      <c r="CU128" s="786"/>
      <c r="CV128" s="786"/>
      <c r="CW128" s="786"/>
      <c r="CX128" s="786"/>
      <c r="CY128" s="786"/>
      <c r="CZ128" s="786"/>
      <c r="DA128" s="786"/>
      <c r="DB128" s="786"/>
      <c r="DC128" s="786"/>
      <c r="DD128" s="786"/>
      <c r="DE128" s="786"/>
      <c r="DF128" s="787"/>
      <c r="DG128" s="848" t="s">
        <v>480</v>
      </c>
      <c r="DH128" s="849"/>
      <c r="DI128" s="849"/>
      <c r="DJ128" s="849"/>
      <c r="DK128" s="849"/>
      <c r="DL128" s="849" t="s">
        <v>484</v>
      </c>
      <c r="DM128" s="849"/>
      <c r="DN128" s="849"/>
      <c r="DO128" s="849"/>
      <c r="DP128" s="849"/>
      <c r="DQ128" s="849" t="s">
        <v>479</v>
      </c>
      <c r="DR128" s="849"/>
      <c r="DS128" s="849"/>
      <c r="DT128" s="849"/>
      <c r="DU128" s="849"/>
      <c r="DV128" s="850" t="s">
        <v>481</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499</v>
      </c>
      <c r="X129" s="835"/>
      <c r="Y129" s="835"/>
      <c r="Z129" s="836"/>
      <c r="AA129" s="837">
        <v>21659561</v>
      </c>
      <c r="AB129" s="838"/>
      <c r="AC129" s="838"/>
      <c r="AD129" s="838"/>
      <c r="AE129" s="839"/>
      <c r="AF129" s="840">
        <v>21372267</v>
      </c>
      <c r="AG129" s="838"/>
      <c r="AH129" s="838"/>
      <c r="AI129" s="838"/>
      <c r="AJ129" s="839"/>
      <c r="AK129" s="840">
        <v>21255965</v>
      </c>
      <c r="AL129" s="838"/>
      <c r="AM129" s="838"/>
      <c r="AN129" s="838"/>
      <c r="AO129" s="839"/>
      <c r="AP129" s="841"/>
      <c r="AQ129" s="842"/>
      <c r="AR129" s="842"/>
      <c r="AS129" s="842"/>
      <c r="AT129" s="843"/>
      <c r="AU129" s="264"/>
      <c r="AV129" s="264"/>
      <c r="AW129" s="264"/>
      <c r="AX129" s="807" t="s">
        <v>500</v>
      </c>
      <c r="AY129" s="808"/>
      <c r="AZ129" s="808"/>
      <c r="BA129" s="808"/>
      <c r="BB129" s="808"/>
      <c r="BC129" s="808"/>
      <c r="BD129" s="808"/>
      <c r="BE129" s="809"/>
      <c r="BF129" s="827" t="s">
        <v>478</v>
      </c>
      <c r="BG129" s="828"/>
      <c r="BH129" s="828"/>
      <c r="BI129" s="828"/>
      <c r="BJ129" s="828"/>
      <c r="BK129" s="828"/>
      <c r="BL129" s="829"/>
      <c r="BM129" s="827">
        <v>17.38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501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502</v>
      </c>
      <c r="X130" s="835"/>
      <c r="Y130" s="835"/>
      <c r="Z130" s="836"/>
      <c r="AA130" s="837">
        <v>4616169</v>
      </c>
      <c r="AB130" s="838"/>
      <c r="AC130" s="838"/>
      <c r="AD130" s="838"/>
      <c r="AE130" s="839"/>
      <c r="AF130" s="840">
        <v>4598769</v>
      </c>
      <c r="AG130" s="838"/>
      <c r="AH130" s="838"/>
      <c r="AI130" s="838"/>
      <c r="AJ130" s="839"/>
      <c r="AK130" s="840">
        <v>4576381</v>
      </c>
      <c r="AL130" s="838"/>
      <c r="AM130" s="838"/>
      <c r="AN130" s="838"/>
      <c r="AO130" s="839"/>
      <c r="AP130" s="841"/>
      <c r="AQ130" s="842"/>
      <c r="AR130" s="842"/>
      <c r="AS130" s="842"/>
      <c r="AT130" s="843"/>
      <c r="AU130" s="264"/>
      <c r="AV130" s="264"/>
      <c r="AW130" s="264"/>
      <c r="AX130" s="807" t="s">
        <v>503</v>
      </c>
      <c r="AY130" s="808"/>
      <c r="AZ130" s="808"/>
      <c r="BA130" s="808"/>
      <c r="BB130" s="808"/>
      <c r="BC130" s="808"/>
      <c r="BD130" s="808"/>
      <c r="BE130" s="809"/>
      <c r="BF130" s="810">
        <v>12.4</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504</v>
      </c>
      <c r="X131" s="818"/>
      <c r="Y131" s="818"/>
      <c r="Z131" s="819"/>
      <c r="AA131" s="820">
        <v>17043392</v>
      </c>
      <c r="AB131" s="821"/>
      <c r="AC131" s="821"/>
      <c r="AD131" s="821"/>
      <c r="AE131" s="822"/>
      <c r="AF131" s="823">
        <v>16773498</v>
      </c>
      <c r="AG131" s="821"/>
      <c r="AH131" s="821"/>
      <c r="AI131" s="821"/>
      <c r="AJ131" s="822"/>
      <c r="AK131" s="823">
        <v>16679584</v>
      </c>
      <c r="AL131" s="821"/>
      <c r="AM131" s="821"/>
      <c r="AN131" s="821"/>
      <c r="AO131" s="822"/>
      <c r="AP131" s="824"/>
      <c r="AQ131" s="825"/>
      <c r="AR131" s="825"/>
      <c r="AS131" s="825"/>
      <c r="AT131" s="826"/>
      <c r="AU131" s="264"/>
      <c r="AV131" s="264"/>
      <c r="AW131" s="264"/>
      <c r="AX131" s="785" t="s">
        <v>505</v>
      </c>
      <c r="AY131" s="786"/>
      <c r="AZ131" s="786"/>
      <c r="BA131" s="786"/>
      <c r="BB131" s="786"/>
      <c r="BC131" s="786"/>
      <c r="BD131" s="786"/>
      <c r="BE131" s="787"/>
      <c r="BF131" s="788">
        <v>24.3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506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507</v>
      </c>
      <c r="W132" s="798"/>
      <c r="X132" s="798"/>
      <c r="Y132" s="798"/>
      <c r="Z132" s="799"/>
      <c r="AA132" s="800">
        <v>13.337556279999999</v>
      </c>
      <c r="AB132" s="801"/>
      <c r="AC132" s="801"/>
      <c r="AD132" s="801"/>
      <c r="AE132" s="802"/>
      <c r="AF132" s="803">
        <v>12.64326022</v>
      </c>
      <c r="AG132" s="801"/>
      <c r="AH132" s="801"/>
      <c r="AI132" s="801"/>
      <c r="AJ132" s="802"/>
      <c r="AK132" s="803">
        <v>11.37175843</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508</v>
      </c>
      <c r="W133" s="777"/>
      <c r="X133" s="777"/>
      <c r="Y133" s="777"/>
      <c r="Z133" s="778"/>
      <c r="AA133" s="779">
        <v>13.3</v>
      </c>
      <c r="AB133" s="780"/>
      <c r="AC133" s="780"/>
      <c r="AD133" s="780"/>
      <c r="AE133" s="781"/>
      <c r="AF133" s="779">
        <v>12.9</v>
      </c>
      <c r="AG133" s="780"/>
      <c r="AH133" s="780"/>
      <c r="AI133" s="780"/>
      <c r="AJ133" s="781"/>
      <c r="AK133" s="779">
        <v>12.4</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JnrINKaHLDYpnSjkpS0nHpCd9QOPF689Wqg+z+w9QWiQti0YLJHQM81q4E7DFDOHF5Pb8e8wJI4cmqutOVV83g==" saltValue="R1GfLycv950OADJLWj+wow==" spinCount="100000" sheet="1" objects="1" scenarios="1" formatRows="0"/>
  <mergeCells count="2033">
    <mergeCell ref="B73:P73"/>
    <mergeCell ref="B72:P72"/>
    <mergeCell ref="B71:P71"/>
    <mergeCell ref="B70:P70"/>
    <mergeCell ref="B69:P69"/>
    <mergeCell ref="B68:P6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B75:P75"/>
    <mergeCell ref="B74:P74"/>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B76:P76"/>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3"/>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k1/8Y9PZdeTYTMhBXfSrx+UNqWmKyDjusZZft9sYdO0KMZPaAwWLItVzXYpUG8VHtoi6KcrTKqgA2YITizEkg==" saltValue="Cxjv5Ge1Qccx7PPHxjZZhQ==" spinCount="100000" sheet="1" objects="1" scenarios="1"/>
  <dataConsolidate/>
  <phoneticPr fontId="3"/>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1SKZx+3YRWHF4CT+Oz39daTtDR/4X8QyQisbjy7oDgpZAI5Zw+Hq/nlf8Xvim5XIx42C3YWyc78HyQGVXo4UnA==" saltValue="XOSC+I4Ev1HFwJwvefLomw==" spinCount="100000" sheet="1" objects="1" scenarios="1"/>
  <dataConsolidate/>
  <phoneticPr fontId="3"/>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510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512</v>
      </c>
      <c r="AP7" s="283"/>
      <c r="AQ7" s="284" t="s">
        <v>513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514</v>
      </c>
      <c r="AQ8" s="290" t="s">
        <v>515</v>
      </c>
      <c r="AR8" s="291" t="s">
        <v>516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517</v>
      </c>
      <c r="AL9" s="1207"/>
      <c r="AM9" s="1207"/>
      <c r="AN9" s="1208"/>
      <c r="AO9" s="292">
        <v>4340295</v>
      </c>
      <c r="AP9" s="292">
        <v>56005</v>
      </c>
      <c r="AQ9" s="293">
        <v>61846</v>
      </c>
      <c r="AR9" s="294">
        <v>-9.4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518</v>
      </c>
      <c r="AL10" s="1207"/>
      <c r="AM10" s="1207"/>
      <c r="AN10" s="1208"/>
      <c r="AO10" s="295">
        <v>712300</v>
      </c>
      <c r="AP10" s="295">
        <v>9191</v>
      </c>
      <c r="AQ10" s="296">
        <v>5819</v>
      </c>
      <c r="AR10" s="297">
        <v>57.9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519</v>
      </c>
      <c r="AL11" s="1207"/>
      <c r="AM11" s="1207"/>
      <c r="AN11" s="1208"/>
      <c r="AO11" s="295">
        <v>918426</v>
      </c>
      <c r="AP11" s="295">
        <v>11851</v>
      </c>
      <c r="AQ11" s="296">
        <v>5868</v>
      </c>
      <c r="AR11" s="297">
        <v>102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520</v>
      </c>
      <c r="AL12" s="1207"/>
      <c r="AM12" s="1207"/>
      <c r="AN12" s="1208"/>
      <c r="AO12" s="295">
        <v>326191</v>
      </c>
      <c r="AP12" s="295">
        <v>4209</v>
      </c>
      <c r="AQ12" s="296">
        <v>1247</v>
      </c>
      <c r="AR12" s="297">
        <v>237.5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521</v>
      </c>
      <c r="AL13" s="1207"/>
      <c r="AM13" s="1207"/>
      <c r="AN13" s="1208"/>
      <c r="AO13" s="295" t="s">
        <v>522</v>
      </c>
      <c r="AP13" s="295" t="s">
        <v>522</v>
      </c>
      <c r="AQ13" s="296">
        <v>0</v>
      </c>
      <c r="AR13" s="297" t="s">
        <v>522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523</v>
      </c>
      <c r="AL14" s="1207"/>
      <c r="AM14" s="1207"/>
      <c r="AN14" s="1208"/>
      <c r="AO14" s="295">
        <v>303539</v>
      </c>
      <c r="AP14" s="295">
        <v>3917</v>
      </c>
      <c r="AQ14" s="296">
        <v>2376</v>
      </c>
      <c r="AR14" s="297">
        <v>64.900000000000006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524</v>
      </c>
      <c r="AL15" s="1207"/>
      <c r="AM15" s="1207"/>
      <c r="AN15" s="1208"/>
      <c r="AO15" s="295">
        <v>76898</v>
      </c>
      <c r="AP15" s="295">
        <v>992</v>
      </c>
      <c r="AQ15" s="296">
        <v>1663</v>
      </c>
      <c r="AR15" s="297">
        <v>-40.299999999999997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525</v>
      </c>
      <c r="AL16" s="1210"/>
      <c r="AM16" s="1210"/>
      <c r="AN16" s="1211"/>
      <c r="AO16" s="295">
        <v>-375384</v>
      </c>
      <c r="AP16" s="295">
        <v>-4844</v>
      </c>
      <c r="AQ16" s="296">
        <v>-5271</v>
      </c>
      <c r="AR16" s="297">
        <v>-8.1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182</v>
      </c>
      <c r="AL17" s="1210"/>
      <c r="AM17" s="1210"/>
      <c r="AN17" s="1211"/>
      <c r="AO17" s="295">
        <v>6302265</v>
      </c>
      <c r="AP17" s="295">
        <v>81321</v>
      </c>
      <c r="AQ17" s="296">
        <v>73548</v>
      </c>
      <c r="AR17" s="297">
        <v>10.6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527</v>
      </c>
      <c r="AP20" s="303" t="s">
        <v>528</v>
      </c>
      <c r="AQ20" s="304" t="s">
        <v>529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530</v>
      </c>
      <c r="AL21" s="1204"/>
      <c r="AM21" s="1204"/>
      <c r="AN21" s="1205"/>
      <c r="AO21" s="307">
        <v>6.1</v>
      </c>
      <c r="AP21" s="308">
        <v>7.24</v>
      </c>
      <c r="AQ21" s="309">
        <v>-1.1399999999999999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531</v>
      </c>
      <c r="AL22" s="1204"/>
      <c r="AM22" s="1204"/>
      <c r="AN22" s="1205"/>
      <c r="AO22" s="312">
        <v>98.3</v>
      </c>
      <c r="AP22" s="313">
        <v>98.4</v>
      </c>
      <c r="AQ22" s="314">
        <v>-0.1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532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533</v>
      </c>
      <c r="AO27" s="273"/>
      <c r="AP27" s="273"/>
      <c r="AQ27" s="273"/>
      <c r="AR27" s="273"/>
      <c r="AS27" s="273"/>
      <c r="AT27" s="273"/>
    </row>
    <row r="28" spans="1:46" ht="17.25" x14ac:dyDescent="0.15">
      <c r="A28" s="274" t="s">
        <v>534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512</v>
      </c>
      <c r="AP30" s="283"/>
      <c r="AQ30" s="284" t="s">
        <v>513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514</v>
      </c>
      <c r="AQ31" s="290" t="s">
        <v>515</v>
      </c>
      <c r="AR31" s="291" t="s">
        <v>516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536</v>
      </c>
      <c r="AL32" s="1195"/>
      <c r="AM32" s="1195"/>
      <c r="AN32" s="1196"/>
      <c r="AO32" s="322">
        <v>3549772</v>
      </c>
      <c r="AP32" s="322">
        <v>45804</v>
      </c>
      <c r="AQ32" s="323">
        <v>39633</v>
      </c>
      <c r="AR32" s="324">
        <v>15.6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537</v>
      </c>
      <c r="AL33" s="1195"/>
      <c r="AM33" s="1195"/>
      <c r="AN33" s="1196"/>
      <c r="AO33" s="322" t="s">
        <v>522</v>
      </c>
      <c r="AP33" s="322" t="s">
        <v>522</v>
      </c>
      <c r="AQ33" s="323" t="s">
        <v>522</v>
      </c>
      <c r="AR33" s="324" t="s">
        <v>522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538</v>
      </c>
      <c r="AL34" s="1195"/>
      <c r="AM34" s="1195"/>
      <c r="AN34" s="1196"/>
      <c r="AO34" s="322">
        <v>33333</v>
      </c>
      <c r="AP34" s="322">
        <v>430</v>
      </c>
      <c r="AQ34" s="323">
        <v>58</v>
      </c>
      <c r="AR34" s="324">
        <v>641.4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539</v>
      </c>
      <c r="AL35" s="1195"/>
      <c r="AM35" s="1195"/>
      <c r="AN35" s="1196"/>
      <c r="AO35" s="322">
        <v>3092633</v>
      </c>
      <c r="AP35" s="322">
        <v>39905</v>
      </c>
      <c r="AQ35" s="323">
        <v>13693</v>
      </c>
      <c r="AR35" s="324">
        <v>191.4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540</v>
      </c>
      <c r="AL36" s="1195"/>
      <c r="AM36" s="1195"/>
      <c r="AN36" s="1196"/>
      <c r="AO36" s="322">
        <v>345232</v>
      </c>
      <c r="AP36" s="322">
        <v>4455</v>
      </c>
      <c r="AQ36" s="323">
        <v>1763</v>
      </c>
      <c r="AR36" s="324">
        <v>152.69999999999999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541</v>
      </c>
      <c r="AL37" s="1195"/>
      <c r="AM37" s="1195"/>
      <c r="AN37" s="1196"/>
      <c r="AO37" s="322" t="s">
        <v>522</v>
      </c>
      <c r="AP37" s="322" t="s">
        <v>522</v>
      </c>
      <c r="AQ37" s="323">
        <v>897</v>
      </c>
      <c r="AR37" s="324" t="s">
        <v>522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542</v>
      </c>
      <c r="AL38" s="1198"/>
      <c r="AM38" s="1198"/>
      <c r="AN38" s="1199"/>
      <c r="AO38" s="325" t="s">
        <v>522</v>
      </c>
      <c r="AP38" s="325" t="s">
        <v>522</v>
      </c>
      <c r="AQ38" s="326">
        <v>1</v>
      </c>
      <c r="AR38" s="314" t="s">
        <v>522</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543</v>
      </c>
      <c r="AL39" s="1198"/>
      <c r="AM39" s="1198"/>
      <c r="AN39" s="1199"/>
      <c r="AO39" s="322">
        <v>-547827</v>
      </c>
      <c r="AP39" s="322">
        <v>-7069</v>
      </c>
      <c r="AQ39" s="323">
        <v>-5566</v>
      </c>
      <c r="AR39" s="324">
        <v>27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544</v>
      </c>
      <c r="AL40" s="1195"/>
      <c r="AM40" s="1195"/>
      <c r="AN40" s="1196"/>
      <c r="AO40" s="322">
        <v>-4576381</v>
      </c>
      <c r="AP40" s="322">
        <v>-59051</v>
      </c>
      <c r="AQ40" s="323">
        <v>-36175</v>
      </c>
      <c r="AR40" s="324">
        <v>63.2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295</v>
      </c>
      <c r="AL41" s="1201"/>
      <c r="AM41" s="1201"/>
      <c r="AN41" s="1202"/>
      <c r="AO41" s="322">
        <v>1896762</v>
      </c>
      <c r="AP41" s="322">
        <v>24475</v>
      </c>
      <c r="AQ41" s="323">
        <v>14303</v>
      </c>
      <c r="AR41" s="324">
        <v>71.099999999999994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512</v>
      </c>
      <c r="AN49" s="1189" t="s">
        <v>548</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549</v>
      </c>
      <c r="AO50" s="339" t="s">
        <v>550</v>
      </c>
      <c r="AP50" s="340" t="s">
        <v>551</v>
      </c>
      <c r="AQ50" s="341" t="s">
        <v>552</v>
      </c>
      <c r="AR50" s="342" t="s">
        <v>553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554</v>
      </c>
      <c r="AL51" s="335"/>
      <c r="AM51" s="343">
        <v>2431677</v>
      </c>
      <c r="AN51" s="344">
        <v>30445</v>
      </c>
      <c r="AO51" s="345">
        <v>-7.2</v>
      </c>
      <c r="AP51" s="346">
        <v>56255</v>
      </c>
      <c r="AQ51" s="347">
        <v>22.9</v>
      </c>
      <c r="AR51" s="348">
        <v>-30.1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555</v>
      </c>
      <c r="AM52" s="351">
        <v>816334</v>
      </c>
      <c r="AN52" s="352">
        <v>10221</v>
      </c>
      <c r="AO52" s="353">
        <v>-36.5</v>
      </c>
      <c r="AP52" s="354">
        <v>26957</v>
      </c>
      <c r="AQ52" s="355">
        <v>8.8000000000000007</v>
      </c>
      <c r="AR52" s="356">
        <v>-45.3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556</v>
      </c>
      <c r="AL53" s="335"/>
      <c r="AM53" s="343">
        <v>2786455</v>
      </c>
      <c r="AN53" s="344">
        <v>35119</v>
      </c>
      <c r="AO53" s="345">
        <v>15.4</v>
      </c>
      <c r="AP53" s="346">
        <v>57944</v>
      </c>
      <c r="AQ53" s="347">
        <v>3</v>
      </c>
      <c r="AR53" s="348">
        <v>12.4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555</v>
      </c>
      <c r="AM54" s="351">
        <v>1343980</v>
      </c>
      <c r="AN54" s="352">
        <v>16939</v>
      </c>
      <c r="AO54" s="353">
        <v>65.7</v>
      </c>
      <c r="AP54" s="354">
        <v>29326</v>
      </c>
      <c r="AQ54" s="355">
        <v>8.8000000000000007</v>
      </c>
      <c r="AR54" s="356">
        <v>56.9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557</v>
      </c>
      <c r="AL55" s="335"/>
      <c r="AM55" s="343">
        <v>2568791</v>
      </c>
      <c r="AN55" s="344">
        <v>32594</v>
      </c>
      <c r="AO55" s="345">
        <v>-7.2</v>
      </c>
      <c r="AP55" s="346">
        <v>54227</v>
      </c>
      <c r="AQ55" s="347">
        <v>-6.4</v>
      </c>
      <c r="AR55" s="348">
        <v>-0.8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555</v>
      </c>
      <c r="AM56" s="351">
        <v>1456717</v>
      </c>
      <c r="AN56" s="352">
        <v>18483</v>
      </c>
      <c r="AO56" s="353">
        <v>9.1</v>
      </c>
      <c r="AP56" s="354">
        <v>29694</v>
      </c>
      <c r="AQ56" s="355">
        <v>1.3</v>
      </c>
      <c r="AR56" s="356">
        <v>7.8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558</v>
      </c>
      <c r="AL57" s="335"/>
      <c r="AM57" s="343">
        <v>4822434</v>
      </c>
      <c r="AN57" s="344">
        <v>61644</v>
      </c>
      <c r="AO57" s="345">
        <v>89.1</v>
      </c>
      <c r="AP57" s="346">
        <v>57295</v>
      </c>
      <c r="AQ57" s="347">
        <v>5.7</v>
      </c>
      <c r="AR57" s="348">
        <v>83.4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555</v>
      </c>
      <c r="AM58" s="351">
        <v>3231356</v>
      </c>
      <c r="AN58" s="352">
        <v>41305</v>
      </c>
      <c r="AO58" s="353">
        <v>123.5</v>
      </c>
      <c r="AP58" s="354">
        <v>32771</v>
      </c>
      <c r="AQ58" s="355">
        <v>10.4</v>
      </c>
      <c r="AR58" s="356">
        <v>113.1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559</v>
      </c>
      <c r="AL59" s="335"/>
      <c r="AM59" s="343">
        <v>3163340</v>
      </c>
      <c r="AN59" s="344">
        <v>40818</v>
      </c>
      <c r="AO59" s="345">
        <v>-33.799999999999997</v>
      </c>
      <c r="AP59" s="346">
        <v>54110</v>
      </c>
      <c r="AQ59" s="347">
        <v>-5.6</v>
      </c>
      <c r="AR59" s="348">
        <v>-28.2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555</v>
      </c>
      <c r="AM60" s="351">
        <v>1523844</v>
      </c>
      <c r="AN60" s="352">
        <v>19663</v>
      </c>
      <c r="AO60" s="353">
        <v>-52.4</v>
      </c>
      <c r="AP60" s="354">
        <v>30620</v>
      </c>
      <c r="AQ60" s="355">
        <v>-6.6</v>
      </c>
      <c r="AR60" s="356">
        <v>-45.8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560</v>
      </c>
      <c r="AL61" s="357"/>
      <c r="AM61" s="358">
        <v>3154539</v>
      </c>
      <c r="AN61" s="359">
        <v>40124</v>
      </c>
      <c r="AO61" s="360">
        <v>11.3</v>
      </c>
      <c r="AP61" s="361">
        <v>55966</v>
      </c>
      <c r="AQ61" s="362">
        <v>3.9</v>
      </c>
      <c r="AR61" s="348">
        <v>7.4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555</v>
      </c>
      <c r="AM62" s="351">
        <v>1674446</v>
      </c>
      <c r="AN62" s="352">
        <v>21322</v>
      </c>
      <c r="AO62" s="353">
        <v>21.9</v>
      </c>
      <c r="AP62" s="354">
        <v>29874</v>
      </c>
      <c r="AQ62" s="355">
        <v>4.5</v>
      </c>
      <c r="AR62" s="356">
        <v>17.399999999999999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IK6uJ95XEx6ELu9CJ57+TFo20xap+kW/Z6mG9O0JF0DUOrw/QsCBssKihHZS3ahpoe9n7cLEROieNwNpBfKQYA==" saltValue="fg4Q+f/Z39TdgBykytmpC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3"/>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scTfWxw7srsbnH/kzAVtBEq3ShpSHtLuUUDnVO1xJC5VIg96ZCeZeD5rbHDh7x2VdgPujDA1qj4A806Ve5LQw==" saltValue="ByfmaWG7ASI6I+9Jo1gcAw==" spinCount="100000" sheet="1" objects="1" scenarios="1"/>
  <dataConsolidate/>
  <phoneticPr fontId="3"/>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fuR2PrQ4xyNR2mB411g3UIcgBU+tj7bkYkQtmK8sYU/XMmAxCHekQW44aYd+OtlT//bKB1GLI+f7k7Rf/sOrQ==" saltValue="oO1djVao2JG1voyWgHZ1QA==" spinCount="100000" sheet="1" objects="1" scenarios="1"/>
  <dataConsolidate/>
  <phoneticPr fontId="3"/>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12" t="s">
        <v>3</v>
      </c>
      <c r="D47" s="1212"/>
      <c r="E47" s="1213"/>
      <c r="F47" s="11">
        <v>27.97</v>
      </c>
      <c r="G47" s="12">
        <v>30.94</v>
      </c>
      <c r="H47" s="12">
        <v>34.799999999999997</v>
      </c>
      <c r="I47" s="12">
        <v>37.56</v>
      </c>
      <c r="J47" s="13">
        <v>39.75</v>
      </c>
    </row>
    <row r="48" spans="2:10" ht="57.75" customHeight="1" x14ac:dyDescent="0.15">
      <c r="B48" s="14"/>
      <c r="C48" s="1214" t="s">
        <v>4</v>
      </c>
      <c r="D48" s="1214"/>
      <c r="E48" s="1215"/>
      <c r="F48" s="15">
        <v>5.78</v>
      </c>
      <c r="G48" s="16">
        <v>4.3600000000000003</v>
      </c>
      <c r="H48" s="16">
        <v>6.09</v>
      </c>
      <c r="I48" s="16">
        <v>3.57</v>
      </c>
      <c r="J48" s="17">
        <v>3.07</v>
      </c>
    </row>
    <row r="49" spans="2:10" ht="57.75" customHeight="1" thickBot="1" x14ac:dyDescent="0.2">
      <c r="B49" s="18"/>
      <c r="C49" s="1216" t="s">
        <v>5</v>
      </c>
      <c r="D49" s="1216"/>
      <c r="E49" s="1217"/>
      <c r="F49" s="19">
        <v>5.51</v>
      </c>
      <c r="G49" s="20">
        <v>1.64</v>
      </c>
      <c r="H49" s="20">
        <v>5.97</v>
      </c>
      <c r="I49" s="20" t="s">
        <v>569</v>
      </c>
      <c r="J49" s="21">
        <v>1.46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mhRBKQytvbrxYL4ESdhwEQljZPou5OK5r1+z7Ms6DGodxXDBJtlAMX6YhcfISO+HiTIRTKFPCPO7XKEpjHbjg==" saltValue="eVEPqzBHKm9jQSxIm42DXA==" spinCount="100000" sheet="1" objects="1" scenarios="1"/>
  <mergeCells count="3">
    <mergeCell ref="C47:E47"/>
    <mergeCell ref="C48:E48"/>
    <mergeCell ref="C49:E49"/>
  </mergeCells>
  <phoneticPr fontId="3"/>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24" t="s">
        <v>570</v>
      </c>
      <c r="D34" s="1224"/>
      <c r="E34" s="1225"/>
      <c r="F34" s="32" t="s">
        <v>571</v>
      </c>
      <c r="G34" s="33" t="s">
        <v>572</v>
      </c>
      <c r="H34" s="33" t="s">
        <v>573</v>
      </c>
      <c r="I34" s="33" t="s">
        <v>574</v>
      </c>
      <c r="J34" s="34" t="s">
        <v>575</v>
      </c>
      <c r="K34" s="22"/>
      <c r="L34" s="22"/>
      <c r="M34" s="22"/>
      <c r="N34" s="22"/>
      <c r="O34" s="22"/>
      <c r="P34" s="22"/>
    </row>
    <row r="35" spans="1:16" ht="39" customHeight="1" x14ac:dyDescent="0.15">
      <c r="A35" s="22"/>
      <c r="B35" s="35"/>
      <c r="C35" s="1218" t="s">
        <v>576</v>
      </c>
      <c r="D35" s="1219"/>
      <c r="E35" s="1220"/>
      <c r="F35" s="36">
        <v>10.77</v>
      </c>
      <c r="G35" s="37">
        <v>12.11</v>
      </c>
      <c r="H35" s="37">
        <v>12.54</v>
      </c>
      <c r="I35" s="37">
        <v>4.2</v>
      </c>
      <c r="J35" s="38">
        <v>3.52</v>
      </c>
      <c r="K35" s="22"/>
      <c r="L35" s="22"/>
      <c r="M35" s="22"/>
      <c r="N35" s="22"/>
      <c r="O35" s="22"/>
      <c r="P35" s="22"/>
    </row>
    <row r="36" spans="1:16" ht="39" customHeight="1" x14ac:dyDescent="0.15">
      <c r="A36" s="22"/>
      <c r="B36" s="35"/>
      <c r="C36" s="1218" t="s">
        <v>577</v>
      </c>
      <c r="D36" s="1219"/>
      <c r="E36" s="1220"/>
      <c r="F36" s="36">
        <v>5.76</v>
      </c>
      <c r="G36" s="37">
        <v>4.3499999999999996</v>
      </c>
      <c r="H36" s="37">
        <v>6.08</v>
      </c>
      <c r="I36" s="37">
        <v>3.56</v>
      </c>
      <c r="J36" s="38">
        <v>3.06</v>
      </c>
      <c r="K36" s="22"/>
      <c r="L36" s="22"/>
      <c r="M36" s="22"/>
      <c r="N36" s="22"/>
      <c r="O36" s="22"/>
      <c r="P36" s="22"/>
    </row>
    <row r="37" spans="1:16" ht="39" customHeight="1" x14ac:dyDescent="0.15">
      <c r="A37" s="22"/>
      <c r="B37" s="35"/>
      <c r="C37" s="1218" t="s">
        <v>578</v>
      </c>
      <c r="D37" s="1219"/>
      <c r="E37" s="1220"/>
      <c r="F37" s="36">
        <v>0.22</v>
      </c>
      <c r="G37" s="37">
        <v>0.47</v>
      </c>
      <c r="H37" s="37">
        <v>7.0000000000000007E-2</v>
      </c>
      <c r="I37" s="37">
        <v>0.41</v>
      </c>
      <c r="J37" s="38">
        <v>1.37</v>
      </c>
      <c r="K37" s="22"/>
      <c r="L37" s="22"/>
      <c r="M37" s="22"/>
      <c r="N37" s="22"/>
      <c r="O37" s="22"/>
      <c r="P37" s="22"/>
    </row>
    <row r="38" spans="1:16" ht="39" customHeight="1" x14ac:dyDescent="0.15">
      <c r="A38" s="22"/>
      <c r="B38" s="35"/>
      <c r="C38" s="1218" t="s">
        <v>579</v>
      </c>
      <c r="D38" s="1219"/>
      <c r="E38" s="1220"/>
      <c r="F38" s="36">
        <v>0.2</v>
      </c>
      <c r="G38" s="37">
        <v>0.34</v>
      </c>
      <c r="H38" s="37">
        <v>0.7</v>
      </c>
      <c r="I38" s="37">
        <v>0.7</v>
      </c>
      <c r="J38" s="38">
        <v>1.0900000000000001</v>
      </c>
      <c r="K38" s="22"/>
      <c r="L38" s="22"/>
      <c r="M38" s="22"/>
      <c r="N38" s="22"/>
      <c r="O38" s="22"/>
      <c r="P38" s="22"/>
    </row>
    <row r="39" spans="1:16" ht="39" customHeight="1" x14ac:dyDescent="0.15">
      <c r="A39" s="22"/>
      <c r="B39" s="35"/>
      <c r="C39" s="1218" t="s">
        <v>580</v>
      </c>
      <c r="D39" s="1219"/>
      <c r="E39" s="1220"/>
      <c r="F39" s="36">
        <v>0.09</v>
      </c>
      <c r="G39" s="37">
        <v>0.08</v>
      </c>
      <c r="H39" s="37">
        <v>0.09</v>
      </c>
      <c r="I39" s="37">
        <v>0.11</v>
      </c>
      <c r="J39" s="38">
        <v>0.1</v>
      </c>
      <c r="K39" s="22"/>
      <c r="L39" s="22"/>
      <c r="M39" s="22"/>
      <c r="N39" s="22"/>
      <c r="O39" s="22"/>
      <c r="P39" s="22"/>
    </row>
    <row r="40" spans="1:16" ht="39" customHeight="1" x14ac:dyDescent="0.15">
      <c r="A40" s="22"/>
      <c r="B40" s="35"/>
      <c r="C40" s="1218" t="s">
        <v>581</v>
      </c>
      <c r="D40" s="1219"/>
      <c r="E40" s="1220"/>
      <c r="F40" s="36" t="s">
        <v>582</v>
      </c>
      <c r="G40" s="37">
        <v>0.15</v>
      </c>
      <c r="H40" s="37">
        <v>0.02</v>
      </c>
      <c r="I40" s="37">
        <v>0.02</v>
      </c>
      <c r="J40" s="38">
        <v>0.02</v>
      </c>
      <c r="K40" s="22"/>
      <c r="L40" s="22"/>
      <c r="M40" s="22"/>
      <c r="N40" s="22"/>
      <c r="O40" s="22"/>
      <c r="P40" s="22"/>
    </row>
    <row r="41" spans="1:16" ht="39" customHeight="1" x14ac:dyDescent="0.15">
      <c r="A41" s="22"/>
      <c r="B41" s="35"/>
      <c r="C41" s="1218" t="s">
        <v>583</v>
      </c>
      <c r="D41" s="1219"/>
      <c r="E41" s="1220"/>
      <c r="F41" s="36">
        <v>0</v>
      </c>
      <c r="G41" s="37">
        <v>0</v>
      </c>
      <c r="H41" s="37">
        <v>0</v>
      </c>
      <c r="I41" s="37">
        <v>0</v>
      </c>
      <c r="J41" s="38">
        <v>0</v>
      </c>
      <c r="K41" s="22"/>
      <c r="L41" s="22"/>
      <c r="M41" s="22"/>
      <c r="N41" s="22"/>
      <c r="O41" s="22"/>
      <c r="P41" s="22"/>
    </row>
    <row r="42" spans="1:16" ht="39" customHeight="1" x14ac:dyDescent="0.15">
      <c r="A42" s="22"/>
      <c r="B42" s="39"/>
      <c r="C42" s="1218" t="s">
        <v>584</v>
      </c>
      <c r="D42" s="1219"/>
      <c r="E42" s="1220"/>
      <c r="F42" s="36" t="s">
        <v>522</v>
      </c>
      <c r="G42" s="37" t="s">
        <v>522</v>
      </c>
      <c r="H42" s="37" t="s">
        <v>522</v>
      </c>
      <c r="I42" s="37" t="s">
        <v>522</v>
      </c>
      <c r="J42" s="38" t="s">
        <v>522</v>
      </c>
      <c r="K42" s="22"/>
      <c r="L42" s="22"/>
      <c r="M42" s="22"/>
      <c r="N42" s="22"/>
      <c r="O42" s="22"/>
      <c r="P42" s="22"/>
    </row>
    <row r="43" spans="1:16" ht="39" customHeight="1" thickBot="1" x14ac:dyDescent="0.2">
      <c r="A43" s="22"/>
      <c r="B43" s="40"/>
      <c r="C43" s="1221" t="s">
        <v>585</v>
      </c>
      <c r="D43" s="1222"/>
      <c r="E43" s="122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0C05WBLfc3HUcT0E0TBHbcJRCq1MpsPU7nak3yg0zMAIfHEopaplqFFrdSJfBOx7xiVsHuz0tracQgZ5MNs+g==" saltValue="hS/0xEClRIElai194Kxz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3847</v>
      </c>
      <c r="L45" s="60">
        <v>3832</v>
      </c>
      <c r="M45" s="60">
        <v>3741</v>
      </c>
      <c r="N45" s="60">
        <v>3589</v>
      </c>
      <c r="O45" s="61">
        <v>3550</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522</v>
      </c>
      <c r="L46" s="64" t="s">
        <v>522</v>
      </c>
      <c r="M46" s="64" t="s">
        <v>522</v>
      </c>
      <c r="N46" s="64" t="s">
        <v>522</v>
      </c>
      <c r="O46" s="65" t="s">
        <v>522</v>
      </c>
      <c r="P46" s="48"/>
      <c r="Q46" s="48"/>
      <c r="R46" s="48"/>
      <c r="S46" s="48"/>
      <c r="T46" s="48"/>
      <c r="U46" s="48"/>
    </row>
    <row r="47" spans="1:21" ht="30.75" customHeight="1" x14ac:dyDescent="0.15">
      <c r="A47" s="48"/>
      <c r="B47" s="1236"/>
      <c r="C47" s="1237"/>
      <c r="D47" s="62"/>
      <c r="E47" s="1228" t="s">
        <v>14</v>
      </c>
      <c r="F47" s="1228"/>
      <c r="G47" s="1228"/>
      <c r="H47" s="1228"/>
      <c r="I47" s="1228"/>
      <c r="J47" s="1229"/>
      <c r="K47" s="63">
        <v>33</v>
      </c>
      <c r="L47" s="64">
        <v>33</v>
      </c>
      <c r="M47" s="64">
        <v>33</v>
      </c>
      <c r="N47" s="64">
        <v>33</v>
      </c>
      <c r="O47" s="65">
        <v>33</v>
      </c>
      <c r="P47" s="48"/>
      <c r="Q47" s="48"/>
      <c r="R47" s="48"/>
      <c r="S47" s="48"/>
      <c r="T47" s="48"/>
      <c r="U47" s="48"/>
    </row>
    <row r="48" spans="1:21" ht="30.75" customHeight="1" x14ac:dyDescent="0.15">
      <c r="A48" s="48"/>
      <c r="B48" s="1236"/>
      <c r="C48" s="1237"/>
      <c r="D48" s="62"/>
      <c r="E48" s="1228" t="s">
        <v>15</v>
      </c>
      <c r="F48" s="1228"/>
      <c r="G48" s="1228"/>
      <c r="H48" s="1228"/>
      <c r="I48" s="1228"/>
      <c r="J48" s="1229"/>
      <c r="K48" s="63">
        <v>3103</v>
      </c>
      <c r="L48" s="64">
        <v>3243</v>
      </c>
      <c r="M48" s="64">
        <v>3334</v>
      </c>
      <c r="N48" s="64">
        <v>3295</v>
      </c>
      <c r="O48" s="65">
        <v>3093</v>
      </c>
      <c r="P48" s="48"/>
      <c r="Q48" s="48"/>
      <c r="R48" s="48"/>
      <c r="S48" s="48"/>
      <c r="T48" s="48"/>
      <c r="U48" s="48"/>
    </row>
    <row r="49" spans="1:21" ht="30.75" customHeight="1" x14ac:dyDescent="0.15">
      <c r="A49" s="48"/>
      <c r="B49" s="1236"/>
      <c r="C49" s="1237"/>
      <c r="D49" s="62"/>
      <c r="E49" s="1228" t="s">
        <v>16</v>
      </c>
      <c r="F49" s="1228"/>
      <c r="G49" s="1228"/>
      <c r="H49" s="1228"/>
      <c r="I49" s="1228"/>
      <c r="J49" s="1229"/>
      <c r="K49" s="63">
        <v>317</v>
      </c>
      <c r="L49" s="64">
        <v>308</v>
      </c>
      <c r="M49" s="64">
        <v>329</v>
      </c>
      <c r="N49" s="64">
        <v>346</v>
      </c>
      <c r="O49" s="65">
        <v>345</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522</v>
      </c>
      <c r="L50" s="64" t="s">
        <v>522</v>
      </c>
      <c r="M50" s="64" t="s">
        <v>522</v>
      </c>
      <c r="N50" s="64" t="s">
        <v>522</v>
      </c>
      <c r="O50" s="65" t="s">
        <v>522</v>
      </c>
      <c r="P50" s="48"/>
      <c r="Q50" s="48"/>
      <c r="R50" s="48"/>
      <c r="S50" s="48"/>
      <c r="T50" s="48"/>
      <c r="U50" s="48"/>
    </row>
    <row r="51" spans="1:21" ht="30.75" customHeight="1" x14ac:dyDescent="0.15">
      <c r="A51" s="48"/>
      <c r="B51" s="1238"/>
      <c r="C51" s="1239"/>
      <c r="D51" s="66"/>
      <c r="E51" s="1228" t="s">
        <v>18</v>
      </c>
      <c r="F51" s="1228"/>
      <c r="G51" s="1228"/>
      <c r="H51" s="1228"/>
      <c r="I51" s="1228"/>
      <c r="J51" s="1229"/>
      <c r="K51" s="63">
        <v>0</v>
      </c>
      <c r="L51" s="64">
        <v>0</v>
      </c>
      <c r="M51" s="64" t="s">
        <v>522</v>
      </c>
      <c r="N51" s="64" t="s">
        <v>522</v>
      </c>
      <c r="O51" s="65" t="s">
        <v>522</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4982</v>
      </c>
      <c r="L52" s="64">
        <v>5266</v>
      </c>
      <c r="M52" s="64">
        <v>5164</v>
      </c>
      <c r="N52" s="64">
        <v>5141</v>
      </c>
      <c r="O52" s="65">
        <v>5125</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2318</v>
      </c>
      <c r="L53" s="69">
        <v>2150</v>
      </c>
      <c r="M53" s="69">
        <v>2273</v>
      </c>
      <c r="N53" s="69">
        <v>2122</v>
      </c>
      <c r="O53" s="70">
        <v>1896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RAgrwCHEaGrwjMyudfPZaxqsPPW0pyzqfBJKhItzIC1e00Aq8NgU7J6YhgbW/APq0hNy/LXISdoxkYi9zF4GHQ==" saltValue="FK3N5cYBPICFED2Uxo/Hh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3"/>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564</v>
      </c>
      <c r="J40" s="79" t="s">
        <v>565</v>
      </c>
      <c r="K40" s="79" t="s">
        <v>566</v>
      </c>
      <c r="L40" s="79" t="s">
        <v>567</v>
      </c>
      <c r="M40" s="80" t="s">
        <v>568</v>
      </c>
    </row>
    <row r="41" spans="2:13" ht="27.75" customHeight="1" x14ac:dyDescent="0.15">
      <c r="B41" s="1254" t="s">
        <v>24</v>
      </c>
      <c r="C41" s="1255"/>
      <c r="D41" s="81"/>
      <c r="E41" s="1256" t="s">
        <v>25</v>
      </c>
      <c r="F41" s="1256"/>
      <c r="G41" s="1256"/>
      <c r="H41" s="1257"/>
      <c r="I41" s="82">
        <v>37067</v>
      </c>
      <c r="J41" s="83">
        <v>37104</v>
      </c>
      <c r="K41" s="83">
        <v>37210</v>
      </c>
      <c r="L41" s="83">
        <v>38778</v>
      </c>
      <c r="M41" s="84">
        <v>38604</v>
      </c>
    </row>
    <row r="42" spans="2:13" ht="27.75" customHeight="1" x14ac:dyDescent="0.15">
      <c r="B42" s="1244"/>
      <c r="C42" s="1245"/>
      <c r="D42" s="85"/>
      <c r="E42" s="1248" t="s">
        <v>26</v>
      </c>
      <c r="F42" s="1248"/>
      <c r="G42" s="1248"/>
      <c r="H42" s="1249"/>
      <c r="I42" s="86" t="s">
        <v>522</v>
      </c>
      <c r="J42" s="87" t="s">
        <v>522</v>
      </c>
      <c r="K42" s="87" t="s">
        <v>522</v>
      </c>
      <c r="L42" s="87" t="s">
        <v>522</v>
      </c>
      <c r="M42" s="88" t="s">
        <v>522</v>
      </c>
    </row>
    <row r="43" spans="2:13" ht="27.75" customHeight="1" x14ac:dyDescent="0.15">
      <c r="B43" s="1244"/>
      <c r="C43" s="1245"/>
      <c r="D43" s="85"/>
      <c r="E43" s="1248" t="s">
        <v>27</v>
      </c>
      <c r="F43" s="1248"/>
      <c r="G43" s="1248"/>
      <c r="H43" s="1249"/>
      <c r="I43" s="86">
        <v>37022</v>
      </c>
      <c r="J43" s="87">
        <v>34976</v>
      </c>
      <c r="K43" s="87">
        <v>33150</v>
      </c>
      <c r="L43" s="87">
        <v>31340</v>
      </c>
      <c r="M43" s="88">
        <v>29092</v>
      </c>
    </row>
    <row r="44" spans="2:13" ht="27.75" customHeight="1" x14ac:dyDescent="0.15">
      <c r="B44" s="1244"/>
      <c r="C44" s="1245"/>
      <c r="D44" s="85"/>
      <c r="E44" s="1248" t="s">
        <v>28</v>
      </c>
      <c r="F44" s="1248"/>
      <c r="G44" s="1248"/>
      <c r="H44" s="1249"/>
      <c r="I44" s="86">
        <v>3507</v>
      </c>
      <c r="J44" s="87">
        <v>3018</v>
      </c>
      <c r="K44" s="87">
        <v>2795</v>
      </c>
      <c r="L44" s="87">
        <v>2388</v>
      </c>
      <c r="M44" s="88">
        <v>2025</v>
      </c>
    </row>
    <row r="45" spans="2:13" ht="27.75" customHeight="1" x14ac:dyDescent="0.15">
      <c r="B45" s="1244"/>
      <c r="C45" s="1245"/>
      <c r="D45" s="85"/>
      <c r="E45" s="1248" t="s">
        <v>29</v>
      </c>
      <c r="F45" s="1248"/>
      <c r="G45" s="1248"/>
      <c r="H45" s="1249"/>
      <c r="I45" s="86">
        <v>4398</v>
      </c>
      <c r="J45" s="87">
        <v>3826</v>
      </c>
      <c r="K45" s="87">
        <v>3400</v>
      </c>
      <c r="L45" s="87">
        <v>3468</v>
      </c>
      <c r="M45" s="88">
        <v>3559</v>
      </c>
    </row>
    <row r="46" spans="2:13" ht="27.75" customHeight="1" x14ac:dyDescent="0.15">
      <c r="B46" s="1244"/>
      <c r="C46" s="1245"/>
      <c r="D46" s="89"/>
      <c r="E46" s="1248" t="s">
        <v>30</v>
      </c>
      <c r="F46" s="1248"/>
      <c r="G46" s="1248"/>
      <c r="H46" s="1249"/>
      <c r="I46" s="86" t="s">
        <v>522</v>
      </c>
      <c r="J46" s="87" t="s">
        <v>522</v>
      </c>
      <c r="K46" s="87" t="s">
        <v>522</v>
      </c>
      <c r="L46" s="87" t="s">
        <v>522</v>
      </c>
      <c r="M46" s="88" t="s">
        <v>522</v>
      </c>
    </row>
    <row r="47" spans="2:13" ht="27.75" customHeight="1" x14ac:dyDescent="0.15">
      <c r="B47" s="1244"/>
      <c r="C47" s="1245"/>
      <c r="D47" s="90"/>
      <c r="E47" s="1258" t="s">
        <v>31</v>
      </c>
      <c r="F47" s="1259"/>
      <c r="G47" s="1259"/>
      <c r="H47" s="1260"/>
      <c r="I47" s="86" t="s">
        <v>522</v>
      </c>
      <c r="J47" s="87" t="s">
        <v>522</v>
      </c>
      <c r="K47" s="87" t="s">
        <v>522</v>
      </c>
      <c r="L47" s="87" t="s">
        <v>522</v>
      </c>
      <c r="M47" s="88" t="s">
        <v>522</v>
      </c>
    </row>
    <row r="48" spans="2:13" ht="27.75" customHeight="1" x14ac:dyDescent="0.15">
      <c r="B48" s="1244"/>
      <c r="C48" s="1245"/>
      <c r="D48" s="85"/>
      <c r="E48" s="1248" t="s">
        <v>32</v>
      </c>
      <c r="F48" s="1248"/>
      <c r="G48" s="1248"/>
      <c r="H48" s="1249"/>
      <c r="I48" s="86" t="s">
        <v>522</v>
      </c>
      <c r="J48" s="87" t="s">
        <v>522</v>
      </c>
      <c r="K48" s="87" t="s">
        <v>522</v>
      </c>
      <c r="L48" s="87" t="s">
        <v>522</v>
      </c>
      <c r="M48" s="88" t="s">
        <v>522</v>
      </c>
    </row>
    <row r="49" spans="2:13" ht="27.75" customHeight="1" x14ac:dyDescent="0.15">
      <c r="B49" s="1246"/>
      <c r="C49" s="1247"/>
      <c r="D49" s="85"/>
      <c r="E49" s="1248" t="s">
        <v>33</v>
      </c>
      <c r="F49" s="1248"/>
      <c r="G49" s="1248"/>
      <c r="H49" s="1249"/>
      <c r="I49" s="86" t="s">
        <v>522</v>
      </c>
      <c r="J49" s="87" t="s">
        <v>522</v>
      </c>
      <c r="K49" s="87" t="s">
        <v>522</v>
      </c>
      <c r="L49" s="87" t="s">
        <v>522</v>
      </c>
      <c r="M49" s="88" t="s">
        <v>522</v>
      </c>
    </row>
    <row r="50" spans="2:13" ht="27.75" customHeight="1" x14ac:dyDescent="0.15">
      <c r="B50" s="1242" t="s">
        <v>34</v>
      </c>
      <c r="C50" s="1243"/>
      <c r="D50" s="91"/>
      <c r="E50" s="1248" t="s">
        <v>35</v>
      </c>
      <c r="F50" s="1248"/>
      <c r="G50" s="1248"/>
      <c r="H50" s="1249"/>
      <c r="I50" s="86">
        <v>12288</v>
      </c>
      <c r="J50" s="87">
        <v>12900</v>
      </c>
      <c r="K50" s="87">
        <v>15157</v>
      </c>
      <c r="L50" s="87">
        <v>16168</v>
      </c>
      <c r="M50" s="88">
        <v>17256</v>
      </c>
    </row>
    <row r="51" spans="2:13" ht="27.75" customHeight="1" x14ac:dyDescent="0.15">
      <c r="B51" s="1244"/>
      <c r="C51" s="1245"/>
      <c r="D51" s="85"/>
      <c r="E51" s="1248" t="s">
        <v>36</v>
      </c>
      <c r="F51" s="1248"/>
      <c r="G51" s="1248"/>
      <c r="H51" s="1249"/>
      <c r="I51" s="86">
        <v>5798</v>
      </c>
      <c r="J51" s="87">
        <v>5333</v>
      </c>
      <c r="K51" s="87">
        <v>4923</v>
      </c>
      <c r="L51" s="87">
        <v>4607</v>
      </c>
      <c r="M51" s="88">
        <v>4358</v>
      </c>
    </row>
    <row r="52" spans="2:13" ht="27.75" customHeight="1" x14ac:dyDescent="0.15">
      <c r="B52" s="1246"/>
      <c r="C52" s="1247"/>
      <c r="D52" s="85"/>
      <c r="E52" s="1248" t="s">
        <v>37</v>
      </c>
      <c r="F52" s="1248"/>
      <c r="G52" s="1248"/>
      <c r="H52" s="1249"/>
      <c r="I52" s="86">
        <v>50793</v>
      </c>
      <c r="J52" s="87">
        <v>49795</v>
      </c>
      <c r="K52" s="87">
        <v>48778</v>
      </c>
      <c r="L52" s="87">
        <v>48817</v>
      </c>
      <c r="M52" s="88">
        <v>47600</v>
      </c>
    </row>
    <row r="53" spans="2:13" ht="27.75" customHeight="1" thickBot="1" x14ac:dyDescent="0.2">
      <c r="B53" s="1250" t="s">
        <v>38</v>
      </c>
      <c r="C53" s="1251"/>
      <c r="D53" s="92"/>
      <c r="E53" s="1252" t="s">
        <v>39</v>
      </c>
      <c r="F53" s="1252"/>
      <c r="G53" s="1252"/>
      <c r="H53" s="1253"/>
      <c r="I53" s="93">
        <v>13114</v>
      </c>
      <c r="J53" s="94">
        <v>10895</v>
      </c>
      <c r="K53" s="94">
        <v>7697</v>
      </c>
      <c r="L53" s="94">
        <v>6382</v>
      </c>
      <c r="M53" s="95">
        <v>4066</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pv5AGINsxci7IAumcMjk6px+lslndt1ZUurem/fUWtA+JB9FPPSPFmRuXTjBiTlVVES7+tE5/DDoc7TYqsTMA==" saltValue="8G8cnerNPVY0X0PsCij0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3"/>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sqref="A1:A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566</v>
      </c>
      <c r="G54" s="104" t="s">
        <v>567</v>
      </c>
      <c r="H54" s="105" t="s">
        <v>568</v>
      </c>
    </row>
    <row r="55" spans="2:8" ht="52.5" customHeight="1" x14ac:dyDescent="0.15">
      <c r="B55" s="106"/>
      <c r="C55" s="1269" t="s">
        <v>42</v>
      </c>
      <c r="D55" s="1269"/>
      <c r="E55" s="1270"/>
      <c r="F55" s="107">
        <v>7537</v>
      </c>
      <c r="G55" s="107">
        <v>8027</v>
      </c>
      <c r="H55" s="108">
        <v>8449</v>
      </c>
    </row>
    <row r="56" spans="2:8" ht="52.5" customHeight="1" x14ac:dyDescent="0.15">
      <c r="B56" s="109"/>
      <c r="C56" s="1271" t="s">
        <v>43</v>
      </c>
      <c r="D56" s="1271"/>
      <c r="E56" s="1272"/>
      <c r="F56" s="110">
        <v>3766</v>
      </c>
      <c r="G56" s="110">
        <v>3803</v>
      </c>
      <c r="H56" s="111">
        <v>3845</v>
      </c>
    </row>
    <row r="57" spans="2:8" ht="53.25" customHeight="1" x14ac:dyDescent="0.15">
      <c r="B57" s="109"/>
      <c r="C57" s="1273" t="s">
        <v>44</v>
      </c>
      <c r="D57" s="1273"/>
      <c r="E57" s="1274"/>
      <c r="F57" s="112">
        <v>5986</v>
      </c>
      <c r="G57" s="112">
        <v>6357</v>
      </c>
      <c r="H57" s="113">
        <v>6873</v>
      </c>
    </row>
    <row r="58" spans="2:8" ht="45.75" customHeight="1" x14ac:dyDescent="0.15">
      <c r="B58" s="114"/>
      <c r="C58" s="1261" t="s">
        <v>602</v>
      </c>
      <c r="D58" s="1262"/>
      <c r="E58" s="1263"/>
      <c r="F58" s="115">
        <v>3290</v>
      </c>
      <c r="G58" s="115">
        <v>3291</v>
      </c>
      <c r="H58" s="116">
        <v>3291</v>
      </c>
    </row>
    <row r="59" spans="2:8" ht="45.75" customHeight="1" x14ac:dyDescent="0.15">
      <c r="B59" s="114"/>
      <c r="C59" s="1261" t="s">
        <v>603</v>
      </c>
      <c r="D59" s="1262"/>
      <c r="E59" s="1263"/>
      <c r="F59" s="115">
        <v>1827</v>
      </c>
      <c r="G59" s="115">
        <v>2147</v>
      </c>
      <c r="H59" s="116">
        <v>2661</v>
      </c>
    </row>
    <row r="60" spans="2:8" ht="45.75" customHeight="1" x14ac:dyDescent="0.15">
      <c r="B60" s="114"/>
      <c r="C60" s="1261" t="s">
        <v>604</v>
      </c>
      <c r="D60" s="1262"/>
      <c r="E60" s="1263"/>
      <c r="F60" s="115">
        <v>838</v>
      </c>
      <c r="G60" s="115">
        <v>838</v>
      </c>
      <c r="H60" s="116">
        <v>838</v>
      </c>
    </row>
    <row r="61" spans="2:8" ht="45.75" customHeight="1" x14ac:dyDescent="0.15">
      <c r="B61" s="114"/>
      <c r="C61" s="1261" t="s">
        <v>605</v>
      </c>
      <c r="D61" s="1262"/>
      <c r="E61" s="1263"/>
      <c r="F61" s="115">
        <v>21</v>
      </c>
      <c r="G61" s="115">
        <v>72</v>
      </c>
      <c r="H61" s="116">
        <v>74</v>
      </c>
    </row>
    <row r="62" spans="2:8" ht="45.75" customHeight="1" thickBot="1" x14ac:dyDescent="0.2">
      <c r="B62" s="117"/>
      <c r="C62" s="1264" t="s">
        <v>606</v>
      </c>
      <c r="D62" s="1265"/>
      <c r="E62" s="1266"/>
      <c r="F62" s="118">
        <v>10</v>
      </c>
      <c r="G62" s="118">
        <v>9</v>
      </c>
      <c r="H62" s="119">
        <v>9</v>
      </c>
    </row>
    <row r="63" spans="2:8" ht="52.5" customHeight="1" thickBot="1" x14ac:dyDescent="0.2">
      <c r="B63" s="120"/>
      <c r="C63" s="1267" t="s">
        <v>45</v>
      </c>
      <c r="D63" s="1267"/>
      <c r="E63" s="1268"/>
      <c r="F63" s="121">
        <v>17288</v>
      </c>
      <c r="G63" s="121">
        <v>18187</v>
      </c>
      <c r="H63" s="122">
        <v>19166</v>
      </c>
    </row>
    <row r="64" spans="2:8" ht="15" customHeight="1" x14ac:dyDescent="0.15"/>
    <row r="65" ht="0" hidden="1" customHeight="1" x14ac:dyDescent="0.15"/>
    <row r="66" ht="0" hidden="1" customHeight="1" x14ac:dyDescent="0.15"/>
  </sheetData>
  <sheetProtection algorithmName="SHA-512" hashValue="GgvhK0QBtza9lYNC50FBjeRPW87Up5lpwTCS9tHaXHlb1JDhPvf0EZUyuQAOk5s0/uMVgCsuIW3kyXfgphZrDA==" saltValue="iTbwjr95LAjxZDdbb2/x8g=="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AN65" sqref="AN65:DC69"/>
    </sheetView>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618</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618</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617</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612</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76" t="s">
        <v>616</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ht="13.5" x14ac:dyDescent="0.15">
      <c r="B44" s="366"/>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ht="13.5" x14ac:dyDescent="0.15">
      <c r="B45" s="366"/>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ht="13.5" x14ac:dyDescent="0.15">
      <c r="B46" s="366"/>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ht="13.5" x14ac:dyDescent="0.15">
      <c r="B47" s="366"/>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611</v>
      </c>
    </row>
    <row r="50" spans="1:109" ht="13.5" x14ac:dyDescent="0.15">
      <c r="B50" s="366"/>
      <c r="G50" s="1285"/>
      <c r="H50" s="1285"/>
      <c r="I50" s="1285"/>
      <c r="J50" s="1285"/>
      <c r="K50" s="375"/>
      <c r="L50" s="375"/>
      <c r="M50" s="374"/>
      <c r="N50" s="374"/>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564</v>
      </c>
      <c r="BQ50" s="1289"/>
      <c r="BR50" s="1289"/>
      <c r="BS50" s="1289"/>
      <c r="BT50" s="1289"/>
      <c r="BU50" s="1289"/>
      <c r="BV50" s="1289"/>
      <c r="BW50" s="1289"/>
      <c r="BX50" s="1289" t="s">
        <v>565</v>
      </c>
      <c r="BY50" s="1289"/>
      <c r="BZ50" s="1289"/>
      <c r="CA50" s="1289"/>
      <c r="CB50" s="1289"/>
      <c r="CC50" s="1289"/>
      <c r="CD50" s="1289"/>
      <c r="CE50" s="1289"/>
      <c r="CF50" s="1289" t="s">
        <v>566</v>
      </c>
      <c r="CG50" s="1289"/>
      <c r="CH50" s="1289"/>
      <c r="CI50" s="1289"/>
      <c r="CJ50" s="1289"/>
      <c r="CK50" s="1289"/>
      <c r="CL50" s="1289"/>
      <c r="CM50" s="1289"/>
      <c r="CN50" s="1289" t="s">
        <v>567</v>
      </c>
      <c r="CO50" s="1289"/>
      <c r="CP50" s="1289"/>
      <c r="CQ50" s="1289"/>
      <c r="CR50" s="1289"/>
      <c r="CS50" s="1289"/>
      <c r="CT50" s="1289"/>
      <c r="CU50" s="1289"/>
      <c r="CV50" s="1289" t="s">
        <v>568</v>
      </c>
      <c r="CW50" s="1289"/>
      <c r="CX50" s="1289"/>
      <c r="CY50" s="1289"/>
      <c r="CZ50" s="1289"/>
      <c r="DA50" s="1289"/>
      <c r="DB50" s="1289"/>
      <c r="DC50" s="1289"/>
    </row>
    <row r="51" spans="1:109" ht="13.5" customHeight="1" x14ac:dyDescent="0.15">
      <c r="B51" s="366"/>
      <c r="G51" s="1295"/>
      <c r="H51" s="1295"/>
      <c r="I51" s="1293"/>
      <c r="J51" s="1293"/>
      <c r="K51" s="1292"/>
      <c r="L51" s="1292"/>
      <c r="M51" s="1292"/>
      <c r="N51" s="1292"/>
      <c r="AM51" s="373"/>
      <c r="AN51" s="1291" t="s">
        <v>610</v>
      </c>
      <c r="AO51" s="1291"/>
      <c r="AP51" s="1291"/>
      <c r="AQ51" s="1291"/>
      <c r="AR51" s="1291"/>
      <c r="AS51" s="1291"/>
      <c r="AT51" s="1291"/>
      <c r="AU51" s="1291"/>
      <c r="AV51" s="1291"/>
      <c r="AW51" s="1291"/>
      <c r="AX51" s="1291"/>
      <c r="AY51" s="1291"/>
      <c r="AZ51" s="1291"/>
      <c r="BA51" s="1291"/>
      <c r="BB51" s="1291" t="s">
        <v>608</v>
      </c>
      <c r="BC51" s="1291"/>
      <c r="BD51" s="1291"/>
      <c r="BE51" s="1291"/>
      <c r="BF51" s="1291"/>
      <c r="BG51" s="1291"/>
      <c r="BH51" s="1291"/>
      <c r="BI51" s="1291"/>
      <c r="BJ51" s="1291"/>
      <c r="BK51" s="1291"/>
      <c r="BL51" s="1291"/>
      <c r="BM51" s="1291"/>
      <c r="BN51" s="1291"/>
      <c r="BO51" s="1291"/>
      <c r="BP51" s="1290"/>
      <c r="BQ51" s="1275"/>
      <c r="BR51" s="1275"/>
      <c r="BS51" s="1275"/>
      <c r="BT51" s="1275"/>
      <c r="BU51" s="1275"/>
      <c r="BV51" s="1275"/>
      <c r="BW51" s="1275"/>
      <c r="BX51" s="1290"/>
      <c r="BY51" s="1275"/>
      <c r="BZ51" s="1275"/>
      <c r="CA51" s="1275"/>
      <c r="CB51" s="1275"/>
      <c r="CC51" s="1275"/>
      <c r="CD51" s="1275"/>
      <c r="CE51" s="1275"/>
      <c r="CF51" s="1290"/>
      <c r="CG51" s="1275"/>
      <c r="CH51" s="1275"/>
      <c r="CI51" s="1275"/>
      <c r="CJ51" s="1275"/>
      <c r="CK51" s="1275"/>
      <c r="CL51" s="1275"/>
      <c r="CM51" s="1275"/>
      <c r="CN51" s="1275">
        <v>38</v>
      </c>
      <c r="CO51" s="1275"/>
      <c r="CP51" s="1275"/>
      <c r="CQ51" s="1275"/>
      <c r="CR51" s="1275"/>
      <c r="CS51" s="1275"/>
      <c r="CT51" s="1275"/>
      <c r="CU51" s="1275"/>
      <c r="CV51" s="1275">
        <v>24.3</v>
      </c>
      <c r="CW51" s="1275"/>
      <c r="CX51" s="1275"/>
      <c r="CY51" s="1275"/>
      <c r="CZ51" s="1275"/>
      <c r="DA51" s="1275"/>
      <c r="DB51" s="1275"/>
      <c r="DC51" s="1275"/>
    </row>
    <row r="52" spans="1:109" ht="13.5" x14ac:dyDescent="0.15">
      <c r="B52" s="366"/>
      <c r="G52" s="1295"/>
      <c r="H52" s="1295"/>
      <c r="I52" s="1293"/>
      <c r="J52" s="1293"/>
      <c r="K52" s="1292"/>
      <c r="L52" s="1292"/>
      <c r="M52" s="1292"/>
      <c r="N52" s="1292"/>
      <c r="AM52" s="37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x14ac:dyDescent="0.15">
      <c r="A53" s="381"/>
      <c r="B53" s="366"/>
      <c r="G53" s="1295"/>
      <c r="H53" s="1295"/>
      <c r="I53" s="1285"/>
      <c r="J53" s="1285"/>
      <c r="K53" s="1292"/>
      <c r="L53" s="1292"/>
      <c r="M53" s="1292"/>
      <c r="N53" s="1292"/>
      <c r="AM53" s="373"/>
      <c r="AN53" s="1291"/>
      <c r="AO53" s="1291"/>
      <c r="AP53" s="1291"/>
      <c r="AQ53" s="1291"/>
      <c r="AR53" s="1291"/>
      <c r="AS53" s="1291"/>
      <c r="AT53" s="1291"/>
      <c r="AU53" s="1291"/>
      <c r="AV53" s="1291"/>
      <c r="AW53" s="1291"/>
      <c r="AX53" s="1291"/>
      <c r="AY53" s="1291"/>
      <c r="AZ53" s="1291"/>
      <c r="BA53" s="1291"/>
      <c r="BB53" s="1291" t="s">
        <v>614</v>
      </c>
      <c r="BC53" s="1291"/>
      <c r="BD53" s="1291"/>
      <c r="BE53" s="1291"/>
      <c r="BF53" s="1291"/>
      <c r="BG53" s="1291"/>
      <c r="BH53" s="1291"/>
      <c r="BI53" s="1291"/>
      <c r="BJ53" s="1291"/>
      <c r="BK53" s="1291"/>
      <c r="BL53" s="1291"/>
      <c r="BM53" s="1291"/>
      <c r="BN53" s="1291"/>
      <c r="BO53" s="1291"/>
      <c r="BP53" s="1290"/>
      <c r="BQ53" s="1275"/>
      <c r="BR53" s="1275"/>
      <c r="BS53" s="1275"/>
      <c r="BT53" s="1275"/>
      <c r="BU53" s="1275"/>
      <c r="BV53" s="1275"/>
      <c r="BW53" s="1275"/>
      <c r="BX53" s="1290"/>
      <c r="BY53" s="1275"/>
      <c r="BZ53" s="1275"/>
      <c r="CA53" s="1275"/>
      <c r="CB53" s="1275"/>
      <c r="CC53" s="1275"/>
      <c r="CD53" s="1275"/>
      <c r="CE53" s="1275"/>
      <c r="CF53" s="1290"/>
      <c r="CG53" s="1275"/>
      <c r="CH53" s="1275"/>
      <c r="CI53" s="1275"/>
      <c r="CJ53" s="1275"/>
      <c r="CK53" s="1275"/>
      <c r="CL53" s="1275"/>
      <c r="CM53" s="1275"/>
      <c r="CN53" s="1275">
        <v>61.7</v>
      </c>
      <c r="CO53" s="1275"/>
      <c r="CP53" s="1275"/>
      <c r="CQ53" s="1275"/>
      <c r="CR53" s="1275"/>
      <c r="CS53" s="1275"/>
      <c r="CT53" s="1275"/>
      <c r="CU53" s="1275"/>
      <c r="CV53" s="1275">
        <v>62.9</v>
      </c>
      <c r="CW53" s="1275"/>
      <c r="CX53" s="1275"/>
      <c r="CY53" s="1275"/>
      <c r="CZ53" s="1275"/>
      <c r="DA53" s="1275"/>
      <c r="DB53" s="1275"/>
      <c r="DC53" s="1275"/>
    </row>
    <row r="54" spans="1:109" ht="13.5" x14ac:dyDescent="0.15">
      <c r="A54" s="381"/>
      <c r="B54" s="366"/>
      <c r="G54" s="1295"/>
      <c r="H54" s="1295"/>
      <c r="I54" s="1285"/>
      <c r="J54" s="1285"/>
      <c r="K54" s="1292"/>
      <c r="L54" s="1292"/>
      <c r="M54" s="1292"/>
      <c r="N54" s="1292"/>
      <c r="AM54" s="37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x14ac:dyDescent="0.15">
      <c r="A55" s="381"/>
      <c r="B55" s="366"/>
      <c r="G55" s="1285"/>
      <c r="H55" s="1285"/>
      <c r="I55" s="1285"/>
      <c r="J55" s="1285"/>
      <c r="K55" s="1292"/>
      <c r="L55" s="1292"/>
      <c r="M55" s="1292"/>
      <c r="N55" s="1292"/>
      <c r="AN55" s="1289" t="s">
        <v>615</v>
      </c>
      <c r="AO55" s="1289"/>
      <c r="AP55" s="1289"/>
      <c r="AQ55" s="1289"/>
      <c r="AR55" s="1289"/>
      <c r="AS55" s="1289"/>
      <c r="AT55" s="1289"/>
      <c r="AU55" s="1289"/>
      <c r="AV55" s="1289"/>
      <c r="AW55" s="1289"/>
      <c r="AX55" s="1289"/>
      <c r="AY55" s="1289"/>
      <c r="AZ55" s="1289"/>
      <c r="BA55" s="1289"/>
      <c r="BB55" s="1291" t="s">
        <v>608</v>
      </c>
      <c r="BC55" s="1291"/>
      <c r="BD55" s="1291"/>
      <c r="BE55" s="1291"/>
      <c r="BF55" s="1291"/>
      <c r="BG55" s="1291"/>
      <c r="BH55" s="1291"/>
      <c r="BI55" s="1291"/>
      <c r="BJ55" s="1291"/>
      <c r="BK55" s="1291"/>
      <c r="BL55" s="1291"/>
      <c r="BM55" s="1291"/>
      <c r="BN55" s="1291"/>
      <c r="BO55" s="1291"/>
      <c r="BP55" s="1290"/>
      <c r="BQ55" s="1275"/>
      <c r="BR55" s="1275"/>
      <c r="BS55" s="1275"/>
      <c r="BT55" s="1275"/>
      <c r="BU55" s="1275"/>
      <c r="BV55" s="1275"/>
      <c r="BW55" s="1275"/>
      <c r="BX55" s="1290"/>
      <c r="BY55" s="1275"/>
      <c r="BZ55" s="1275"/>
      <c r="CA55" s="1275"/>
      <c r="CB55" s="1275"/>
      <c r="CC55" s="1275"/>
      <c r="CD55" s="1275"/>
      <c r="CE55" s="1275"/>
      <c r="CF55" s="1290"/>
      <c r="CG55" s="1275"/>
      <c r="CH55" s="1275"/>
      <c r="CI55" s="1275"/>
      <c r="CJ55" s="1275"/>
      <c r="CK55" s="1275"/>
      <c r="CL55" s="1275"/>
      <c r="CM55" s="1275"/>
      <c r="CN55" s="1275">
        <v>33.1</v>
      </c>
      <c r="CO55" s="1275"/>
      <c r="CP55" s="1275"/>
      <c r="CQ55" s="1275"/>
      <c r="CR55" s="1275"/>
      <c r="CS55" s="1275"/>
      <c r="CT55" s="1275"/>
      <c r="CU55" s="1275"/>
      <c r="CV55" s="1275">
        <v>31.3</v>
      </c>
      <c r="CW55" s="1275"/>
      <c r="CX55" s="1275"/>
      <c r="CY55" s="1275"/>
      <c r="CZ55" s="1275"/>
      <c r="DA55" s="1275"/>
      <c r="DB55" s="1275"/>
      <c r="DC55" s="1275"/>
    </row>
    <row r="56" spans="1:109" ht="13.5" x14ac:dyDescent="0.15">
      <c r="A56" s="381"/>
      <c r="B56" s="366"/>
      <c r="G56" s="1285"/>
      <c r="H56" s="1285"/>
      <c r="I56" s="1285"/>
      <c r="J56" s="1285"/>
      <c r="K56" s="1292"/>
      <c r="L56" s="1292"/>
      <c r="M56" s="1292"/>
      <c r="N56" s="1292"/>
      <c r="AN56" s="1289"/>
      <c r="AO56" s="1289"/>
      <c r="AP56" s="1289"/>
      <c r="AQ56" s="1289"/>
      <c r="AR56" s="1289"/>
      <c r="AS56" s="1289"/>
      <c r="AT56" s="1289"/>
      <c r="AU56" s="1289"/>
      <c r="AV56" s="1289"/>
      <c r="AW56" s="1289"/>
      <c r="AX56" s="1289"/>
      <c r="AY56" s="1289"/>
      <c r="AZ56" s="1289"/>
      <c r="BA56" s="1289"/>
      <c r="BB56" s="1291"/>
      <c r="BC56" s="1291"/>
      <c r="BD56" s="1291"/>
      <c r="BE56" s="1291"/>
      <c r="BF56" s="1291"/>
      <c r="BG56" s="1291"/>
      <c r="BH56" s="1291"/>
      <c r="BI56" s="1291"/>
      <c r="BJ56" s="1291"/>
      <c r="BK56" s="1291"/>
      <c r="BL56" s="1291"/>
      <c r="BM56" s="1291"/>
      <c r="BN56" s="1291"/>
      <c r="BO56" s="1291"/>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1" customFormat="1" ht="13.5" x14ac:dyDescent="0.15">
      <c r="B57" s="387"/>
      <c r="G57" s="1285"/>
      <c r="H57" s="1285"/>
      <c r="I57" s="1294"/>
      <c r="J57" s="1294"/>
      <c r="K57" s="1292"/>
      <c r="L57" s="1292"/>
      <c r="M57" s="1292"/>
      <c r="N57" s="1292"/>
      <c r="AM57" s="365"/>
      <c r="AN57" s="1289"/>
      <c r="AO57" s="1289"/>
      <c r="AP57" s="1289"/>
      <c r="AQ57" s="1289"/>
      <c r="AR57" s="1289"/>
      <c r="AS57" s="1289"/>
      <c r="AT57" s="1289"/>
      <c r="AU57" s="1289"/>
      <c r="AV57" s="1289"/>
      <c r="AW57" s="1289"/>
      <c r="AX57" s="1289"/>
      <c r="AY57" s="1289"/>
      <c r="AZ57" s="1289"/>
      <c r="BA57" s="1289"/>
      <c r="BB57" s="1291" t="s">
        <v>614</v>
      </c>
      <c r="BC57" s="1291"/>
      <c r="BD57" s="1291"/>
      <c r="BE57" s="1291"/>
      <c r="BF57" s="1291"/>
      <c r="BG57" s="1291"/>
      <c r="BH57" s="1291"/>
      <c r="BI57" s="1291"/>
      <c r="BJ57" s="1291"/>
      <c r="BK57" s="1291"/>
      <c r="BL57" s="1291"/>
      <c r="BM57" s="1291"/>
      <c r="BN57" s="1291"/>
      <c r="BO57" s="1291"/>
      <c r="BP57" s="1290"/>
      <c r="BQ57" s="1275"/>
      <c r="BR57" s="1275"/>
      <c r="BS57" s="1275"/>
      <c r="BT57" s="1275"/>
      <c r="BU57" s="1275"/>
      <c r="BV57" s="1275"/>
      <c r="BW57" s="1275"/>
      <c r="BX57" s="1290"/>
      <c r="BY57" s="1275"/>
      <c r="BZ57" s="1275"/>
      <c r="CA57" s="1275"/>
      <c r="CB57" s="1275"/>
      <c r="CC57" s="1275"/>
      <c r="CD57" s="1275"/>
      <c r="CE57" s="1275"/>
      <c r="CF57" s="1290"/>
      <c r="CG57" s="1275"/>
      <c r="CH57" s="1275"/>
      <c r="CI57" s="1275"/>
      <c r="CJ57" s="1275"/>
      <c r="CK57" s="1275"/>
      <c r="CL57" s="1275"/>
      <c r="CM57" s="1275"/>
      <c r="CN57" s="1275">
        <v>57.2</v>
      </c>
      <c r="CO57" s="1275"/>
      <c r="CP57" s="1275"/>
      <c r="CQ57" s="1275"/>
      <c r="CR57" s="1275"/>
      <c r="CS57" s="1275"/>
      <c r="CT57" s="1275"/>
      <c r="CU57" s="1275"/>
      <c r="CV57" s="1275">
        <v>58.5</v>
      </c>
      <c r="CW57" s="1275"/>
      <c r="CX57" s="1275"/>
      <c r="CY57" s="1275"/>
      <c r="CZ57" s="1275"/>
      <c r="DA57" s="1275"/>
      <c r="DB57" s="1275"/>
      <c r="DC57" s="1275"/>
      <c r="DD57" s="392"/>
      <c r="DE57" s="387"/>
    </row>
    <row r="58" spans="1:109" s="381" customFormat="1" ht="13.5" x14ac:dyDescent="0.15">
      <c r="A58" s="365"/>
      <c r="B58" s="387"/>
      <c r="G58" s="1285"/>
      <c r="H58" s="1285"/>
      <c r="I58" s="1294"/>
      <c r="J58" s="1294"/>
      <c r="K58" s="1292"/>
      <c r="L58" s="1292"/>
      <c r="M58" s="1292"/>
      <c r="N58" s="1292"/>
      <c r="AM58" s="365"/>
      <c r="AN58" s="1289"/>
      <c r="AO58" s="1289"/>
      <c r="AP58" s="1289"/>
      <c r="AQ58" s="1289"/>
      <c r="AR58" s="1289"/>
      <c r="AS58" s="1289"/>
      <c r="AT58" s="1289"/>
      <c r="AU58" s="1289"/>
      <c r="AV58" s="1289"/>
      <c r="AW58" s="1289"/>
      <c r="AX58" s="1289"/>
      <c r="AY58" s="1289"/>
      <c r="AZ58" s="1289"/>
      <c r="BA58" s="1289"/>
      <c r="BB58" s="1291"/>
      <c r="BC58" s="1291"/>
      <c r="BD58" s="1291"/>
      <c r="BE58" s="1291"/>
      <c r="BF58" s="1291"/>
      <c r="BG58" s="1291"/>
      <c r="BH58" s="1291"/>
      <c r="BI58" s="1291"/>
      <c r="BJ58" s="1291"/>
      <c r="BK58" s="1291"/>
      <c r="BL58" s="1291"/>
      <c r="BM58" s="1291"/>
      <c r="BN58" s="1291"/>
      <c r="BO58" s="1291"/>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613</v>
      </c>
    </row>
    <row r="64" spans="1:109" ht="13.5" x14ac:dyDescent="0.15">
      <c r="B64" s="366"/>
      <c r="G64" s="382"/>
      <c r="I64" s="384"/>
      <c r="J64" s="384"/>
      <c r="K64" s="384"/>
      <c r="L64" s="384"/>
      <c r="M64" s="384"/>
      <c r="N64" s="383"/>
      <c r="AM64" s="382"/>
      <c r="AN64" s="382" t="s">
        <v>612</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76" t="s">
        <v>620</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ht="13.5" x14ac:dyDescent="0.15">
      <c r="B66" s="366"/>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ht="13.5" x14ac:dyDescent="0.15">
      <c r="B67" s="366"/>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ht="13.5" x14ac:dyDescent="0.15">
      <c r="B68" s="366"/>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ht="13.5" x14ac:dyDescent="0.15">
      <c r="B69" s="366"/>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611</v>
      </c>
    </row>
    <row r="72" spans="2:107" ht="13.5" x14ac:dyDescent="0.15">
      <c r="B72" s="366"/>
      <c r="G72" s="1285"/>
      <c r="H72" s="1285"/>
      <c r="I72" s="1285"/>
      <c r="J72" s="1285"/>
      <c r="K72" s="375"/>
      <c r="L72" s="375"/>
      <c r="M72" s="374"/>
      <c r="N72" s="374"/>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564</v>
      </c>
      <c r="BQ72" s="1289"/>
      <c r="BR72" s="1289"/>
      <c r="BS72" s="1289"/>
      <c r="BT72" s="1289"/>
      <c r="BU72" s="1289"/>
      <c r="BV72" s="1289"/>
      <c r="BW72" s="1289"/>
      <c r="BX72" s="1289" t="s">
        <v>565</v>
      </c>
      <c r="BY72" s="1289"/>
      <c r="BZ72" s="1289"/>
      <c r="CA72" s="1289"/>
      <c r="CB72" s="1289"/>
      <c r="CC72" s="1289"/>
      <c r="CD72" s="1289"/>
      <c r="CE72" s="1289"/>
      <c r="CF72" s="1289" t="s">
        <v>566</v>
      </c>
      <c r="CG72" s="1289"/>
      <c r="CH72" s="1289"/>
      <c r="CI72" s="1289"/>
      <c r="CJ72" s="1289"/>
      <c r="CK72" s="1289"/>
      <c r="CL72" s="1289"/>
      <c r="CM72" s="1289"/>
      <c r="CN72" s="1289" t="s">
        <v>567</v>
      </c>
      <c r="CO72" s="1289"/>
      <c r="CP72" s="1289"/>
      <c r="CQ72" s="1289"/>
      <c r="CR72" s="1289"/>
      <c r="CS72" s="1289"/>
      <c r="CT72" s="1289"/>
      <c r="CU72" s="1289"/>
      <c r="CV72" s="1289" t="s">
        <v>568</v>
      </c>
      <c r="CW72" s="1289"/>
      <c r="CX72" s="1289"/>
      <c r="CY72" s="1289"/>
      <c r="CZ72" s="1289"/>
      <c r="DA72" s="1289"/>
      <c r="DB72" s="1289"/>
      <c r="DC72" s="1289"/>
    </row>
    <row r="73" spans="2:107" ht="13.5" x14ac:dyDescent="0.15">
      <c r="B73" s="366"/>
      <c r="G73" s="1295"/>
      <c r="H73" s="1295"/>
      <c r="I73" s="1295"/>
      <c r="J73" s="1295"/>
      <c r="K73" s="1296"/>
      <c r="L73" s="1296"/>
      <c r="M73" s="1296"/>
      <c r="N73" s="1296"/>
      <c r="AM73" s="373"/>
      <c r="AN73" s="1291" t="s">
        <v>610</v>
      </c>
      <c r="AO73" s="1291"/>
      <c r="AP73" s="1291"/>
      <c r="AQ73" s="1291"/>
      <c r="AR73" s="1291"/>
      <c r="AS73" s="1291"/>
      <c r="AT73" s="1291"/>
      <c r="AU73" s="1291"/>
      <c r="AV73" s="1291"/>
      <c r="AW73" s="1291"/>
      <c r="AX73" s="1291"/>
      <c r="AY73" s="1291"/>
      <c r="AZ73" s="1291"/>
      <c r="BA73" s="1291"/>
      <c r="BB73" s="1291" t="s">
        <v>608</v>
      </c>
      <c r="BC73" s="1291"/>
      <c r="BD73" s="1291"/>
      <c r="BE73" s="1291"/>
      <c r="BF73" s="1291"/>
      <c r="BG73" s="1291"/>
      <c r="BH73" s="1291"/>
      <c r="BI73" s="1291"/>
      <c r="BJ73" s="1291"/>
      <c r="BK73" s="1291"/>
      <c r="BL73" s="1291"/>
      <c r="BM73" s="1291"/>
      <c r="BN73" s="1291"/>
      <c r="BO73" s="1291"/>
      <c r="BP73" s="1275">
        <v>77.400000000000006</v>
      </c>
      <c r="BQ73" s="1275"/>
      <c r="BR73" s="1275"/>
      <c r="BS73" s="1275"/>
      <c r="BT73" s="1275"/>
      <c r="BU73" s="1275"/>
      <c r="BV73" s="1275"/>
      <c r="BW73" s="1275"/>
      <c r="BX73" s="1275">
        <v>65.2</v>
      </c>
      <c r="BY73" s="1275"/>
      <c r="BZ73" s="1275"/>
      <c r="CA73" s="1275"/>
      <c r="CB73" s="1275"/>
      <c r="CC73" s="1275"/>
      <c r="CD73" s="1275"/>
      <c r="CE73" s="1275"/>
      <c r="CF73" s="1275">
        <v>45.1</v>
      </c>
      <c r="CG73" s="1275"/>
      <c r="CH73" s="1275"/>
      <c r="CI73" s="1275"/>
      <c r="CJ73" s="1275"/>
      <c r="CK73" s="1275"/>
      <c r="CL73" s="1275"/>
      <c r="CM73" s="1275"/>
      <c r="CN73" s="1275">
        <v>38</v>
      </c>
      <c r="CO73" s="1275"/>
      <c r="CP73" s="1275"/>
      <c r="CQ73" s="1275"/>
      <c r="CR73" s="1275"/>
      <c r="CS73" s="1275"/>
      <c r="CT73" s="1275"/>
      <c r="CU73" s="1275"/>
      <c r="CV73" s="1275">
        <v>24.3</v>
      </c>
      <c r="CW73" s="1275"/>
      <c r="CX73" s="1275"/>
      <c r="CY73" s="1275"/>
      <c r="CZ73" s="1275"/>
      <c r="DA73" s="1275"/>
      <c r="DB73" s="1275"/>
      <c r="DC73" s="1275"/>
    </row>
    <row r="74" spans="2:107" ht="13.5" x14ac:dyDescent="0.15">
      <c r="B74" s="366"/>
      <c r="G74" s="1295"/>
      <c r="H74" s="1295"/>
      <c r="I74" s="1295"/>
      <c r="J74" s="1295"/>
      <c r="K74" s="1296"/>
      <c r="L74" s="1296"/>
      <c r="M74" s="1296"/>
      <c r="N74" s="1296"/>
      <c r="AM74" s="37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x14ac:dyDescent="0.15">
      <c r="B75" s="366"/>
      <c r="G75" s="1295"/>
      <c r="H75" s="1295"/>
      <c r="I75" s="1285"/>
      <c r="J75" s="1285"/>
      <c r="K75" s="1292"/>
      <c r="L75" s="1292"/>
      <c r="M75" s="1292"/>
      <c r="N75" s="1292"/>
      <c r="AM75" s="373"/>
      <c r="AN75" s="1291"/>
      <c r="AO75" s="1291"/>
      <c r="AP75" s="1291"/>
      <c r="AQ75" s="1291"/>
      <c r="AR75" s="1291"/>
      <c r="AS75" s="1291"/>
      <c r="AT75" s="1291"/>
      <c r="AU75" s="1291"/>
      <c r="AV75" s="1291"/>
      <c r="AW75" s="1291"/>
      <c r="AX75" s="1291"/>
      <c r="AY75" s="1291"/>
      <c r="AZ75" s="1291"/>
      <c r="BA75" s="1291"/>
      <c r="BB75" s="1291" t="s">
        <v>607</v>
      </c>
      <c r="BC75" s="1291"/>
      <c r="BD75" s="1291"/>
      <c r="BE75" s="1291"/>
      <c r="BF75" s="1291"/>
      <c r="BG75" s="1291"/>
      <c r="BH75" s="1291"/>
      <c r="BI75" s="1291"/>
      <c r="BJ75" s="1291"/>
      <c r="BK75" s="1291"/>
      <c r="BL75" s="1291"/>
      <c r="BM75" s="1291"/>
      <c r="BN75" s="1291"/>
      <c r="BO75" s="1291"/>
      <c r="BP75" s="1275">
        <v>15.1</v>
      </c>
      <c r="BQ75" s="1275"/>
      <c r="BR75" s="1275"/>
      <c r="BS75" s="1275"/>
      <c r="BT75" s="1275"/>
      <c r="BU75" s="1275"/>
      <c r="BV75" s="1275"/>
      <c r="BW75" s="1275"/>
      <c r="BX75" s="1275">
        <v>14</v>
      </c>
      <c r="BY75" s="1275"/>
      <c r="BZ75" s="1275"/>
      <c r="CA75" s="1275"/>
      <c r="CB75" s="1275"/>
      <c r="CC75" s="1275"/>
      <c r="CD75" s="1275"/>
      <c r="CE75" s="1275"/>
      <c r="CF75" s="1275">
        <v>13.3</v>
      </c>
      <c r="CG75" s="1275"/>
      <c r="CH75" s="1275"/>
      <c r="CI75" s="1275"/>
      <c r="CJ75" s="1275"/>
      <c r="CK75" s="1275"/>
      <c r="CL75" s="1275"/>
      <c r="CM75" s="1275"/>
      <c r="CN75" s="1275">
        <v>12.9</v>
      </c>
      <c r="CO75" s="1275"/>
      <c r="CP75" s="1275"/>
      <c r="CQ75" s="1275"/>
      <c r="CR75" s="1275"/>
      <c r="CS75" s="1275"/>
      <c r="CT75" s="1275"/>
      <c r="CU75" s="1275"/>
      <c r="CV75" s="1275">
        <v>12.4</v>
      </c>
      <c r="CW75" s="1275"/>
      <c r="CX75" s="1275"/>
      <c r="CY75" s="1275"/>
      <c r="CZ75" s="1275"/>
      <c r="DA75" s="1275"/>
      <c r="DB75" s="1275"/>
      <c r="DC75" s="1275"/>
    </row>
    <row r="76" spans="2:107" ht="13.5" x14ac:dyDescent="0.15">
      <c r="B76" s="366"/>
      <c r="G76" s="1295"/>
      <c r="H76" s="1295"/>
      <c r="I76" s="1285"/>
      <c r="J76" s="1285"/>
      <c r="K76" s="1292"/>
      <c r="L76" s="1292"/>
      <c r="M76" s="1292"/>
      <c r="N76" s="1292"/>
      <c r="AM76" s="37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x14ac:dyDescent="0.15">
      <c r="B77" s="366"/>
      <c r="G77" s="1285"/>
      <c r="H77" s="1285"/>
      <c r="I77" s="1285"/>
      <c r="J77" s="1285"/>
      <c r="K77" s="1296"/>
      <c r="L77" s="1296"/>
      <c r="M77" s="1296"/>
      <c r="N77" s="1296"/>
      <c r="AN77" s="1289" t="s">
        <v>609</v>
      </c>
      <c r="AO77" s="1289"/>
      <c r="AP77" s="1289"/>
      <c r="AQ77" s="1289"/>
      <c r="AR77" s="1289"/>
      <c r="AS77" s="1289"/>
      <c r="AT77" s="1289"/>
      <c r="AU77" s="1289"/>
      <c r="AV77" s="1289"/>
      <c r="AW77" s="1289"/>
      <c r="AX77" s="1289"/>
      <c r="AY77" s="1289"/>
      <c r="AZ77" s="1289"/>
      <c r="BA77" s="1289"/>
      <c r="BB77" s="1291" t="s">
        <v>608</v>
      </c>
      <c r="BC77" s="1291"/>
      <c r="BD77" s="1291"/>
      <c r="BE77" s="1291"/>
      <c r="BF77" s="1291"/>
      <c r="BG77" s="1291"/>
      <c r="BH77" s="1291"/>
      <c r="BI77" s="1291"/>
      <c r="BJ77" s="1291"/>
      <c r="BK77" s="1291"/>
      <c r="BL77" s="1291"/>
      <c r="BM77" s="1291"/>
      <c r="BN77" s="1291"/>
      <c r="BO77" s="1291"/>
      <c r="BP77" s="1275">
        <v>48.3</v>
      </c>
      <c r="BQ77" s="1275"/>
      <c r="BR77" s="1275"/>
      <c r="BS77" s="1275"/>
      <c r="BT77" s="1275"/>
      <c r="BU77" s="1275"/>
      <c r="BV77" s="1275"/>
      <c r="BW77" s="1275"/>
      <c r="BX77" s="1275">
        <v>44.4</v>
      </c>
      <c r="BY77" s="1275"/>
      <c r="BZ77" s="1275"/>
      <c r="CA77" s="1275"/>
      <c r="CB77" s="1275"/>
      <c r="CC77" s="1275"/>
      <c r="CD77" s="1275"/>
      <c r="CE77" s="1275"/>
      <c r="CF77" s="1275">
        <v>37.299999999999997</v>
      </c>
      <c r="CG77" s="1275"/>
      <c r="CH77" s="1275"/>
      <c r="CI77" s="1275"/>
      <c r="CJ77" s="1275"/>
      <c r="CK77" s="1275"/>
      <c r="CL77" s="1275"/>
      <c r="CM77" s="1275"/>
      <c r="CN77" s="1275">
        <v>33.1</v>
      </c>
      <c r="CO77" s="1275"/>
      <c r="CP77" s="1275"/>
      <c r="CQ77" s="1275"/>
      <c r="CR77" s="1275"/>
      <c r="CS77" s="1275"/>
      <c r="CT77" s="1275"/>
      <c r="CU77" s="1275"/>
      <c r="CV77" s="1275">
        <v>31.3</v>
      </c>
      <c r="CW77" s="1275"/>
      <c r="CX77" s="1275"/>
      <c r="CY77" s="1275"/>
      <c r="CZ77" s="1275"/>
      <c r="DA77" s="1275"/>
      <c r="DB77" s="1275"/>
      <c r="DC77" s="1275"/>
    </row>
    <row r="78" spans="2:107" ht="13.5" x14ac:dyDescent="0.15">
      <c r="B78" s="366"/>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1"/>
      <c r="BC78" s="1291"/>
      <c r="BD78" s="1291"/>
      <c r="BE78" s="1291"/>
      <c r="BF78" s="1291"/>
      <c r="BG78" s="1291"/>
      <c r="BH78" s="1291"/>
      <c r="BI78" s="1291"/>
      <c r="BJ78" s="1291"/>
      <c r="BK78" s="1291"/>
      <c r="BL78" s="1291"/>
      <c r="BM78" s="1291"/>
      <c r="BN78" s="1291"/>
      <c r="BO78" s="1291"/>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x14ac:dyDescent="0.15">
      <c r="B79" s="366"/>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1" t="s">
        <v>607</v>
      </c>
      <c r="BC79" s="1291"/>
      <c r="BD79" s="1291"/>
      <c r="BE79" s="1291"/>
      <c r="BF79" s="1291"/>
      <c r="BG79" s="1291"/>
      <c r="BH79" s="1291"/>
      <c r="BI79" s="1291"/>
      <c r="BJ79" s="1291"/>
      <c r="BK79" s="1291"/>
      <c r="BL79" s="1291"/>
      <c r="BM79" s="1291"/>
      <c r="BN79" s="1291"/>
      <c r="BO79" s="1291"/>
      <c r="BP79" s="1275">
        <v>10.4</v>
      </c>
      <c r="BQ79" s="1275"/>
      <c r="BR79" s="1275"/>
      <c r="BS79" s="1275"/>
      <c r="BT79" s="1275"/>
      <c r="BU79" s="1275"/>
      <c r="BV79" s="1275"/>
      <c r="BW79" s="1275"/>
      <c r="BX79" s="1275">
        <v>9.4</v>
      </c>
      <c r="BY79" s="1275"/>
      <c r="BZ79" s="1275"/>
      <c r="CA79" s="1275"/>
      <c r="CB79" s="1275"/>
      <c r="CC79" s="1275"/>
      <c r="CD79" s="1275"/>
      <c r="CE79" s="1275"/>
      <c r="CF79" s="1275">
        <v>7.8</v>
      </c>
      <c r="CG79" s="1275"/>
      <c r="CH79" s="1275"/>
      <c r="CI79" s="1275"/>
      <c r="CJ79" s="1275"/>
      <c r="CK79" s="1275"/>
      <c r="CL79" s="1275"/>
      <c r="CM79" s="1275"/>
      <c r="CN79" s="1275">
        <v>7.5</v>
      </c>
      <c r="CO79" s="1275"/>
      <c r="CP79" s="1275"/>
      <c r="CQ79" s="1275"/>
      <c r="CR79" s="1275"/>
      <c r="CS79" s="1275"/>
      <c r="CT79" s="1275"/>
      <c r="CU79" s="1275"/>
      <c r="CV79" s="1275">
        <v>7.2</v>
      </c>
      <c r="CW79" s="1275"/>
      <c r="CX79" s="1275"/>
      <c r="CY79" s="1275"/>
      <c r="CZ79" s="1275"/>
      <c r="DA79" s="1275"/>
      <c r="DB79" s="1275"/>
      <c r="DC79" s="1275"/>
    </row>
    <row r="80" spans="2:107" ht="13.5" x14ac:dyDescent="0.15">
      <c r="B80" s="366"/>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1"/>
      <c r="BC80" s="1291"/>
      <c r="BD80" s="1291"/>
      <c r="BE80" s="1291"/>
      <c r="BF80" s="1291"/>
      <c r="BG80" s="1291"/>
      <c r="BH80" s="1291"/>
      <c r="BI80" s="1291"/>
      <c r="BJ80" s="1291"/>
      <c r="BK80" s="1291"/>
      <c r="BL80" s="1291"/>
      <c r="BM80" s="1291"/>
      <c r="BN80" s="1291"/>
      <c r="BO80" s="1291"/>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8E2orGIMr34tHey3gQYILP8LGSpVJi1Gprn9VfQqdDpftEhnZq9AMS0WDJ/bvg6dDbrIBqqdSOkqpWD5cM71hw==" saltValue="Dj08UpFQhdiCZ8nik6yxI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3"/>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3" zoomScale="70" zoomScaleNormal="70" zoomScaleSheetLayoutView="70" workbookViewId="0">
      <selection activeCell="AN65" sqref="AN65:DC69"/>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73/ex2vp1W6f1f8atjAfhG+1ch5bqgQnKQ22ja/C1dT8bMvof9QVZM+66VMGJPJ2wYFwQbq2tiaGoPKlgntWw==" saltValue="vKUw2HUUc0idkyJu4vv1wA==" spinCount="100000" sheet="1" objects="1" scenarios="1"/>
  <dataConsolidate/>
  <phoneticPr fontId="3"/>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68" zoomScale="70" zoomScaleNormal="70" zoomScaleSheetLayoutView="55" workbookViewId="0">
      <selection activeCell="AN65" sqref="AN65:DC69"/>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f6RBo7GNEEET4w6jUxmtxnGKik06OEiuNy0ljnd0LoeHjSGIn58vmyRtXABfxAADF0GCUkM2AJAwGxFFfBN+w==" saltValue="l6WeldNXx/oJbM9RTtAjlA==" spinCount="100000" sheet="1" objects="1" scenarios="1"/>
  <dataConsolidate/>
  <phoneticPr fontId="3"/>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561</v>
      </c>
      <c r="G2" s="136"/>
      <c r="H2" s="137"/>
    </row>
    <row r="3" spans="1:8" x14ac:dyDescent="0.15">
      <c r="A3" s="133" t="s">
        <v>554</v>
      </c>
      <c r="B3" s="138"/>
      <c r="C3" s="139"/>
      <c r="D3" s="140">
        <v>30445</v>
      </c>
      <c r="E3" s="141"/>
      <c r="F3" s="142">
        <v>56255</v>
      </c>
      <c r="G3" s="143"/>
      <c r="H3" s="144"/>
    </row>
    <row r="4" spans="1:8" x14ac:dyDescent="0.15">
      <c r="A4" s="145"/>
      <c r="B4" s="146"/>
      <c r="C4" s="147"/>
      <c r="D4" s="148">
        <v>10221</v>
      </c>
      <c r="E4" s="149"/>
      <c r="F4" s="150">
        <v>26957</v>
      </c>
      <c r="G4" s="151"/>
      <c r="H4" s="152"/>
    </row>
    <row r="5" spans="1:8" x14ac:dyDescent="0.15">
      <c r="A5" s="133" t="s">
        <v>556</v>
      </c>
      <c r="B5" s="138"/>
      <c r="C5" s="139"/>
      <c r="D5" s="140">
        <v>35119</v>
      </c>
      <c r="E5" s="141"/>
      <c r="F5" s="142">
        <v>57944</v>
      </c>
      <c r="G5" s="143"/>
      <c r="H5" s="144"/>
    </row>
    <row r="6" spans="1:8" x14ac:dyDescent="0.15">
      <c r="A6" s="145"/>
      <c r="B6" s="146"/>
      <c r="C6" s="147"/>
      <c r="D6" s="148">
        <v>16939</v>
      </c>
      <c r="E6" s="149"/>
      <c r="F6" s="150">
        <v>29326</v>
      </c>
      <c r="G6" s="151"/>
      <c r="H6" s="152"/>
    </row>
    <row r="7" spans="1:8" x14ac:dyDescent="0.15">
      <c r="A7" s="133" t="s">
        <v>557</v>
      </c>
      <c r="B7" s="138"/>
      <c r="C7" s="139"/>
      <c r="D7" s="140">
        <v>32594</v>
      </c>
      <c r="E7" s="141"/>
      <c r="F7" s="142">
        <v>54227</v>
      </c>
      <c r="G7" s="143"/>
      <c r="H7" s="144"/>
    </row>
    <row r="8" spans="1:8" x14ac:dyDescent="0.15">
      <c r="A8" s="145"/>
      <c r="B8" s="146"/>
      <c r="C8" s="147"/>
      <c r="D8" s="148">
        <v>18483</v>
      </c>
      <c r="E8" s="149"/>
      <c r="F8" s="150">
        <v>29694</v>
      </c>
      <c r="G8" s="151"/>
      <c r="H8" s="152"/>
    </row>
    <row r="9" spans="1:8" x14ac:dyDescent="0.15">
      <c r="A9" s="133" t="s">
        <v>558</v>
      </c>
      <c r="B9" s="138"/>
      <c r="C9" s="139"/>
      <c r="D9" s="140">
        <v>61644</v>
      </c>
      <c r="E9" s="141"/>
      <c r="F9" s="142">
        <v>57295</v>
      </c>
      <c r="G9" s="143"/>
      <c r="H9" s="144"/>
    </row>
    <row r="10" spans="1:8" x14ac:dyDescent="0.15">
      <c r="A10" s="145"/>
      <c r="B10" s="146"/>
      <c r="C10" s="147"/>
      <c r="D10" s="148">
        <v>41305</v>
      </c>
      <c r="E10" s="149"/>
      <c r="F10" s="150">
        <v>32771</v>
      </c>
      <c r="G10" s="151"/>
      <c r="H10" s="152"/>
    </row>
    <row r="11" spans="1:8" x14ac:dyDescent="0.15">
      <c r="A11" s="133" t="s">
        <v>559</v>
      </c>
      <c r="B11" s="138"/>
      <c r="C11" s="139"/>
      <c r="D11" s="140">
        <v>40818</v>
      </c>
      <c r="E11" s="141"/>
      <c r="F11" s="142">
        <v>54110</v>
      </c>
      <c r="G11" s="143"/>
      <c r="H11" s="144"/>
    </row>
    <row r="12" spans="1:8" x14ac:dyDescent="0.15">
      <c r="A12" s="145"/>
      <c r="B12" s="146"/>
      <c r="C12" s="153"/>
      <c r="D12" s="148">
        <v>19663</v>
      </c>
      <c r="E12" s="149"/>
      <c r="F12" s="150">
        <v>30620</v>
      </c>
      <c r="G12" s="151"/>
      <c r="H12" s="152"/>
    </row>
    <row r="13" spans="1:8" x14ac:dyDescent="0.15">
      <c r="A13" s="133"/>
      <c r="B13" s="138"/>
      <c r="C13" s="154"/>
      <c r="D13" s="155">
        <v>40124</v>
      </c>
      <c r="E13" s="156"/>
      <c r="F13" s="157">
        <v>55966</v>
      </c>
      <c r="G13" s="158"/>
      <c r="H13" s="144"/>
    </row>
    <row r="14" spans="1:8" x14ac:dyDescent="0.15">
      <c r="A14" s="145"/>
      <c r="B14" s="146"/>
      <c r="C14" s="147"/>
      <c r="D14" s="148">
        <v>21322</v>
      </c>
      <c r="E14" s="149"/>
      <c r="F14" s="150">
        <v>29874</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5.78</v>
      </c>
      <c r="C19" s="159">
        <f>ROUND(VALUE(SUBSTITUTE(実質収支比率等に係る経年分析!G$48,"▲","-")),2)</f>
        <v>4.3600000000000003</v>
      </c>
      <c r="D19" s="159">
        <f>ROUND(VALUE(SUBSTITUTE(実質収支比率等に係る経年分析!H$48,"▲","-")),2)</f>
        <v>6.09</v>
      </c>
      <c r="E19" s="159">
        <f>ROUND(VALUE(SUBSTITUTE(実質収支比率等に係る経年分析!I$48,"▲","-")),2)</f>
        <v>3.57</v>
      </c>
      <c r="F19" s="159">
        <f>ROUND(VALUE(SUBSTITUTE(実質収支比率等に係る経年分析!J$48,"▲","-")),2)</f>
        <v>3.07</v>
      </c>
    </row>
    <row r="20" spans="1:11" x14ac:dyDescent="0.15">
      <c r="A20" s="159" t="s">
        <v>49</v>
      </c>
      <c r="B20" s="159">
        <f>ROUND(VALUE(SUBSTITUTE(実質収支比率等に係る経年分析!F$47,"▲","-")),2)</f>
        <v>27.97</v>
      </c>
      <c r="C20" s="159">
        <f>ROUND(VALUE(SUBSTITUTE(実質収支比率等に係る経年分析!G$47,"▲","-")),2)</f>
        <v>30.94</v>
      </c>
      <c r="D20" s="159">
        <f>ROUND(VALUE(SUBSTITUTE(実質収支比率等に係る経年分析!H$47,"▲","-")),2)</f>
        <v>34.799999999999997</v>
      </c>
      <c r="E20" s="159">
        <f>ROUND(VALUE(SUBSTITUTE(実質収支比率等に係る経年分析!I$47,"▲","-")),2)</f>
        <v>37.56</v>
      </c>
      <c r="F20" s="159">
        <f>ROUND(VALUE(SUBSTITUTE(実質収支比率等に係る経年分析!J$47,"▲","-")),2)</f>
        <v>39.75</v>
      </c>
    </row>
    <row r="21" spans="1:11" x14ac:dyDescent="0.15">
      <c r="A21" s="159" t="s">
        <v>50</v>
      </c>
      <c r="B21" s="159">
        <f>IF(ISNUMBER(VALUE(SUBSTITUTE(実質収支比率等に係る経年分析!F$49,"▲","-"))),ROUND(VALUE(SUBSTITUTE(実質収支比率等に係る経年分析!F$49,"▲","-")),2),NA())</f>
        <v>5.51</v>
      </c>
      <c r="C21" s="159">
        <f>IF(ISNUMBER(VALUE(SUBSTITUTE(実質収支比率等に係る経年分析!G$49,"▲","-"))),ROUND(VALUE(SUBSTITUTE(実質収支比率等に係る経年分析!G$49,"▲","-")),2),NA())</f>
        <v>1.64</v>
      </c>
      <c r="D21" s="159">
        <f>IF(ISNUMBER(VALUE(SUBSTITUTE(実質収支比率等に係る経年分析!H$49,"▲","-"))),ROUND(VALUE(SUBSTITUTE(実質収支比率等に係る経年分析!H$49,"▲","-")),2),NA())</f>
        <v>5.97</v>
      </c>
      <c r="E21" s="159">
        <f>IF(ISNUMBER(VALUE(SUBSTITUTE(実質収支比率等に係る経年分析!I$49,"▲","-"))),ROUND(VALUE(SUBSTITUTE(実質収支比率等に係る経年分析!I$49,"▲","-")),2),NA())</f>
        <v>-0.31</v>
      </c>
      <c r="F21" s="159">
        <f>IF(ISNUMBER(VALUE(SUBSTITUTE(実質収支比率等に係る経年分析!J$49,"▲","-"))),ROUND(VALUE(SUBSTITUTE(実質収支比率等に係る経年分析!J$49,"▲","-")),2),NA())</f>
        <v>1.46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学校給食センター事業特別会計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国民宿舎事業会計</v>
      </c>
      <c r="B30" s="160">
        <f>IF(ROUND(VALUE(SUBSTITUTE(連結実質赤字比率に係る赤字・黒字の構成分析!F$40,"▲", "-")), 2) &lt; 0, ABS(ROUND(VALUE(SUBSTITUTE(連結実質赤字比率に係る赤字・黒字の構成分析!F$40,"▲", "-")), 2)), NA())</f>
        <v>1.31</v>
      </c>
      <c r="C30" s="160" t="e">
        <f>IF(ROUND(VALUE(SUBSTITUTE(連結実質赤字比率に係る赤字・黒字の構成分析!F$40,"▲", "-")), 2) &gt;= 0, ABS(ROUND(VALUE(SUBSTITUTE(連結実質赤字比率に係る赤字・黒字の構成分析!F$40,"▲", "-")), 2)), NA())</f>
        <v>#N/A</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x14ac:dyDescent="0.15">
      <c r="A31" s="160" t="str">
        <f>IF(連結実質赤字比率に係る赤字・黒字の構成分析!C$39="",NA(),連結実質赤字比率に係る赤字・黒字の構成分析!C$39)</f>
        <v>後期高齢者医療事業特別会計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v>
      </c>
    </row>
    <row r="32" spans="1:11" x14ac:dyDescent="0.15">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1.0900000000000001</v>
      </c>
    </row>
    <row r="33" spans="1:16" x14ac:dyDescent="0.15">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7.0000000000000007E-2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1.37</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5.76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4.3499999999999996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6.08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3.56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3.06</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10.77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12.11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12.54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3.52</v>
      </c>
    </row>
    <row r="36" spans="1:16" x14ac:dyDescent="0.15">
      <c r="A36" s="160" t="str">
        <f>IF(連結実質赤字比率に係る赤字・黒字の構成分析!C$34="",NA(),連結実質赤字比率に係る赤字・黒字の構成分析!C$34)</f>
        <v>病院事業会計</v>
      </c>
      <c r="B36" s="160">
        <f>IF(ROUND(VALUE(SUBSTITUTE(連結実質赤字比率に係る赤字・黒字の構成分析!F$34,"▲", "-")), 2) &lt; 0, ABS(ROUND(VALUE(SUBSTITUTE(連結実質赤字比率に係る赤字・黒字の構成分析!F$34,"▲", "-")), 2)), NA())</f>
        <v>0.1</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0.06</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0.56999999999999995</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0.53</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0.32</v>
      </c>
      <c r="K36" s="160" t="e">
        <f>IF(ROUND(VALUE(SUBSTITUTE(連結実質赤字比率に係る赤字・黒字の構成分析!J$34,"▲", "-")), 2) &gt;= 0, ABS(ROUND(VALUE(SUBSTITUTE(連結実質赤字比率に係る赤字・黒字の構成分析!J$34,"▲", "-")), 2)), NA())</f>
        <v>#N/A</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4982</v>
      </c>
      <c r="E42" s="161"/>
      <c r="F42" s="161"/>
      <c r="G42" s="161">
        <f>'実質公債費比率（分子）の構造'!L$52</f>
        <v>5266</v>
      </c>
      <c r="H42" s="161"/>
      <c r="I42" s="161"/>
      <c r="J42" s="161">
        <f>'実質公債費比率（分子）の構造'!M$52</f>
        <v>5164</v>
      </c>
      <c r="K42" s="161"/>
      <c r="L42" s="161"/>
      <c r="M42" s="161">
        <f>'実質公債費比率（分子）の構造'!N$52</f>
        <v>5141</v>
      </c>
      <c r="N42" s="161"/>
      <c r="O42" s="161"/>
      <c r="P42" s="161">
        <f>'実質公債費比率（分子）の構造'!O$52</f>
        <v>5125</v>
      </c>
    </row>
    <row r="43" spans="1:16" x14ac:dyDescent="0.15">
      <c r="A43" s="161" t="s">
        <v>58</v>
      </c>
      <c r="B43" s="161">
        <f>'実質公債費比率（分子）の構造'!K$51</f>
        <v>0</v>
      </c>
      <c r="C43" s="161"/>
      <c r="D43" s="161"/>
      <c r="E43" s="161">
        <f>'実質公債費比率（分子）の構造'!L$51</f>
        <v>0</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317</v>
      </c>
      <c r="C45" s="161"/>
      <c r="D45" s="161"/>
      <c r="E45" s="161">
        <f>'実質公債費比率（分子）の構造'!L$49</f>
        <v>308</v>
      </c>
      <c r="F45" s="161"/>
      <c r="G45" s="161"/>
      <c r="H45" s="161">
        <f>'実質公債費比率（分子）の構造'!M$49</f>
        <v>329</v>
      </c>
      <c r="I45" s="161"/>
      <c r="J45" s="161"/>
      <c r="K45" s="161">
        <f>'実質公債費比率（分子）の構造'!N$49</f>
        <v>346</v>
      </c>
      <c r="L45" s="161"/>
      <c r="M45" s="161"/>
      <c r="N45" s="161">
        <f>'実質公債費比率（分子）の構造'!O$49</f>
        <v>345</v>
      </c>
      <c r="O45" s="161"/>
      <c r="P45" s="161"/>
    </row>
    <row r="46" spans="1:16" x14ac:dyDescent="0.15">
      <c r="A46" s="161" t="s">
        <v>61</v>
      </c>
      <c r="B46" s="161">
        <f>'実質公債費比率（分子）の構造'!K$48</f>
        <v>3103</v>
      </c>
      <c r="C46" s="161"/>
      <c r="D46" s="161"/>
      <c r="E46" s="161">
        <f>'実質公債費比率（分子）の構造'!L$48</f>
        <v>3243</v>
      </c>
      <c r="F46" s="161"/>
      <c r="G46" s="161"/>
      <c r="H46" s="161">
        <f>'実質公債費比率（分子）の構造'!M$48</f>
        <v>3334</v>
      </c>
      <c r="I46" s="161"/>
      <c r="J46" s="161"/>
      <c r="K46" s="161">
        <f>'実質公債費比率（分子）の構造'!N$48</f>
        <v>3295</v>
      </c>
      <c r="L46" s="161"/>
      <c r="M46" s="161"/>
      <c r="N46" s="161">
        <f>'実質公債費比率（分子）の構造'!O$48</f>
        <v>3093</v>
      </c>
      <c r="O46" s="161"/>
      <c r="P46" s="161"/>
    </row>
    <row r="47" spans="1:16" x14ac:dyDescent="0.15">
      <c r="A47" s="161" t="s">
        <v>62</v>
      </c>
      <c r="B47" s="161">
        <f>'実質公債費比率（分子）の構造'!K$47</f>
        <v>33</v>
      </c>
      <c r="C47" s="161"/>
      <c r="D47" s="161"/>
      <c r="E47" s="161">
        <f>'実質公債費比率（分子）の構造'!L$47</f>
        <v>33</v>
      </c>
      <c r="F47" s="161"/>
      <c r="G47" s="161"/>
      <c r="H47" s="161">
        <f>'実質公債費比率（分子）の構造'!M$47</f>
        <v>33</v>
      </c>
      <c r="I47" s="161"/>
      <c r="J47" s="161"/>
      <c r="K47" s="161">
        <f>'実質公債費比率（分子）の構造'!N$47</f>
        <v>33</v>
      </c>
      <c r="L47" s="161"/>
      <c r="M47" s="161"/>
      <c r="N47" s="161">
        <f>'実質公債費比率（分子）の構造'!O$47</f>
        <v>33</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3847</v>
      </c>
      <c r="C49" s="161"/>
      <c r="D49" s="161"/>
      <c r="E49" s="161">
        <f>'実質公債費比率（分子）の構造'!L$45</f>
        <v>3832</v>
      </c>
      <c r="F49" s="161"/>
      <c r="G49" s="161"/>
      <c r="H49" s="161">
        <f>'実質公債費比率（分子）の構造'!M$45</f>
        <v>3741</v>
      </c>
      <c r="I49" s="161"/>
      <c r="J49" s="161"/>
      <c r="K49" s="161">
        <f>'実質公債費比率（分子）の構造'!N$45</f>
        <v>3589</v>
      </c>
      <c r="L49" s="161"/>
      <c r="M49" s="161"/>
      <c r="N49" s="161">
        <f>'実質公債費比率（分子）の構造'!O$45</f>
        <v>3550</v>
      </c>
      <c r="O49" s="161"/>
      <c r="P49" s="161"/>
    </row>
    <row r="50" spans="1:16" x14ac:dyDescent="0.15">
      <c r="A50" s="161" t="s">
        <v>65</v>
      </c>
      <c r="B50" s="161" t="e">
        <f>NA()</f>
        <v>#N/A</v>
      </c>
      <c r="C50" s="161">
        <f>IF(ISNUMBER('実質公債費比率（分子）の構造'!K$53),'実質公債費比率（分子）の構造'!K$53,NA())</f>
        <v>2318</v>
      </c>
      <c r="D50" s="161" t="e">
        <f>NA()</f>
        <v>#N/A</v>
      </c>
      <c r="E50" s="161" t="e">
        <f>NA()</f>
        <v>#N/A</v>
      </c>
      <c r="F50" s="161">
        <f>IF(ISNUMBER('実質公債費比率（分子）の構造'!L$53),'実質公債費比率（分子）の構造'!L$53,NA())</f>
        <v>2150</v>
      </c>
      <c r="G50" s="161" t="e">
        <f>NA()</f>
        <v>#N/A</v>
      </c>
      <c r="H50" s="161" t="e">
        <f>NA()</f>
        <v>#N/A</v>
      </c>
      <c r="I50" s="161">
        <f>IF(ISNUMBER('実質公債費比率（分子）の構造'!M$53),'実質公債費比率（分子）の構造'!M$53,NA())</f>
        <v>2273</v>
      </c>
      <c r="J50" s="161" t="e">
        <f>NA()</f>
        <v>#N/A</v>
      </c>
      <c r="K50" s="161" t="e">
        <f>NA()</f>
        <v>#N/A</v>
      </c>
      <c r="L50" s="161">
        <f>IF(ISNUMBER('実質公債費比率（分子）の構造'!N$53),'実質公債費比率（分子）の構造'!N$53,NA())</f>
        <v>2122</v>
      </c>
      <c r="M50" s="161" t="e">
        <f>NA()</f>
        <v>#N/A</v>
      </c>
      <c r="N50" s="161" t="e">
        <f>NA()</f>
        <v>#N/A</v>
      </c>
      <c r="O50" s="161">
        <f>IF(ISNUMBER('実質公債費比率（分子）の構造'!O$53),'実質公債費比率（分子）の構造'!O$53,NA())</f>
        <v>1896</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50793</v>
      </c>
      <c r="E56" s="160"/>
      <c r="F56" s="160"/>
      <c r="G56" s="160">
        <f>'将来負担比率（分子）の構造'!J$52</f>
        <v>49795</v>
      </c>
      <c r="H56" s="160"/>
      <c r="I56" s="160"/>
      <c r="J56" s="160">
        <f>'将来負担比率（分子）の構造'!K$52</f>
        <v>48778</v>
      </c>
      <c r="K56" s="160"/>
      <c r="L56" s="160"/>
      <c r="M56" s="160">
        <f>'将来負担比率（分子）の構造'!L$52</f>
        <v>48817</v>
      </c>
      <c r="N56" s="160"/>
      <c r="O56" s="160"/>
      <c r="P56" s="160">
        <f>'将来負担比率（分子）の構造'!M$52</f>
        <v>47600</v>
      </c>
    </row>
    <row r="57" spans="1:16" x14ac:dyDescent="0.15">
      <c r="A57" s="160" t="s">
        <v>36</v>
      </c>
      <c r="B57" s="160"/>
      <c r="C57" s="160"/>
      <c r="D57" s="160">
        <f>'将来負担比率（分子）の構造'!I$51</f>
        <v>5798</v>
      </c>
      <c r="E57" s="160"/>
      <c r="F57" s="160"/>
      <c r="G57" s="160">
        <f>'将来負担比率（分子）の構造'!J$51</f>
        <v>5333</v>
      </c>
      <c r="H57" s="160"/>
      <c r="I57" s="160"/>
      <c r="J57" s="160">
        <f>'将来負担比率（分子）の構造'!K$51</f>
        <v>4923</v>
      </c>
      <c r="K57" s="160"/>
      <c r="L57" s="160"/>
      <c r="M57" s="160">
        <f>'将来負担比率（分子）の構造'!L$51</f>
        <v>4607</v>
      </c>
      <c r="N57" s="160"/>
      <c r="O57" s="160"/>
      <c r="P57" s="160">
        <f>'将来負担比率（分子）の構造'!M$51</f>
        <v>4358</v>
      </c>
    </row>
    <row r="58" spans="1:16" x14ac:dyDescent="0.15">
      <c r="A58" s="160" t="s">
        <v>35</v>
      </c>
      <c r="B58" s="160"/>
      <c r="C58" s="160"/>
      <c r="D58" s="160">
        <f>'将来負担比率（分子）の構造'!I$50</f>
        <v>12288</v>
      </c>
      <c r="E58" s="160"/>
      <c r="F58" s="160"/>
      <c r="G58" s="160">
        <f>'将来負担比率（分子）の構造'!J$50</f>
        <v>12900</v>
      </c>
      <c r="H58" s="160"/>
      <c r="I58" s="160"/>
      <c r="J58" s="160">
        <f>'将来負担比率（分子）の構造'!K$50</f>
        <v>15157</v>
      </c>
      <c r="K58" s="160"/>
      <c r="L58" s="160"/>
      <c r="M58" s="160">
        <f>'将来負担比率（分子）の構造'!L$50</f>
        <v>16168</v>
      </c>
      <c r="N58" s="160"/>
      <c r="O58" s="160"/>
      <c r="P58" s="160">
        <f>'将来負担比率（分子）の構造'!M$50</f>
        <v>17256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4398</v>
      </c>
      <c r="C62" s="160"/>
      <c r="D62" s="160"/>
      <c r="E62" s="160">
        <f>'将来負担比率（分子）の構造'!J$45</f>
        <v>3826</v>
      </c>
      <c r="F62" s="160"/>
      <c r="G62" s="160"/>
      <c r="H62" s="160">
        <f>'将来負担比率（分子）の構造'!K$45</f>
        <v>3400</v>
      </c>
      <c r="I62" s="160"/>
      <c r="J62" s="160"/>
      <c r="K62" s="160">
        <f>'将来負担比率（分子）の構造'!L$45</f>
        <v>3468</v>
      </c>
      <c r="L62" s="160"/>
      <c r="M62" s="160"/>
      <c r="N62" s="160">
        <f>'将来負担比率（分子）の構造'!M$45</f>
        <v>3559</v>
      </c>
      <c r="O62" s="160"/>
      <c r="P62" s="160"/>
    </row>
    <row r="63" spans="1:16" x14ac:dyDescent="0.15">
      <c r="A63" s="160" t="s">
        <v>28</v>
      </c>
      <c r="B63" s="160">
        <f>'将来負担比率（分子）の構造'!I$44</f>
        <v>3507</v>
      </c>
      <c r="C63" s="160"/>
      <c r="D63" s="160"/>
      <c r="E63" s="160">
        <f>'将来負担比率（分子）の構造'!J$44</f>
        <v>3018</v>
      </c>
      <c r="F63" s="160"/>
      <c r="G63" s="160"/>
      <c r="H63" s="160">
        <f>'将来負担比率（分子）の構造'!K$44</f>
        <v>2795</v>
      </c>
      <c r="I63" s="160"/>
      <c r="J63" s="160"/>
      <c r="K63" s="160">
        <f>'将来負担比率（分子）の構造'!L$44</f>
        <v>2388</v>
      </c>
      <c r="L63" s="160"/>
      <c r="M63" s="160"/>
      <c r="N63" s="160">
        <f>'将来負担比率（分子）の構造'!M$44</f>
        <v>2025</v>
      </c>
      <c r="O63" s="160"/>
      <c r="P63" s="160"/>
    </row>
    <row r="64" spans="1:16" x14ac:dyDescent="0.15">
      <c r="A64" s="160" t="s">
        <v>27</v>
      </c>
      <c r="B64" s="160">
        <f>'将来負担比率（分子）の構造'!I$43</f>
        <v>37022</v>
      </c>
      <c r="C64" s="160"/>
      <c r="D64" s="160"/>
      <c r="E64" s="160">
        <f>'将来負担比率（分子）の構造'!J$43</f>
        <v>34976</v>
      </c>
      <c r="F64" s="160"/>
      <c r="G64" s="160"/>
      <c r="H64" s="160">
        <f>'将来負担比率（分子）の構造'!K$43</f>
        <v>33150</v>
      </c>
      <c r="I64" s="160"/>
      <c r="J64" s="160"/>
      <c r="K64" s="160">
        <f>'将来負担比率（分子）の構造'!L$43</f>
        <v>31340</v>
      </c>
      <c r="L64" s="160"/>
      <c r="M64" s="160"/>
      <c r="N64" s="160">
        <f>'将来負担比率（分子）の構造'!M$43</f>
        <v>29092</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37067</v>
      </c>
      <c r="C66" s="160"/>
      <c r="D66" s="160"/>
      <c r="E66" s="160">
        <f>'将来負担比率（分子）の構造'!J$41</f>
        <v>37104</v>
      </c>
      <c r="F66" s="160"/>
      <c r="G66" s="160"/>
      <c r="H66" s="160">
        <f>'将来負担比率（分子）の構造'!K$41</f>
        <v>37210</v>
      </c>
      <c r="I66" s="160"/>
      <c r="J66" s="160"/>
      <c r="K66" s="160">
        <f>'将来負担比率（分子）の構造'!L$41</f>
        <v>38778</v>
      </c>
      <c r="L66" s="160"/>
      <c r="M66" s="160"/>
      <c r="N66" s="160">
        <f>'将来負担比率（分子）の構造'!M$41</f>
        <v>38604</v>
      </c>
      <c r="O66" s="160"/>
      <c r="P66" s="160"/>
    </row>
    <row r="67" spans="1:16" x14ac:dyDescent="0.15">
      <c r="A67" s="160" t="s">
        <v>69</v>
      </c>
      <c r="B67" s="160" t="e">
        <f>NA()</f>
        <v>#N/A</v>
      </c>
      <c r="C67" s="160">
        <f>IF(ISNUMBER('将来負担比率（分子）の構造'!I$53), IF('将来負担比率（分子）の構造'!I$53 &lt; 0, 0, '将来負担比率（分子）の構造'!I$53), NA())</f>
        <v>13114</v>
      </c>
      <c r="D67" s="160" t="e">
        <f>NA()</f>
        <v>#N/A</v>
      </c>
      <c r="E67" s="160" t="e">
        <f>NA()</f>
        <v>#N/A</v>
      </c>
      <c r="F67" s="160">
        <f>IF(ISNUMBER('将来負担比率（分子）の構造'!J$53), IF('将来負担比率（分子）の構造'!J$53 &lt; 0, 0, '将来負担比率（分子）の構造'!J$53), NA())</f>
        <v>10895</v>
      </c>
      <c r="G67" s="160" t="e">
        <f>NA()</f>
        <v>#N/A</v>
      </c>
      <c r="H67" s="160" t="e">
        <f>NA()</f>
        <v>#N/A</v>
      </c>
      <c r="I67" s="160">
        <f>IF(ISNUMBER('将来負担比率（分子）の構造'!K$53), IF('将来負担比率（分子）の構造'!K$53 &lt; 0, 0, '将来負担比率（分子）の構造'!K$53), NA())</f>
        <v>7697</v>
      </c>
      <c r="J67" s="160" t="e">
        <f>NA()</f>
        <v>#N/A</v>
      </c>
      <c r="K67" s="160" t="e">
        <f>NA()</f>
        <v>#N/A</v>
      </c>
      <c r="L67" s="160">
        <f>IF(ISNUMBER('将来負担比率（分子）の構造'!L$53), IF('将来負担比率（分子）の構造'!L$53 &lt; 0, 0, '将来負担比率（分子）の構造'!L$53), NA())</f>
        <v>6382</v>
      </c>
      <c r="M67" s="160" t="e">
        <f>NA()</f>
        <v>#N/A</v>
      </c>
      <c r="N67" s="160" t="e">
        <f>NA()</f>
        <v>#N/A</v>
      </c>
      <c r="O67" s="160">
        <f>IF(ISNUMBER('将来負担比率（分子）の構造'!M$53), IF('将来負担比率（分子）の構造'!M$53 &lt; 0, 0, '将来負担比率（分子）の構造'!M$53), NA())</f>
        <v>4066</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7537</v>
      </c>
      <c r="C72" s="164">
        <f>基金残高に係る経年分析!G55</f>
        <v>8027</v>
      </c>
      <c r="D72" s="164">
        <f>基金残高に係る経年分析!H55</f>
        <v>8449</v>
      </c>
    </row>
    <row r="73" spans="1:16" x14ac:dyDescent="0.15">
      <c r="A73" s="163" t="s">
        <v>72</v>
      </c>
      <c r="B73" s="164">
        <f>基金残高に係る経年分析!F56</f>
        <v>3766</v>
      </c>
      <c r="C73" s="164">
        <f>基金残高に係る経年分析!G56</f>
        <v>3803</v>
      </c>
      <c r="D73" s="164">
        <f>基金残高に係る経年分析!H56</f>
        <v>3845</v>
      </c>
    </row>
    <row r="74" spans="1:16" x14ac:dyDescent="0.15">
      <c r="A74" s="163" t="s">
        <v>73</v>
      </c>
      <c r="B74" s="164">
        <f>基金残高に係る経年分析!F57</f>
        <v>5986</v>
      </c>
      <c r="C74" s="164">
        <f>基金残高に係る経年分析!G57</f>
        <v>6357</v>
      </c>
      <c r="D74" s="164">
        <f>基金残高に係る経年分析!H57</f>
        <v>6873</v>
      </c>
    </row>
  </sheetData>
  <sheetProtection algorithmName="SHA-512" hashValue="IlAqX9YBoZj1R4lNhMIyRSF6mPp+lriKqrN+1ZmaImJXf1g0dm0CsuYLsTsyZZwW1OW4mwNx7Bjk/eiEg8SWTQ==" saltValue="YlrvQD4kHYPAkstu8Oa0SQ==" spinCount="100000" sheet="1" objects="1" scenarios="1"/>
  <phoneticPr fontId="3"/>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兵庫県</cp:lastModifiedBy>
  <cp:lastPrinted>2019-10-28T04:14:55Z</cp:lastPrinted>
  <dcterms:created xsi:type="dcterms:W3CDTF">2019-02-14T03:51:26Z</dcterms:created>
  <dcterms:modified xsi:type="dcterms:W3CDTF">2019-10-28T04:15:43Z</dcterms:modified>
  <cp:category/>
</cp:coreProperties>
</file>