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1管理係業務用\経営比較分析表\H29（H28決算）\"/>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I10" i="4"/>
  <c r="AT8" i="4"/>
  <c r="AL8" i="4"/>
  <c r="W8" i="4"/>
  <c r="B6" i="4"/>
  <c r="C10" i="5" l="1"/>
  <c r="D10" i="5"/>
  <c r="E10" i="5"/>
  <c r="B10" i="5"/>
</calcChain>
</file>

<file path=xl/sharedStrings.xml><?xml version="1.0" encoding="utf-8"?>
<sst xmlns="http://schemas.openxmlformats.org/spreadsheetml/2006/main" count="238" uniqueCount="123">
  <si>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</si>
  <si>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</si>
  <si>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</si>
  <si>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</si>
  <si>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</si>
  <si>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</si>
  <si>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</si>
  <si>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</si>
  <si>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</si>
  <si>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</si>
  <si>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</si>
  <si>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</si>
  <si>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</si>
  <si>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</si>
  <si>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</si>
  <si>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</si>
  <si>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</si>
  <si>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</si>
  <si>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</si>
  <si>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</si>
  <si>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</si>
  <si>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</si>
  <si>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</si>
  <si>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</si>
  <si>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</si>
  <si>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</si>
  <si>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</si>
  <si>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</si>
  <si>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</si>
  <si>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</si>
  <si>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</si>
  <si>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</si>
  <si>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</si>
  <si>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</si>
  <si>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</si>
  <si>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</si>
  <si>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</si>
  <si>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</si>
  <si>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</si>
  <si>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</si>
  <si>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</si>
  <si>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</si>
  <si>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</si>
  <si>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</si>
  <si>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</si>
  <si>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</si>
  <si>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</si>
  <si>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</si>
  <si>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</si>
  <si>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</si>
  <si>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</si>
  <si>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</si>
  <si>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</si>
  <si>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</si>
  <si>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</si>
  <si>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</si>
  <si>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</si>
  <si>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</si>
  <si>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</si>
  <si>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</si>
  <si>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</si>
  <si>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</si>
  <si>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</si>
  <si>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</si>
  <si>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</si>
  <si>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</si>
  <si>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</si>
  <si>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</si>
  <si>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</si>
  <si>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</si>
  <si>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</si>
  <si>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</si>
  <si>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</si>
  <si>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</si>
  <si>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</si>
  <si>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</si>
  <si>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</si>
  <si>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</si>
  <si>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</si>
  <si>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</si>
  <si>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</si>
  <si>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</si>
  <si>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</si>
  <si>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</si>
  <si>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</si>
  <si>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</si>
  <si>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</si>
  <si>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</si>
  <si>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</si>
  <si>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</si>
  <si>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</si>
  <si>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</si>
  <si>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</si>
  <si>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</si>
  <si>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</si>
  <si>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</si>
  <si>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</si>
  <si>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</si>
  <si>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</si>
  <si>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</si>
  <si>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</si>
  <si>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</si>
  <si>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</si>
  <si>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</si>
  <si>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</si>
  <si>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</si>
  <si>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</si>
  <si>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</si>
  <si>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播磨高原広域事務組合（事業会計分）</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</si>
  <si>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</si>
  <si>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</si>
  <si>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</si>
  <si>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</si>
  <si>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</si>
  <si>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</si>
  <si>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</si>
  <si>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</si>
  <si>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</si>
  <si>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</si>
  <si>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</si>
  <si>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供用開始が平成２年のため、法定耐用年数を超えた管路資産がなく、管路更新を行っていません。
　しかし、後年に発生する管路更新に向けて資産の現状を把握し、投資計画や財源確保を検討した上で、健全な経営に取り組んでいきます。
　なお、長寿命化計画策定を行い、平成27年度から５ヶ年計画で、老朽化した浄化センター設備の計画的な維持管理を行い、設備の延命化を行っています。</t>
    <phoneticPr fontId="7"/>
  </si>
  <si>
    <t>　現状の播磨科学公園都市は、当初の計画通りに進んでおらず、先行的に行ってきた施設建設費に多額の費用を要したことが原因となり、汚水処理原価が高い状況にありますが、兵庫県企業庁による積極的な企業誘致活動及び事業展開が行われており、今後、緩やかながらも処理水量が回復基調であることから、現在の経営を維持し、将来の施設更新への対応も含めた健全経営に取り組んでいきます。</t>
    <rPh sb="140" eb="142">
      <t>ゲンザイ</t>
    </rPh>
    <rPh sb="143" eb="145">
      <t>ケイエイ</t>
    </rPh>
    <rPh sb="146" eb="148">
      <t>イジ</t>
    </rPh>
    <phoneticPr fontId="7"/>
  </si>
  <si>
    <t>　播磨高原広域事務組合の下水道事業は、兵庫県企業庁が施設整備を進めている播磨科学公園都市において、環境や水質の保全等を目的として先行的に事業を行ってきましたが、社会情勢等の影響による処理区域内人口の伸び悩み、節水型への移行を原因とする処理水量の伸び悩みにより、計画通りの収益を確保出来ていない状況にあります。
　そのため、汚水処理に係る減価償却費及び支払利息の割合が高いため、経費回収率が低い状況にあります。</t>
    <rPh sb="161" eb="163">
      <t>オスイ</t>
    </rPh>
    <rPh sb="163" eb="165">
      <t>ショリ</t>
    </rPh>
    <rPh sb="166" eb="167">
      <t>カカ</t>
    </rPh>
    <rPh sb="188" eb="190">
      <t>ケイヒ</t>
    </rPh>
    <rPh sb="190" eb="193">
      <t>カイシュウリツ</t>
    </rPh>
    <rPh sb="194" eb="195">
      <t>ヒク</t>
    </rPh>
    <rPh sb="196" eb="198">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</si>
</sst>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7125416"/>
        <c:axId val="31712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317125416"/>
        <c:axId val="317125808"/>
      </c:lineChart>
      <c:dateAx>
        <c:axId val="317125416"/>
        <c:scaling>
          <c:orientation val="minMax"/>
        </c:scaling>
        <c:delete val="1"/>
        <c:axPos val="b"/>
        <c:numFmt formatCode="ge" sourceLinked="1"/>
        <c:majorTickMark val="none"/>
        <c:minorTickMark val="none"/>
        <c:tickLblPos val="none"/>
        <c:crossAx val="317125808"/>
        <c:crosses val="autoZero"/>
        <c:auto val="1"/>
        <c:lblOffset val="100"/>
        <c:baseTimeUnit val="years"/>
      </c:dateAx>
      <c:valAx>
        <c:axId val="31712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12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30.69</c:v>
                </c:pt>
                <c:pt idx="1">
                  <c:v>30.83</c:v>
                </c:pt>
                <c:pt idx="2">
                  <c:v>30.54</c:v>
                </c:pt>
                <c:pt idx="3">
                  <c:v>30.51</c:v>
                </c:pt>
                <c:pt idx="4">
                  <c:v>29.69</c:v>
                </c:pt>
              </c:numCache>
            </c:numRef>
          </c:val>
        </c:ser>
        <c:dLbls>
          <c:showLegendKey val="0"/>
          <c:showVal val="0"/>
          <c:showCatName val="0"/>
          <c:showSerName val="0"/>
          <c:showPercent val="0"/>
          <c:showBubbleSize val="0"/>
        </c:dLbls>
        <c:gapWidth val="150"/>
        <c:axId val="317721376"/>
        <c:axId val="31772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317721376"/>
        <c:axId val="317721768"/>
      </c:lineChart>
      <c:dateAx>
        <c:axId val="317721376"/>
        <c:scaling>
          <c:orientation val="minMax"/>
        </c:scaling>
        <c:delete val="1"/>
        <c:axPos val="b"/>
        <c:numFmt formatCode="ge" sourceLinked="1"/>
        <c:majorTickMark val="none"/>
        <c:minorTickMark val="none"/>
        <c:tickLblPos val="none"/>
        <c:crossAx val="317721768"/>
        <c:crosses val="autoZero"/>
        <c:auto val="1"/>
        <c:lblOffset val="100"/>
        <c:baseTimeUnit val="years"/>
      </c:dateAx>
      <c:valAx>
        <c:axId val="31772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7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17854264"/>
        <c:axId val="3178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317854264"/>
        <c:axId val="317854656"/>
      </c:lineChart>
      <c:dateAx>
        <c:axId val="317854264"/>
        <c:scaling>
          <c:orientation val="minMax"/>
        </c:scaling>
        <c:delete val="1"/>
        <c:axPos val="b"/>
        <c:numFmt formatCode="ge" sourceLinked="1"/>
        <c:majorTickMark val="none"/>
        <c:minorTickMark val="none"/>
        <c:tickLblPos val="none"/>
        <c:crossAx val="317854656"/>
        <c:crosses val="autoZero"/>
        <c:auto val="1"/>
        <c:lblOffset val="100"/>
        <c:baseTimeUnit val="years"/>
      </c:dateAx>
      <c:valAx>
        <c:axId val="3178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5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100.35</c:v>
                </c:pt>
                <c:pt idx="3">
                  <c:v>100</c:v>
                </c:pt>
                <c:pt idx="4">
                  <c:v>100</c:v>
                </c:pt>
              </c:numCache>
            </c:numRef>
          </c:val>
        </c:ser>
        <c:dLbls>
          <c:showLegendKey val="0"/>
          <c:showVal val="0"/>
          <c:showCatName val="0"/>
          <c:showSerName val="0"/>
          <c:showPercent val="0"/>
          <c:showBubbleSize val="0"/>
        </c:dLbls>
        <c:gapWidth val="150"/>
        <c:axId val="317126984"/>
        <c:axId val="31712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102.09</c:v>
                </c:pt>
                <c:pt idx="1">
                  <c:v>104.18</c:v>
                </c:pt>
                <c:pt idx="2">
                  <c:v>108.69</c:v>
                </c:pt>
                <c:pt idx="3">
                  <c:v>110.8</c:v>
                </c:pt>
                <c:pt idx="4">
                  <c:v>110.07</c:v>
                </c:pt>
              </c:numCache>
            </c:numRef>
          </c:val>
          <c:smooth val="0"/>
        </c:ser>
        <c:dLbls>
          <c:showLegendKey val="0"/>
          <c:showVal val="0"/>
          <c:showCatName val="0"/>
          <c:showSerName val="0"/>
          <c:showPercent val="0"/>
          <c:showBubbleSize val="0"/>
        </c:dLbls>
        <c:marker val="1"/>
        <c:smooth val="0"/>
        <c:axId val="317126984"/>
        <c:axId val="317127376"/>
      </c:lineChart>
      <c:dateAx>
        <c:axId val="317126984"/>
        <c:scaling>
          <c:orientation val="minMax"/>
        </c:scaling>
        <c:delete val="1"/>
        <c:axPos val="b"/>
        <c:numFmt formatCode="ge" sourceLinked="1"/>
        <c:majorTickMark val="none"/>
        <c:minorTickMark val="none"/>
        <c:tickLblPos val="none"/>
        <c:crossAx val="317127376"/>
        <c:crosses val="autoZero"/>
        <c:auto val="1"/>
        <c:lblOffset val="100"/>
        <c:baseTimeUnit val="years"/>
      </c:dateAx>
      <c:valAx>
        <c:axId val="31712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12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14.96</c:v>
                </c:pt>
                <c:pt idx="1">
                  <c:v>15.85</c:v>
                </c:pt>
                <c:pt idx="2">
                  <c:v>47.7</c:v>
                </c:pt>
                <c:pt idx="3">
                  <c:v>49.91</c:v>
                </c:pt>
                <c:pt idx="4">
                  <c:v>51.27</c:v>
                </c:pt>
              </c:numCache>
            </c:numRef>
          </c:val>
        </c:ser>
        <c:dLbls>
          <c:showLegendKey val="0"/>
          <c:showVal val="0"/>
          <c:showCatName val="0"/>
          <c:showSerName val="0"/>
          <c:showPercent val="0"/>
          <c:showBubbleSize val="0"/>
        </c:dLbls>
        <c:gapWidth val="150"/>
        <c:axId val="317996792"/>
        <c:axId val="3179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12.61</c:v>
                </c:pt>
                <c:pt idx="1">
                  <c:v>14.44</c:v>
                </c:pt>
                <c:pt idx="2">
                  <c:v>21.09</c:v>
                </c:pt>
                <c:pt idx="3">
                  <c:v>22.6</c:v>
                </c:pt>
                <c:pt idx="4">
                  <c:v>26.91</c:v>
                </c:pt>
              </c:numCache>
            </c:numRef>
          </c:val>
          <c:smooth val="0"/>
        </c:ser>
        <c:dLbls>
          <c:showLegendKey val="0"/>
          <c:showVal val="0"/>
          <c:showCatName val="0"/>
          <c:showSerName val="0"/>
          <c:showPercent val="0"/>
          <c:showBubbleSize val="0"/>
        </c:dLbls>
        <c:marker val="1"/>
        <c:smooth val="0"/>
        <c:axId val="317996792"/>
        <c:axId val="317997184"/>
      </c:lineChart>
      <c:dateAx>
        <c:axId val="317996792"/>
        <c:scaling>
          <c:orientation val="minMax"/>
        </c:scaling>
        <c:delete val="1"/>
        <c:axPos val="b"/>
        <c:numFmt formatCode="ge" sourceLinked="1"/>
        <c:majorTickMark val="none"/>
        <c:minorTickMark val="none"/>
        <c:tickLblPos val="none"/>
        <c:crossAx val="317997184"/>
        <c:crosses val="autoZero"/>
        <c:auto val="1"/>
        <c:lblOffset val="100"/>
        <c:baseTimeUnit val="years"/>
      </c:dateAx>
      <c:valAx>
        <c:axId val="3179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9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7998360"/>
        <c:axId val="3179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7998360"/>
        <c:axId val="317998752"/>
      </c:lineChart>
      <c:dateAx>
        <c:axId val="317998360"/>
        <c:scaling>
          <c:orientation val="minMax"/>
        </c:scaling>
        <c:delete val="1"/>
        <c:axPos val="b"/>
        <c:numFmt formatCode="ge" sourceLinked="1"/>
        <c:majorTickMark val="none"/>
        <c:minorTickMark val="none"/>
        <c:tickLblPos val="none"/>
        <c:crossAx val="317998752"/>
        <c:crosses val="autoZero"/>
        <c:auto val="1"/>
        <c:lblOffset val="100"/>
        <c:baseTimeUnit val="years"/>
      </c:dateAx>
      <c:valAx>
        <c:axId val="3179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9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7999928"/>
        <c:axId val="3180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100.29</c:v>
                </c:pt>
                <c:pt idx="1">
                  <c:v>95.59</c:v>
                </c:pt>
                <c:pt idx="2">
                  <c:v>29.24</c:v>
                </c:pt>
                <c:pt idx="3">
                  <c:v>31.45</c:v>
                </c:pt>
                <c:pt idx="4">
                  <c:v>31.4</c:v>
                </c:pt>
              </c:numCache>
            </c:numRef>
          </c:val>
          <c:smooth val="0"/>
        </c:ser>
        <c:dLbls>
          <c:showLegendKey val="0"/>
          <c:showVal val="0"/>
          <c:showCatName val="0"/>
          <c:showSerName val="0"/>
          <c:showPercent val="0"/>
          <c:showBubbleSize val="0"/>
        </c:dLbls>
        <c:marker val="1"/>
        <c:smooth val="0"/>
        <c:axId val="317999928"/>
        <c:axId val="318000320"/>
      </c:lineChart>
      <c:dateAx>
        <c:axId val="317999928"/>
        <c:scaling>
          <c:orientation val="minMax"/>
        </c:scaling>
        <c:delete val="1"/>
        <c:axPos val="b"/>
        <c:numFmt formatCode="ge" sourceLinked="1"/>
        <c:majorTickMark val="none"/>
        <c:minorTickMark val="none"/>
        <c:tickLblPos val="none"/>
        <c:crossAx val="318000320"/>
        <c:crosses val="autoZero"/>
        <c:auto val="1"/>
        <c:lblOffset val="100"/>
        <c:baseTimeUnit val="years"/>
      </c:dateAx>
      <c:valAx>
        <c:axId val="3180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9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1906.88</c:v>
                </c:pt>
                <c:pt idx="1">
                  <c:v>1232.32</c:v>
                </c:pt>
                <c:pt idx="2">
                  <c:v>308.76</c:v>
                </c:pt>
                <c:pt idx="3">
                  <c:v>243.34</c:v>
                </c:pt>
                <c:pt idx="4">
                  <c:v>194.04</c:v>
                </c:pt>
              </c:numCache>
            </c:numRef>
          </c:val>
        </c:ser>
        <c:dLbls>
          <c:showLegendKey val="0"/>
          <c:showVal val="0"/>
          <c:showCatName val="0"/>
          <c:showSerName val="0"/>
          <c:showPercent val="0"/>
          <c:showBubbleSize val="0"/>
        </c:dLbls>
        <c:gapWidth val="150"/>
        <c:axId val="318071320"/>
        <c:axId val="3180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372.33</c:v>
                </c:pt>
                <c:pt idx="1">
                  <c:v>318.06</c:v>
                </c:pt>
                <c:pt idx="2">
                  <c:v>68.510000000000005</c:v>
                </c:pt>
                <c:pt idx="3">
                  <c:v>70.16</c:v>
                </c:pt>
                <c:pt idx="4">
                  <c:v>79.709999999999994</c:v>
                </c:pt>
              </c:numCache>
            </c:numRef>
          </c:val>
          <c:smooth val="0"/>
        </c:ser>
        <c:dLbls>
          <c:showLegendKey val="0"/>
          <c:showVal val="0"/>
          <c:showCatName val="0"/>
          <c:showSerName val="0"/>
          <c:showPercent val="0"/>
          <c:showBubbleSize val="0"/>
        </c:dLbls>
        <c:marker val="1"/>
        <c:smooth val="0"/>
        <c:axId val="318071320"/>
        <c:axId val="318071712"/>
      </c:lineChart>
      <c:dateAx>
        <c:axId val="318071320"/>
        <c:scaling>
          <c:orientation val="minMax"/>
        </c:scaling>
        <c:delete val="1"/>
        <c:axPos val="b"/>
        <c:numFmt formatCode="ge" sourceLinked="1"/>
        <c:majorTickMark val="none"/>
        <c:minorTickMark val="none"/>
        <c:tickLblPos val="none"/>
        <c:crossAx val="318071712"/>
        <c:crosses val="autoZero"/>
        <c:auto val="1"/>
        <c:lblOffset val="100"/>
        <c:baseTimeUnit val="years"/>
      </c:dateAx>
      <c:valAx>
        <c:axId val="3180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7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1383.1</c:v>
                </c:pt>
                <c:pt idx="1">
                  <c:v>1308.43</c:v>
                </c:pt>
                <c:pt idx="2">
                  <c:v>1171.3599999999999</c:v>
                </c:pt>
                <c:pt idx="3">
                  <c:v>1135.1199999999999</c:v>
                </c:pt>
                <c:pt idx="4">
                  <c:v>979.01</c:v>
                </c:pt>
              </c:numCache>
            </c:numRef>
          </c:val>
        </c:ser>
        <c:dLbls>
          <c:showLegendKey val="0"/>
          <c:showVal val="0"/>
          <c:showCatName val="0"/>
          <c:showSerName val="0"/>
          <c:showPercent val="0"/>
          <c:showBubbleSize val="0"/>
        </c:dLbls>
        <c:gapWidth val="150"/>
        <c:axId val="318072888"/>
        <c:axId val="3180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318072888"/>
        <c:axId val="318073280"/>
      </c:lineChart>
      <c:dateAx>
        <c:axId val="318072888"/>
        <c:scaling>
          <c:orientation val="minMax"/>
        </c:scaling>
        <c:delete val="1"/>
        <c:axPos val="b"/>
        <c:numFmt formatCode="ge" sourceLinked="1"/>
        <c:majorTickMark val="none"/>
        <c:minorTickMark val="none"/>
        <c:tickLblPos val="none"/>
        <c:crossAx val="318073280"/>
        <c:crosses val="autoZero"/>
        <c:auto val="1"/>
        <c:lblOffset val="100"/>
        <c:baseTimeUnit val="years"/>
      </c:dateAx>
      <c:valAx>
        <c:axId val="3180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7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57.4</c:v>
                </c:pt>
                <c:pt idx="1">
                  <c:v>59.83</c:v>
                </c:pt>
                <c:pt idx="2">
                  <c:v>51.71</c:v>
                </c:pt>
                <c:pt idx="3">
                  <c:v>53.03</c:v>
                </c:pt>
                <c:pt idx="4">
                  <c:v>50.29</c:v>
                </c:pt>
              </c:numCache>
            </c:numRef>
          </c:val>
        </c:ser>
        <c:dLbls>
          <c:showLegendKey val="0"/>
          <c:showVal val="0"/>
          <c:showCatName val="0"/>
          <c:showSerName val="0"/>
          <c:showPercent val="0"/>
          <c:showBubbleSize val="0"/>
        </c:dLbls>
        <c:gapWidth val="150"/>
        <c:axId val="317718240"/>
        <c:axId val="31771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317718240"/>
        <c:axId val="317718632"/>
      </c:lineChart>
      <c:dateAx>
        <c:axId val="317718240"/>
        <c:scaling>
          <c:orientation val="minMax"/>
        </c:scaling>
        <c:delete val="1"/>
        <c:axPos val="b"/>
        <c:numFmt formatCode="ge" sourceLinked="1"/>
        <c:majorTickMark val="none"/>
        <c:minorTickMark val="none"/>
        <c:tickLblPos val="none"/>
        <c:crossAx val="317718632"/>
        <c:crosses val="autoZero"/>
        <c:auto val="1"/>
        <c:lblOffset val="100"/>
        <c:baseTimeUnit val="years"/>
      </c:dateAx>
      <c:valAx>
        <c:axId val="31771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7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255.24</c:v>
                </c:pt>
                <c:pt idx="1">
                  <c:v>244.78</c:v>
                </c:pt>
                <c:pt idx="2">
                  <c:v>283.35000000000002</c:v>
                </c:pt>
                <c:pt idx="3">
                  <c:v>275.57</c:v>
                </c:pt>
                <c:pt idx="4">
                  <c:v>292.01</c:v>
                </c:pt>
              </c:numCache>
            </c:numRef>
          </c:val>
        </c:ser>
        <c:dLbls>
          <c:showLegendKey val="0"/>
          <c:showVal val="0"/>
          <c:showCatName val="0"/>
          <c:showSerName val="0"/>
          <c:showPercent val="0"/>
          <c:showBubbleSize val="0"/>
        </c:dLbls>
        <c:gapWidth val="150"/>
        <c:axId val="317719808"/>
        <c:axId val="31772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317719808"/>
        <c:axId val="317720200"/>
      </c:lineChart>
      <c:dateAx>
        <c:axId val="317719808"/>
        <c:scaling>
          <c:orientation val="minMax"/>
        </c:scaling>
        <c:delete val="1"/>
        <c:axPos val="b"/>
        <c:numFmt formatCode="ge" sourceLinked="1"/>
        <c:majorTickMark val="none"/>
        <c:minorTickMark val="none"/>
        <c:tickLblPos val="none"/>
        <c:crossAx val="317720200"/>
        <c:crosses val="autoZero"/>
        <c:auto val="1"/>
        <c:lblOffset val="100"/>
        <c:baseTimeUnit val="years"/>
      </c:dateAx>
      <c:valAx>
        <c:axId val="31772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7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兵庫県　播磨高原広域事務組合（事業会計分）</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Cd2</v>
      </c>
      <c r="X8" s="73"/>
      <c r="Y8" s="73"/>
      <c r="Z8" s="73"/>
      <c r="AA8" s="73"/>
      <c r="AB8" s="73"/>
      <c r="AC8" s="73"/>
      <c r="AD8" s="74" t="s">
        <v>119</v>
      </c>
      <c r="AE8" s="74"/>
      <c r="AF8" s="74"/>
      <c r="AG8" s="74"/>
      <c r="AH8" s="74"/>
      <c r="AI8" s="74"/>
      <c r="AJ8" s="74"/>
      <c r="AK8" s="4"/>
      <c r="AL8" s="68" t="str">
        <f>データ!S6</f>
        <v>-</v>
      </c>
      <c r="AM8" s="68"/>
      <c r="AN8" s="68"/>
      <c r="AO8" s="68"/>
      <c r="AP8" s="68"/>
      <c r="AQ8" s="68"/>
      <c r="AR8" s="68"/>
      <c r="AS8" s="68"/>
      <c r="AT8" s="67" t="str">
        <f>データ!T6</f>
        <v>-</v>
      </c>
      <c r="AU8" s="67"/>
      <c r="AV8" s="67"/>
      <c r="AW8" s="67"/>
      <c r="AX8" s="67"/>
      <c r="AY8" s="67"/>
      <c r="AZ8" s="67"/>
      <c r="BA8" s="67"/>
      <c r="BB8" s="67" t="str">
        <f>データ!U6</f>
        <v>-</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87.97</v>
      </c>
      <c r="J10" s="67"/>
      <c r="K10" s="67"/>
      <c r="L10" s="67"/>
      <c r="M10" s="67"/>
      <c r="N10" s="67"/>
      <c r="O10" s="67"/>
      <c r="P10" s="67">
        <f>データ!P6</f>
        <v>0.66</v>
      </c>
      <c r="Q10" s="67"/>
      <c r="R10" s="67"/>
      <c r="S10" s="67"/>
      <c r="T10" s="67"/>
      <c r="U10" s="67"/>
      <c r="V10" s="67"/>
      <c r="W10" s="67">
        <f>データ!Q6</f>
        <v>100</v>
      </c>
      <c r="X10" s="67"/>
      <c r="Y10" s="67"/>
      <c r="Z10" s="67"/>
      <c r="AA10" s="67"/>
      <c r="AB10" s="67"/>
      <c r="AC10" s="67"/>
      <c r="AD10" s="68">
        <f>データ!R6</f>
        <v>2916</v>
      </c>
      <c r="AE10" s="68"/>
      <c r="AF10" s="68"/>
      <c r="AG10" s="68"/>
      <c r="AH10" s="68"/>
      <c r="AI10" s="68"/>
      <c r="AJ10" s="68"/>
      <c r="AK10" s="2"/>
      <c r="AL10" s="68">
        <f>データ!V6</f>
        <v>731</v>
      </c>
      <c r="AM10" s="68"/>
      <c r="AN10" s="68"/>
      <c r="AO10" s="68"/>
      <c r="AP10" s="68"/>
      <c r="AQ10" s="68"/>
      <c r="AR10" s="68"/>
      <c r="AS10" s="68"/>
      <c r="AT10" s="67">
        <f>データ!W6</f>
        <v>3.81</v>
      </c>
      <c r="AU10" s="67"/>
      <c r="AV10" s="67"/>
      <c r="AW10" s="67"/>
      <c r="AX10" s="67"/>
      <c r="AY10" s="67"/>
      <c r="AZ10" s="67"/>
      <c r="BA10" s="67"/>
      <c r="BB10" s="67">
        <f>データ!X6</f>
        <v>191.86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289621</v>
      </c>
      <c r="D6" s="34">
        <f t="shared" si="3"/>
        <v>46</v>
      </c>
      <c r="E6" s="34">
        <f t="shared" si="3"/>
        <v>17</v>
      </c>
      <c r="F6" s="34">
        <f t="shared" si="3"/>
        <v>1</v>
      </c>
      <c r="G6" s="34">
        <f t="shared" si="3"/>
        <v>0</v>
      </c>
      <c r="H6" s="34" t="str">
        <f t="shared" si="3"/>
        <v>兵庫県　播磨高原広域事務組合（事業会計分）</v>
      </c>
      <c r="I6" s="34" t="str">
        <f t="shared" si="3"/>
        <v>法適用</v>
      </c>
      <c r="J6" s="34" t="str">
        <f t="shared" si="3"/>
        <v>下水道事業</v>
      </c>
      <c r="K6" s="34" t="str">
        <f t="shared" si="3"/>
        <v>公共下水道</v>
      </c>
      <c r="L6" s="34" t="str">
        <f t="shared" si="3"/>
        <v>Cd2</v>
      </c>
      <c r="M6" s="34">
        <f t="shared" si="3"/>
        <v>0</v>
      </c>
      <c r="N6" s="35" t="str">
        <f t="shared" si="3"/>
        <v>-</v>
      </c>
      <c r="O6" s="35">
        <f t="shared" si="3"/>
        <v>87.97</v>
      </c>
      <c r="P6" s="35">
        <f t="shared" si="3"/>
        <v>0.66</v>
      </c>
      <c r="Q6" s="35">
        <f t="shared" si="3"/>
        <v>100</v>
      </c>
      <c r="R6" s="35">
        <f t="shared" si="3"/>
        <v>2916</v>
      </c>
      <c r="S6" s="35" t="str">
        <f t="shared" si="3"/>
        <v>-</v>
      </c>
      <c r="T6" s="35" t="str">
        <f t="shared" si="3"/>
        <v>-</v>
      </c>
      <c r="U6" s="35" t="str">
        <f t="shared" si="3"/>
        <v>-</v>
      </c>
      <c r="V6" s="35">
        <f t="shared" si="3"/>
        <v>731</v>
      </c>
      <c r="W6" s="35">
        <f t="shared" si="3"/>
        <v>3.81</v>
      </c>
      <c r="X6" s="35">
        <f t="shared" si="3"/>
        <v>191.86</v>
      </c>
      <c r="Y6" s="36">
        <f>IF(Y7="",NA(),Y7)</f>
        <v>100</v>
      </c>
      <c r="Z6" s="36">
        <f t="shared" ref="Z6:AH6" si="4">IF(Z7="",NA(),Z7)</f>
        <v>100</v>
      </c>
      <c r="AA6" s="36">
        <f t="shared" si="4"/>
        <v>100.35</v>
      </c>
      <c r="AB6" s="36">
        <f t="shared" si="4"/>
        <v>100</v>
      </c>
      <c r="AC6" s="36">
        <f t="shared" si="4"/>
        <v>100</v>
      </c>
      <c r="AD6" s="36">
        <f t="shared" si="4"/>
        <v>102.09</v>
      </c>
      <c r="AE6" s="36">
        <f t="shared" si="4"/>
        <v>104.18</v>
      </c>
      <c r="AF6" s="36">
        <f t="shared" si="4"/>
        <v>108.69</v>
      </c>
      <c r="AG6" s="36">
        <f t="shared" si="4"/>
        <v>110.8</v>
      </c>
      <c r="AH6" s="36">
        <f t="shared" si="4"/>
        <v>110.07</v>
      </c>
      <c r="AI6" s="35" t="str">
        <f>IF(AI7="","",IF(AI7="-","【-】","【"&amp;SUBSTITUTE(TEXT(AI7,"#,##0.00"),"-","△")&amp;"】"))</f>
        <v>【108.57】</v>
      </c>
      <c r="AJ6" s="35">
        <f>IF(AJ7="",NA(),AJ7)</f>
        <v>0</v>
      </c>
      <c r="AK6" s="35">
        <f t="shared" ref="AK6:AS6" si="5">IF(AK7="",NA(),AK7)</f>
        <v>0</v>
      </c>
      <c r="AL6" s="35">
        <f t="shared" si="5"/>
        <v>0</v>
      </c>
      <c r="AM6" s="35">
        <f t="shared" si="5"/>
        <v>0</v>
      </c>
      <c r="AN6" s="35">
        <f t="shared" si="5"/>
        <v>0</v>
      </c>
      <c r="AO6" s="36">
        <f t="shared" si="5"/>
        <v>100.29</v>
      </c>
      <c r="AP6" s="36">
        <f t="shared" si="5"/>
        <v>95.59</v>
      </c>
      <c r="AQ6" s="36">
        <f t="shared" si="5"/>
        <v>29.24</v>
      </c>
      <c r="AR6" s="36">
        <f t="shared" si="5"/>
        <v>31.45</v>
      </c>
      <c r="AS6" s="36">
        <f t="shared" si="5"/>
        <v>31.4</v>
      </c>
      <c r="AT6" s="35" t="str">
        <f>IF(AT7="","",IF(AT7="-","【-】","【"&amp;SUBSTITUTE(TEXT(AT7,"#,##0.00"),"-","△")&amp;"】"))</f>
        <v>【4.38】</v>
      </c>
      <c r="AU6" s="36">
        <f>IF(AU7="",NA(),AU7)</f>
        <v>1906.88</v>
      </c>
      <c r="AV6" s="36">
        <f t="shared" ref="AV6:BD6" si="6">IF(AV7="",NA(),AV7)</f>
        <v>1232.32</v>
      </c>
      <c r="AW6" s="36">
        <f t="shared" si="6"/>
        <v>308.76</v>
      </c>
      <c r="AX6" s="36">
        <f t="shared" si="6"/>
        <v>243.34</v>
      </c>
      <c r="AY6" s="36">
        <f t="shared" si="6"/>
        <v>194.04</v>
      </c>
      <c r="AZ6" s="36">
        <f t="shared" si="6"/>
        <v>372.33</v>
      </c>
      <c r="BA6" s="36">
        <f t="shared" si="6"/>
        <v>318.06</v>
      </c>
      <c r="BB6" s="36">
        <f t="shared" si="6"/>
        <v>68.510000000000005</v>
      </c>
      <c r="BC6" s="36">
        <f t="shared" si="6"/>
        <v>70.16</v>
      </c>
      <c r="BD6" s="36">
        <f t="shared" si="6"/>
        <v>79.709999999999994</v>
      </c>
      <c r="BE6" s="35" t="str">
        <f>IF(BE7="","",IF(BE7="-","【-】","【"&amp;SUBSTITUTE(TEXT(BE7,"#,##0.00"),"-","△")&amp;"】"))</f>
        <v>【59.95】</v>
      </c>
      <c r="BF6" s="36">
        <f>IF(BF7="",NA(),BF7)</f>
        <v>1383.1</v>
      </c>
      <c r="BG6" s="36">
        <f t="shared" ref="BG6:BO6" si="7">IF(BG7="",NA(),BG7)</f>
        <v>1308.43</v>
      </c>
      <c r="BH6" s="36">
        <f t="shared" si="7"/>
        <v>1171.3599999999999</v>
      </c>
      <c r="BI6" s="36">
        <f t="shared" si="7"/>
        <v>1135.1199999999999</v>
      </c>
      <c r="BJ6" s="36">
        <f t="shared" si="7"/>
        <v>979.01</v>
      </c>
      <c r="BK6" s="36">
        <f t="shared" si="7"/>
        <v>1309.43</v>
      </c>
      <c r="BL6" s="36">
        <f t="shared" si="7"/>
        <v>1306.92</v>
      </c>
      <c r="BM6" s="36">
        <f t="shared" si="7"/>
        <v>1203.71</v>
      </c>
      <c r="BN6" s="36">
        <f t="shared" si="7"/>
        <v>1162.3599999999999</v>
      </c>
      <c r="BO6" s="36">
        <f t="shared" si="7"/>
        <v>1047.6500000000001</v>
      </c>
      <c r="BP6" s="35" t="str">
        <f>IF(BP7="","",IF(BP7="-","【-】","【"&amp;SUBSTITUTE(TEXT(BP7,"#,##0.00"),"-","△")&amp;"】"))</f>
        <v>【728.30】</v>
      </c>
      <c r="BQ6" s="36">
        <f>IF(BQ7="",NA(),BQ7)</f>
        <v>57.4</v>
      </c>
      <c r="BR6" s="36">
        <f t="shared" ref="BR6:BZ6" si="8">IF(BR7="",NA(),BR7)</f>
        <v>59.83</v>
      </c>
      <c r="BS6" s="36">
        <f t="shared" si="8"/>
        <v>51.71</v>
      </c>
      <c r="BT6" s="36">
        <f t="shared" si="8"/>
        <v>53.03</v>
      </c>
      <c r="BU6" s="36">
        <f t="shared" si="8"/>
        <v>50.29</v>
      </c>
      <c r="BV6" s="36">
        <f t="shared" si="8"/>
        <v>67.59</v>
      </c>
      <c r="BW6" s="36">
        <f t="shared" si="8"/>
        <v>68.510000000000005</v>
      </c>
      <c r="BX6" s="36">
        <f t="shared" si="8"/>
        <v>69.739999999999995</v>
      </c>
      <c r="BY6" s="36">
        <f t="shared" si="8"/>
        <v>68.209999999999994</v>
      </c>
      <c r="BZ6" s="36">
        <f t="shared" si="8"/>
        <v>74.040000000000006</v>
      </c>
      <c r="CA6" s="35" t="str">
        <f>IF(CA7="","",IF(CA7="-","【-】","【"&amp;SUBSTITUTE(TEXT(CA7,"#,##0.00"),"-","△")&amp;"】"))</f>
        <v>【100.04】</v>
      </c>
      <c r="CB6" s="36">
        <f>IF(CB7="",NA(),CB7)</f>
        <v>255.24</v>
      </c>
      <c r="CC6" s="36">
        <f t="shared" ref="CC6:CK6" si="9">IF(CC7="",NA(),CC7)</f>
        <v>244.78</v>
      </c>
      <c r="CD6" s="36">
        <f t="shared" si="9"/>
        <v>283.35000000000002</v>
      </c>
      <c r="CE6" s="36">
        <f t="shared" si="9"/>
        <v>275.57</v>
      </c>
      <c r="CF6" s="36">
        <f t="shared" si="9"/>
        <v>292.01</v>
      </c>
      <c r="CG6" s="36">
        <f t="shared" si="9"/>
        <v>251.88</v>
      </c>
      <c r="CH6" s="36">
        <f t="shared" si="9"/>
        <v>247.43</v>
      </c>
      <c r="CI6" s="36">
        <f t="shared" si="9"/>
        <v>248.89</v>
      </c>
      <c r="CJ6" s="36">
        <f t="shared" si="9"/>
        <v>250.84</v>
      </c>
      <c r="CK6" s="36">
        <f t="shared" si="9"/>
        <v>235.61</v>
      </c>
      <c r="CL6" s="35" t="str">
        <f>IF(CL7="","",IF(CL7="-","【-】","【"&amp;SUBSTITUTE(TEXT(CL7,"#,##0.00"),"-","△")&amp;"】"))</f>
        <v>【137.82】</v>
      </c>
      <c r="CM6" s="36">
        <f>IF(CM7="",NA(),CM7)</f>
        <v>30.69</v>
      </c>
      <c r="CN6" s="36">
        <f t="shared" ref="CN6:CV6" si="10">IF(CN7="",NA(),CN7)</f>
        <v>30.83</v>
      </c>
      <c r="CO6" s="36">
        <f t="shared" si="10"/>
        <v>30.54</v>
      </c>
      <c r="CP6" s="36">
        <f t="shared" si="10"/>
        <v>30.51</v>
      </c>
      <c r="CQ6" s="36">
        <f t="shared" si="10"/>
        <v>29.69</v>
      </c>
      <c r="CR6" s="36">
        <f t="shared" si="10"/>
        <v>49.29</v>
      </c>
      <c r="CS6" s="36">
        <f t="shared" si="10"/>
        <v>50.32</v>
      </c>
      <c r="CT6" s="36">
        <f t="shared" si="10"/>
        <v>49.89</v>
      </c>
      <c r="CU6" s="36">
        <f t="shared" si="10"/>
        <v>49.39</v>
      </c>
      <c r="CV6" s="36">
        <f t="shared" si="10"/>
        <v>49.25</v>
      </c>
      <c r="CW6" s="35" t="str">
        <f>IF(CW7="","",IF(CW7="-","【-】","【"&amp;SUBSTITUTE(TEXT(CW7,"#,##0.00"),"-","△")&amp;"】"))</f>
        <v>【60.09】</v>
      </c>
      <c r="CX6" s="36">
        <f>IF(CX7="",NA(),CX7)</f>
        <v>100</v>
      </c>
      <c r="CY6" s="36">
        <f t="shared" ref="CY6:DG6" si="11">IF(CY7="",NA(),CY7)</f>
        <v>100</v>
      </c>
      <c r="CZ6" s="36">
        <f t="shared" si="11"/>
        <v>100</v>
      </c>
      <c r="DA6" s="36">
        <f t="shared" si="11"/>
        <v>100</v>
      </c>
      <c r="DB6" s="36">
        <f t="shared" si="11"/>
        <v>100</v>
      </c>
      <c r="DC6" s="36">
        <f t="shared" si="11"/>
        <v>84.31</v>
      </c>
      <c r="DD6" s="36">
        <f t="shared" si="11"/>
        <v>84.57</v>
      </c>
      <c r="DE6" s="36">
        <f t="shared" si="11"/>
        <v>84.73</v>
      </c>
      <c r="DF6" s="36">
        <f t="shared" si="11"/>
        <v>83.96</v>
      </c>
      <c r="DG6" s="36">
        <f t="shared" si="11"/>
        <v>84.12</v>
      </c>
      <c r="DH6" s="35" t="str">
        <f>IF(DH7="","",IF(DH7="-","【-】","【"&amp;SUBSTITUTE(TEXT(DH7,"#,##0.00"),"-","△")&amp;"】"))</f>
        <v>【94.90】</v>
      </c>
      <c r="DI6" s="36">
        <f>IF(DI7="",NA(),DI7)</f>
        <v>14.96</v>
      </c>
      <c r="DJ6" s="36">
        <f t="shared" ref="DJ6:DR6" si="12">IF(DJ7="",NA(),DJ7)</f>
        <v>15.85</v>
      </c>
      <c r="DK6" s="36">
        <f t="shared" si="12"/>
        <v>47.7</v>
      </c>
      <c r="DL6" s="36">
        <f t="shared" si="12"/>
        <v>49.91</v>
      </c>
      <c r="DM6" s="36">
        <f t="shared" si="12"/>
        <v>51.27</v>
      </c>
      <c r="DN6" s="36">
        <f t="shared" si="12"/>
        <v>12.61</v>
      </c>
      <c r="DO6" s="36">
        <f t="shared" si="12"/>
        <v>14.44</v>
      </c>
      <c r="DP6" s="36">
        <f t="shared" si="12"/>
        <v>21.09</v>
      </c>
      <c r="DQ6" s="36">
        <f t="shared" si="12"/>
        <v>22.6</v>
      </c>
      <c r="DR6" s="36">
        <f t="shared" si="12"/>
        <v>26.91</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7.0000000000000007E-2</v>
      </c>
      <c r="EK6" s="36">
        <f t="shared" si="14"/>
        <v>0.14000000000000001</v>
      </c>
      <c r="EL6" s="36">
        <f t="shared" si="14"/>
        <v>0.03</v>
      </c>
      <c r="EM6" s="36">
        <f t="shared" si="14"/>
        <v>0.15</v>
      </c>
      <c r="EN6" s="36">
        <f t="shared" si="14"/>
        <v>0.1</v>
      </c>
      <c r="EO6" s="35" t="str">
        <f>IF(EO7="","",IF(EO7="-","【-】","【"&amp;SUBSTITUTE(TEXT(EO7,"#,##0.00"),"-","△")&amp;"】"))</f>
        <v>【0.27】</v>
      </c>
    </row>
    <row r="7" spans="1:148" s="37" customFormat="1" x14ac:dyDescent="0.15">
      <c r="A7" s="29"/>
      <c r="B7" s="38">
        <v>2016</v>
      </c>
      <c r="C7" s="38">
        <v>289621</v>
      </c>
      <c r="D7" s="38">
        <v>46</v>
      </c>
      <c r="E7" s="38">
        <v>17</v>
      </c>
      <c r="F7" s="38">
        <v>1</v>
      </c>
      <c r="G7" s="38">
        <v>0</v>
      </c>
      <c r="H7" s="38" t="s">
        <v>108</v>
      </c>
      <c r="I7" s="38" t="s">
        <v>109</v>
      </c>
      <c r="J7" s="38" t="s">
        <v>110</v>
      </c>
      <c r="K7" s="38" t="s">
        <v>111</v>
      </c>
      <c r="L7" s="38" t="s">
        <v>112</v>
      </c>
      <c r="M7" s="38"/>
      <c r="N7" s="39" t="s">
        <v>113</v>
      </c>
      <c r="O7" s="39">
        <v>87.97</v>
      </c>
      <c r="P7" s="39">
        <v>0.66</v>
      </c>
      <c r="Q7" s="39">
        <v>100</v>
      </c>
      <c r="R7" s="39">
        <v>2916</v>
      </c>
      <c r="S7" s="39" t="s">
        <v>113</v>
      </c>
      <c r="T7" s="39" t="s">
        <v>113</v>
      </c>
      <c r="U7" s="39" t="s">
        <v>113</v>
      </c>
      <c r="V7" s="39">
        <v>731</v>
      </c>
      <c r="W7" s="39">
        <v>3.81</v>
      </c>
      <c r="X7" s="39">
        <v>191.86</v>
      </c>
      <c r="Y7" s="39">
        <v>100</v>
      </c>
      <c r="Z7" s="39">
        <v>100</v>
      </c>
      <c r="AA7" s="39">
        <v>100.35</v>
      </c>
      <c r="AB7" s="39">
        <v>100</v>
      </c>
      <c r="AC7" s="39">
        <v>100</v>
      </c>
      <c r="AD7" s="39">
        <v>102.09</v>
      </c>
      <c r="AE7" s="39">
        <v>104.18</v>
      </c>
      <c r="AF7" s="39">
        <v>108.69</v>
      </c>
      <c r="AG7" s="39">
        <v>110.8</v>
      </c>
      <c r="AH7" s="39">
        <v>110.07</v>
      </c>
      <c r="AI7" s="39">
        <v>108.57</v>
      </c>
      <c r="AJ7" s="39">
        <v>0</v>
      </c>
      <c r="AK7" s="39">
        <v>0</v>
      </c>
      <c r="AL7" s="39">
        <v>0</v>
      </c>
      <c r="AM7" s="39">
        <v>0</v>
      </c>
      <c r="AN7" s="39">
        <v>0</v>
      </c>
      <c r="AO7" s="39">
        <v>100.29</v>
      </c>
      <c r="AP7" s="39">
        <v>95.59</v>
      </c>
      <c r="AQ7" s="39">
        <v>29.24</v>
      </c>
      <c r="AR7" s="39">
        <v>31.45</v>
      </c>
      <c r="AS7" s="39">
        <v>31.4</v>
      </c>
      <c r="AT7" s="39">
        <v>4.38</v>
      </c>
      <c r="AU7" s="39">
        <v>1906.88</v>
      </c>
      <c r="AV7" s="39">
        <v>1232.32</v>
      </c>
      <c r="AW7" s="39">
        <v>308.76</v>
      </c>
      <c r="AX7" s="39">
        <v>243.34</v>
      </c>
      <c r="AY7" s="39">
        <v>194.04</v>
      </c>
      <c r="AZ7" s="39">
        <v>372.33</v>
      </c>
      <c r="BA7" s="39">
        <v>318.06</v>
      </c>
      <c r="BB7" s="39">
        <v>68.510000000000005</v>
      </c>
      <c r="BC7" s="39">
        <v>70.16</v>
      </c>
      <c r="BD7" s="39">
        <v>79.709999999999994</v>
      </c>
      <c r="BE7" s="39">
        <v>59.95</v>
      </c>
      <c r="BF7" s="39">
        <v>1383.1</v>
      </c>
      <c r="BG7" s="39">
        <v>1308.43</v>
      </c>
      <c r="BH7" s="39">
        <v>1171.3599999999999</v>
      </c>
      <c r="BI7" s="39">
        <v>1135.1199999999999</v>
      </c>
      <c r="BJ7" s="39">
        <v>979.01</v>
      </c>
      <c r="BK7" s="39">
        <v>1309.43</v>
      </c>
      <c r="BL7" s="39">
        <v>1306.92</v>
      </c>
      <c r="BM7" s="39">
        <v>1203.71</v>
      </c>
      <c r="BN7" s="39">
        <v>1162.3599999999999</v>
      </c>
      <c r="BO7" s="39">
        <v>1047.6500000000001</v>
      </c>
      <c r="BP7" s="39">
        <v>728.3</v>
      </c>
      <c r="BQ7" s="39">
        <v>57.4</v>
      </c>
      <c r="BR7" s="39">
        <v>59.83</v>
      </c>
      <c r="BS7" s="39">
        <v>51.71</v>
      </c>
      <c r="BT7" s="39">
        <v>53.03</v>
      </c>
      <c r="BU7" s="39">
        <v>50.29</v>
      </c>
      <c r="BV7" s="39">
        <v>67.59</v>
      </c>
      <c r="BW7" s="39">
        <v>68.510000000000005</v>
      </c>
      <c r="BX7" s="39">
        <v>69.739999999999995</v>
      </c>
      <c r="BY7" s="39">
        <v>68.209999999999994</v>
      </c>
      <c r="BZ7" s="39">
        <v>74.040000000000006</v>
      </c>
      <c r="CA7" s="39">
        <v>100.04</v>
      </c>
      <c r="CB7" s="39">
        <v>255.24</v>
      </c>
      <c r="CC7" s="39">
        <v>244.78</v>
      </c>
      <c r="CD7" s="39">
        <v>283.35000000000002</v>
      </c>
      <c r="CE7" s="39">
        <v>275.57</v>
      </c>
      <c r="CF7" s="39">
        <v>292.01</v>
      </c>
      <c r="CG7" s="39">
        <v>251.88</v>
      </c>
      <c r="CH7" s="39">
        <v>247.43</v>
      </c>
      <c r="CI7" s="39">
        <v>248.89</v>
      </c>
      <c r="CJ7" s="39">
        <v>250.84</v>
      </c>
      <c r="CK7" s="39">
        <v>235.61</v>
      </c>
      <c r="CL7" s="39">
        <v>137.82</v>
      </c>
      <c r="CM7" s="39">
        <v>30.69</v>
      </c>
      <c r="CN7" s="39">
        <v>30.83</v>
      </c>
      <c r="CO7" s="39">
        <v>30.54</v>
      </c>
      <c r="CP7" s="39">
        <v>30.51</v>
      </c>
      <c r="CQ7" s="39">
        <v>29.69</v>
      </c>
      <c r="CR7" s="39">
        <v>49.29</v>
      </c>
      <c r="CS7" s="39">
        <v>50.32</v>
      </c>
      <c r="CT7" s="39">
        <v>49.89</v>
      </c>
      <c r="CU7" s="39">
        <v>49.39</v>
      </c>
      <c r="CV7" s="39">
        <v>49.25</v>
      </c>
      <c r="CW7" s="39">
        <v>60.09</v>
      </c>
      <c r="CX7" s="39">
        <v>100</v>
      </c>
      <c r="CY7" s="39">
        <v>100</v>
      </c>
      <c r="CZ7" s="39">
        <v>100</v>
      </c>
      <c r="DA7" s="39">
        <v>100</v>
      </c>
      <c r="DB7" s="39">
        <v>100</v>
      </c>
      <c r="DC7" s="39">
        <v>84.31</v>
      </c>
      <c r="DD7" s="39">
        <v>84.57</v>
      </c>
      <c r="DE7" s="39">
        <v>84.73</v>
      </c>
      <c r="DF7" s="39">
        <v>83.96</v>
      </c>
      <c r="DG7" s="39">
        <v>84.12</v>
      </c>
      <c r="DH7" s="39">
        <v>94.9</v>
      </c>
      <c r="DI7" s="39">
        <v>14.96</v>
      </c>
      <c r="DJ7" s="39">
        <v>15.85</v>
      </c>
      <c r="DK7" s="39">
        <v>47.7</v>
      </c>
      <c r="DL7" s="39">
        <v>49.91</v>
      </c>
      <c r="DM7" s="39">
        <v>51.27</v>
      </c>
      <c r="DN7" s="39">
        <v>12.61</v>
      </c>
      <c r="DO7" s="39">
        <v>14.44</v>
      </c>
      <c r="DP7" s="39">
        <v>21.09</v>
      </c>
      <c r="DQ7" s="39">
        <v>22.6</v>
      </c>
      <c r="DR7" s="39">
        <v>26.91</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v>
      </c>
      <c r="EJ7" s="39">
        <v>7.0000000000000007E-2</v>
      </c>
      <c r="EK7" s="39">
        <v>0.14000000000000001</v>
      </c>
      <c r="EL7" s="39">
        <v>0.03</v>
      </c>
      <c r="EM7" s="39">
        <v>0.15</v>
      </c>
      <c r="EN7" s="39">
        <v>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harima-005</cp:lastModifiedBy>
  <cp:lastPrinted>2018-02-02T07:11:46Z</cp:lastPrinted>
  <dcterms:created xsi:type="dcterms:W3CDTF">2017-12-25T01:52:49Z</dcterms:created>
  <dcterms:modified xsi:type="dcterms:W3CDTF">2018-02-05T04:42:14Z</dcterms:modified>
  <cp:category/>
</cp:coreProperties>
</file>