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<sst xmlns="http://schemas.openxmlformats.org/spreadsheetml/2006/main" count="235" uniqueCount="120">
  <si>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</si>
  <si>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</si>
  <si>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</si>
  <si>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</si>
  <si>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</si>
  <si>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</si>
  <si>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</si>
  <si>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</si>
  <si>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</si>
  <si>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</si>
  <si>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</si>
  <si>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</si>
  <si>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</si>
  <si>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</si>
  <si>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</si>
  <si>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</si>
  <si>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</si>
  <si>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</si>
  <si>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</si>
  <si>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</si>
  <si>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</si>
  <si>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</si>
  <si>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</si>
  <si>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</si>
  <si>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</si>
  <si>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</si>
  <si>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</si>
  <si>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</si>
  <si>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</si>
  <si>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</si>
  <si>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</si>
  <si>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</si>
  <si>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</si>
  <si>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</si>
  <si>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</si>
  <si>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</si>
  <si>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</si>
  <si>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</si>
  <si>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</si>
  <si>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</si>
  <si>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</si>
  <si>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</si>
  <si>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</si>
  <si>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</si>
  <si>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</si>
  <si>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</si>
  <si>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</si>
  <si>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</si>
  <si>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</si>
  <si>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</si>
  <si>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</si>
  <si>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</si>
  <si>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</si>
  <si>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</si>
  <si>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</si>
  <si>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</si>
  <si>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</si>
  <si>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</si>
  <si>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</si>
  <si>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</si>
  <si>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</si>
  <si>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</si>
  <si>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</si>
  <si>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</si>
  <si>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</si>
  <si>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</si>
  <si>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</si>
  <si>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</si>
  <si>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</si>
  <si>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</si>
  <si>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</si>
  <si>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</si>
  <si>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</si>
  <si>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</si>
  <si>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</si>
  <si>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</si>
  <si>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</si>
  <si>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</si>
  <si>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</si>
  <si>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</si>
  <si>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</si>
  <si>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</si>
  <si>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</si>
  <si>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</si>
  <si>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</si>
  <si>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</si>
  <si>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</si>
  <si>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</si>
  <si>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</si>
  <si>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</si>
  <si>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</si>
  <si>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</si>
  <si>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</si>
  <si>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</si>
  <si>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</si>
  <si>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</si>
  <si>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</si>
  <si>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</si>
  <si>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</si>
  <si>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</si>
  <si>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</si>
  <si>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</si>
  <si>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</si>
  <si>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</si>
  <si>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</si>
  <si>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淡路広域水道企業団</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</si>
  <si>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</si>
  <si>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</si>
  <si>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</si>
  <si>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</si>
  <si>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</si>
  <si>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</si>
  <si>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</si>
  <si>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</si>
  <si>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</si>
  <si>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</si>
  <si>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経年化率は、下水道工事の進捗に併せた老朽管の布設替工事の実施等により、数値の改善がみられるものの、ここ数年の内には、再び経年管の割合が増加することから、経済性を考慮した計画的な更新に努める必要がある。</t>
    <rPh sb="8" eb="11">
      <t>ゲスイドウ</t>
    </rPh>
    <rPh sb="27" eb="29">
      <t>コウジ</t>
    </rPh>
    <rPh sb="30" eb="32">
      <t>ジッシ</t>
    </rPh>
    <rPh sb="32" eb="33">
      <t>トウ</t>
    </rPh>
    <rPh sb="37" eb="39">
      <t>スウチ</t>
    </rPh>
    <rPh sb="40" eb="42">
      <t>カイゼン</t>
    </rPh>
    <rPh sb="53" eb="55">
      <t>スウネン</t>
    </rPh>
    <rPh sb="56" eb="57">
      <t>ウチ</t>
    </rPh>
    <rPh sb="60" eb="61">
      <t>フタタ</t>
    </rPh>
    <rPh sb="62" eb="64">
      <t>ケイネン</t>
    </rPh>
    <rPh sb="64" eb="65">
      <t>カン</t>
    </rPh>
    <rPh sb="66" eb="68">
      <t>ワリアイ</t>
    </rPh>
    <rPh sb="69" eb="71">
      <t>ゾウカ</t>
    </rPh>
    <rPh sb="78" eb="81">
      <t>ケイザイセイ</t>
    </rPh>
    <rPh sb="82" eb="84">
      <t>コウリョ</t>
    </rPh>
    <rPh sb="86" eb="89">
      <t>ケイカクテキ</t>
    </rPh>
    <rPh sb="90" eb="92">
      <t>コウシン</t>
    </rPh>
    <rPh sb="93" eb="94">
      <t>ツト</t>
    </rPh>
    <rPh sb="96" eb="98">
      <t>ヒツヨウ</t>
    </rPh>
    <phoneticPr fontId="7"/>
  </si>
  <si>
    <t>①経常収支比率は、単価改正による受水費の削減や動力費、支払利息の縮減により、支出が減少したものの、繰入金の減や引き続き給水収益の減のため、低下したことから更なる経費の縮減を図る必要がある。
③流動比率とも、平成26年度の簡易水道統合により減少したものの、それ以降は上昇している。しかし、今後大規模改修や償還のピークが見込まれるため、それらに備えて財源を確保して事業を行う必要がある。
④企業債残高対給水収益比率は、借入抑制等により下降傾向にあるが、引き続き、企業債以外の財源確保に努め、一層の残高抑制を図る。
⑤料金回収率においては、上昇を続けているが、類似団体平均とは、大きく差があるため、今後も健全な料金水準の検証により数値の改善を図る必要がある。
⑦施設利用率は、水需要の減少等から低い水準であり、既存施設の統廃合・ダウンサイジングにより、数値の改善を図る必要がある。
⑧有収率については、改善はみられるものの、低い水準であるため、今後も徹底した漏水調査と経済性を考慮した計画的な老朽管更新による更なる改善に努める必要がある。</t>
    <rPh sb="9" eb="11">
      <t>タンカ</t>
    </rPh>
    <rPh sb="11" eb="13">
      <t>カイセイ</t>
    </rPh>
    <rPh sb="16" eb="18">
      <t>ジュスイ</t>
    </rPh>
    <rPh sb="18" eb="19">
      <t>ヒ</t>
    </rPh>
    <rPh sb="20" eb="22">
      <t>サクゲン</t>
    </rPh>
    <rPh sb="23" eb="25">
      <t>ドウリョク</t>
    </rPh>
    <rPh sb="25" eb="26">
      <t>ヒ</t>
    </rPh>
    <rPh sb="27" eb="29">
      <t>シハライ</t>
    </rPh>
    <rPh sb="29" eb="31">
      <t>リソク</t>
    </rPh>
    <rPh sb="32" eb="34">
      <t>シュクゲン</t>
    </rPh>
    <rPh sb="38" eb="40">
      <t>シシュツ</t>
    </rPh>
    <rPh sb="41" eb="43">
      <t>ゲンショウ</t>
    </rPh>
    <rPh sb="49" eb="51">
      <t>クリイレ</t>
    </rPh>
    <rPh sb="51" eb="52">
      <t>キン</t>
    </rPh>
    <rPh sb="53" eb="54">
      <t>ゲン</t>
    </rPh>
    <rPh sb="55" eb="56">
      <t>ヒ</t>
    </rPh>
    <rPh sb="57" eb="58">
      <t>ツヅ</t>
    </rPh>
    <rPh sb="59" eb="61">
      <t>キュウスイ</t>
    </rPh>
    <rPh sb="61" eb="63">
      <t>シュウエキ</t>
    </rPh>
    <rPh sb="64" eb="65">
      <t>ゲン</t>
    </rPh>
    <rPh sb="69" eb="71">
      <t>テイカ</t>
    </rPh>
    <rPh sb="77" eb="78">
      <t>サラ</t>
    </rPh>
    <rPh sb="80" eb="82">
      <t>ケイヒ</t>
    </rPh>
    <rPh sb="83" eb="85">
      <t>シュクゲン</t>
    </rPh>
    <rPh sb="86" eb="87">
      <t>ハカ</t>
    </rPh>
    <rPh sb="88" eb="90">
      <t>ヒツヨウ</t>
    </rPh>
    <rPh sb="96" eb="98">
      <t>リュウドウ</t>
    </rPh>
    <rPh sb="98" eb="100">
      <t>ヒリツ</t>
    </rPh>
    <rPh sb="103" eb="105">
      <t>ヘイセイ</t>
    </rPh>
    <rPh sb="107" eb="109">
      <t>ネンド</t>
    </rPh>
    <rPh sb="110" eb="112">
      <t>カンイ</t>
    </rPh>
    <rPh sb="112" eb="114">
      <t>スイドウ</t>
    </rPh>
    <rPh sb="114" eb="116">
      <t>トウゴウ</t>
    </rPh>
    <rPh sb="119" eb="121">
      <t>ゲンショウ</t>
    </rPh>
    <rPh sb="129" eb="131">
      <t>イコウ</t>
    </rPh>
    <rPh sb="132" eb="134">
      <t>ジョウショウ</t>
    </rPh>
    <rPh sb="143" eb="145">
      <t>コンゴ</t>
    </rPh>
    <rPh sb="145" eb="148">
      <t>ダイキボ</t>
    </rPh>
    <rPh sb="148" eb="150">
      <t>カイシュウ</t>
    </rPh>
    <rPh sb="151" eb="153">
      <t>ショウカン</t>
    </rPh>
    <rPh sb="158" eb="160">
      <t>ミコ</t>
    </rPh>
    <rPh sb="170" eb="171">
      <t>ソナ</t>
    </rPh>
    <rPh sb="173" eb="175">
      <t>ザイゲン</t>
    </rPh>
    <rPh sb="176" eb="178">
      <t>カクホ</t>
    </rPh>
    <rPh sb="180" eb="182">
      <t>ジギョウ</t>
    </rPh>
    <rPh sb="183" eb="184">
      <t>オコナ</t>
    </rPh>
    <rPh sb="185" eb="187">
      <t>ヒツヨウ</t>
    </rPh>
    <rPh sb="207" eb="209">
      <t>カリイレ</t>
    </rPh>
    <rPh sb="209" eb="211">
      <t>ヨクセイ</t>
    </rPh>
    <rPh sb="211" eb="212">
      <t>トウ</t>
    </rPh>
    <rPh sb="215" eb="217">
      <t>カコウ</t>
    </rPh>
    <rPh sb="217" eb="219">
      <t>ケイコウ</t>
    </rPh>
    <rPh sb="224" eb="225">
      <t>ヒ</t>
    </rPh>
    <rPh sb="226" eb="227">
      <t>ツヅ</t>
    </rPh>
    <rPh sb="243" eb="245">
      <t>イッソウ</t>
    </rPh>
    <rPh sb="267" eb="269">
      <t>ジョウショウ</t>
    </rPh>
    <rPh sb="270" eb="271">
      <t>ツヅ</t>
    </rPh>
    <rPh sb="277" eb="279">
      <t>ルイジ</t>
    </rPh>
    <rPh sb="279" eb="281">
      <t>ダンタイ</t>
    </rPh>
    <rPh sb="281" eb="283">
      <t>ヘイキン</t>
    </rPh>
    <rPh sb="286" eb="287">
      <t>オオ</t>
    </rPh>
    <rPh sb="289" eb="290">
      <t>サ</t>
    </rPh>
    <rPh sb="296" eb="298">
      <t>コンゴ</t>
    </rPh>
    <rPh sb="299" eb="301">
      <t>ケンゼン</t>
    </rPh>
    <rPh sb="302" eb="304">
      <t>リョウキン</t>
    </rPh>
    <rPh sb="304" eb="306">
      <t>スイジュン</t>
    </rPh>
    <rPh sb="307" eb="309">
      <t>ケンショウ</t>
    </rPh>
    <rPh sb="312" eb="314">
      <t>スウチ</t>
    </rPh>
    <rPh sb="315" eb="317">
      <t>カイゼン</t>
    </rPh>
    <rPh sb="318" eb="319">
      <t>ハカ</t>
    </rPh>
    <rPh sb="320" eb="322">
      <t>ヒツヨウ</t>
    </rPh>
    <rPh sb="341" eb="342">
      <t>トウ</t>
    </rPh>
    <rPh sb="344" eb="345">
      <t>ヒク</t>
    </rPh>
    <rPh sb="346" eb="348">
      <t>スイジュン</t>
    </rPh>
    <rPh sb="381" eb="383">
      <t>ヒツヨウ</t>
    </rPh>
    <rPh sb="389" eb="392">
      <t>ユウシュウリツ</t>
    </rPh>
    <rPh sb="398" eb="400">
      <t>カイゼン</t>
    </rPh>
    <rPh sb="409" eb="410">
      <t>ヒク</t>
    </rPh>
    <rPh sb="411" eb="413">
      <t>スイジュン</t>
    </rPh>
    <rPh sb="419" eb="421">
      <t>コンゴ</t>
    </rPh>
    <rPh sb="451" eb="452">
      <t>サラ</t>
    </rPh>
    <rPh sb="454" eb="456">
      <t>カイゼン</t>
    </rPh>
    <rPh sb="457" eb="458">
      <t>ツト</t>
    </rPh>
    <rPh sb="460" eb="462">
      <t>ヒツヨウ</t>
    </rPh>
    <phoneticPr fontId="7"/>
  </si>
  <si>
    <t>　上記のとおり、地理的特性から、類似団体と比較し資本費が極めて高く、高料金対策補助金など水道料金以外の収入で経営を維持した状況が続いている。
　今後は、水道事業ビジョン及びその実現を目的とした水道事業経営戦略に掲げる計画や取組みを着実に実行することにより、経営の健全性・効率性を推進し、「命をつなぐ/未来につなぐ　あわじの水道」を実現を目指す。</t>
    <rPh sb="72" eb="74">
      <t>コンゴ</t>
    </rPh>
    <rPh sb="84" eb="85">
      <t>オヨ</t>
    </rPh>
    <rPh sb="105" eb="106">
      <t>カカ</t>
    </rPh>
    <rPh sb="108" eb="110">
      <t>ケイカク</t>
    </rPh>
    <rPh sb="111" eb="113">
      <t>トリク</t>
    </rPh>
    <rPh sb="115" eb="117">
      <t>チャクジツ</t>
    </rPh>
    <rPh sb="118" eb="120">
      <t>ジッコウ</t>
    </rPh>
    <rPh sb="139" eb="141">
      <t>スイシン</t>
    </rPh>
    <rPh sb="144" eb="145">
      <t>イノチ</t>
    </rPh>
    <rPh sb="150" eb="152">
      <t>ミライ</t>
    </rPh>
    <rPh sb="161" eb="163">
      <t>スイドウ</t>
    </rPh>
    <rPh sb="165" eb="167">
      <t>ジツゲン</t>
    </rPh>
    <rPh sb="168" eb="170">
      <t>メザ</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</si>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</sst>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1.29</c:v>
                </c:pt>
                <c:pt idx="2">
                  <c:v>0.66</c:v>
                </c:pt>
                <c:pt idx="3">
                  <c:v>0.95</c:v>
                </c:pt>
                <c:pt idx="4">
                  <c:v>0.5</c:v>
                </c:pt>
              </c:numCache>
            </c:numRef>
          </c:val>
        </c:ser>
        <c:dLbls>
          <c:showLegendKey val="0"/>
          <c:showVal val="0"/>
          <c:showCatName val="0"/>
          <c:showSerName val="0"/>
          <c:showPercent val="0"/>
          <c:showBubbleSize val="0"/>
        </c:dLbls>
        <c:gapWidth val="150"/>
        <c:axId val="210674432"/>
        <c:axId val="210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10674432"/>
        <c:axId val="210676736"/>
      </c:lineChart>
      <c:dateAx>
        <c:axId val="210674432"/>
        <c:scaling>
          <c:orientation val="minMax"/>
        </c:scaling>
        <c:delete val="1"/>
        <c:axPos val="b"/>
        <c:numFmt formatCode="ge" sourceLinked="1"/>
        <c:majorTickMark val="none"/>
        <c:minorTickMark val="none"/>
        <c:tickLblPos val="none"/>
        <c:crossAx val="210676736"/>
        <c:crosses val="autoZero"/>
        <c:auto val="1"/>
        <c:lblOffset val="100"/>
        <c:baseTimeUnit val="years"/>
      </c:dateAx>
      <c:valAx>
        <c:axId val="210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46.39</c:v>
                </c:pt>
                <c:pt idx="1">
                  <c:v>45.47</c:v>
                </c:pt>
                <c:pt idx="2">
                  <c:v>46.83</c:v>
                </c:pt>
                <c:pt idx="3">
                  <c:v>43.12</c:v>
                </c:pt>
                <c:pt idx="4">
                  <c:v>41.86</c:v>
                </c:pt>
              </c:numCache>
            </c:numRef>
          </c:val>
        </c:ser>
        <c:dLbls>
          <c:showLegendKey val="0"/>
          <c:showVal val="0"/>
          <c:showCatName val="0"/>
          <c:showSerName val="0"/>
          <c:showPercent val="0"/>
          <c:showBubbleSize val="0"/>
        </c:dLbls>
        <c:gapWidth val="150"/>
        <c:axId val="154863488"/>
        <c:axId val="1548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54863488"/>
        <c:axId val="154869760"/>
      </c:lineChart>
      <c:dateAx>
        <c:axId val="154863488"/>
        <c:scaling>
          <c:orientation val="minMax"/>
        </c:scaling>
        <c:delete val="1"/>
        <c:axPos val="b"/>
        <c:numFmt formatCode="ge" sourceLinked="1"/>
        <c:majorTickMark val="none"/>
        <c:minorTickMark val="none"/>
        <c:tickLblPos val="none"/>
        <c:crossAx val="154869760"/>
        <c:crosses val="autoZero"/>
        <c:auto val="1"/>
        <c:lblOffset val="100"/>
        <c:baseTimeUnit val="years"/>
      </c:dateAx>
      <c:valAx>
        <c:axId val="1548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82.26</c:v>
                </c:pt>
                <c:pt idx="1">
                  <c:v>81.69</c:v>
                </c:pt>
                <c:pt idx="2">
                  <c:v>80.569999999999993</c:v>
                </c:pt>
                <c:pt idx="3">
                  <c:v>81.02</c:v>
                </c:pt>
                <c:pt idx="4">
                  <c:v>83.31</c:v>
                </c:pt>
              </c:numCache>
            </c:numRef>
          </c:val>
        </c:ser>
        <c:dLbls>
          <c:showLegendKey val="0"/>
          <c:showVal val="0"/>
          <c:showCatName val="0"/>
          <c:showSerName val="0"/>
          <c:showPercent val="0"/>
          <c:showBubbleSize val="0"/>
        </c:dLbls>
        <c:gapWidth val="150"/>
        <c:axId val="154904064"/>
        <c:axId val="154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54904064"/>
        <c:axId val="154905984"/>
      </c:lineChart>
      <c:dateAx>
        <c:axId val="154904064"/>
        <c:scaling>
          <c:orientation val="minMax"/>
        </c:scaling>
        <c:delete val="1"/>
        <c:axPos val="b"/>
        <c:numFmt formatCode="ge" sourceLinked="1"/>
        <c:majorTickMark val="none"/>
        <c:minorTickMark val="none"/>
        <c:tickLblPos val="none"/>
        <c:crossAx val="154905984"/>
        <c:crosses val="autoZero"/>
        <c:auto val="1"/>
        <c:lblOffset val="100"/>
        <c:baseTimeUnit val="years"/>
      </c:dateAx>
      <c:valAx>
        <c:axId val="154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100.97</c:v>
                </c:pt>
                <c:pt idx="1">
                  <c:v>101.33</c:v>
                </c:pt>
                <c:pt idx="2">
                  <c:v>100.8</c:v>
                </c:pt>
                <c:pt idx="3">
                  <c:v>110.22</c:v>
                </c:pt>
                <c:pt idx="4">
                  <c:v>107.48</c:v>
                </c:pt>
              </c:numCache>
            </c:numRef>
          </c:val>
        </c:ser>
        <c:dLbls>
          <c:showLegendKey val="0"/>
          <c:showVal val="0"/>
          <c:showCatName val="0"/>
          <c:showSerName val="0"/>
          <c:showPercent val="0"/>
          <c:showBubbleSize val="0"/>
        </c:dLbls>
        <c:gapWidth val="150"/>
        <c:axId val="210909440"/>
        <c:axId val="2109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10909440"/>
        <c:axId val="210932480"/>
      </c:lineChart>
      <c:dateAx>
        <c:axId val="210909440"/>
        <c:scaling>
          <c:orientation val="minMax"/>
        </c:scaling>
        <c:delete val="1"/>
        <c:axPos val="b"/>
        <c:numFmt formatCode="ge" sourceLinked="1"/>
        <c:majorTickMark val="none"/>
        <c:minorTickMark val="none"/>
        <c:tickLblPos val="none"/>
        <c:crossAx val="210932480"/>
        <c:crosses val="autoZero"/>
        <c:auto val="1"/>
        <c:lblOffset val="100"/>
        <c:baseTimeUnit val="years"/>
      </c:dateAx>
      <c:valAx>
        <c:axId val="21093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30.22</c:v>
                </c:pt>
                <c:pt idx="1">
                  <c:v>36.729999999999997</c:v>
                </c:pt>
                <c:pt idx="2">
                  <c:v>37.11</c:v>
                </c:pt>
                <c:pt idx="3">
                  <c:v>38.74</c:v>
                </c:pt>
                <c:pt idx="4">
                  <c:v>40.39</c:v>
                </c:pt>
              </c:numCache>
            </c:numRef>
          </c:val>
        </c:ser>
        <c:dLbls>
          <c:showLegendKey val="0"/>
          <c:showVal val="0"/>
          <c:showCatName val="0"/>
          <c:showSerName val="0"/>
          <c:showPercent val="0"/>
          <c:showBubbleSize val="0"/>
        </c:dLbls>
        <c:gapWidth val="150"/>
        <c:axId val="214127360"/>
        <c:axId val="214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14127360"/>
        <c:axId val="214129280"/>
      </c:lineChart>
      <c:dateAx>
        <c:axId val="214127360"/>
        <c:scaling>
          <c:orientation val="minMax"/>
        </c:scaling>
        <c:delete val="1"/>
        <c:axPos val="b"/>
        <c:numFmt formatCode="ge" sourceLinked="1"/>
        <c:majorTickMark val="none"/>
        <c:minorTickMark val="none"/>
        <c:tickLblPos val="none"/>
        <c:crossAx val="214129280"/>
        <c:crosses val="autoZero"/>
        <c:auto val="1"/>
        <c:lblOffset val="100"/>
        <c:baseTimeUnit val="years"/>
      </c:dateAx>
      <c:valAx>
        <c:axId val="214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11.54</c:v>
                </c:pt>
                <c:pt idx="1">
                  <c:v>12.62</c:v>
                </c:pt>
                <c:pt idx="2">
                  <c:v>11.1</c:v>
                </c:pt>
                <c:pt idx="3">
                  <c:v>10.95</c:v>
                </c:pt>
                <c:pt idx="4">
                  <c:v>10.45</c:v>
                </c:pt>
              </c:numCache>
            </c:numRef>
          </c:val>
        </c:ser>
        <c:dLbls>
          <c:showLegendKey val="0"/>
          <c:showVal val="0"/>
          <c:showCatName val="0"/>
          <c:showSerName val="0"/>
          <c:showPercent val="0"/>
          <c:showBubbleSize val="0"/>
        </c:dLbls>
        <c:gapWidth val="150"/>
        <c:axId val="214589824"/>
        <c:axId val="2145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14589824"/>
        <c:axId val="214591744"/>
      </c:lineChart>
      <c:dateAx>
        <c:axId val="214589824"/>
        <c:scaling>
          <c:orientation val="minMax"/>
        </c:scaling>
        <c:delete val="1"/>
        <c:axPos val="b"/>
        <c:numFmt formatCode="ge" sourceLinked="1"/>
        <c:majorTickMark val="none"/>
        <c:minorTickMark val="none"/>
        <c:tickLblPos val="none"/>
        <c:crossAx val="214591744"/>
        <c:crosses val="autoZero"/>
        <c:auto val="1"/>
        <c:lblOffset val="100"/>
        <c:baseTimeUnit val="years"/>
      </c:dateAx>
      <c:valAx>
        <c:axId val="2145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626304"/>
        <c:axId val="2146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14626304"/>
        <c:axId val="214628224"/>
      </c:lineChart>
      <c:dateAx>
        <c:axId val="214626304"/>
        <c:scaling>
          <c:orientation val="minMax"/>
        </c:scaling>
        <c:delete val="1"/>
        <c:axPos val="b"/>
        <c:numFmt formatCode="ge" sourceLinked="1"/>
        <c:majorTickMark val="none"/>
        <c:minorTickMark val="none"/>
        <c:tickLblPos val="none"/>
        <c:crossAx val="214628224"/>
        <c:crosses val="autoZero"/>
        <c:auto val="1"/>
        <c:lblOffset val="100"/>
        <c:baseTimeUnit val="years"/>
      </c:dateAx>
      <c:valAx>
        <c:axId val="21462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6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610.32000000000005</c:v>
                </c:pt>
                <c:pt idx="1">
                  <c:v>149.69</c:v>
                </c:pt>
                <c:pt idx="2">
                  <c:v>142.97999999999999</c:v>
                </c:pt>
                <c:pt idx="3">
                  <c:v>166.82</c:v>
                </c:pt>
                <c:pt idx="4">
                  <c:v>179.76</c:v>
                </c:pt>
              </c:numCache>
            </c:numRef>
          </c:val>
        </c:ser>
        <c:dLbls>
          <c:showLegendKey val="0"/>
          <c:showVal val="0"/>
          <c:showCatName val="0"/>
          <c:showSerName val="0"/>
          <c:showPercent val="0"/>
          <c:showBubbleSize val="0"/>
        </c:dLbls>
        <c:gapWidth val="150"/>
        <c:axId val="154754432"/>
        <c:axId val="154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54754432"/>
        <c:axId val="154760704"/>
      </c:lineChart>
      <c:dateAx>
        <c:axId val="154754432"/>
        <c:scaling>
          <c:orientation val="minMax"/>
        </c:scaling>
        <c:delete val="1"/>
        <c:axPos val="b"/>
        <c:numFmt formatCode="ge" sourceLinked="1"/>
        <c:majorTickMark val="none"/>
        <c:minorTickMark val="none"/>
        <c:tickLblPos val="none"/>
        <c:crossAx val="154760704"/>
        <c:crosses val="autoZero"/>
        <c:auto val="1"/>
        <c:lblOffset val="100"/>
        <c:baseTimeUnit val="years"/>
      </c:dateAx>
      <c:valAx>
        <c:axId val="15476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790.55</c:v>
                </c:pt>
                <c:pt idx="1">
                  <c:v>790.21</c:v>
                </c:pt>
                <c:pt idx="2">
                  <c:v>822.75</c:v>
                </c:pt>
                <c:pt idx="3">
                  <c:v>797.26</c:v>
                </c:pt>
                <c:pt idx="4">
                  <c:v>774.22</c:v>
                </c:pt>
              </c:numCache>
            </c:numRef>
          </c:val>
        </c:ser>
        <c:dLbls>
          <c:showLegendKey val="0"/>
          <c:showVal val="0"/>
          <c:showCatName val="0"/>
          <c:showSerName val="0"/>
          <c:showPercent val="0"/>
          <c:showBubbleSize val="0"/>
        </c:dLbls>
        <c:gapWidth val="150"/>
        <c:axId val="154774528"/>
        <c:axId val="2071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54774528"/>
        <c:axId val="207180928"/>
      </c:lineChart>
      <c:dateAx>
        <c:axId val="154774528"/>
        <c:scaling>
          <c:orientation val="minMax"/>
        </c:scaling>
        <c:delete val="1"/>
        <c:axPos val="b"/>
        <c:numFmt formatCode="ge" sourceLinked="1"/>
        <c:majorTickMark val="none"/>
        <c:minorTickMark val="none"/>
        <c:tickLblPos val="none"/>
        <c:crossAx val="207180928"/>
        <c:crosses val="autoZero"/>
        <c:auto val="1"/>
        <c:lblOffset val="100"/>
        <c:baseTimeUnit val="years"/>
      </c:dateAx>
      <c:valAx>
        <c:axId val="20718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78.92</c:v>
                </c:pt>
                <c:pt idx="1">
                  <c:v>69.75</c:v>
                </c:pt>
                <c:pt idx="2">
                  <c:v>76.98</c:v>
                </c:pt>
                <c:pt idx="3">
                  <c:v>77.459999999999994</c:v>
                </c:pt>
                <c:pt idx="4">
                  <c:v>78.12</c:v>
                </c:pt>
              </c:numCache>
            </c:numRef>
          </c:val>
        </c:ser>
        <c:dLbls>
          <c:showLegendKey val="0"/>
          <c:showVal val="0"/>
          <c:showCatName val="0"/>
          <c:showSerName val="0"/>
          <c:showPercent val="0"/>
          <c:showBubbleSize val="0"/>
        </c:dLbls>
        <c:gapWidth val="150"/>
        <c:axId val="213789312"/>
        <c:axId val="213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13789312"/>
        <c:axId val="213795584"/>
      </c:lineChart>
      <c:dateAx>
        <c:axId val="213789312"/>
        <c:scaling>
          <c:orientation val="minMax"/>
        </c:scaling>
        <c:delete val="1"/>
        <c:axPos val="b"/>
        <c:numFmt formatCode="ge" sourceLinked="1"/>
        <c:majorTickMark val="none"/>
        <c:minorTickMark val="none"/>
        <c:tickLblPos val="none"/>
        <c:crossAx val="213795584"/>
        <c:crosses val="autoZero"/>
        <c:auto val="1"/>
        <c:lblOffset val="100"/>
        <c:baseTimeUnit val="years"/>
      </c:dateAx>
      <c:valAx>
        <c:axId val="2137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388.98</c:v>
                </c:pt>
                <c:pt idx="1">
                  <c:v>437.15</c:v>
                </c:pt>
                <c:pt idx="2">
                  <c:v>396.38</c:v>
                </c:pt>
                <c:pt idx="3">
                  <c:v>394.37</c:v>
                </c:pt>
                <c:pt idx="4">
                  <c:v>389.81</c:v>
                </c:pt>
              </c:numCache>
            </c:numRef>
          </c:val>
        </c:ser>
        <c:dLbls>
          <c:showLegendKey val="0"/>
          <c:showVal val="0"/>
          <c:showCatName val="0"/>
          <c:showSerName val="0"/>
          <c:showPercent val="0"/>
          <c:showBubbleSize val="0"/>
        </c:dLbls>
        <c:gapWidth val="150"/>
        <c:axId val="154818816"/>
        <c:axId val="154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54818816"/>
        <c:axId val="154837376"/>
      </c:lineChart>
      <c:dateAx>
        <c:axId val="154818816"/>
        <c:scaling>
          <c:orientation val="minMax"/>
        </c:scaling>
        <c:delete val="1"/>
        <c:axPos val="b"/>
        <c:numFmt formatCode="ge" sourceLinked="1"/>
        <c:majorTickMark val="none"/>
        <c:minorTickMark val="none"/>
        <c:tickLblPos val="none"/>
        <c:crossAx val="154837376"/>
        <c:crosses val="autoZero"/>
        <c:auto val="1"/>
        <c:lblOffset val="100"/>
        <c:baseTimeUnit val="years"/>
      </c:dateAx>
      <c:valAx>
        <c:axId val="154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淡路広域水道企業団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62.29</v>
      </c>
      <c r="J10" s="68"/>
      <c r="K10" s="68"/>
      <c r="L10" s="68"/>
      <c r="M10" s="68"/>
      <c r="N10" s="68"/>
      <c r="O10" s="69"/>
      <c r="P10" s="70">
        <f>データ!$P$6</f>
        <v>99.53</v>
      </c>
      <c r="Q10" s="70"/>
      <c r="R10" s="70"/>
      <c r="S10" s="70"/>
      <c r="T10" s="70"/>
      <c r="U10" s="70"/>
      <c r="V10" s="70"/>
      <c r="W10" s="71">
        <f>データ!$Q$6</f>
        <v>4428</v>
      </c>
      <c r="X10" s="71"/>
      <c r="Y10" s="71"/>
      <c r="Z10" s="71"/>
      <c r="AA10" s="71"/>
      <c r="AB10" s="71"/>
      <c r="AC10" s="71"/>
      <c r="AD10" s="2"/>
      <c r="AE10" s="2"/>
      <c r="AF10" s="2"/>
      <c r="AG10" s="2"/>
      <c r="AH10" s="5"/>
      <c r="AI10" s="5"/>
      <c r="AJ10" s="5"/>
      <c r="AK10" s="5"/>
      <c r="AL10" s="71">
        <f>データ!$U$6</f>
        <v>137867</v>
      </c>
      <c r="AM10" s="71"/>
      <c r="AN10" s="71"/>
      <c r="AO10" s="71"/>
      <c r="AP10" s="71"/>
      <c r="AQ10" s="71"/>
      <c r="AR10" s="71"/>
      <c r="AS10" s="71"/>
      <c r="AT10" s="67">
        <f>データ!$V$6</f>
        <v>358.13</v>
      </c>
      <c r="AU10" s="68"/>
      <c r="AV10" s="68"/>
      <c r="AW10" s="68"/>
      <c r="AX10" s="68"/>
      <c r="AY10" s="68"/>
      <c r="AZ10" s="68"/>
      <c r="BA10" s="68"/>
      <c r="BB10" s="70">
        <f>データ!$W$6</f>
        <v>384.96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289272</v>
      </c>
      <c r="D6" s="34">
        <f t="shared" si="3"/>
        <v>46</v>
      </c>
      <c r="E6" s="34">
        <f t="shared" si="3"/>
        <v>1</v>
      </c>
      <c r="F6" s="34">
        <f t="shared" si="3"/>
        <v>0</v>
      </c>
      <c r="G6" s="34">
        <f t="shared" si="3"/>
        <v>1</v>
      </c>
      <c r="H6" s="34" t="str">
        <f t="shared" si="3"/>
        <v>兵庫県　淡路広域水道企業団</v>
      </c>
      <c r="I6" s="34" t="str">
        <f t="shared" si="3"/>
        <v>法適用</v>
      </c>
      <c r="J6" s="34" t="str">
        <f t="shared" si="3"/>
        <v>水道事業</v>
      </c>
      <c r="K6" s="34" t="str">
        <f t="shared" si="3"/>
        <v>末端給水事業</v>
      </c>
      <c r="L6" s="34" t="str">
        <f t="shared" si="3"/>
        <v>A3</v>
      </c>
      <c r="M6" s="34">
        <f t="shared" si="3"/>
        <v>0</v>
      </c>
      <c r="N6" s="35" t="str">
        <f t="shared" si="3"/>
        <v>-</v>
      </c>
      <c r="O6" s="35">
        <f t="shared" si="3"/>
        <v>62.29</v>
      </c>
      <c r="P6" s="35">
        <f t="shared" si="3"/>
        <v>99.53</v>
      </c>
      <c r="Q6" s="35">
        <f t="shared" si="3"/>
        <v>4428</v>
      </c>
      <c r="R6" s="35" t="str">
        <f t="shared" si="3"/>
        <v>-</v>
      </c>
      <c r="S6" s="35" t="str">
        <f t="shared" si="3"/>
        <v>-</v>
      </c>
      <c r="T6" s="35" t="str">
        <f t="shared" si="3"/>
        <v>-</v>
      </c>
      <c r="U6" s="35">
        <f t="shared" si="3"/>
        <v>137867</v>
      </c>
      <c r="V6" s="35">
        <f t="shared" si="3"/>
        <v>358.13</v>
      </c>
      <c r="W6" s="35">
        <f t="shared" si="3"/>
        <v>384.96</v>
      </c>
      <c r="X6" s="36">
        <f>IF(X7="",NA(),X7)</f>
        <v>100.97</v>
      </c>
      <c r="Y6" s="36">
        <f t="shared" ref="Y6:AG6" si="4">IF(Y7="",NA(),Y7)</f>
        <v>101.33</v>
      </c>
      <c r="Z6" s="36">
        <f t="shared" si="4"/>
        <v>100.8</v>
      </c>
      <c r="AA6" s="36">
        <f t="shared" si="4"/>
        <v>110.22</v>
      </c>
      <c r="AB6" s="36">
        <f t="shared" si="4"/>
        <v>107.48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610.32000000000005</v>
      </c>
      <c r="AU6" s="36">
        <f t="shared" ref="AU6:BC6" si="6">IF(AU7="",NA(),AU7)</f>
        <v>149.69</v>
      </c>
      <c r="AV6" s="36">
        <f t="shared" si="6"/>
        <v>142.97999999999999</v>
      </c>
      <c r="AW6" s="36">
        <f t="shared" si="6"/>
        <v>166.82</v>
      </c>
      <c r="AX6" s="36">
        <f t="shared" si="6"/>
        <v>179.76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790.55</v>
      </c>
      <c r="BF6" s="36">
        <f t="shared" ref="BF6:BN6" si="7">IF(BF7="",NA(),BF7)</f>
        <v>790.21</v>
      </c>
      <c r="BG6" s="36">
        <f t="shared" si="7"/>
        <v>822.75</v>
      </c>
      <c r="BH6" s="36">
        <f t="shared" si="7"/>
        <v>797.26</v>
      </c>
      <c r="BI6" s="36">
        <f t="shared" si="7"/>
        <v>774.22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78.92</v>
      </c>
      <c r="BQ6" s="36">
        <f t="shared" ref="BQ6:BY6" si="8">IF(BQ7="",NA(),BQ7)</f>
        <v>69.75</v>
      </c>
      <c r="BR6" s="36">
        <f t="shared" si="8"/>
        <v>76.98</v>
      </c>
      <c r="BS6" s="36">
        <f t="shared" si="8"/>
        <v>77.459999999999994</v>
      </c>
      <c r="BT6" s="36">
        <f t="shared" si="8"/>
        <v>78.12</v>
      </c>
      <c r="BU6" s="36">
        <f t="shared" si="8"/>
        <v>100.16</v>
      </c>
      <c r="BV6" s="36">
        <f t="shared" si="8"/>
        <v>100.07</v>
      </c>
      <c r="BW6" s="36">
        <f t="shared" si="8"/>
        <v>106.22</v>
      </c>
      <c r="BX6" s="36">
        <f t="shared" si="8"/>
        <v>106.69</v>
      </c>
      <c r="BY6" s="36">
        <f t="shared" si="8"/>
        <v>106.52</v>
      </c>
      <c r="BZ6" s="35" t="str">
        <f>IF(BZ7="","",IF(BZ7="-","【-】","【"&amp;SUBSTITUTE(TEXT(BZ7,"#,##0.00"),"-","△")&amp;"】"))</f>
        <v>【105.59】</v>
      </c>
      <c r="CA6" s="36">
        <f>IF(CA7="",NA(),CA7)</f>
        <v>388.98</v>
      </c>
      <c r="CB6" s="36">
        <f t="shared" ref="CB6:CJ6" si="9">IF(CB7="",NA(),CB7)</f>
        <v>437.15</v>
      </c>
      <c r="CC6" s="36">
        <f t="shared" si="9"/>
        <v>396.38</v>
      </c>
      <c r="CD6" s="36">
        <f t="shared" si="9"/>
        <v>394.37</v>
      </c>
      <c r="CE6" s="36">
        <f t="shared" si="9"/>
        <v>389.81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46.39</v>
      </c>
      <c r="CM6" s="36">
        <f t="shared" ref="CM6:CU6" si="10">IF(CM7="",NA(),CM7)</f>
        <v>45.47</v>
      </c>
      <c r="CN6" s="36">
        <f t="shared" si="10"/>
        <v>46.83</v>
      </c>
      <c r="CO6" s="36">
        <f t="shared" si="10"/>
        <v>43.12</v>
      </c>
      <c r="CP6" s="36">
        <f t="shared" si="10"/>
        <v>41.86</v>
      </c>
      <c r="CQ6" s="36">
        <f t="shared" si="10"/>
        <v>62.5</v>
      </c>
      <c r="CR6" s="36">
        <f t="shared" si="10"/>
        <v>62.45</v>
      </c>
      <c r="CS6" s="36">
        <f t="shared" si="10"/>
        <v>62.12</v>
      </c>
      <c r="CT6" s="36">
        <f t="shared" si="10"/>
        <v>62.26</v>
      </c>
      <c r="CU6" s="36">
        <f t="shared" si="10"/>
        <v>62.1</v>
      </c>
      <c r="CV6" s="35" t="str">
        <f>IF(CV7="","",IF(CV7="-","【-】","【"&amp;SUBSTITUTE(TEXT(CV7,"#,##0.00"),"-","△")&amp;"】"))</f>
        <v>【59.94】</v>
      </c>
      <c r="CW6" s="36">
        <f>IF(CW7="",NA(),CW7)</f>
        <v>82.26</v>
      </c>
      <c r="CX6" s="36">
        <f t="shared" ref="CX6:DF6" si="11">IF(CX7="",NA(),CX7)</f>
        <v>81.69</v>
      </c>
      <c r="CY6" s="36">
        <f t="shared" si="11"/>
        <v>80.569999999999993</v>
      </c>
      <c r="CZ6" s="36">
        <f t="shared" si="11"/>
        <v>81.02</v>
      </c>
      <c r="DA6" s="36">
        <f t="shared" si="11"/>
        <v>83.31</v>
      </c>
      <c r="DB6" s="36">
        <f t="shared" si="11"/>
        <v>89.62</v>
      </c>
      <c r="DC6" s="36">
        <f t="shared" si="11"/>
        <v>89.76</v>
      </c>
      <c r="DD6" s="36">
        <f t="shared" si="11"/>
        <v>89.45</v>
      </c>
      <c r="DE6" s="36">
        <f t="shared" si="11"/>
        <v>89.5</v>
      </c>
      <c r="DF6" s="36">
        <f t="shared" si="11"/>
        <v>89.52</v>
      </c>
      <c r="DG6" s="35" t="str">
        <f>IF(DG7="","",IF(DG7="-","【-】","【"&amp;SUBSTITUTE(TEXT(DG7,"#,##0.00"),"-","△")&amp;"】"))</f>
        <v>【90.22】</v>
      </c>
      <c r="DH6" s="36">
        <f>IF(DH7="",NA(),DH7)</f>
        <v>30.22</v>
      </c>
      <c r="DI6" s="36">
        <f t="shared" ref="DI6:DQ6" si="12">IF(DI7="",NA(),DI7)</f>
        <v>36.729999999999997</v>
      </c>
      <c r="DJ6" s="36">
        <f t="shared" si="12"/>
        <v>37.11</v>
      </c>
      <c r="DK6" s="36">
        <f t="shared" si="12"/>
        <v>38.74</v>
      </c>
      <c r="DL6" s="36">
        <f t="shared" si="12"/>
        <v>40.39</v>
      </c>
      <c r="DM6" s="36">
        <f t="shared" si="12"/>
        <v>40.21</v>
      </c>
      <c r="DN6" s="36">
        <f t="shared" si="12"/>
        <v>41.12</v>
      </c>
      <c r="DO6" s="36">
        <f t="shared" si="12"/>
        <v>44.91</v>
      </c>
      <c r="DP6" s="36">
        <f t="shared" si="12"/>
        <v>45.89</v>
      </c>
      <c r="DQ6" s="36">
        <f t="shared" si="12"/>
        <v>46.58</v>
      </c>
      <c r="DR6" s="35" t="str">
        <f>IF(DR7="","",IF(DR7="-","【-】","【"&amp;SUBSTITUTE(TEXT(DR7,"#,##0.00"),"-","△")&amp;"】"))</f>
        <v>【47.91】</v>
      </c>
      <c r="DS6" s="36">
        <f>IF(DS7="",NA(),DS7)</f>
        <v>11.54</v>
      </c>
      <c r="DT6" s="36">
        <f t="shared" ref="DT6:EB6" si="13">IF(DT7="",NA(),DT7)</f>
        <v>12.62</v>
      </c>
      <c r="DU6" s="36">
        <f t="shared" si="13"/>
        <v>11.1</v>
      </c>
      <c r="DV6" s="36">
        <f t="shared" si="13"/>
        <v>10.95</v>
      </c>
      <c r="DW6" s="36">
        <f t="shared" si="13"/>
        <v>10.45</v>
      </c>
      <c r="DX6" s="36">
        <f t="shared" si="13"/>
        <v>10.19</v>
      </c>
      <c r="DY6" s="36">
        <f t="shared" si="13"/>
        <v>10.9</v>
      </c>
      <c r="DZ6" s="36">
        <f t="shared" si="13"/>
        <v>12.03</v>
      </c>
      <c r="EA6" s="36">
        <f t="shared" si="13"/>
        <v>13.14</v>
      </c>
      <c r="EB6" s="36">
        <f t="shared" si="13"/>
        <v>14.45</v>
      </c>
      <c r="EC6" s="35" t="str">
        <f>IF(EC7="","",IF(EC7="-","【-】","【"&amp;SUBSTITUTE(TEXT(EC7,"#,##0.00"),"-","△")&amp;"】"))</f>
        <v>【15.00】</v>
      </c>
      <c r="ED6" s="36">
        <f>IF(ED7="",NA(),ED7)</f>
        <v>0.82</v>
      </c>
      <c r="EE6" s="36">
        <f t="shared" ref="EE6:EM6" si="14">IF(EE7="",NA(),EE7)</f>
        <v>1.29</v>
      </c>
      <c r="EF6" s="36">
        <f t="shared" si="14"/>
        <v>0.66</v>
      </c>
      <c r="EG6" s="36">
        <f t="shared" si="14"/>
        <v>0.95</v>
      </c>
      <c r="EH6" s="36">
        <f t="shared" si="14"/>
        <v>0.5</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289272</v>
      </c>
      <c r="D7" s="38">
        <v>46</v>
      </c>
      <c r="E7" s="38">
        <v>1</v>
      </c>
      <c r="F7" s="38">
        <v>0</v>
      </c>
      <c r="G7" s="38">
        <v>1</v>
      </c>
      <c r="H7" s="38" t="s">
        <v>105</v>
      </c>
      <c r="I7" s="38" t="s">
        <v>106</v>
      </c>
      <c r="J7" s="38" t="s">
        <v>107</v>
      </c>
      <c r="K7" s="38" t="s">
        <v>108</v>
      </c>
      <c r="L7" s="38" t="s">
        <v>109</v>
      </c>
      <c r="M7" s="38"/>
      <c r="N7" s="39" t="s">
        <v>110</v>
      </c>
      <c r="O7" s="39">
        <v>62.29</v>
      </c>
      <c r="P7" s="39">
        <v>99.53</v>
      </c>
      <c r="Q7" s="39">
        <v>4428</v>
      </c>
      <c r="R7" s="39" t="s">
        <v>110</v>
      </c>
      <c r="S7" s="39" t="s">
        <v>110</v>
      </c>
      <c r="T7" s="39" t="s">
        <v>110</v>
      </c>
      <c r="U7" s="39">
        <v>137867</v>
      </c>
      <c r="V7" s="39">
        <v>358.13</v>
      </c>
      <c r="W7" s="39">
        <v>384.96</v>
      </c>
      <c r="X7" s="39">
        <v>100.97</v>
      </c>
      <c r="Y7" s="39">
        <v>101.33</v>
      </c>
      <c r="Z7" s="39">
        <v>100.8</v>
      </c>
      <c r="AA7" s="39">
        <v>110.22</v>
      </c>
      <c r="AB7" s="39">
        <v>107.48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610.32000000000005</v>
      </c>
      <c r="AU7" s="39">
        <v>149.69</v>
      </c>
      <c r="AV7" s="39">
        <v>142.97999999999999</v>
      </c>
      <c r="AW7" s="39">
        <v>166.82</v>
      </c>
      <c r="AX7" s="39">
        <v>179.76</v>
      </c>
      <c r="AY7" s="39">
        <v>633.30999999999995</v>
      </c>
      <c r="AZ7" s="39">
        <v>648.09</v>
      </c>
      <c r="BA7" s="39">
        <v>344.19</v>
      </c>
      <c r="BB7" s="39">
        <v>352.05</v>
      </c>
      <c r="BC7" s="39">
        <v>349.04</v>
      </c>
      <c r="BD7" s="39">
        <v>262.87</v>
      </c>
      <c r="BE7" s="39">
        <v>790.55</v>
      </c>
      <c r="BF7" s="39">
        <v>790.21</v>
      </c>
      <c r="BG7" s="39">
        <v>822.75</v>
      </c>
      <c r="BH7" s="39">
        <v>797.26</v>
      </c>
      <c r="BI7" s="39">
        <v>774.22</v>
      </c>
      <c r="BJ7" s="39">
        <v>257.41000000000003</v>
      </c>
      <c r="BK7" s="39">
        <v>253.86</v>
      </c>
      <c r="BL7" s="39">
        <v>252.09</v>
      </c>
      <c r="BM7" s="39">
        <v>250.76</v>
      </c>
      <c r="BN7" s="39">
        <v>254.54</v>
      </c>
      <c r="BO7" s="39">
        <v>270.87</v>
      </c>
      <c r="BP7" s="39">
        <v>78.92</v>
      </c>
      <c r="BQ7" s="39">
        <v>69.75</v>
      </c>
      <c r="BR7" s="39">
        <v>76.98</v>
      </c>
      <c r="BS7" s="39">
        <v>77.459999999999994</v>
      </c>
      <c r="BT7" s="39">
        <v>78.12</v>
      </c>
      <c r="BU7" s="39">
        <v>100.16</v>
      </c>
      <c r="BV7" s="39">
        <v>100.07</v>
      </c>
      <c r="BW7" s="39">
        <v>106.22</v>
      </c>
      <c r="BX7" s="39">
        <v>106.69</v>
      </c>
      <c r="BY7" s="39">
        <v>106.52</v>
      </c>
      <c r="BZ7" s="39">
        <v>105.59</v>
      </c>
      <c r="CA7" s="39">
        <v>388.98</v>
      </c>
      <c r="CB7" s="39">
        <v>437.15</v>
      </c>
      <c r="CC7" s="39">
        <v>396.38</v>
      </c>
      <c r="CD7" s="39">
        <v>394.37</v>
      </c>
      <c r="CE7" s="39">
        <v>389.81</v>
      </c>
      <c r="CF7" s="39">
        <v>166.17</v>
      </c>
      <c r="CG7" s="39">
        <v>164.93</v>
      </c>
      <c r="CH7" s="39">
        <v>155.22999999999999</v>
      </c>
      <c r="CI7" s="39">
        <v>154.91999999999999</v>
      </c>
      <c r="CJ7" s="39">
        <v>155.80000000000001</v>
      </c>
      <c r="CK7" s="39">
        <v>163.27000000000001</v>
      </c>
      <c r="CL7" s="39">
        <v>46.39</v>
      </c>
      <c r="CM7" s="39">
        <v>45.47</v>
      </c>
      <c r="CN7" s="39">
        <v>46.83</v>
      </c>
      <c r="CO7" s="39">
        <v>43.12</v>
      </c>
      <c r="CP7" s="39">
        <v>41.86</v>
      </c>
      <c r="CQ7" s="39">
        <v>62.5</v>
      </c>
      <c r="CR7" s="39">
        <v>62.45</v>
      </c>
      <c r="CS7" s="39">
        <v>62.12</v>
      </c>
      <c r="CT7" s="39">
        <v>62.26</v>
      </c>
      <c r="CU7" s="39">
        <v>62.1</v>
      </c>
      <c r="CV7" s="39">
        <v>59.94</v>
      </c>
      <c r="CW7" s="39">
        <v>82.26</v>
      </c>
      <c r="CX7" s="39">
        <v>81.69</v>
      </c>
      <c r="CY7" s="39">
        <v>80.569999999999993</v>
      </c>
      <c r="CZ7" s="39">
        <v>81.02</v>
      </c>
      <c r="DA7" s="39">
        <v>83.31</v>
      </c>
      <c r="DB7" s="39">
        <v>89.62</v>
      </c>
      <c r="DC7" s="39">
        <v>89.76</v>
      </c>
      <c r="DD7" s="39">
        <v>89.45</v>
      </c>
      <c r="DE7" s="39">
        <v>89.5</v>
      </c>
      <c r="DF7" s="39">
        <v>89.52</v>
      </c>
      <c r="DG7" s="39">
        <v>90.22</v>
      </c>
      <c r="DH7" s="39">
        <v>30.22</v>
      </c>
      <c r="DI7" s="39">
        <v>36.729999999999997</v>
      </c>
      <c r="DJ7" s="39">
        <v>37.11</v>
      </c>
      <c r="DK7" s="39">
        <v>38.74</v>
      </c>
      <c r="DL7" s="39">
        <v>40.39</v>
      </c>
      <c r="DM7" s="39">
        <v>40.21</v>
      </c>
      <c r="DN7" s="39">
        <v>41.12</v>
      </c>
      <c r="DO7" s="39">
        <v>44.91</v>
      </c>
      <c r="DP7" s="39">
        <v>45.89</v>
      </c>
      <c r="DQ7" s="39">
        <v>46.58</v>
      </c>
      <c r="DR7" s="39">
        <v>47.91</v>
      </c>
      <c r="DS7" s="39">
        <v>11.54</v>
      </c>
      <c r="DT7" s="39">
        <v>12.62</v>
      </c>
      <c r="DU7" s="39">
        <v>11.1</v>
      </c>
      <c r="DV7" s="39">
        <v>10.95</v>
      </c>
      <c r="DW7" s="39">
        <v>10.45</v>
      </c>
      <c r="DX7" s="39">
        <v>10.19</v>
      </c>
      <c r="DY7" s="39">
        <v>10.9</v>
      </c>
      <c r="DZ7" s="39">
        <v>12.03</v>
      </c>
      <c r="EA7" s="39">
        <v>13.14</v>
      </c>
      <c r="EB7" s="39">
        <v>14.45</v>
      </c>
      <c r="EC7" s="39">
        <v>15</v>
      </c>
      <c r="ED7" s="39">
        <v>0.82</v>
      </c>
      <c r="EE7" s="39">
        <v>1.29</v>
      </c>
      <c r="EF7" s="39">
        <v>0.66</v>
      </c>
      <c r="EG7" s="39">
        <v>0.95</v>
      </c>
      <c r="EH7" s="39">
        <v>0.5</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2018-02-15T00:59:23Z</cp:lastPrinted>
  <dcterms:created xsi:type="dcterms:W3CDTF">2017-12-25T01:32:49Z</dcterms:created>
  <dcterms:modified xsi:type="dcterms:W3CDTF">2018-02-15T02:15:11Z</dcterms:modified>
  <cp:category/>
</cp:coreProperties>
</file>