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on16j041\Desktop\Desktop\031経営戦略\経営分析表\経営比較分析表（Ｈ28）\経営比較分析調査\41 新温泉町（水、下4）\"/>
    </mc:Choice>
  </mc:AlternateContent>
  <workbookProtection workbookPassword="B319" lockStructure="1"/>
  <bookViews>
    <workbookView xWindow="0" yWindow="0" windowWidth="19200" windowHeight="10620"/>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AL8" i="4" s="1"/>
  <c r="R6" i="5"/>
  <c r="AD10" i="4" s="1"/>
  <c r="Q6" i="5"/>
  <c r="W10" i="4" s="1"/>
  <c r="P6" i="5"/>
  <c r="O6" i="5"/>
  <c r="I10" i="4" s="1"/>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AT10" i="4"/>
  <c r="P10" i="4"/>
  <c r="B10" i="4"/>
  <c r="BB8" i="4"/>
  <c r="AT8" i="4"/>
  <c r="W8" i="4"/>
  <c r="P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<sst xmlns="http://schemas.openxmlformats.org/spreadsheetml/2006/main" count="323" uniqueCount="123">
  <si>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</si>
  <si>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</si>
  <si>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</si>
  <si>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</si>
  <si>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</si>
  <si>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</si>
  <si>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</si>
  <si>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</si>
  <si>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</si>
  <si>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</si>
  <si>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</si>
  <si>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</si>
  <si>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</si>
  <si>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</si>
  <si>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</si>
  <si>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</si>
  <si>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</si>
  <si>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</si>
  <si>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</si>
  <si>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</si>
  <si>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</si>
  <si>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</si>
  <si>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</si>
  <si>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</si>
  <si>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</si>
  <si>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</si>
  <si>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</si>
  <si>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</si>
  <si>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</si>
  <si>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</si>
  <si>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</si>
  <si>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</si>
  <si>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</si>
  <si>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</si>
  <si>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</si>
  <si>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</si>
  <si>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</si>
  <si>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</si>
  <si>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</si>
  <si>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</si>
  <si>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</si>
  <si>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</si>
  <si>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</si>
  <si>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</si>
  <si>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</si>
  <si>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</si>
  <si>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</si>
  <si>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</si>
  <si>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</si>
  <si>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</si>
  <si>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</si>
  <si>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</si>
  <si>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</si>
  <si>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</si>
  <si>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</si>
  <si>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</si>
  <si>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</si>
  <si>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</si>
  <si>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</si>
  <si>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</si>
  <si>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</si>
  <si>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</si>
  <si>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</si>
  <si>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</si>
  <si>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</si>
  <si>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</si>
  <si>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</si>
  <si>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</si>
  <si>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</si>
  <si>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</si>
  <si>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</si>
  <si>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</si>
  <si>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</si>
  <si>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</si>
  <si>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</si>
  <si>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</si>
  <si>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</si>
  <si>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</si>
  <si>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</si>
  <si>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</si>
  <si>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</si>
  <si>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</si>
  <si>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</si>
  <si>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</si>
  <si>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</si>
  <si>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</si>
  <si>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</si>
  <si>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</si>
  <si>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</si>
  <si>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</si>
  <si>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</si>
  <si>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</si>
  <si>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</si>
  <si>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</si>
  <si>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</si>
  <si>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</si>
  <si>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</si>
  <si>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</si>
  <si>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</si>
  <si>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</si>
  <si>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</si>
  <si>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</si>
  <si>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</si>
  <si>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</si>
  <si>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</si>
  <si>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</si>
  <si>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</si>
  <si>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</si>
  <si>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新温泉町</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</si>
  <si>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</si>
  <si>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</si>
  <si>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</si>
  <si>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</si>
  <si>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</si>
  <si>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</si>
  <si>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</si>
  <si>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</si>
  <si>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</si>
  <si>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</si>
  <si>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公共下水道長寿命化計画を進めるにあたり、企業債残高の増加となりますが、一層の経営の健全性・効率性を目指していきます。</t>
    <phoneticPr fontId="4"/>
  </si>
  <si>
    <t>　①有形固定資産減価償却率が類似団体平均値より低いのは、固定資産が比較的新しく、類似団体平均値より法定耐用年数にまだ残りがある資産が多いことを示しています。
　施設供用開始から１８年を経過し、経年劣化による修繕等がでてきています。
　機械設備等については、Ｈ31年度に温泉中央浄化センター長寿命化計画を策定し、整備を進めていきます。</t>
    <rPh sb="58" eb="59">
      <t>ノコ</t>
    </rPh>
    <rPh sb="90" eb="91">
      <t>ネン</t>
    </rPh>
    <phoneticPr fontId="4"/>
  </si>
  <si>
    <t>　Ｈ28年度から企業会計へ移行したことにより、前年度数値表示が出来なくなり、単年度及び類似団体平均値比較の分析のみとなります。
　①経常収支比率は類似団体平均値とほぼ同数値であります。
　③流動比率及び⑤経費回収率は類似団体平均値より高く、当該値が100％以上であることは事業経営的に良好な状況であります。
　④企業債残高対事業規模比率が類似団体平均値より低いのは、企業債による投資が抑えられ、企業債残高が減少していっているのが要因と考えられます。
　⑥汚水処理原価は類似団体平均値より低いが、汚水処理費が抑えられている現状にあるためと考えられます。
　⑦施設利用率が類似団体平均値より低いのは、接続率が69.0％の状況であり、近年の水の使用量の低下及び少子高齢化による利用者の減少等が考えられます。
　⑧水洗化率は類似団体平均値より低い状況であります。
　経営の健全性・効率性を考えるうえで、引き続き経費の節減、接続率向上に向けた検討,施設の統廃合の検討等を進めていきます。
　</t>
    <rPh sb="367" eb="368">
      <t>ヒク</t>
    </rPh>
    <rPh sb="369" eb="371">
      <t>ジョウキョウ</t>
    </rPh>
    <rPh sb="397" eb="398">
      <t>ヒ</t>
    </rPh>
    <rPh sb="399" eb="400">
      <t>ツヅ</t>
    </rPh>
    <phoneticPr fontId="4"/>
  </si>
  <si>
    <t>非設置</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</si>
</sst>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F92-4F96-9FD8-BB83A0DD31CC}"/>
            </c:ext>
          </c:extLst>
        </c:ser>
        <c:dLbls>
          <c:showLegendKey val="0"/>
          <c:showVal val="0"/>
          <c:showCatName val="0"/>
          <c:showSerName val="0"/>
          <c:showPercent val="0"/>
          <c:showBubbleSize val="0"/>
        </c:dLbls>
        <c:gapWidth val="150"/>
        <c:axId val="100264576"/>
        <c:axId val="1002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2F92-4F96-9FD8-BB83A0DD31CC}"/>
            </c:ext>
          </c:extLst>
        </c:ser>
        <c:dLbls>
          <c:showLegendKey val="0"/>
          <c:showVal val="0"/>
          <c:showCatName val="0"/>
          <c:showSerName val="0"/>
          <c:showPercent val="0"/>
          <c:showBubbleSize val="0"/>
        </c:dLbls>
        <c:marker val="1"/>
        <c:smooth val="0"/>
        <c:axId val="100264576"/>
        <c:axId val="100274944"/>
      </c:lineChart>
      <c:dateAx>
        <c:axId val="100264576"/>
        <c:scaling>
          <c:orientation val="minMax"/>
        </c:scaling>
        <c:delete val="1"/>
        <c:axPos val="b"/>
        <c:numFmt formatCode="ge" sourceLinked="1"/>
        <c:majorTickMark val="none"/>
        <c:minorTickMark val="none"/>
        <c:tickLblPos val="none"/>
        <c:crossAx val="100274944"/>
        <c:crosses val="autoZero"/>
        <c:auto val="1"/>
        <c:lblOffset val="100"/>
        <c:baseTimeUnit val="years"/>
      </c:dateAx>
      <c:valAx>
        <c:axId val="1002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33.6</c:v>
                </c:pt>
              </c:numCache>
            </c:numRef>
          </c:val>
          <c:extLst>
            <c:ext xmlns:c16="http://schemas.microsoft.com/office/drawing/2014/chart" uri="{C3380CC4-5D6E-409C-BE32-E72D297353CC}">
              <c16:uniqueId val="{00000000-F2E8-4CF5-B671-3B3BCA75B4B2}"/>
            </c:ext>
          </c:extLst>
        </c:ser>
        <c:dLbls>
          <c:showLegendKey val="0"/>
          <c:showVal val="0"/>
          <c:showCatName val="0"/>
          <c:showSerName val="0"/>
          <c:showPercent val="0"/>
          <c:showBubbleSize val="0"/>
        </c:dLbls>
        <c:gapWidth val="150"/>
        <c:axId val="131547136"/>
        <c:axId val="13154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42.9</c:v>
                </c:pt>
              </c:numCache>
            </c:numRef>
          </c:val>
          <c:smooth val="0"/>
          <c:extLst>
            <c:ext xmlns:c16="http://schemas.microsoft.com/office/drawing/2014/chart" uri="{C3380CC4-5D6E-409C-BE32-E72D297353CC}">
              <c16:uniqueId val="{00000001-F2E8-4CF5-B671-3B3BCA75B4B2}"/>
            </c:ext>
          </c:extLst>
        </c:ser>
        <c:dLbls>
          <c:showLegendKey val="0"/>
          <c:showVal val="0"/>
          <c:showCatName val="0"/>
          <c:showSerName val="0"/>
          <c:showPercent val="0"/>
          <c:showBubbleSize val="0"/>
        </c:dLbls>
        <c:marker val="1"/>
        <c:smooth val="0"/>
        <c:axId val="131547136"/>
        <c:axId val="131549056"/>
      </c:lineChart>
      <c:dateAx>
        <c:axId val="131547136"/>
        <c:scaling>
          <c:orientation val="minMax"/>
        </c:scaling>
        <c:delete val="1"/>
        <c:axPos val="b"/>
        <c:numFmt formatCode="ge" sourceLinked="1"/>
        <c:majorTickMark val="none"/>
        <c:minorTickMark val="none"/>
        <c:tickLblPos val="none"/>
        <c:crossAx val="131549056"/>
        <c:crosses val="autoZero"/>
        <c:auto val="1"/>
        <c:lblOffset val="100"/>
        <c:baseTimeUnit val="years"/>
      </c:dateAx>
      <c:valAx>
        <c:axId val="1315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75.900000000000006</c:v>
                </c:pt>
              </c:numCache>
            </c:numRef>
          </c:val>
          <c:extLst>
            <c:ext xmlns:c16="http://schemas.microsoft.com/office/drawing/2014/chart" uri="{C3380CC4-5D6E-409C-BE32-E72D297353CC}">
              <c16:uniqueId val="{00000000-4FE6-4313-8A1C-84F97844BBFD}"/>
            </c:ext>
          </c:extLst>
        </c:ser>
        <c:dLbls>
          <c:showLegendKey val="0"/>
          <c:showVal val="0"/>
          <c:showCatName val="0"/>
          <c:showSerName val="0"/>
          <c:showPercent val="0"/>
          <c:showBubbleSize val="0"/>
        </c:dLbls>
        <c:gapWidth val="150"/>
        <c:axId val="131558784"/>
        <c:axId val="13156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83.5</c:v>
                </c:pt>
              </c:numCache>
            </c:numRef>
          </c:val>
          <c:smooth val="0"/>
          <c:extLst>
            <c:ext xmlns:c16="http://schemas.microsoft.com/office/drawing/2014/chart" uri="{C3380CC4-5D6E-409C-BE32-E72D297353CC}">
              <c16:uniqueId val="{00000001-4FE6-4313-8A1C-84F97844BBFD}"/>
            </c:ext>
          </c:extLst>
        </c:ser>
        <c:dLbls>
          <c:showLegendKey val="0"/>
          <c:showVal val="0"/>
          <c:showCatName val="0"/>
          <c:showSerName val="0"/>
          <c:showPercent val="0"/>
          <c:showBubbleSize val="0"/>
        </c:dLbls>
        <c:marker val="1"/>
        <c:smooth val="0"/>
        <c:axId val="131558784"/>
        <c:axId val="131569152"/>
      </c:lineChart>
      <c:dateAx>
        <c:axId val="131558784"/>
        <c:scaling>
          <c:orientation val="minMax"/>
        </c:scaling>
        <c:delete val="1"/>
        <c:axPos val="b"/>
        <c:numFmt formatCode="ge" sourceLinked="1"/>
        <c:majorTickMark val="none"/>
        <c:minorTickMark val="none"/>
        <c:tickLblPos val="none"/>
        <c:crossAx val="131569152"/>
        <c:crosses val="autoZero"/>
        <c:auto val="1"/>
        <c:lblOffset val="100"/>
        <c:baseTimeUnit val="years"/>
      </c:dateAx>
      <c:valAx>
        <c:axId val="1315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107.47</c:v>
                </c:pt>
              </c:numCache>
            </c:numRef>
          </c:val>
          <c:extLst>
            <c:ext xmlns:c16="http://schemas.microsoft.com/office/drawing/2014/chart" uri="{C3380CC4-5D6E-409C-BE32-E72D297353CC}">
              <c16:uniqueId val="{00000000-D84D-4F67-A4F5-1FABA268D412}"/>
            </c:ext>
          </c:extLst>
        </c:ser>
        <c:dLbls>
          <c:showLegendKey val="0"/>
          <c:showVal val="0"/>
          <c:showCatName val="0"/>
          <c:showSerName val="0"/>
          <c:showPercent val="0"/>
          <c:showBubbleSize val="0"/>
        </c:dLbls>
        <c:gapWidth val="150"/>
        <c:axId val="100305152"/>
        <c:axId val="1003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100.85</c:v>
                </c:pt>
              </c:numCache>
            </c:numRef>
          </c:val>
          <c:smooth val="0"/>
          <c:extLst>
            <c:ext xmlns:c16="http://schemas.microsoft.com/office/drawing/2014/chart" uri="{C3380CC4-5D6E-409C-BE32-E72D297353CC}">
              <c16:uniqueId val="{00000001-D84D-4F67-A4F5-1FABA268D412}"/>
            </c:ext>
          </c:extLst>
        </c:ser>
        <c:dLbls>
          <c:showLegendKey val="0"/>
          <c:showVal val="0"/>
          <c:showCatName val="0"/>
          <c:showSerName val="0"/>
          <c:showPercent val="0"/>
          <c:showBubbleSize val="0"/>
        </c:dLbls>
        <c:marker val="1"/>
        <c:smooth val="0"/>
        <c:axId val="100305152"/>
        <c:axId val="100315520"/>
      </c:lineChart>
      <c:dateAx>
        <c:axId val="100305152"/>
        <c:scaling>
          <c:orientation val="minMax"/>
        </c:scaling>
        <c:delete val="1"/>
        <c:axPos val="b"/>
        <c:numFmt formatCode="ge" sourceLinked="1"/>
        <c:majorTickMark val="none"/>
        <c:minorTickMark val="none"/>
        <c:tickLblPos val="none"/>
        <c:crossAx val="100315520"/>
        <c:crosses val="autoZero"/>
        <c:auto val="1"/>
        <c:lblOffset val="100"/>
        <c:baseTimeUnit val="years"/>
      </c:dateAx>
      <c:valAx>
        <c:axId val="1003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4.63</c:v>
                </c:pt>
              </c:numCache>
            </c:numRef>
          </c:val>
          <c:extLst>
            <c:ext xmlns:c16="http://schemas.microsoft.com/office/drawing/2014/chart" uri="{C3380CC4-5D6E-409C-BE32-E72D297353CC}">
              <c16:uniqueId val="{00000000-D1C6-478B-AB8D-8DE8F53C8F01}"/>
            </c:ext>
          </c:extLst>
        </c:ser>
        <c:dLbls>
          <c:showLegendKey val="0"/>
          <c:showVal val="0"/>
          <c:showCatName val="0"/>
          <c:showSerName val="0"/>
          <c:showPercent val="0"/>
          <c:showBubbleSize val="0"/>
        </c:dLbls>
        <c:gapWidth val="150"/>
        <c:axId val="118892416"/>
        <c:axId val="1188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22.77</c:v>
                </c:pt>
              </c:numCache>
            </c:numRef>
          </c:val>
          <c:smooth val="0"/>
          <c:extLst>
            <c:ext xmlns:c16="http://schemas.microsoft.com/office/drawing/2014/chart" uri="{C3380CC4-5D6E-409C-BE32-E72D297353CC}">
              <c16:uniqueId val="{00000001-D1C6-478B-AB8D-8DE8F53C8F01}"/>
            </c:ext>
          </c:extLst>
        </c:ser>
        <c:dLbls>
          <c:showLegendKey val="0"/>
          <c:showVal val="0"/>
          <c:showCatName val="0"/>
          <c:showSerName val="0"/>
          <c:showPercent val="0"/>
          <c:showBubbleSize val="0"/>
        </c:dLbls>
        <c:marker val="1"/>
        <c:smooth val="0"/>
        <c:axId val="118892416"/>
        <c:axId val="118898688"/>
      </c:lineChart>
      <c:dateAx>
        <c:axId val="118892416"/>
        <c:scaling>
          <c:orientation val="minMax"/>
        </c:scaling>
        <c:delete val="1"/>
        <c:axPos val="b"/>
        <c:numFmt formatCode="ge" sourceLinked="1"/>
        <c:majorTickMark val="none"/>
        <c:minorTickMark val="none"/>
        <c:tickLblPos val="none"/>
        <c:crossAx val="118898688"/>
        <c:crosses val="autoZero"/>
        <c:auto val="1"/>
        <c:lblOffset val="100"/>
        <c:baseTimeUnit val="years"/>
      </c:dateAx>
      <c:valAx>
        <c:axId val="1188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7B2-417E-ADB5-1D726380528E}"/>
            </c:ext>
          </c:extLst>
        </c:ser>
        <c:dLbls>
          <c:showLegendKey val="0"/>
          <c:showVal val="0"/>
          <c:showCatName val="0"/>
          <c:showSerName val="0"/>
          <c:showPercent val="0"/>
          <c:showBubbleSize val="0"/>
        </c:dLbls>
        <c:gapWidth val="150"/>
        <c:axId val="118916608"/>
        <c:axId val="11891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7B2-417E-ADB5-1D726380528E}"/>
            </c:ext>
          </c:extLst>
        </c:ser>
        <c:dLbls>
          <c:showLegendKey val="0"/>
          <c:showVal val="0"/>
          <c:showCatName val="0"/>
          <c:showSerName val="0"/>
          <c:showPercent val="0"/>
          <c:showBubbleSize val="0"/>
        </c:dLbls>
        <c:marker val="1"/>
        <c:smooth val="0"/>
        <c:axId val="118916608"/>
        <c:axId val="118918528"/>
      </c:lineChart>
      <c:dateAx>
        <c:axId val="118916608"/>
        <c:scaling>
          <c:orientation val="minMax"/>
        </c:scaling>
        <c:delete val="1"/>
        <c:axPos val="b"/>
        <c:numFmt formatCode="ge" sourceLinked="1"/>
        <c:majorTickMark val="none"/>
        <c:minorTickMark val="none"/>
        <c:tickLblPos val="none"/>
        <c:crossAx val="118918528"/>
        <c:crosses val="autoZero"/>
        <c:auto val="1"/>
        <c:lblOffset val="100"/>
        <c:baseTimeUnit val="years"/>
      </c:dateAx>
      <c:valAx>
        <c:axId val="11891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AFD-414A-8423-F40D51F65F30}"/>
            </c:ext>
          </c:extLst>
        </c:ser>
        <c:dLbls>
          <c:showLegendKey val="0"/>
          <c:showVal val="0"/>
          <c:showCatName val="0"/>
          <c:showSerName val="0"/>
          <c:showPercent val="0"/>
          <c:showBubbleSize val="0"/>
        </c:dLbls>
        <c:gapWidth val="150"/>
        <c:axId val="118941184"/>
        <c:axId val="1189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110.77</c:v>
                </c:pt>
              </c:numCache>
            </c:numRef>
          </c:val>
          <c:smooth val="0"/>
          <c:extLst>
            <c:ext xmlns:c16="http://schemas.microsoft.com/office/drawing/2014/chart" uri="{C3380CC4-5D6E-409C-BE32-E72D297353CC}">
              <c16:uniqueId val="{00000001-2AFD-414A-8423-F40D51F65F30}"/>
            </c:ext>
          </c:extLst>
        </c:ser>
        <c:dLbls>
          <c:showLegendKey val="0"/>
          <c:showVal val="0"/>
          <c:showCatName val="0"/>
          <c:showSerName val="0"/>
          <c:showPercent val="0"/>
          <c:showBubbleSize val="0"/>
        </c:dLbls>
        <c:marker val="1"/>
        <c:smooth val="0"/>
        <c:axId val="118941184"/>
        <c:axId val="118943104"/>
      </c:lineChart>
      <c:dateAx>
        <c:axId val="118941184"/>
        <c:scaling>
          <c:orientation val="minMax"/>
        </c:scaling>
        <c:delete val="1"/>
        <c:axPos val="b"/>
        <c:numFmt formatCode="ge" sourceLinked="1"/>
        <c:majorTickMark val="none"/>
        <c:minorTickMark val="none"/>
        <c:tickLblPos val="none"/>
        <c:crossAx val="118943104"/>
        <c:crosses val="autoZero"/>
        <c:auto val="1"/>
        <c:lblOffset val="100"/>
        <c:baseTimeUnit val="years"/>
      </c:dateAx>
      <c:valAx>
        <c:axId val="1189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445.99</c:v>
                </c:pt>
              </c:numCache>
            </c:numRef>
          </c:val>
          <c:extLst>
            <c:ext xmlns:c16="http://schemas.microsoft.com/office/drawing/2014/chart" uri="{C3380CC4-5D6E-409C-BE32-E72D297353CC}">
              <c16:uniqueId val="{00000000-2871-4C33-B2B9-0FD3928F8CD0}"/>
            </c:ext>
          </c:extLst>
        </c:ser>
        <c:dLbls>
          <c:showLegendKey val="0"/>
          <c:showVal val="0"/>
          <c:showCatName val="0"/>
          <c:showSerName val="0"/>
          <c:showPercent val="0"/>
          <c:showBubbleSize val="0"/>
        </c:dLbls>
        <c:gapWidth val="150"/>
        <c:axId val="119243904"/>
        <c:axId val="1192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46.78</c:v>
                </c:pt>
              </c:numCache>
            </c:numRef>
          </c:val>
          <c:smooth val="0"/>
          <c:extLst>
            <c:ext xmlns:c16="http://schemas.microsoft.com/office/drawing/2014/chart" uri="{C3380CC4-5D6E-409C-BE32-E72D297353CC}">
              <c16:uniqueId val="{00000001-2871-4C33-B2B9-0FD3928F8CD0}"/>
            </c:ext>
          </c:extLst>
        </c:ser>
        <c:dLbls>
          <c:showLegendKey val="0"/>
          <c:showVal val="0"/>
          <c:showCatName val="0"/>
          <c:showSerName val="0"/>
          <c:showPercent val="0"/>
          <c:showBubbleSize val="0"/>
        </c:dLbls>
        <c:marker val="1"/>
        <c:smooth val="0"/>
        <c:axId val="119243904"/>
        <c:axId val="119245824"/>
      </c:lineChart>
      <c:dateAx>
        <c:axId val="119243904"/>
        <c:scaling>
          <c:orientation val="minMax"/>
        </c:scaling>
        <c:delete val="1"/>
        <c:axPos val="b"/>
        <c:numFmt formatCode="ge" sourceLinked="1"/>
        <c:majorTickMark val="none"/>
        <c:minorTickMark val="none"/>
        <c:tickLblPos val="none"/>
        <c:crossAx val="119245824"/>
        <c:crosses val="autoZero"/>
        <c:auto val="1"/>
        <c:lblOffset val="100"/>
        <c:baseTimeUnit val="years"/>
      </c:dateAx>
      <c:valAx>
        <c:axId val="1192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231.18</c:v>
                </c:pt>
              </c:numCache>
            </c:numRef>
          </c:val>
          <c:extLst>
            <c:ext xmlns:c16="http://schemas.microsoft.com/office/drawing/2014/chart" uri="{C3380CC4-5D6E-409C-BE32-E72D297353CC}">
              <c16:uniqueId val="{00000000-65DF-4BFB-A5F7-44F7C668732A}"/>
            </c:ext>
          </c:extLst>
        </c:ser>
        <c:dLbls>
          <c:showLegendKey val="0"/>
          <c:showVal val="0"/>
          <c:showCatName val="0"/>
          <c:showSerName val="0"/>
          <c:showPercent val="0"/>
          <c:showBubbleSize val="0"/>
        </c:dLbls>
        <c:gapWidth val="150"/>
        <c:axId val="127873792"/>
        <c:axId val="1278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1298.9100000000001</c:v>
                </c:pt>
              </c:numCache>
            </c:numRef>
          </c:val>
          <c:smooth val="0"/>
          <c:extLst>
            <c:ext xmlns:c16="http://schemas.microsoft.com/office/drawing/2014/chart" uri="{C3380CC4-5D6E-409C-BE32-E72D297353CC}">
              <c16:uniqueId val="{00000001-65DF-4BFB-A5F7-44F7C668732A}"/>
            </c:ext>
          </c:extLst>
        </c:ser>
        <c:dLbls>
          <c:showLegendKey val="0"/>
          <c:showVal val="0"/>
          <c:showCatName val="0"/>
          <c:showSerName val="0"/>
          <c:showPercent val="0"/>
          <c:showBubbleSize val="0"/>
        </c:dLbls>
        <c:marker val="1"/>
        <c:smooth val="0"/>
        <c:axId val="127873792"/>
        <c:axId val="127875712"/>
      </c:lineChart>
      <c:dateAx>
        <c:axId val="127873792"/>
        <c:scaling>
          <c:orientation val="minMax"/>
        </c:scaling>
        <c:delete val="1"/>
        <c:axPos val="b"/>
        <c:numFmt formatCode="ge" sourceLinked="1"/>
        <c:majorTickMark val="none"/>
        <c:minorTickMark val="none"/>
        <c:tickLblPos val="none"/>
        <c:crossAx val="127875712"/>
        <c:crosses val="autoZero"/>
        <c:auto val="1"/>
        <c:lblOffset val="100"/>
        <c:baseTimeUnit val="years"/>
      </c:dateAx>
      <c:valAx>
        <c:axId val="1278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141.99</c:v>
                </c:pt>
              </c:numCache>
            </c:numRef>
          </c:val>
          <c:extLst>
            <c:ext xmlns:c16="http://schemas.microsoft.com/office/drawing/2014/chart" uri="{C3380CC4-5D6E-409C-BE32-E72D297353CC}">
              <c16:uniqueId val="{00000000-6E8E-4306-9280-02869B6F61B4}"/>
            </c:ext>
          </c:extLst>
        </c:ser>
        <c:dLbls>
          <c:showLegendKey val="0"/>
          <c:showVal val="0"/>
          <c:showCatName val="0"/>
          <c:showSerName val="0"/>
          <c:showPercent val="0"/>
          <c:showBubbleSize val="0"/>
        </c:dLbls>
        <c:gapWidth val="150"/>
        <c:axId val="131150208"/>
        <c:axId val="1311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69.87</c:v>
                </c:pt>
              </c:numCache>
            </c:numRef>
          </c:val>
          <c:smooth val="0"/>
          <c:extLst>
            <c:ext xmlns:c16="http://schemas.microsoft.com/office/drawing/2014/chart" uri="{C3380CC4-5D6E-409C-BE32-E72D297353CC}">
              <c16:uniqueId val="{00000001-6E8E-4306-9280-02869B6F61B4}"/>
            </c:ext>
          </c:extLst>
        </c:ser>
        <c:dLbls>
          <c:showLegendKey val="0"/>
          <c:showVal val="0"/>
          <c:showCatName val="0"/>
          <c:showSerName val="0"/>
          <c:showPercent val="0"/>
          <c:showBubbleSize val="0"/>
        </c:dLbls>
        <c:marker val="1"/>
        <c:smooth val="0"/>
        <c:axId val="131150208"/>
        <c:axId val="131152128"/>
      </c:lineChart>
      <c:dateAx>
        <c:axId val="131150208"/>
        <c:scaling>
          <c:orientation val="minMax"/>
        </c:scaling>
        <c:delete val="1"/>
        <c:axPos val="b"/>
        <c:numFmt formatCode="ge" sourceLinked="1"/>
        <c:majorTickMark val="none"/>
        <c:minorTickMark val="none"/>
        <c:tickLblPos val="none"/>
        <c:crossAx val="131152128"/>
        <c:crosses val="autoZero"/>
        <c:auto val="1"/>
        <c:lblOffset val="100"/>
        <c:baseTimeUnit val="years"/>
      </c:dateAx>
      <c:valAx>
        <c:axId val="1311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120.85</c:v>
                </c:pt>
              </c:numCache>
            </c:numRef>
          </c:val>
          <c:extLst>
            <c:ext xmlns:c16="http://schemas.microsoft.com/office/drawing/2014/chart" uri="{C3380CC4-5D6E-409C-BE32-E72D297353CC}">
              <c16:uniqueId val="{00000000-84EF-4200-978D-4E7F62943D1B}"/>
            </c:ext>
          </c:extLst>
        </c:ser>
        <c:dLbls>
          <c:showLegendKey val="0"/>
          <c:showVal val="0"/>
          <c:showCatName val="0"/>
          <c:showSerName val="0"/>
          <c:showPercent val="0"/>
          <c:showBubbleSize val="0"/>
        </c:dLbls>
        <c:gapWidth val="150"/>
        <c:axId val="131182592"/>
        <c:axId val="1311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234.96</c:v>
                </c:pt>
              </c:numCache>
            </c:numRef>
          </c:val>
          <c:smooth val="0"/>
          <c:extLst>
            <c:ext xmlns:c16="http://schemas.microsoft.com/office/drawing/2014/chart" uri="{C3380CC4-5D6E-409C-BE32-E72D297353CC}">
              <c16:uniqueId val="{00000001-84EF-4200-978D-4E7F62943D1B}"/>
            </c:ext>
          </c:extLst>
        </c:ser>
        <c:dLbls>
          <c:showLegendKey val="0"/>
          <c:showVal val="0"/>
          <c:showCatName val="0"/>
          <c:showSerName val="0"/>
          <c:showPercent val="0"/>
          <c:showBubbleSize val="0"/>
        </c:dLbls>
        <c:marker val="1"/>
        <c:smooth val="0"/>
        <c:axId val="131182592"/>
        <c:axId val="131184512"/>
      </c:lineChart>
      <c:dateAx>
        <c:axId val="131182592"/>
        <c:scaling>
          <c:orientation val="minMax"/>
        </c:scaling>
        <c:delete val="1"/>
        <c:axPos val="b"/>
        <c:numFmt formatCode="ge" sourceLinked="1"/>
        <c:majorTickMark val="none"/>
        <c:minorTickMark val="none"/>
        <c:tickLblPos val="none"/>
        <c:crossAx val="131184512"/>
        <c:crosses val="autoZero"/>
        <c:auto val="1"/>
        <c:lblOffset val="100"/>
        <c:baseTimeUnit val="years"/>
      </c:dateAx>
      <c:valAx>
        <c:axId val="1311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4" zoomScale="93" zoomScaleNormal="93" workbookViewId="0">
      <selection activeCell="AD10" sqref="AD10:AJ1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兵庫県　新温泉町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122</v>
      </c>
      <c r="AE8" s="50"/>
      <c r="AF8" s="50"/>
      <c r="AG8" s="50"/>
      <c r="AH8" s="50"/>
      <c r="AI8" s="50"/>
      <c r="AJ8" s="50"/>
      <c r="AK8" s="4"/>
      <c r="AL8" s="51">
        <f>データ!S6</f>
        <v>15174</v>
      </c>
      <c r="AM8" s="51"/>
      <c r="AN8" s="51"/>
      <c r="AO8" s="51"/>
      <c r="AP8" s="51"/>
      <c r="AQ8" s="51"/>
      <c r="AR8" s="51"/>
      <c r="AS8" s="51"/>
      <c r="AT8" s="46">
        <f>データ!T6</f>
        <v>241.01</v>
      </c>
      <c r="AU8" s="46"/>
      <c r="AV8" s="46"/>
      <c r="AW8" s="46"/>
      <c r="AX8" s="46"/>
      <c r="AY8" s="46"/>
      <c r="AZ8" s="46"/>
      <c r="BA8" s="46"/>
      <c r="BB8" s="46">
        <f>データ!U6</f>
        <v>62.96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68.7</v>
      </c>
      <c r="J10" s="46"/>
      <c r="K10" s="46"/>
      <c r="L10" s="46"/>
      <c r="M10" s="46"/>
      <c r="N10" s="46"/>
      <c r="O10" s="46"/>
      <c r="P10" s="46">
        <f>データ!P6</f>
        <v>31.39</v>
      </c>
      <c r="Q10" s="46"/>
      <c r="R10" s="46"/>
      <c r="S10" s="46"/>
      <c r="T10" s="46"/>
      <c r="U10" s="46"/>
      <c r="V10" s="46"/>
      <c r="W10" s="46">
        <f>データ!Q6</f>
        <v>87.42</v>
      </c>
      <c r="X10" s="46"/>
      <c r="Y10" s="46"/>
      <c r="Z10" s="46"/>
      <c r="AA10" s="46"/>
      <c r="AB10" s="46"/>
      <c r="AC10" s="46"/>
      <c r="AD10" s="51">
        <f>データ!R6</f>
        <v>4860</v>
      </c>
      <c r="AE10" s="51"/>
      <c r="AF10" s="51"/>
      <c r="AG10" s="51"/>
      <c r="AH10" s="51"/>
      <c r="AI10" s="51"/>
      <c r="AJ10" s="51"/>
      <c r="AK10" s="2"/>
      <c r="AL10" s="51">
        <f>データ!V6</f>
        <v>4714</v>
      </c>
      <c r="AM10" s="51"/>
      <c r="AN10" s="51"/>
      <c r="AO10" s="51"/>
      <c r="AP10" s="51"/>
      <c r="AQ10" s="51"/>
      <c r="AR10" s="51"/>
      <c r="AS10" s="51"/>
      <c r="AT10" s="46">
        <f>データ!W6</f>
        <v>1.4</v>
      </c>
      <c r="AU10" s="46"/>
      <c r="AV10" s="46"/>
      <c r="AW10" s="46"/>
      <c r="AX10" s="46"/>
      <c r="AY10" s="46"/>
      <c r="AZ10" s="46"/>
      <c r="BA10" s="46"/>
      <c r="BB10" s="46">
        <f>データ!X6</f>
        <v>3367.14</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285862</v>
      </c>
      <c r="D6" s="34">
        <f t="shared" si="3"/>
        <v>46</v>
      </c>
      <c r="E6" s="34">
        <f t="shared" si="3"/>
        <v>17</v>
      </c>
      <c r="F6" s="34">
        <f t="shared" si="3"/>
        <v>4</v>
      </c>
      <c r="G6" s="34">
        <f t="shared" si="3"/>
        <v>0</v>
      </c>
      <c r="H6" s="34" t="str">
        <f t="shared" si="3"/>
        <v>兵庫県　新温泉町</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68.7</v>
      </c>
      <c r="P6" s="35">
        <f t="shared" si="3"/>
        <v>31.39</v>
      </c>
      <c r="Q6" s="35">
        <f t="shared" si="3"/>
        <v>87.42</v>
      </c>
      <c r="R6" s="35">
        <f t="shared" si="3"/>
        <v>4860</v>
      </c>
      <c r="S6" s="35">
        <f t="shared" si="3"/>
        <v>15174</v>
      </c>
      <c r="T6" s="35">
        <f t="shared" si="3"/>
        <v>241.01</v>
      </c>
      <c r="U6" s="35">
        <f t="shared" si="3"/>
        <v>62.96</v>
      </c>
      <c r="V6" s="35">
        <f t="shared" si="3"/>
        <v>4714</v>
      </c>
      <c r="W6" s="35">
        <f t="shared" si="3"/>
        <v>1.4</v>
      </c>
      <c r="X6" s="35">
        <f t="shared" si="3"/>
        <v>3367.14</v>
      </c>
      <c r="Y6" s="36" t="str">
        <f>IF(Y7="",NA(),Y7)</f>
        <v>-</v>
      </c>
      <c r="Z6" s="36" t="str">
        <f t="shared" ref="Z6:AH6" si="4">IF(Z7="",NA(),Z7)</f>
        <v>-</v>
      </c>
      <c r="AA6" s="36" t="str">
        <f t="shared" si="4"/>
        <v>-</v>
      </c>
      <c r="AB6" s="36" t="str">
        <f t="shared" si="4"/>
        <v>-</v>
      </c>
      <c r="AC6" s="36">
        <f t="shared" si="4"/>
        <v>107.47</v>
      </c>
      <c r="AD6" s="36" t="str">
        <f t="shared" si="4"/>
        <v>-</v>
      </c>
      <c r="AE6" s="36" t="str">
        <f t="shared" si="4"/>
        <v>-</v>
      </c>
      <c r="AF6" s="36" t="str">
        <f t="shared" si="4"/>
        <v>-</v>
      </c>
      <c r="AG6" s="36" t="str">
        <f t="shared" si="4"/>
        <v>-</v>
      </c>
      <c r="AH6" s="36">
        <f t="shared" si="4"/>
        <v>100.85</v>
      </c>
      <c r="AI6" s="35" t="str">
        <f>IF(AI7="","",IF(AI7="-","【-】","【"&amp;SUBSTITUTE(TEXT(AI7,"#,##0.00"),"-","△")&amp;"】"))</f>
        <v>【100.66】</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110.77</v>
      </c>
      <c r="AT6" s="35" t="str">
        <f>IF(AT7="","",IF(AT7="-","【-】","【"&amp;SUBSTITUTE(TEXT(AT7,"#,##0.00"),"-","△")&amp;"】"))</f>
        <v>【105.22】</v>
      </c>
      <c r="AU6" s="36" t="str">
        <f>IF(AU7="",NA(),AU7)</f>
        <v>-</v>
      </c>
      <c r="AV6" s="36" t="str">
        <f t="shared" ref="AV6:BD6" si="6">IF(AV7="",NA(),AV7)</f>
        <v>-</v>
      </c>
      <c r="AW6" s="36" t="str">
        <f t="shared" si="6"/>
        <v>-</v>
      </c>
      <c r="AX6" s="36" t="str">
        <f t="shared" si="6"/>
        <v>-</v>
      </c>
      <c r="AY6" s="36">
        <f t="shared" si="6"/>
        <v>445.99</v>
      </c>
      <c r="AZ6" s="36" t="str">
        <f t="shared" si="6"/>
        <v>-</v>
      </c>
      <c r="BA6" s="36" t="str">
        <f t="shared" si="6"/>
        <v>-</v>
      </c>
      <c r="BB6" s="36" t="str">
        <f t="shared" si="6"/>
        <v>-</v>
      </c>
      <c r="BC6" s="36" t="str">
        <f t="shared" si="6"/>
        <v>-</v>
      </c>
      <c r="BD6" s="36">
        <f t="shared" si="6"/>
        <v>46.78</v>
      </c>
      <c r="BE6" s="35" t="str">
        <f>IF(BE7="","",IF(BE7="-","【-】","【"&amp;SUBSTITUTE(TEXT(BE7,"#,##0.00"),"-","△")&amp;"】"))</f>
        <v>【54.12】</v>
      </c>
      <c r="BF6" s="36" t="str">
        <f>IF(BF7="",NA(),BF7)</f>
        <v>-</v>
      </c>
      <c r="BG6" s="36" t="str">
        <f t="shared" ref="BG6:BO6" si="7">IF(BG7="",NA(),BG7)</f>
        <v>-</v>
      </c>
      <c r="BH6" s="36" t="str">
        <f t="shared" si="7"/>
        <v>-</v>
      </c>
      <c r="BI6" s="36" t="str">
        <f t="shared" si="7"/>
        <v>-</v>
      </c>
      <c r="BJ6" s="36">
        <f t="shared" si="7"/>
        <v>231.18</v>
      </c>
      <c r="BK6" s="36" t="str">
        <f t="shared" si="7"/>
        <v>-</v>
      </c>
      <c r="BL6" s="36" t="str">
        <f t="shared" si="7"/>
        <v>-</v>
      </c>
      <c r="BM6" s="36" t="str">
        <f t="shared" si="7"/>
        <v>-</v>
      </c>
      <c r="BN6" s="36" t="str">
        <f t="shared" si="7"/>
        <v>-</v>
      </c>
      <c r="BO6" s="36">
        <f t="shared" si="7"/>
        <v>1298.9100000000001</v>
      </c>
      <c r="BP6" s="35" t="str">
        <f>IF(BP7="","",IF(BP7="-","【-】","【"&amp;SUBSTITUTE(TEXT(BP7,"#,##0.00"),"-","△")&amp;"】"))</f>
        <v>【1,348.09】</v>
      </c>
      <c r="BQ6" s="36" t="str">
        <f>IF(BQ7="",NA(),BQ7)</f>
        <v>-</v>
      </c>
      <c r="BR6" s="36" t="str">
        <f t="shared" ref="BR6:BZ6" si="8">IF(BR7="",NA(),BR7)</f>
        <v>-</v>
      </c>
      <c r="BS6" s="36" t="str">
        <f t="shared" si="8"/>
        <v>-</v>
      </c>
      <c r="BT6" s="36" t="str">
        <f t="shared" si="8"/>
        <v>-</v>
      </c>
      <c r="BU6" s="36">
        <f t="shared" si="8"/>
        <v>141.99</v>
      </c>
      <c r="BV6" s="36" t="str">
        <f t="shared" si="8"/>
        <v>-</v>
      </c>
      <c r="BW6" s="36" t="str">
        <f t="shared" si="8"/>
        <v>-</v>
      </c>
      <c r="BX6" s="36" t="str">
        <f t="shared" si="8"/>
        <v>-</v>
      </c>
      <c r="BY6" s="36" t="str">
        <f t="shared" si="8"/>
        <v>-</v>
      </c>
      <c r="BZ6" s="36">
        <f t="shared" si="8"/>
        <v>69.87</v>
      </c>
      <c r="CA6" s="35" t="str">
        <f>IF(CA7="","",IF(CA7="-","【-】","【"&amp;SUBSTITUTE(TEXT(CA7,"#,##0.00"),"-","△")&amp;"】"))</f>
        <v>【69.80】</v>
      </c>
      <c r="CB6" s="36" t="str">
        <f>IF(CB7="",NA(),CB7)</f>
        <v>-</v>
      </c>
      <c r="CC6" s="36" t="str">
        <f t="shared" ref="CC6:CK6" si="9">IF(CC7="",NA(),CC7)</f>
        <v>-</v>
      </c>
      <c r="CD6" s="36" t="str">
        <f t="shared" si="9"/>
        <v>-</v>
      </c>
      <c r="CE6" s="36" t="str">
        <f t="shared" si="9"/>
        <v>-</v>
      </c>
      <c r="CF6" s="36">
        <f t="shared" si="9"/>
        <v>120.85</v>
      </c>
      <c r="CG6" s="36" t="str">
        <f t="shared" si="9"/>
        <v>-</v>
      </c>
      <c r="CH6" s="36" t="str">
        <f t="shared" si="9"/>
        <v>-</v>
      </c>
      <c r="CI6" s="36" t="str">
        <f t="shared" si="9"/>
        <v>-</v>
      </c>
      <c r="CJ6" s="36" t="str">
        <f t="shared" si="9"/>
        <v>-</v>
      </c>
      <c r="CK6" s="36">
        <f t="shared" si="9"/>
        <v>234.96</v>
      </c>
      <c r="CL6" s="35" t="str">
        <f>IF(CL7="","",IF(CL7="-","【-】","【"&amp;SUBSTITUTE(TEXT(CL7,"#,##0.00"),"-","△")&amp;"】"))</f>
        <v>【232.54】</v>
      </c>
      <c r="CM6" s="36" t="str">
        <f>IF(CM7="",NA(),CM7)</f>
        <v>-</v>
      </c>
      <c r="CN6" s="36" t="str">
        <f t="shared" ref="CN6:CV6" si="10">IF(CN7="",NA(),CN7)</f>
        <v>-</v>
      </c>
      <c r="CO6" s="36" t="str">
        <f t="shared" si="10"/>
        <v>-</v>
      </c>
      <c r="CP6" s="36" t="str">
        <f t="shared" si="10"/>
        <v>-</v>
      </c>
      <c r="CQ6" s="36">
        <f t="shared" si="10"/>
        <v>33.6</v>
      </c>
      <c r="CR6" s="36" t="str">
        <f t="shared" si="10"/>
        <v>-</v>
      </c>
      <c r="CS6" s="36" t="str">
        <f t="shared" si="10"/>
        <v>-</v>
      </c>
      <c r="CT6" s="36" t="str">
        <f t="shared" si="10"/>
        <v>-</v>
      </c>
      <c r="CU6" s="36" t="str">
        <f t="shared" si="10"/>
        <v>-</v>
      </c>
      <c r="CV6" s="36">
        <f t="shared" si="10"/>
        <v>42.9</v>
      </c>
      <c r="CW6" s="35" t="str">
        <f>IF(CW7="","",IF(CW7="-","【-】","【"&amp;SUBSTITUTE(TEXT(CW7,"#,##0.00"),"-","△")&amp;"】"))</f>
        <v>【42.17】</v>
      </c>
      <c r="CX6" s="36" t="str">
        <f>IF(CX7="",NA(),CX7)</f>
        <v>-</v>
      </c>
      <c r="CY6" s="36" t="str">
        <f t="shared" ref="CY6:DG6" si="11">IF(CY7="",NA(),CY7)</f>
        <v>-</v>
      </c>
      <c r="CZ6" s="36" t="str">
        <f t="shared" si="11"/>
        <v>-</v>
      </c>
      <c r="DA6" s="36" t="str">
        <f t="shared" si="11"/>
        <v>-</v>
      </c>
      <c r="DB6" s="36">
        <f t="shared" si="11"/>
        <v>75.900000000000006</v>
      </c>
      <c r="DC6" s="36" t="str">
        <f t="shared" si="11"/>
        <v>-</v>
      </c>
      <c r="DD6" s="36" t="str">
        <f t="shared" si="11"/>
        <v>-</v>
      </c>
      <c r="DE6" s="36" t="str">
        <f t="shared" si="11"/>
        <v>-</v>
      </c>
      <c r="DF6" s="36" t="str">
        <f t="shared" si="11"/>
        <v>-</v>
      </c>
      <c r="DG6" s="36">
        <f t="shared" si="11"/>
        <v>83.5</v>
      </c>
      <c r="DH6" s="35" t="str">
        <f>IF(DH7="","",IF(DH7="-","【-】","【"&amp;SUBSTITUTE(TEXT(DH7,"#,##0.00"),"-","△")&amp;"】"))</f>
        <v>【82.30】</v>
      </c>
      <c r="DI6" s="36" t="str">
        <f>IF(DI7="",NA(),DI7)</f>
        <v>-</v>
      </c>
      <c r="DJ6" s="36" t="str">
        <f t="shared" ref="DJ6:DR6" si="12">IF(DJ7="",NA(),DJ7)</f>
        <v>-</v>
      </c>
      <c r="DK6" s="36" t="str">
        <f t="shared" si="12"/>
        <v>-</v>
      </c>
      <c r="DL6" s="36" t="str">
        <f t="shared" si="12"/>
        <v>-</v>
      </c>
      <c r="DM6" s="36">
        <f t="shared" si="12"/>
        <v>4.63</v>
      </c>
      <c r="DN6" s="36" t="str">
        <f t="shared" si="12"/>
        <v>-</v>
      </c>
      <c r="DO6" s="36" t="str">
        <f t="shared" si="12"/>
        <v>-</v>
      </c>
      <c r="DP6" s="36" t="str">
        <f t="shared" si="12"/>
        <v>-</v>
      </c>
      <c r="DQ6" s="36" t="str">
        <f t="shared" si="12"/>
        <v>-</v>
      </c>
      <c r="DR6" s="36">
        <f t="shared" si="12"/>
        <v>22.77</v>
      </c>
      <c r="DS6" s="35" t="str">
        <f>IF(DS7="","",IF(DS7="-","【-】","【"&amp;SUBSTITUTE(TEXT(DS7,"#,##0.00"),"-","△")&amp;"】"))</f>
        <v>【23.63】</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0.09</v>
      </c>
      <c r="EO6" s="35" t="str">
        <f>IF(EO7="","",IF(EO7="-","【-】","【"&amp;SUBSTITUTE(TEXT(EO7,"#,##0.00"),"-","△")&amp;"】"))</f>
        <v>【0.09】</v>
      </c>
    </row>
    <row r="7" spans="1:148" s="37" customFormat="1" x14ac:dyDescent="0.15">
      <c r="A7" s="29"/>
      <c r="B7" s="38">
        <v>2016</v>
      </c>
      <c r="C7" s="38">
        <v>285862</v>
      </c>
      <c r="D7" s="38">
        <v>46</v>
      </c>
      <c r="E7" s="38">
        <v>17</v>
      </c>
      <c r="F7" s="38">
        <v>4</v>
      </c>
      <c r="G7" s="38">
        <v>0</v>
      </c>
      <c r="H7" s="38" t="s">
        <v>108</v>
      </c>
      <c r="I7" s="38" t="s">
        <v>109</v>
      </c>
      <c r="J7" s="38" t="s">
        <v>110</v>
      </c>
      <c r="K7" s="38" t="s">
        <v>111</v>
      </c>
      <c r="L7" s="38" t="s">
        <v>112</v>
      </c>
      <c r="M7" s="38"/>
      <c r="N7" s="39" t="s">
        <v>113</v>
      </c>
      <c r="O7" s="39">
        <v>68.7</v>
      </c>
      <c r="P7" s="39">
        <v>31.39</v>
      </c>
      <c r="Q7" s="39">
        <v>87.42</v>
      </c>
      <c r="R7" s="39">
        <v>4860</v>
      </c>
      <c r="S7" s="39">
        <v>15174</v>
      </c>
      <c r="T7" s="39">
        <v>241.01</v>
      </c>
      <c r="U7" s="39">
        <v>62.96</v>
      </c>
      <c r="V7" s="39">
        <v>4714</v>
      </c>
      <c r="W7" s="39">
        <v>1.4</v>
      </c>
      <c r="X7" s="39">
        <v>3367.14</v>
      </c>
      <c r="Y7" s="39" t="s">
        <v>113</v>
      </c>
      <c r="Z7" s="39" t="s">
        <v>113</v>
      </c>
      <c r="AA7" s="39" t="s">
        <v>113</v>
      </c>
      <c r="AB7" s="39" t="s">
        <v>113</v>
      </c>
      <c r="AC7" s="39">
        <v>107.47</v>
      </c>
      <c r="AD7" s="39" t="s">
        <v>113</v>
      </c>
      <c r="AE7" s="39" t="s">
        <v>113</v>
      </c>
      <c r="AF7" s="39" t="s">
        <v>113</v>
      </c>
      <c r="AG7" s="39" t="s">
        <v>113</v>
      </c>
      <c r="AH7" s="39">
        <v>100.85</v>
      </c>
      <c r="AI7" s="39">
        <v>100.66</v>
      </c>
      <c r="AJ7" s="39" t="s">
        <v>113</v>
      </c>
      <c r="AK7" s="39" t="s">
        <v>113</v>
      </c>
      <c r="AL7" s="39" t="s">
        <v>113</v>
      </c>
      <c r="AM7" s="39" t="s">
        <v>113</v>
      </c>
      <c r="AN7" s="39">
        <v>0</v>
      </c>
      <c r="AO7" s="39" t="s">
        <v>113</v>
      </c>
      <c r="AP7" s="39" t="s">
        <v>113</v>
      </c>
      <c r="AQ7" s="39" t="s">
        <v>113</v>
      </c>
      <c r="AR7" s="39" t="s">
        <v>113</v>
      </c>
      <c r="AS7" s="39">
        <v>110.77</v>
      </c>
      <c r="AT7" s="39">
        <v>105.22</v>
      </c>
      <c r="AU7" s="39" t="s">
        <v>113</v>
      </c>
      <c r="AV7" s="39" t="s">
        <v>113</v>
      </c>
      <c r="AW7" s="39" t="s">
        <v>113</v>
      </c>
      <c r="AX7" s="39" t="s">
        <v>113</v>
      </c>
      <c r="AY7" s="39">
        <v>445.99</v>
      </c>
      <c r="AZ7" s="39" t="s">
        <v>113</v>
      </c>
      <c r="BA7" s="39" t="s">
        <v>113</v>
      </c>
      <c r="BB7" s="39" t="s">
        <v>113</v>
      </c>
      <c r="BC7" s="39" t="s">
        <v>113</v>
      </c>
      <c r="BD7" s="39">
        <v>46.78</v>
      </c>
      <c r="BE7" s="39">
        <v>54.12</v>
      </c>
      <c r="BF7" s="39" t="s">
        <v>113</v>
      </c>
      <c r="BG7" s="39" t="s">
        <v>113</v>
      </c>
      <c r="BH7" s="39" t="s">
        <v>113</v>
      </c>
      <c r="BI7" s="39" t="s">
        <v>113</v>
      </c>
      <c r="BJ7" s="39">
        <v>231.18</v>
      </c>
      <c r="BK7" s="39" t="s">
        <v>113</v>
      </c>
      <c r="BL7" s="39" t="s">
        <v>113</v>
      </c>
      <c r="BM7" s="39" t="s">
        <v>113</v>
      </c>
      <c r="BN7" s="39" t="s">
        <v>113</v>
      </c>
      <c r="BO7" s="39">
        <v>1298.9100000000001</v>
      </c>
      <c r="BP7" s="39">
        <v>1348.09</v>
      </c>
      <c r="BQ7" s="39" t="s">
        <v>113</v>
      </c>
      <c r="BR7" s="39" t="s">
        <v>113</v>
      </c>
      <c r="BS7" s="39" t="s">
        <v>113</v>
      </c>
      <c r="BT7" s="39" t="s">
        <v>113</v>
      </c>
      <c r="BU7" s="39">
        <v>141.99</v>
      </c>
      <c r="BV7" s="39" t="s">
        <v>113</v>
      </c>
      <c r="BW7" s="39" t="s">
        <v>113</v>
      </c>
      <c r="BX7" s="39" t="s">
        <v>113</v>
      </c>
      <c r="BY7" s="39" t="s">
        <v>113</v>
      </c>
      <c r="BZ7" s="39">
        <v>69.87</v>
      </c>
      <c r="CA7" s="39">
        <v>69.8</v>
      </c>
      <c r="CB7" s="39" t="s">
        <v>113</v>
      </c>
      <c r="CC7" s="39" t="s">
        <v>113</v>
      </c>
      <c r="CD7" s="39" t="s">
        <v>113</v>
      </c>
      <c r="CE7" s="39" t="s">
        <v>113</v>
      </c>
      <c r="CF7" s="39">
        <v>120.85</v>
      </c>
      <c r="CG7" s="39" t="s">
        <v>113</v>
      </c>
      <c r="CH7" s="39" t="s">
        <v>113</v>
      </c>
      <c r="CI7" s="39" t="s">
        <v>113</v>
      </c>
      <c r="CJ7" s="39" t="s">
        <v>113</v>
      </c>
      <c r="CK7" s="39">
        <v>234.96</v>
      </c>
      <c r="CL7" s="39">
        <v>232.54</v>
      </c>
      <c r="CM7" s="39" t="s">
        <v>113</v>
      </c>
      <c r="CN7" s="39" t="s">
        <v>113</v>
      </c>
      <c r="CO7" s="39" t="s">
        <v>113</v>
      </c>
      <c r="CP7" s="39" t="s">
        <v>113</v>
      </c>
      <c r="CQ7" s="39">
        <v>33.6</v>
      </c>
      <c r="CR7" s="39" t="s">
        <v>113</v>
      </c>
      <c r="CS7" s="39" t="s">
        <v>113</v>
      </c>
      <c r="CT7" s="39" t="s">
        <v>113</v>
      </c>
      <c r="CU7" s="39" t="s">
        <v>113</v>
      </c>
      <c r="CV7" s="39">
        <v>42.9</v>
      </c>
      <c r="CW7" s="39">
        <v>42.17</v>
      </c>
      <c r="CX7" s="39" t="s">
        <v>113</v>
      </c>
      <c r="CY7" s="39" t="s">
        <v>113</v>
      </c>
      <c r="CZ7" s="39" t="s">
        <v>113</v>
      </c>
      <c r="DA7" s="39" t="s">
        <v>113</v>
      </c>
      <c r="DB7" s="39">
        <v>75.900000000000006</v>
      </c>
      <c r="DC7" s="39" t="s">
        <v>113</v>
      </c>
      <c r="DD7" s="39" t="s">
        <v>113</v>
      </c>
      <c r="DE7" s="39" t="s">
        <v>113</v>
      </c>
      <c r="DF7" s="39" t="s">
        <v>113</v>
      </c>
      <c r="DG7" s="39">
        <v>83.5</v>
      </c>
      <c r="DH7" s="39">
        <v>82.3</v>
      </c>
      <c r="DI7" s="39" t="s">
        <v>113</v>
      </c>
      <c r="DJ7" s="39" t="s">
        <v>113</v>
      </c>
      <c r="DK7" s="39" t="s">
        <v>113</v>
      </c>
      <c r="DL7" s="39" t="s">
        <v>113</v>
      </c>
      <c r="DM7" s="39">
        <v>4.63</v>
      </c>
      <c r="DN7" s="39" t="s">
        <v>113</v>
      </c>
      <c r="DO7" s="39" t="s">
        <v>113</v>
      </c>
      <c r="DP7" s="39" t="s">
        <v>113</v>
      </c>
      <c r="DQ7" s="39" t="s">
        <v>113</v>
      </c>
      <c r="DR7" s="39">
        <v>22.77</v>
      </c>
      <c r="DS7" s="39">
        <v>23.63</v>
      </c>
      <c r="DT7" s="39" t="s">
        <v>113</v>
      </c>
      <c r="DU7" s="39" t="s">
        <v>113</v>
      </c>
      <c r="DV7" s="39" t="s">
        <v>113</v>
      </c>
      <c r="DW7" s="39" t="s">
        <v>113</v>
      </c>
      <c r="DX7" s="39">
        <v>0</v>
      </c>
      <c r="DY7" s="39" t="s">
        <v>113</v>
      </c>
      <c r="DZ7" s="39" t="s">
        <v>113</v>
      </c>
      <c r="EA7" s="39" t="s">
        <v>113</v>
      </c>
      <c r="EB7" s="39" t="s">
        <v>113</v>
      </c>
      <c r="EC7" s="39">
        <v>0</v>
      </c>
      <c r="ED7" s="39">
        <v>0</v>
      </c>
      <c r="EE7" s="39" t="s">
        <v>113</v>
      </c>
      <c r="EF7" s="39" t="s">
        <v>113</v>
      </c>
      <c r="EG7" s="39" t="s">
        <v>113</v>
      </c>
      <c r="EH7" s="39" t="s">
        <v>113</v>
      </c>
      <c r="EI7" s="39">
        <v>0</v>
      </c>
      <c r="EJ7" s="39" t="s">
        <v>113</v>
      </c>
      <c r="EK7" s="39" t="s">
        <v>113</v>
      </c>
      <c r="EL7" s="39" t="s">
        <v>113</v>
      </c>
      <c r="EM7" s="39" t="s">
        <v>113</v>
      </c>
      <c r="EN7" s="39">
        <v>0.09</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2017-12-25T01:56:38Z</dcterms:created>
  <dcterms:modified xsi:type="dcterms:W3CDTF">2018-02-20T07:26:04Z</dcterms:modified>
  <cp:category/>
</cp:coreProperties>
</file>