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W8" i="4" s="1"/>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B10" i="4"/>
  <c r="AT8" i="4"/>
  <c r="I8" i="4"/>
  <c r="B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<sst xmlns="http://schemas.openxmlformats.org/spreadsheetml/2006/main" count="240" uniqueCount="126">
  <si>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</si>
  <si>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</si>
  <si>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</si>
  <si>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</si>
  <si>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</si>
  <si>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</si>
  <si>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</si>
  <si>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</si>
  <si>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</si>
  <si>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</si>
  <si>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</si>
  <si>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</si>
  <si>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</si>
  <si>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</si>
  <si>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</si>
  <si>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</si>
  <si>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</si>
  <si>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</si>
  <si>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</si>
  <si>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</si>
  <si>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</si>
  <si>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</si>
  <si>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</si>
  <si>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</si>
  <si>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</si>
  <si>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</si>
  <si>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</si>
  <si>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</si>
  <si>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</si>
  <si>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</si>
  <si>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</si>
  <si>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</si>
  <si>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</si>
  <si>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</si>
  <si>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</si>
  <si>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</si>
  <si>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</si>
  <si>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</si>
  <si>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</si>
  <si>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</si>
  <si>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</si>
  <si>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</si>
  <si>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</si>
  <si>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</si>
  <si>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</si>
  <si>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</si>
  <si>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</si>
  <si>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</si>
  <si>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</si>
  <si>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</si>
  <si>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</si>
  <si>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</si>
  <si>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</si>
  <si>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</si>
  <si>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</si>
  <si>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</si>
  <si>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</si>
  <si>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</si>
  <si>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</si>
  <si>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</si>
  <si>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</si>
  <si>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</si>
  <si>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</si>
  <si>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</si>
  <si>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</si>
  <si>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</si>
  <si>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</si>
  <si>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</si>
  <si>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</si>
  <si>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</si>
  <si>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</si>
  <si>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</si>
  <si>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</si>
  <si>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</si>
  <si>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</si>
  <si>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</si>
  <si>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</si>
  <si>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</si>
  <si>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</si>
  <si>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</si>
  <si>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</si>
  <si>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</si>
  <si>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</si>
  <si>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</si>
  <si>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</si>
  <si>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</si>
  <si>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</si>
  <si>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</si>
  <si>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</si>
  <si>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</si>
  <si>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</si>
  <si>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</si>
  <si>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</si>
  <si>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</si>
  <si>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</si>
  <si>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</si>
  <si>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</si>
  <si>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</si>
  <si>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</si>
  <si>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</si>
  <si>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</si>
  <si>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</si>
  <si>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</si>
  <si>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</si>
  <si>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</si>
  <si>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</si>
  <si>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</si>
  <si>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</si>
  <si>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</si>
  <si>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</si>
  <si>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佐用町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</si>
  <si>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</si>
  <si>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</si>
  <si>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</si>
  <si>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</si>
  <si>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</si>
  <si>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</si>
  <si>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</si>
  <si>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</si>
  <si>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</si>
  <si>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</si>
  <si>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</si>
  <si>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については、前年より低下したが、繰上げ償還を行ったＨ26年を除き概ね100%近い数値を維持している。しかしながら、人口減による影響で料金収入も減少傾向にあり、施設の老朽化も進んでいるため維持管理経費も増加している。引き続き経費の削減と使用料の徴収体制強化が必要である。
④企業債残高対事業規模比率については、地方債償還を一般会計からの繰り入れに依存しているため当該値に反映されていない。
⑤今後も接続人口減少による料金収入の減少が見込まれるため、使用料の改定なども視野に入れたコスト計画の策定が必要である。
⑥汚水処理原価は前年より増加しており、今後も人口減少による有収水量の低下が見込まれるため、コストの増加の可能性がある。
⑦施設利用率は全国平均値を下回っており、事業統合等早急な利用率の向上対策が求められる。
⑧水洗化率は全国平均を大きく上回っており、100％を目途にさらに推進する。</t>
    <rPh sb="1" eb="4">
      <t>シュウエキテキ</t>
    </rPh>
    <rPh sb="4" eb="6">
      <t>シュウシ</t>
    </rPh>
    <rPh sb="6" eb="8">
      <t>ヒリツ</t>
    </rPh>
    <rPh sb="14" eb="16">
      <t>ゼンネン</t>
    </rPh>
    <rPh sb="18" eb="20">
      <t>テイカ</t>
    </rPh>
    <rPh sb="24" eb="26">
      <t>クリア</t>
    </rPh>
    <rPh sb="27" eb="29">
      <t>ショウカン</t>
    </rPh>
    <rPh sb="30" eb="31">
      <t>オコナ</t>
    </rPh>
    <rPh sb="36" eb="37">
      <t>トシ</t>
    </rPh>
    <rPh sb="38" eb="39">
      <t>ノゾ</t>
    </rPh>
    <rPh sb="40" eb="41">
      <t>オオム</t>
    </rPh>
    <rPh sb="46" eb="47">
      <t>チカ</t>
    </rPh>
    <rPh sb="48" eb="50">
      <t>スウチ</t>
    </rPh>
    <rPh sb="51" eb="53">
      <t>イジ</t>
    </rPh>
    <rPh sb="65" eb="68">
      <t>ジンコウゲン</t>
    </rPh>
    <rPh sb="71" eb="73">
      <t>エイキョウ</t>
    </rPh>
    <rPh sb="74" eb="76">
      <t>リョウキン</t>
    </rPh>
    <rPh sb="76" eb="78">
      <t>シュウニュウ</t>
    </rPh>
    <rPh sb="79" eb="81">
      <t>ゲンショウ</t>
    </rPh>
    <rPh sb="81" eb="83">
      <t>ケイコウ</t>
    </rPh>
    <rPh sb="87" eb="89">
      <t>シセツ</t>
    </rPh>
    <rPh sb="90" eb="93">
      <t>ロウキュウカ</t>
    </rPh>
    <rPh sb="94" eb="95">
      <t>スス</t>
    </rPh>
    <rPh sb="101" eb="103">
      <t>イジ</t>
    </rPh>
    <rPh sb="103" eb="105">
      <t>カンリ</t>
    </rPh>
    <rPh sb="105" eb="107">
      <t>ケイヒ</t>
    </rPh>
    <rPh sb="108" eb="110">
      <t>ゾウカ</t>
    </rPh>
    <rPh sb="115" eb="116">
      <t>ヒ</t>
    </rPh>
    <rPh sb="117" eb="118">
      <t>ツヅ</t>
    </rPh>
    <rPh sb="119" eb="121">
      <t>ケイヒ</t>
    </rPh>
    <rPh sb="122" eb="124">
      <t>サクゲン</t>
    </rPh>
    <rPh sb="125" eb="127">
      <t>シヨウ</t>
    </rPh>
    <rPh sb="131" eb="133">
      <t>タイセイ</t>
    </rPh>
    <rPh sb="133" eb="135">
      <t>キョウカ</t>
    </rPh>
    <rPh sb="144" eb="146">
      <t>キギョウ</t>
    </rPh>
    <rPh sb="146" eb="147">
      <t>サイ</t>
    </rPh>
    <rPh sb="147" eb="149">
      <t>ザンダカ</t>
    </rPh>
    <rPh sb="149" eb="150">
      <t>タイ</t>
    </rPh>
    <rPh sb="150" eb="152">
      <t>ジギョウ</t>
    </rPh>
    <rPh sb="152" eb="154">
      <t>キボ</t>
    </rPh>
    <rPh sb="154" eb="156">
      <t>ヒリツ</t>
    </rPh>
    <rPh sb="162" eb="165">
      <t>チホウサイ</t>
    </rPh>
    <rPh sb="165" eb="167">
      <t>ショウカン</t>
    </rPh>
    <rPh sb="168" eb="170">
      <t>イッパン</t>
    </rPh>
    <rPh sb="170" eb="172">
      <t>カイケイ</t>
    </rPh>
    <rPh sb="175" eb="176">
      <t>ク</t>
    </rPh>
    <rPh sb="177" eb="178">
      <t>イ</t>
    </rPh>
    <rPh sb="180" eb="182">
      <t>イゾン</t>
    </rPh>
    <rPh sb="188" eb="190">
      <t>トウガイ</t>
    </rPh>
    <rPh sb="190" eb="191">
      <t>アタイ</t>
    </rPh>
    <rPh sb="192" eb="194">
      <t>ハンエイ</t>
    </rPh>
    <rPh sb="203" eb="205">
      <t>コンゴ</t>
    </rPh>
    <rPh sb="206" eb="208">
      <t>セツゾク</t>
    </rPh>
    <rPh sb="208" eb="210">
      <t>ジンコウ</t>
    </rPh>
    <rPh sb="210" eb="212">
      <t>ゲンショウ</t>
    </rPh>
    <rPh sb="215" eb="217">
      <t>リョウキン</t>
    </rPh>
    <rPh sb="217" eb="219">
      <t>シュウニュウ</t>
    </rPh>
    <rPh sb="220" eb="222">
      <t>ゲンショウ</t>
    </rPh>
    <rPh sb="223" eb="225">
      <t>ミコ</t>
    </rPh>
    <rPh sb="231" eb="234">
      <t>シヨウリョウ</t>
    </rPh>
    <rPh sb="235" eb="237">
      <t>カイテイ</t>
    </rPh>
    <rPh sb="240" eb="242">
      <t>シヤ</t>
    </rPh>
    <rPh sb="243" eb="244">
      <t>イ</t>
    </rPh>
    <rPh sb="249" eb="251">
      <t>ケイカク</t>
    </rPh>
    <rPh sb="252" eb="254">
      <t>サクテイ</t>
    </rPh>
    <rPh sb="255" eb="257">
      <t>ヒツヨウ</t>
    </rPh>
    <rPh sb="263" eb="265">
      <t>オスイ</t>
    </rPh>
    <rPh sb="265" eb="267">
      <t>ショリ</t>
    </rPh>
    <rPh sb="267" eb="269">
      <t>ゲンカ</t>
    </rPh>
    <rPh sb="270" eb="272">
      <t>ゼンネン</t>
    </rPh>
    <rPh sb="274" eb="276">
      <t>ゾウカ</t>
    </rPh>
    <rPh sb="281" eb="283">
      <t>コンゴ</t>
    </rPh>
    <rPh sb="284" eb="286">
      <t>ジンコウ</t>
    </rPh>
    <rPh sb="286" eb="288">
      <t>ゲンショウ</t>
    </rPh>
    <rPh sb="291" eb="292">
      <t>ユウ</t>
    </rPh>
    <rPh sb="292" eb="293">
      <t>シュウ</t>
    </rPh>
    <rPh sb="293" eb="295">
      <t>スイリョウ</t>
    </rPh>
    <rPh sb="296" eb="298">
      <t>テイカ</t>
    </rPh>
    <rPh sb="299" eb="301">
      <t>ミコ</t>
    </rPh>
    <rPh sb="311" eb="313">
      <t>ゾウカ</t>
    </rPh>
    <rPh sb="314" eb="317">
      <t>カノウセイ</t>
    </rPh>
    <rPh sb="323" eb="325">
      <t>シセツ</t>
    </rPh>
    <rPh sb="329" eb="331">
      <t>ゼンコク</t>
    </rPh>
    <rPh sb="331" eb="334">
      <t>ヘイキンチ</t>
    </rPh>
    <rPh sb="347" eb="349">
      <t>ソウキュウ</t>
    </rPh>
    <rPh sb="356" eb="358">
      <t>タイサク</t>
    </rPh>
    <phoneticPr fontId="4"/>
  </si>
  <si>
    <t>非設置</t>
    <phoneticPr fontId="4"/>
  </si>
  <si>
    <t>③管渠改善率については、Ｈ21年の台風災害以降、復旧を優先させてきたため改善が進んでいない。近年、老朽化に起因する修繕も多発しており、長寿命化計画等に基づき必要な管渠更新を順次行う。</t>
    <rPh sb="1" eb="2">
      <t>カン</t>
    </rPh>
    <rPh sb="2" eb="3">
      <t>キョ</t>
    </rPh>
    <rPh sb="3" eb="5">
      <t>カイゼン</t>
    </rPh>
    <rPh sb="5" eb="6">
      <t>リツ</t>
    </rPh>
    <rPh sb="15" eb="16">
      <t>ネン</t>
    </rPh>
    <rPh sb="17" eb="19">
      <t>タイフウ</t>
    </rPh>
    <rPh sb="19" eb="21">
      <t>サイガイ</t>
    </rPh>
    <rPh sb="21" eb="23">
      <t>イコウ</t>
    </rPh>
    <rPh sb="24" eb="26">
      <t>フッキュウ</t>
    </rPh>
    <rPh sb="27" eb="29">
      <t>ユウセン</t>
    </rPh>
    <rPh sb="36" eb="38">
      <t>カイゼン</t>
    </rPh>
    <rPh sb="39" eb="40">
      <t>スス</t>
    </rPh>
    <rPh sb="46" eb="48">
      <t>キンネン</t>
    </rPh>
    <rPh sb="49" eb="52">
      <t>ロウキュウカ</t>
    </rPh>
    <rPh sb="53" eb="55">
      <t>キイン</t>
    </rPh>
    <rPh sb="57" eb="59">
      <t>シュウゼン</t>
    </rPh>
    <rPh sb="60" eb="62">
      <t>タハツ</t>
    </rPh>
    <rPh sb="67" eb="68">
      <t>チョウ</t>
    </rPh>
    <rPh sb="68" eb="71">
      <t>ジュミョウカ</t>
    </rPh>
    <rPh sb="71" eb="73">
      <t>ケイカク</t>
    </rPh>
    <rPh sb="73" eb="74">
      <t>トウ</t>
    </rPh>
    <rPh sb="75" eb="76">
      <t>モト</t>
    </rPh>
    <rPh sb="78" eb="80">
      <t>ヒツヨウ</t>
    </rPh>
    <rPh sb="81" eb="82">
      <t>カン</t>
    </rPh>
    <rPh sb="82" eb="83">
      <t>キョ</t>
    </rPh>
    <rPh sb="83" eb="85">
      <t>コウシン</t>
    </rPh>
    <rPh sb="86" eb="88">
      <t>ジュンジ</t>
    </rPh>
    <rPh sb="88" eb="89">
      <t>オコナ</t>
    </rPh>
    <phoneticPr fontId="4"/>
  </si>
  <si>
    <t>　山間地という不利な立地条件のため、人口密度の割に管渠延長が長く、処理場数も多いため慢性的なコスト高となっている。現状では使用料で維持管理費が賄えず、一般会計からの繰り出しに依存している。
　過疎化による人口減少により、使用料の将来予測も右肩下がりが予想されるため、農集との事業統合、施設の長寿命化と合わせて使用料の改定も行う必要がある。
　今後も引き続き維持管理経費の節減を進め効率的な運営に努める。</t>
    <rPh sb="1" eb="3">
      <t>サンカン</t>
    </rPh>
    <rPh sb="3" eb="4">
      <t>チ</t>
    </rPh>
    <rPh sb="7" eb="9">
      <t>フリ</t>
    </rPh>
    <rPh sb="10" eb="12">
      <t>リッチ</t>
    </rPh>
    <rPh sb="12" eb="14">
      <t>ジョウケン</t>
    </rPh>
    <rPh sb="18" eb="20">
      <t>ジンコウ</t>
    </rPh>
    <rPh sb="20" eb="22">
      <t>ミツド</t>
    </rPh>
    <rPh sb="23" eb="24">
      <t>ワリ</t>
    </rPh>
    <rPh sb="25" eb="26">
      <t>カン</t>
    </rPh>
    <rPh sb="26" eb="27">
      <t>キョ</t>
    </rPh>
    <rPh sb="27" eb="29">
      <t>エンチョウ</t>
    </rPh>
    <rPh sb="30" eb="31">
      <t>ナガ</t>
    </rPh>
    <rPh sb="33" eb="36">
      <t>ショリジョウ</t>
    </rPh>
    <rPh sb="36" eb="37">
      <t>スウ</t>
    </rPh>
    <rPh sb="38" eb="39">
      <t>オオ</t>
    </rPh>
    <rPh sb="42" eb="45">
      <t>マンセイテキ</t>
    </rPh>
    <rPh sb="49" eb="50">
      <t>ダカ</t>
    </rPh>
    <rPh sb="57" eb="59">
      <t>ゲンジョウ</t>
    </rPh>
    <rPh sb="61" eb="64">
      <t>シヨウリョウ</t>
    </rPh>
    <rPh sb="65" eb="67">
      <t>イジ</t>
    </rPh>
    <rPh sb="67" eb="70">
      <t>カンリヒ</t>
    </rPh>
    <rPh sb="71" eb="72">
      <t>マカナ</t>
    </rPh>
    <rPh sb="75" eb="77">
      <t>イッパン</t>
    </rPh>
    <rPh sb="77" eb="79">
      <t>カイケイ</t>
    </rPh>
    <rPh sb="82" eb="83">
      <t>ク</t>
    </rPh>
    <rPh sb="84" eb="85">
      <t>ダ</t>
    </rPh>
    <rPh sb="87" eb="89">
      <t>イゾン</t>
    </rPh>
    <rPh sb="96" eb="99">
      <t>カソカ</t>
    </rPh>
    <rPh sb="102" eb="104">
      <t>ジンコウ</t>
    </rPh>
    <rPh sb="104" eb="106">
      <t>ゲンショウ</t>
    </rPh>
    <rPh sb="110" eb="113">
      <t>シヨウリョウ</t>
    </rPh>
    <rPh sb="114" eb="116">
      <t>ショウライ</t>
    </rPh>
    <rPh sb="116" eb="118">
      <t>ヨソク</t>
    </rPh>
    <rPh sb="119" eb="122">
      <t>ミギカタサ</t>
    </rPh>
    <rPh sb="125" eb="127">
      <t>ヨソウ</t>
    </rPh>
    <rPh sb="133" eb="135">
      <t>ノウシュウ</t>
    </rPh>
    <rPh sb="137" eb="139">
      <t>ジギョウ</t>
    </rPh>
    <rPh sb="139" eb="141">
      <t>トウゴウ</t>
    </rPh>
    <rPh sb="142" eb="144">
      <t>シセツ</t>
    </rPh>
    <rPh sb="145" eb="146">
      <t>チョウ</t>
    </rPh>
    <rPh sb="146" eb="149">
      <t>ジュミョウカ</t>
    </rPh>
    <rPh sb="150" eb="151">
      <t>ア</t>
    </rPh>
    <rPh sb="154" eb="157">
      <t>シヨウリョウ</t>
    </rPh>
    <rPh sb="158" eb="160">
      <t>カイテイ</t>
    </rPh>
    <rPh sb="161" eb="162">
      <t>オコナ</t>
    </rPh>
    <rPh sb="163" eb="165">
      <t>ヒツヨウ</t>
    </rPh>
    <rPh sb="171" eb="173">
      <t>コンゴ</t>
    </rPh>
    <rPh sb="174" eb="175">
      <t>ヒ</t>
    </rPh>
    <rPh sb="176" eb="177">
      <t>ツヅ</t>
    </rPh>
    <rPh sb="178" eb="180">
      <t>イジ</t>
    </rPh>
    <rPh sb="180" eb="182">
      <t>カンリ</t>
    </rPh>
    <rPh sb="182" eb="184">
      <t>ケイヒ</t>
    </rPh>
    <rPh sb="185" eb="187">
      <t>セツゲン</t>
    </rPh>
    <rPh sb="188" eb="189">
      <t>スス</t>
    </rPh>
    <rPh sb="190" eb="193">
      <t>コウリツテキ</t>
    </rPh>
    <rPh sb="194" eb="196">
      <t>ウンエイ</t>
    </rPh>
    <rPh sb="197" eb="19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</si>
</sst>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632576"/>
        <c:axId val="18064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80632576"/>
        <c:axId val="180646656"/>
      </c:lineChart>
      <c:dateAx>
        <c:axId val="180632576"/>
        <c:scaling>
          <c:orientation val="minMax"/>
        </c:scaling>
        <c:delete val="1"/>
        <c:axPos val="b"/>
        <c:numFmt formatCode="ge" sourceLinked="1"/>
        <c:majorTickMark val="none"/>
        <c:minorTickMark val="none"/>
        <c:tickLblPos val="none"/>
        <c:crossAx val="180646656"/>
        <c:crosses val="autoZero"/>
        <c:auto val="1"/>
        <c:lblOffset val="100"/>
        <c:baseTimeUnit val="years"/>
      </c:dateAx>
      <c:valAx>
        <c:axId val="18064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3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43.51</c:v>
                </c:pt>
                <c:pt idx="1">
                  <c:v>44.83</c:v>
                </c:pt>
                <c:pt idx="2">
                  <c:v>41.75</c:v>
                </c:pt>
                <c:pt idx="3">
                  <c:v>42.38</c:v>
                </c:pt>
                <c:pt idx="4">
                  <c:v>41.34</c:v>
                </c:pt>
              </c:numCache>
            </c:numRef>
          </c:val>
        </c:ser>
        <c:dLbls>
          <c:showLegendKey val="0"/>
          <c:showVal val="0"/>
          <c:showCatName val="0"/>
          <c:showSerName val="0"/>
          <c:showPercent val="0"/>
          <c:showBubbleSize val="0"/>
        </c:dLbls>
        <c:gapWidth val="150"/>
        <c:axId val="192772736"/>
        <c:axId val="19277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92772736"/>
        <c:axId val="192774528"/>
      </c:lineChart>
      <c:dateAx>
        <c:axId val="192772736"/>
        <c:scaling>
          <c:orientation val="minMax"/>
        </c:scaling>
        <c:delete val="1"/>
        <c:axPos val="b"/>
        <c:numFmt formatCode="ge" sourceLinked="1"/>
        <c:majorTickMark val="none"/>
        <c:minorTickMark val="none"/>
        <c:tickLblPos val="none"/>
        <c:crossAx val="192774528"/>
        <c:crosses val="autoZero"/>
        <c:auto val="1"/>
        <c:lblOffset val="100"/>
        <c:baseTimeUnit val="years"/>
      </c:dateAx>
      <c:valAx>
        <c:axId val="1927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77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93.78</c:v>
                </c:pt>
                <c:pt idx="1">
                  <c:v>93.87</c:v>
                </c:pt>
                <c:pt idx="2">
                  <c:v>94.06</c:v>
                </c:pt>
                <c:pt idx="3">
                  <c:v>94.45</c:v>
                </c:pt>
                <c:pt idx="4">
                  <c:v>94.63</c:v>
                </c:pt>
              </c:numCache>
            </c:numRef>
          </c:val>
        </c:ser>
        <c:dLbls>
          <c:showLegendKey val="0"/>
          <c:showVal val="0"/>
          <c:showCatName val="0"/>
          <c:showSerName val="0"/>
          <c:showPercent val="0"/>
          <c:showBubbleSize val="0"/>
        </c:dLbls>
        <c:gapWidth val="150"/>
        <c:axId val="192887808"/>
        <c:axId val="19291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92887808"/>
        <c:axId val="192910080"/>
      </c:lineChart>
      <c:dateAx>
        <c:axId val="192887808"/>
        <c:scaling>
          <c:orientation val="minMax"/>
        </c:scaling>
        <c:delete val="1"/>
        <c:axPos val="b"/>
        <c:numFmt formatCode="ge" sourceLinked="1"/>
        <c:majorTickMark val="none"/>
        <c:minorTickMark val="none"/>
        <c:tickLblPos val="none"/>
        <c:crossAx val="192910080"/>
        <c:crosses val="autoZero"/>
        <c:auto val="1"/>
        <c:lblOffset val="100"/>
        <c:baseTimeUnit val="years"/>
      </c:dateAx>
      <c:valAx>
        <c:axId val="19291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88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97.73</c:v>
                </c:pt>
                <c:pt idx="1">
                  <c:v>97.59</c:v>
                </c:pt>
                <c:pt idx="2">
                  <c:v>69.400000000000006</c:v>
                </c:pt>
                <c:pt idx="3">
                  <c:v>98.55</c:v>
                </c:pt>
                <c:pt idx="4">
                  <c:v>97.9</c:v>
                </c:pt>
              </c:numCache>
            </c:numRef>
          </c:val>
        </c:ser>
        <c:dLbls>
          <c:showLegendKey val="0"/>
          <c:showVal val="0"/>
          <c:showCatName val="0"/>
          <c:showSerName val="0"/>
          <c:showPercent val="0"/>
          <c:showBubbleSize val="0"/>
        </c:dLbls>
        <c:gapWidth val="150"/>
        <c:axId val="180673920"/>
        <c:axId val="18067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673920"/>
        <c:axId val="180679808"/>
      </c:lineChart>
      <c:dateAx>
        <c:axId val="180673920"/>
        <c:scaling>
          <c:orientation val="minMax"/>
        </c:scaling>
        <c:delete val="1"/>
        <c:axPos val="b"/>
        <c:numFmt formatCode="ge" sourceLinked="1"/>
        <c:majorTickMark val="none"/>
        <c:minorTickMark val="none"/>
        <c:tickLblPos val="none"/>
        <c:crossAx val="180679808"/>
        <c:crosses val="autoZero"/>
        <c:auto val="1"/>
        <c:lblOffset val="100"/>
        <c:baseTimeUnit val="years"/>
      </c:dateAx>
      <c:valAx>
        <c:axId val="18067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596736"/>
        <c:axId val="18059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596736"/>
        <c:axId val="180598272"/>
      </c:lineChart>
      <c:dateAx>
        <c:axId val="180596736"/>
        <c:scaling>
          <c:orientation val="minMax"/>
        </c:scaling>
        <c:delete val="1"/>
        <c:axPos val="b"/>
        <c:numFmt formatCode="ge" sourceLinked="1"/>
        <c:majorTickMark val="none"/>
        <c:minorTickMark val="none"/>
        <c:tickLblPos val="none"/>
        <c:crossAx val="180598272"/>
        <c:crosses val="autoZero"/>
        <c:auto val="1"/>
        <c:lblOffset val="100"/>
        <c:baseTimeUnit val="years"/>
      </c:dateAx>
      <c:valAx>
        <c:axId val="18059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438656"/>
        <c:axId val="19244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438656"/>
        <c:axId val="192440192"/>
      </c:lineChart>
      <c:dateAx>
        <c:axId val="192438656"/>
        <c:scaling>
          <c:orientation val="minMax"/>
        </c:scaling>
        <c:delete val="1"/>
        <c:axPos val="b"/>
        <c:numFmt formatCode="ge" sourceLinked="1"/>
        <c:majorTickMark val="none"/>
        <c:minorTickMark val="none"/>
        <c:tickLblPos val="none"/>
        <c:crossAx val="192440192"/>
        <c:crosses val="autoZero"/>
        <c:auto val="1"/>
        <c:lblOffset val="100"/>
        <c:baseTimeUnit val="years"/>
      </c:dateAx>
      <c:valAx>
        <c:axId val="19244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4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556032"/>
        <c:axId val="1925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556032"/>
        <c:axId val="192561920"/>
      </c:lineChart>
      <c:dateAx>
        <c:axId val="192556032"/>
        <c:scaling>
          <c:orientation val="minMax"/>
        </c:scaling>
        <c:delete val="1"/>
        <c:axPos val="b"/>
        <c:numFmt formatCode="ge" sourceLinked="1"/>
        <c:majorTickMark val="none"/>
        <c:minorTickMark val="none"/>
        <c:tickLblPos val="none"/>
        <c:crossAx val="192561920"/>
        <c:crosses val="autoZero"/>
        <c:auto val="1"/>
        <c:lblOffset val="100"/>
        <c:baseTimeUnit val="years"/>
      </c:dateAx>
      <c:valAx>
        <c:axId val="1925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5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597376"/>
        <c:axId val="19259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597376"/>
        <c:axId val="192599168"/>
      </c:lineChart>
      <c:dateAx>
        <c:axId val="192597376"/>
        <c:scaling>
          <c:orientation val="minMax"/>
        </c:scaling>
        <c:delete val="1"/>
        <c:axPos val="b"/>
        <c:numFmt formatCode="ge" sourceLinked="1"/>
        <c:majorTickMark val="none"/>
        <c:minorTickMark val="none"/>
        <c:tickLblPos val="none"/>
        <c:crossAx val="192599168"/>
        <c:crosses val="autoZero"/>
        <c:auto val="1"/>
        <c:lblOffset val="100"/>
        <c:baseTimeUnit val="years"/>
      </c:dateAx>
      <c:valAx>
        <c:axId val="19259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59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192.99</c:v>
                </c:pt>
                <c:pt idx="1">
                  <c:v>163.76</c:v>
                </c:pt>
                <c:pt idx="2">
                  <c:v>125.8</c:v>
                </c:pt>
                <c:pt idx="3" formatCode="#,##0.00;&quot;△&quot;#,##0.00">
                  <c:v>0</c:v>
                </c:pt>
                <c:pt idx="4" formatCode="#,##0.00;&quot;△&quot;#,##0.00">
                  <c:v>0</c:v>
                </c:pt>
              </c:numCache>
            </c:numRef>
          </c:val>
        </c:ser>
        <c:dLbls>
          <c:showLegendKey val="0"/>
          <c:showVal val="0"/>
          <c:showCatName val="0"/>
          <c:showSerName val="0"/>
          <c:showPercent val="0"/>
          <c:showBubbleSize val="0"/>
        </c:dLbls>
        <c:gapWidth val="150"/>
        <c:axId val="192509824"/>
        <c:axId val="19251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92509824"/>
        <c:axId val="192511360"/>
      </c:lineChart>
      <c:dateAx>
        <c:axId val="192509824"/>
        <c:scaling>
          <c:orientation val="minMax"/>
        </c:scaling>
        <c:delete val="1"/>
        <c:axPos val="b"/>
        <c:numFmt formatCode="ge" sourceLinked="1"/>
        <c:majorTickMark val="none"/>
        <c:minorTickMark val="none"/>
        <c:tickLblPos val="none"/>
        <c:crossAx val="192511360"/>
        <c:crosses val="autoZero"/>
        <c:auto val="1"/>
        <c:lblOffset val="100"/>
        <c:baseTimeUnit val="years"/>
      </c:dateAx>
      <c:valAx>
        <c:axId val="1925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5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97.37</c:v>
                </c:pt>
                <c:pt idx="1">
                  <c:v>97.28</c:v>
                </c:pt>
                <c:pt idx="2">
                  <c:v>100</c:v>
                </c:pt>
                <c:pt idx="3">
                  <c:v>100</c:v>
                </c:pt>
                <c:pt idx="4">
                  <c:v>100</c:v>
                </c:pt>
              </c:numCache>
            </c:numRef>
          </c:val>
        </c:ser>
        <c:dLbls>
          <c:showLegendKey val="0"/>
          <c:showVal val="0"/>
          <c:showCatName val="0"/>
          <c:showSerName val="0"/>
          <c:showPercent val="0"/>
          <c:showBubbleSize val="0"/>
        </c:dLbls>
        <c:gapWidth val="150"/>
        <c:axId val="192686336"/>
        <c:axId val="19270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92686336"/>
        <c:axId val="192700416"/>
      </c:lineChart>
      <c:dateAx>
        <c:axId val="192686336"/>
        <c:scaling>
          <c:orientation val="minMax"/>
        </c:scaling>
        <c:delete val="1"/>
        <c:axPos val="b"/>
        <c:numFmt formatCode="ge" sourceLinked="1"/>
        <c:majorTickMark val="none"/>
        <c:minorTickMark val="none"/>
        <c:tickLblPos val="none"/>
        <c:crossAx val="192700416"/>
        <c:crosses val="autoZero"/>
        <c:auto val="1"/>
        <c:lblOffset val="100"/>
        <c:baseTimeUnit val="years"/>
      </c:dateAx>
      <c:valAx>
        <c:axId val="1927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68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186.8</c:v>
                </c:pt>
                <c:pt idx="1">
                  <c:v>182.19</c:v>
                </c:pt>
                <c:pt idx="2">
                  <c:v>190.64</c:v>
                </c:pt>
                <c:pt idx="3">
                  <c:v>186.48</c:v>
                </c:pt>
                <c:pt idx="4">
                  <c:v>188.75</c:v>
                </c:pt>
              </c:numCache>
            </c:numRef>
          </c:val>
        </c:ser>
        <c:dLbls>
          <c:showLegendKey val="0"/>
          <c:showVal val="0"/>
          <c:showCatName val="0"/>
          <c:showSerName val="0"/>
          <c:showPercent val="0"/>
          <c:showBubbleSize val="0"/>
        </c:dLbls>
        <c:gapWidth val="150"/>
        <c:axId val="192731392"/>
        <c:axId val="19274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92731392"/>
        <c:axId val="192741376"/>
      </c:lineChart>
      <c:dateAx>
        <c:axId val="192731392"/>
        <c:scaling>
          <c:orientation val="minMax"/>
        </c:scaling>
        <c:delete val="1"/>
        <c:axPos val="b"/>
        <c:numFmt formatCode="ge" sourceLinked="1"/>
        <c:majorTickMark val="none"/>
        <c:minorTickMark val="none"/>
        <c:tickLblPos val="none"/>
        <c:crossAx val="192741376"/>
        <c:crosses val="autoZero"/>
        <c:auto val="1"/>
        <c:lblOffset val="100"/>
        <c:baseTimeUnit val="years"/>
      </c:dateAx>
      <c:valAx>
        <c:axId val="19274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7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兵庫県　佐用町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123</v>
      </c>
      <c r="AE8" s="73"/>
      <c r="AF8" s="73"/>
      <c r="AG8" s="73"/>
      <c r="AH8" s="73"/>
      <c r="AI8" s="73"/>
      <c r="AJ8" s="73"/>
      <c r="AK8" s="4"/>
      <c r="AL8" s="67">
        <f>データ!S6</f>
        <v>17711</v>
      </c>
      <c r="AM8" s="67"/>
      <c r="AN8" s="67"/>
      <c r="AO8" s="67"/>
      <c r="AP8" s="67"/>
      <c r="AQ8" s="67"/>
      <c r="AR8" s="67"/>
      <c r="AS8" s="67"/>
      <c r="AT8" s="66">
        <f>データ!T6</f>
        <v>307.44</v>
      </c>
      <c r="AU8" s="66"/>
      <c r="AV8" s="66"/>
      <c r="AW8" s="66"/>
      <c r="AX8" s="66"/>
      <c r="AY8" s="66"/>
      <c r="AZ8" s="66"/>
      <c r="BA8" s="66"/>
      <c r="BB8" s="66">
        <f>データ!U6</f>
        <v>57.61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51.97</v>
      </c>
      <c r="Q10" s="66"/>
      <c r="R10" s="66"/>
      <c r="S10" s="66"/>
      <c r="T10" s="66"/>
      <c r="U10" s="66"/>
      <c r="V10" s="66"/>
      <c r="W10" s="66">
        <f>データ!Q6</f>
        <v>100</v>
      </c>
      <c r="X10" s="66"/>
      <c r="Y10" s="66"/>
      <c r="Z10" s="66"/>
      <c r="AA10" s="66"/>
      <c r="AB10" s="66"/>
      <c r="AC10" s="66"/>
      <c r="AD10" s="67">
        <f>データ!R6</f>
        <v>4013</v>
      </c>
      <c r="AE10" s="67"/>
      <c r="AF10" s="67"/>
      <c r="AG10" s="67"/>
      <c r="AH10" s="67"/>
      <c r="AI10" s="67"/>
      <c r="AJ10" s="67"/>
      <c r="AK10" s="2"/>
      <c r="AL10" s="67">
        <f>データ!V6</f>
        <v>9106</v>
      </c>
      <c r="AM10" s="67"/>
      <c r="AN10" s="67"/>
      <c r="AO10" s="67"/>
      <c r="AP10" s="67"/>
      <c r="AQ10" s="67"/>
      <c r="AR10" s="67"/>
      <c r="AS10" s="67"/>
      <c r="AT10" s="66">
        <f>データ!W6</f>
        <v>4.8</v>
      </c>
      <c r="AU10" s="66"/>
      <c r="AV10" s="66"/>
      <c r="AW10" s="66"/>
      <c r="AX10" s="66"/>
      <c r="AY10" s="66"/>
      <c r="AZ10" s="66"/>
      <c r="BA10" s="66"/>
      <c r="BB10" s="66">
        <f>データ!X6</f>
        <v>1897.08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285013</v>
      </c>
      <c r="D6" s="33">
        <f t="shared" si="3"/>
        <v>47</v>
      </c>
      <c r="E6" s="33">
        <f t="shared" si="3"/>
        <v>17</v>
      </c>
      <c r="F6" s="33">
        <f t="shared" si="3"/>
        <v>4</v>
      </c>
      <c r="G6" s="33">
        <f t="shared" si="3"/>
        <v>0</v>
      </c>
      <c r="H6" s="33" t="str">
        <f t="shared" si="3"/>
        <v>兵庫県　佐用町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51.97</v>
      </c>
      <c r="Q6" s="34">
        <f t="shared" si="3"/>
        <v>100</v>
      </c>
      <c r="R6" s="34">
        <f t="shared" si="3"/>
        <v>4013</v>
      </c>
      <c r="S6" s="34">
        <f t="shared" si="3"/>
        <v>17711</v>
      </c>
      <c r="T6" s="34">
        <f t="shared" si="3"/>
        <v>307.44</v>
      </c>
      <c r="U6" s="34">
        <f t="shared" si="3"/>
        <v>57.61</v>
      </c>
      <c r="V6" s="34">
        <f t="shared" si="3"/>
        <v>9106</v>
      </c>
      <c r="W6" s="34">
        <f t="shared" si="3"/>
        <v>4.8</v>
      </c>
      <c r="X6" s="34">
        <f t="shared" si="3"/>
        <v>1897.08</v>
      </c>
      <c r="Y6" s="35">
        <f>IF(Y7="",NA(),Y7)</f>
        <v>97.73</v>
      </c>
      <c r="Z6" s="35">
        <f t="shared" ref="Z6:AH6" si="4">IF(Z7="",NA(),Z7)</f>
        <v>97.59</v>
      </c>
      <c r="AA6" s="35">
        <f t="shared" si="4"/>
        <v>69.400000000000006</v>
      </c>
      <c r="AB6" s="35">
        <f t="shared" si="4"/>
        <v>98.55</v>
      </c>
      <c r="AC6" s="35">
        <f t="shared" si="4"/>
        <v>97.9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192.99</v>
      </c>
      <c r="BG6" s="35">
        <f t="shared" ref="BG6:BO6" si="7">IF(BG7="",NA(),BG7)</f>
        <v>163.76</v>
      </c>
      <c r="BH6" s="35">
        <f t="shared" si="7"/>
        <v>125.8</v>
      </c>
      <c r="BI6" s="34">
        <f t="shared" si="7"/>
        <v>0</v>
      </c>
      <c r="BJ6" s="34">
        <f t="shared" si="7"/>
        <v>0</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97.37</v>
      </c>
      <c r="BR6" s="35">
        <f t="shared" ref="BR6:BZ6" si="8">IF(BR7="",NA(),BR7)</f>
        <v>97.28</v>
      </c>
      <c r="BS6" s="35">
        <f t="shared" si="8"/>
        <v>100</v>
      </c>
      <c r="BT6" s="35">
        <f t="shared" si="8"/>
        <v>100</v>
      </c>
      <c r="BU6" s="35">
        <f t="shared" si="8"/>
        <v>100</v>
      </c>
      <c r="BV6" s="35">
        <f t="shared" si="8"/>
        <v>62.83</v>
      </c>
      <c r="BW6" s="35">
        <f t="shared" si="8"/>
        <v>64.63</v>
      </c>
      <c r="BX6" s="35">
        <f t="shared" si="8"/>
        <v>66.56</v>
      </c>
      <c r="BY6" s="35">
        <f t="shared" si="8"/>
        <v>66.22</v>
      </c>
      <c r="BZ6" s="35">
        <f t="shared" si="8"/>
        <v>69.87</v>
      </c>
      <c r="CA6" s="34" t="str">
        <f>IF(CA7="","",IF(CA7="-","【-】","【"&amp;SUBSTITUTE(TEXT(CA7,"#,##0.00"),"-","△")&amp;"】"))</f>
        <v>【69.80】</v>
      </c>
      <c r="CB6" s="35">
        <f>IF(CB7="",NA(),CB7)</f>
        <v>186.8</v>
      </c>
      <c r="CC6" s="35">
        <f t="shared" ref="CC6:CK6" si="9">IF(CC7="",NA(),CC7)</f>
        <v>182.19</v>
      </c>
      <c r="CD6" s="35">
        <f t="shared" si="9"/>
        <v>190.64</v>
      </c>
      <c r="CE6" s="35">
        <f t="shared" si="9"/>
        <v>186.48</v>
      </c>
      <c r="CF6" s="35">
        <f t="shared" si="9"/>
        <v>188.75</v>
      </c>
      <c r="CG6" s="35">
        <f t="shared" si="9"/>
        <v>250.43</v>
      </c>
      <c r="CH6" s="35">
        <f t="shared" si="9"/>
        <v>245.75</v>
      </c>
      <c r="CI6" s="35">
        <f t="shared" si="9"/>
        <v>244.29</v>
      </c>
      <c r="CJ6" s="35">
        <f t="shared" si="9"/>
        <v>246.72</v>
      </c>
      <c r="CK6" s="35">
        <f t="shared" si="9"/>
        <v>234.96</v>
      </c>
      <c r="CL6" s="34" t="str">
        <f>IF(CL7="","",IF(CL7="-","【-】","【"&amp;SUBSTITUTE(TEXT(CL7,"#,##0.00"),"-","△")&amp;"】"))</f>
        <v>【232.54】</v>
      </c>
      <c r="CM6" s="35">
        <f>IF(CM7="",NA(),CM7)</f>
        <v>43.51</v>
      </c>
      <c r="CN6" s="35">
        <f t="shared" ref="CN6:CV6" si="10">IF(CN7="",NA(),CN7)</f>
        <v>44.83</v>
      </c>
      <c r="CO6" s="35">
        <f t="shared" si="10"/>
        <v>41.75</v>
      </c>
      <c r="CP6" s="35">
        <f t="shared" si="10"/>
        <v>42.38</v>
      </c>
      <c r="CQ6" s="35">
        <f t="shared" si="10"/>
        <v>41.34</v>
      </c>
      <c r="CR6" s="35">
        <f t="shared" si="10"/>
        <v>42.31</v>
      </c>
      <c r="CS6" s="35">
        <f t="shared" si="10"/>
        <v>43.65</v>
      </c>
      <c r="CT6" s="35">
        <f t="shared" si="10"/>
        <v>43.58</v>
      </c>
      <c r="CU6" s="35">
        <f t="shared" si="10"/>
        <v>41.35</v>
      </c>
      <c r="CV6" s="35">
        <f t="shared" si="10"/>
        <v>42.9</v>
      </c>
      <c r="CW6" s="34" t="str">
        <f>IF(CW7="","",IF(CW7="-","【-】","【"&amp;SUBSTITUTE(TEXT(CW7,"#,##0.00"),"-","△")&amp;"】"))</f>
        <v>【42.17】</v>
      </c>
      <c r="CX6" s="35">
        <f>IF(CX7="",NA(),CX7)</f>
        <v>93.78</v>
      </c>
      <c r="CY6" s="35">
        <f t="shared" ref="CY6:DG6" si="11">IF(CY7="",NA(),CY7)</f>
        <v>93.87</v>
      </c>
      <c r="CZ6" s="35">
        <f t="shared" si="11"/>
        <v>94.06</v>
      </c>
      <c r="DA6" s="35">
        <f t="shared" si="11"/>
        <v>94.45</v>
      </c>
      <c r="DB6" s="35">
        <f t="shared" si="11"/>
        <v>94.63</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285013</v>
      </c>
      <c r="D7" s="37">
        <v>47</v>
      </c>
      <c r="E7" s="37">
        <v>17</v>
      </c>
      <c r="F7" s="37">
        <v>4</v>
      </c>
      <c r="G7" s="37">
        <v>0</v>
      </c>
      <c r="H7" s="37" t="s">
        <v>110</v>
      </c>
      <c r="I7" s="37" t="s">
        <v>111</v>
      </c>
      <c r="J7" s="37" t="s">
        <v>112</v>
      </c>
      <c r="K7" s="37" t="s">
        <v>113</v>
      </c>
      <c r="L7" s="37" t="s">
        <v>114</v>
      </c>
      <c r="M7" s="37"/>
      <c r="N7" s="38" t="s">
        <v>115</v>
      </c>
      <c r="O7" s="38" t="s">
        <v>116</v>
      </c>
      <c r="P7" s="38">
        <v>51.97</v>
      </c>
      <c r="Q7" s="38">
        <v>100</v>
      </c>
      <c r="R7" s="38">
        <v>4013</v>
      </c>
      <c r="S7" s="38">
        <v>17711</v>
      </c>
      <c r="T7" s="38">
        <v>307.44</v>
      </c>
      <c r="U7" s="38">
        <v>57.61</v>
      </c>
      <c r="V7" s="38">
        <v>9106</v>
      </c>
      <c r="W7" s="38">
        <v>4.8</v>
      </c>
      <c r="X7" s="38">
        <v>1897.08</v>
      </c>
      <c r="Y7" s="38">
        <v>97.73</v>
      </c>
      <c r="Z7" s="38">
        <v>97.59</v>
      </c>
      <c r="AA7" s="38">
        <v>69.400000000000006</v>
      </c>
      <c r="AB7" s="38">
        <v>98.55</v>
      </c>
      <c r="AC7" s="38">
        <v>97.9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192.99</v>
      </c>
      <c r="BG7" s="38">
        <v>163.76</v>
      </c>
      <c r="BH7" s="38">
        <v>125.8</v>
      </c>
      <c r="BI7" s="38">
        <v>0</v>
      </c>
      <c r="BJ7" s="38">
        <v>0</v>
      </c>
      <c r="BK7" s="38">
        <v>1622.51</v>
      </c>
      <c r="BL7" s="38">
        <v>1569.13</v>
      </c>
      <c r="BM7" s="38">
        <v>1436</v>
      </c>
      <c r="BN7" s="38">
        <v>1434.89</v>
      </c>
      <c r="BO7" s="38">
        <v>1298.9100000000001</v>
      </c>
      <c r="BP7" s="38">
        <v>1348.09</v>
      </c>
      <c r="BQ7" s="38">
        <v>97.37</v>
      </c>
      <c r="BR7" s="38">
        <v>97.28</v>
      </c>
      <c r="BS7" s="38">
        <v>100</v>
      </c>
      <c r="BT7" s="38">
        <v>100</v>
      </c>
      <c r="BU7" s="38">
        <v>100</v>
      </c>
      <c r="BV7" s="38">
        <v>62.83</v>
      </c>
      <c r="BW7" s="38">
        <v>64.63</v>
      </c>
      <c r="BX7" s="38">
        <v>66.56</v>
      </c>
      <c r="BY7" s="38">
        <v>66.22</v>
      </c>
      <c r="BZ7" s="38">
        <v>69.87</v>
      </c>
      <c r="CA7" s="38">
        <v>69.8</v>
      </c>
      <c r="CB7" s="38">
        <v>186.8</v>
      </c>
      <c r="CC7" s="38">
        <v>182.19</v>
      </c>
      <c r="CD7" s="38">
        <v>190.64</v>
      </c>
      <c r="CE7" s="38">
        <v>186.48</v>
      </c>
      <c r="CF7" s="38">
        <v>188.75</v>
      </c>
      <c r="CG7" s="38">
        <v>250.43</v>
      </c>
      <c r="CH7" s="38">
        <v>245.75</v>
      </c>
      <c r="CI7" s="38">
        <v>244.29</v>
      </c>
      <c r="CJ7" s="38">
        <v>246.72</v>
      </c>
      <c r="CK7" s="38">
        <v>234.96</v>
      </c>
      <c r="CL7" s="38">
        <v>232.54</v>
      </c>
      <c r="CM7" s="38">
        <v>43.51</v>
      </c>
      <c r="CN7" s="38">
        <v>44.83</v>
      </c>
      <c r="CO7" s="38">
        <v>41.75</v>
      </c>
      <c r="CP7" s="38">
        <v>42.38</v>
      </c>
      <c r="CQ7" s="38">
        <v>41.34</v>
      </c>
      <c r="CR7" s="38">
        <v>42.31</v>
      </c>
      <c r="CS7" s="38">
        <v>43.65</v>
      </c>
      <c r="CT7" s="38">
        <v>43.58</v>
      </c>
      <c r="CU7" s="38">
        <v>41.35</v>
      </c>
      <c r="CV7" s="38">
        <v>42.9</v>
      </c>
      <c r="CW7" s="38">
        <v>42.17</v>
      </c>
      <c r="CX7" s="38">
        <v>93.78</v>
      </c>
      <c r="CY7" s="38">
        <v>93.87</v>
      </c>
      <c r="CZ7" s="38">
        <v>94.06</v>
      </c>
      <c r="DA7" s="38">
        <v>94.45</v>
      </c>
      <c r="DB7" s="38">
        <v>94.63</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兵庫県</cp:lastModifiedBy>
  <cp:lastPrinted>2018-02-05T05:39:45Z</cp:lastPrinted>
  <dcterms:created xsi:type="dcterms:W3CDTF">2017-12-25T02:20:57Z</dcterms:created>
  <dcterms:modified xsi:type="dcterms:W3CDTF">2018-02-14T01:56:59Z</dcterms:modified>
</cp:coreProperties>
</file>