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W8" i="4"/>
  <c r="I8" i="4"/>
  <c r="B6" i="4"/>
  <c r="E10" i="5" l="1"/>
  <c r="C10" i="5"/>
  <c r="D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<sst xmlns="http://schemas.openxmlformats.org/spreadsheetml/2006/main" count="245" uniqueCount="125">
  <si>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</si>
  <si>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</si>
  <si>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</si>
  <si>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</si>
  <si>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</si>
  <si>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</si>
  <si>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</si>
  <si>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</si>
  <si>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</si>
  <si>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</si>
  <si>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</si>
  <si>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</si>
  <si>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</si>
  <si>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</si>
  <si>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</si>
  <si>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</si>
  <si>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</si>
  <si>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</si>
  <si>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</si>
  <si>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</si>
  <si>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</si>
  <si>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</si>
  <si>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</si>
  <si>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</si>
  <si>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</si>
  <si>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</si>
  <si>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</si>
  <si>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</si>
  <si>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</si>
  <si>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</si>
  <si>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</si>
  <si>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</si>
  <si>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</si>
  <si>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</si>
  <si>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</si>
  <si>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</si>
  <si>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</si>
  <si>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</si>
  <si>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</si>
  <si>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</si>
  <si>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</si>
  <si>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</si>
  <si>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</si>
  <si>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</si>
  <si>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</si>
  <si>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</si>
  <si>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</si>
  <si>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</si>
  <si>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</si>
  <si>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</si>
  <si>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</si>
  <si>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</si>
  <si>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</si>
  <si>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</si>
  <si>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</si>
  <si>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</si>
  <si>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</si>
  <si>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</si>
  <si>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</si>
  <si>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</si>
  <si>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</si>
  <si>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</si>
  <si>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</si>
  <si>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</si>
  <si>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</si>
  <si>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</si>
  <si>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</si>
  <si>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</si>
  <si>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</si>
  <si>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</si>
  <si>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</si>
  <si>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</si>
  <si>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</si>
  <si>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</si>
  <si>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</si>
  <si>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</si>
  <si>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</si>
  <si>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</si>
  <si>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</si>
  <si>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</si>
  <si>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</si>
  <si>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</si>
  <si>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</si>
  <si>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</si>
  <si>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</si>
  <si>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</si>
  <si>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</si>
  <si>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</si>
  <si>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</si>
  <si>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</si>
  <si>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</si>
  <si>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</si>
  <si>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</si>
  <si>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</si>
  <si>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</si>
  <si>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</si>
  <si>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</si>
  <si>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</si>
  <si>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</si>
  <si>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</si>
  <si>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</si>
  <si>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</si>
  <si>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</si>
  <si>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</si>
  <si>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</si>
  <si>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</si>
  <si>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</si>
  <si>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</si>
  <si>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</si>
  <si>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上郡町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</si>
  <si>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</si>
  <si>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</si>
  <si>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</si>
  <si>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</si>
  <si>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</si>
  <si>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</si>
  <si>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</si>
  <si>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</si>
  <si>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</si>
  <si>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</si>
  <si>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</si>
  <si>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</si>
  <si>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特定環境保全公共下水道は、近年管渠の更新等は行っていません。今後の老朽化対策については、日常生活や社会活動に重大な影響を及ぼす事故発生や機能停止を未然に防止するため、効率的で計画的な老朽化対策について検討していきます。</t>
    <rPh sb="1" eb="3">
      <t>トクテイ</t>
    </rPh>
    <rPh sb="3" eb="5">
      <t>カンキョウ</t>
    </rPh>
    <rPh sb="5" eb="7">
      <t>ホゼン</t>
    </rPh>
    <rPh sb="7" eb="9">
      <t>コウキョウ</t>
    </rPh>
    <rPh sb="9" eb="12">
      <t>ゲスイドウ</t>
    </rPh>
    <rPh sb="14" eb="16">
      <t>キンネン</t>
    </rPh>
    <rPh sb="16" eb="18">
      <t>カンキョ</t>
    </rPh>
    <rPh sb="19" eb="21">
      <t>コウシン</t>
    </rPh>
    <rPh sb="21" eb="22">
      <t>トウ</t>
    </rPh>
    <rPh sb="23" eb="24">
      <t>オコナ</t>
    </rPh>
    <rPh sb="31" eb="33">
      <t>コンゴ</t>
    </rPh>
    <rPh sb="34" eb="37">
      <t>ロウキュウカ</t>
    </rPh>
    <rPh sb="37" eb="39">
      <t>タイサク</t>
    </rPh>
    <rPh sb="45" eb="47">
      <t>ニチジョウ</t>
    </rPh>
    <rPh sb="47" eb="49">
      <t>セイカツ</t>
    </rPh>
    <rPh sb="50" eb="52">
      <t>シャカイ</t>
    </rPh>
    <rPh sb="52" eb="54">
      <t>カツドウ</t>
    </rPh>
    <rPh sb="55" eb="57">
      <t>ジュウダイ</t>
    </rPh>
    <rPh sb="58" eb="60">
      <t>エイキョウ</t>
    </rPh>
    <rPh sb="61" eb="62">
      <t>オヨ</t>
    </rPh>
    <rPh sb="64" eb="66">
      <t>ジコ</t>
    </rPh>
    <rPh sb="66" eb="68">
      <t>ハッセイ</t>
    </rPh>
    <rPh sb="69" eb="71">
      <t>キノウ</t>
    </rPh>
    <rPh sb="71" eb="73">
      <t>テイシ</t>
    </rPh>
    <rPh sb="74" eb="76">
      <t>ミゼン</t>
    </rPh>
    <rPh sb="77" eb="79">
      <t>ボウシ</t>
    </rPh>
    <rPh sb="84" eb="86">
      <t>コウリツ</t>
    </rPh>
    <rPh sb="86" eb="87">
      <t>テキ</t>
    </rPh>
    <rPh sb="88" eb="91">
      <t>ケイカクテキ</t>
    </rPh>
    <rPh sb="92" eb="95">
      <t>ロウキュウカ</t>
    </rPh>
    <rPh sb="95" eb="97">
      <t>タイサク</t>
    </rPh>
    <rPh sb="101" eb="103">
      <t>ケントウ</t>
    </rPh>
    <phoneticPr fontId="4"/>
  </si>
  <si>
    <t>　特定環境保全公共下水道は、公共下水道事業の処理場に接続されており、一体的に整備されていることから、公共下水道事業と同様に、投資のために借入した企業債の残高が高い水準にあります。
　さらに今後は、人口減少により有収水量の大幅な増加も見込めないため、使用料の確保が重要になりますが、大幅な料金改定は町民への負担を増やすことになるため、見直しについては慎重に検討し、経営戦略に基づき、健全な経営に向けて、一層安定的な使用料を確保するために水洗化人口の増加を図ります。</t>
    <rPh sb="1" eb="3">
      <t>トクテイ</t>
    </rPh>
    <rPh sb="3" eb="5">
      <t>カンキョウ</t>
    </rPh>
    <rPh sb="5" eb="7">
      <t>ホゼン</t>
    </rPh>
    <rPh sb="7" eb="9">
      <t>コウキョウ</t>
    </rPh>
    <rPh sb="9" eb="12">
      <t>ゲスイドウ</t>
    </rPh>
    <rPh sb="14" eb="16">
      <t>コウキョウ</t>
    </rPh>
    <rPh sb="16" eb="19">
      <t>ゲスイドウ</t>
    </rPh>
    <rPh sb="19" eb="21">
      <t>ジギョウ</t>
    </rPh>
    <rPh sb="22" eb="25">
      <t>ショリジョウ</t>
    </rPh>
    <rPh sb="26" eb="28">
      <t>セツゾク</t>
    </rPh>
    <rPh sb="34" eb="37">
      <t>イッタイテキ</t>
    </rPh>
    <rPh sb="38" eb="40">
      <t>セイビ</t>
    </rPh>
    <rPh sb="50" eb="52">
      <t>コウキョウ</t>
    </rPh>
    <rPh sb="52" eb="55">
      <t>ゲスイドウ</t>
    </rPh>
    <rPh sb="55" eb="57">
      <t>ジギョウ</t>
    </rPh>
    <rPh sb="58" eb="60">
      <t>ドウヨウ</t>
    </rPh>
    <rPh sb="62" eb="64">
      <t>トウシ</t>
    </rPh>
    <rPh sb="68" eb="70">
      <t>カリイレ</t>
    </rPh>
    <rPh sb="72" eb="74">
      <t>キギョウ</t>
    </rPh>
    <rPh sb="74" eb="75">
      <t>サイ</t>
    </rPh>
    <rPh sb="76" eb="78">
      <t>ザンダカ</t>
    </rPh>
    <rPh sb="79" eb="80">
      <t>タカ</t>
    </rPh>
    <rPh sb="81" eb="83">
      <t>スイジュン</t>
    </rPh>
    <phoneticPr fontId="4"/>
  </si>
  <si>
    <t>　平成28年度単年度の収益的収支比率は、81.32%となり、前年度に比べ0.04ポイント増となりました。前年度に比べ僅かに改善しているものの、今後は企業債の償還金の増加が予想され、比率は低下する傾向にあります。
　企業債残高対事業規模比率は、類似団体と比較し、低い数値ですが、企業債の増加は下水道事業だけでなく、町全体の財政状況に影響があるため、企業債残高については、今後も注視する必要があります。
　料金水準の適切性を示す経費回収率は、平成28年度単年度では100.0%であり、概ね健全な状態であるといえます。
　汚水処理原価は、資本費(企業債元金と利子)の増加が要因で、前年度に比べ2.79円増加しており、今後施設の老朽化による修繕費の増加も予想され、有収水量の大幅な増加が見込めないため、汚水処理原価は増加傾向にあることから、今後も効率的な維持管理に努めます。
　特定環境保全公共下水道は、公共下水道の処理場を使用しているため、施設利用率は0になります。
　水洗化率は、過去5年間で増加傾向にありますが、今後は人口の減少が予想され、安定的な使用料確保のためにも水洗化へのPRが必要です。</t>
    <rPh sb="1" eb="3">
      <t>ヘイセイ</t>
    </rPh>
    <rPh sb="5" eb="7">
      <t>ネンド</t>
    </rPh>
    <rPh sb="7" eb="10">
      <t>タンネンド</t>
    </rPh>
    <rPh sb="11" eb="14">
      <t>シュウエキテキ</t>
    </rPh>
    <rPh sb="14" eb="16">
      <t>シュウシ</t>
    </rPh>
    <rPh sb="16" eb="18">
      <t>ヒリツ</t>
    </rPh>
    <rPh sb="30" eb="33">
      <t>ゼンネンド</t>
    </rPh>
    <rPh sb="34" eb="35">
      <t>クラ</t>
    </rPh>
    <rPh sb="44" eb="45">
      <t>ゾウ</t>
    </rPh>
    <rPh sb="52" eb="55">
      <t>ゼンネンド</t>
    </rPh>
    <rPh sb="56" eb="57">
      <t>クラ</t>
    </rPh>
    <rPh sb="58" eb="59">
      <t>ワズ</t>
    </rPh>
    <rPh sb="61" eb="63">
      <t>カイゼン</t>
    </rPh>
    <rPh sb="71" eb="73">
      <t>コンゴ</t>
    </rPh>
    <rPh sb="78" eb="80">
      <t>ショウカン</t>
    </rPh>
    <rPh sb="80" eb="81">
      <t>キン</t>
    </rPh>
    <rPh sb="85" eb="87">
      <t>ヨソウ</t>
    </rPh>
    <rPh sb="90" eb="92">
      <t>ヒリツ</t>
    </rPh>
    <rPh sb="93" eb="95">
      <t>テイカ</t>
    </rPh>
    <rPh sb="97" eb="99">
      <t>ケイコウ</t>
    </rPh>
    <rPh sb="108" eb="110">
      <t>キギョウ</t>
    </rPh>
    <rPh sb="110" eb="111">
      <t>サイ</t>
    </rPh>
    <rPh sb="111" eb="113">
      <t>ザンダカ</t>
    </rPh>
    <rPh sb="113" eb="114">
      <t>タイ</t>
    </rPh>
    <rPh sb="114" eb="116">
      <t>ジギョウ</t>
    </rPh>
    <rPh sb="116" eb="118">
      <t>キボ</t>
    </rPh>
    <rPh sb="118" eb="120">
      <t>ヒリツ</t>
    </rPh>
    <rPh sb="122" eb="124">
      <t>ルイジ</t>
    </rPh>
    <rPh sb="124" eb="126">
      <t>ダンタイ</t>
    </rPh>
    <rPh sb="127" eb="129">
      <t>ヒカク</t>
    </rPh>
    <rPh sb="131" eb="132">
      <t>ヒク</t>
    </rPh>
    <rPh sb="133" eb="135">
      <t>スウチ</t>
    </rPh>
    <rPh sb="139" eb="141">
      <t>キギョウ</t>
    </rPh>
    <rPh sb="141" eb="142">
      <t>サイ</t>
    </rPh>
    <rPh sb="143" eb="145">
      <t>ゾウカ</t>
    </rPh>
    <rPh sb="146" eb="149">
      <t>ゲスイドウ</t>
    </rPh>
    <rPh sb="149" eb="151">
      <t>ジギョウ</t>
    </rPh>
    <rPh sb="157" eb="158">
      <t>マチ</t>
    </rPh>
    <rPh sb="158" eb="160">
      <t>ゼンタイ</t>
    </rPh>
    <rPh sb="161" eb="163">
      <t>ザイセイ</t>
    </rPh>
    <rPh sb="163" eb="165">
      <t>ジョウキョウ</t>
    </rPh>
    <rPh sb="166" eb="168">
      <t>エイキョウ</t>
    </rPh>
    <rPh sb="174" eb="176">
      <t>キギョウ</t>
    </rPh>
    <rPh sb="176" eb="177">
      <t>サイ</t>
    </rPh>
    <rPh sb="177" eb="179">
      <t>ザンダカ</t>
    </rPh>
    <rPh sb="185" eb="187">
      <t>コンゴ</t>
    </rPh>
    <rPh sb="188" eb="190">
      <t>チュウシ</t>
    </rPh>
    <rPh sb="192" eb="194">
      <t>ヒツヨウ</t>
    </rPh>
    <rPh sb="203" eb="205">
      <t>リョウキン</t>
    </rPh>
    <rPh sb="205" eb="207">
      <t>スイジュン</t>
    </rPh>
    <rPh sb="208" eb="211">
      <t>テキセツセイ</t>
    </rPh>
    <rPh sb="212" eb="213">
      <t>シメ</t>
    </rPh>
    <rPh sb="214" eb="216">
      <t>ケイヒ</t>
    </rPh>
    <rPh sb="216" eb="218">
      <t>カイシュウ</t>
    </rPh>
    <rPh sb="218" eb="219">
      <t>リツ</t>
    </rPh>
    <rPh sb="221" eb="223">
      <t>ヘイセイ</t>
    </rPh>
    <rPh sb="225" eb="227">
      <t>ネンド</t>
    </rPh>
    <rPh sb="227" eb="230">
      <t>タンネンド</t>
    </rPh>
    <rPh sb="242" eb="243">
      <t>オオム</t>
    </rPh>
    <rPh sb="244" eb="246">
      <t>ケンゼン</t>
    </rPh>
    <rPh sb="247" eb="249">
      <t>ジョウタイ</t>
    </rPh>
    <rPh sb="261" eb="263">
      <t>オスイ</t>
    </rPh>
    <rPh sb="263" eb="265">
      <t>ショリ</t>
    </rPh>
    <rPh sb="265" eb="267">
      <t>ゲンカ</t>
    </rPh>
    <rPh sb="290" eb="293">
      <t>ゼンネンド</t>
    </rPh>
    <rPh sb="294" eb="295">
      <t>クラ</t>
    </rPh>
    <rPh sb="300" eb="301">
      <t>エン</t>
    </rPh>
    <rPh sb="301" eb="303">
      <t>ゾウカ</t>
    </rPh>
    <rPh sb="308" eb="310">
      <t>コンゴ</t>
    </rPh>
    <rPh sb="310" eb="312">
      <t>シセツ</t>
    </rPh>
    <rPh sb="313" eb="316">
      <t>ロウキュウカ</t>
    </rPh>
    <rPh sb="319" eb="321">
      <t>シュウゼン</t>
    </rPh>
    <rPh sb="321" eb="322">
      <t>ヒ</t>
    </rPh>
    <rPh sb="323" eb="325">
      <t>ゾウカ</t>
    </rPh>
    <rPh sb="326" eb="328">
      <t>ヨソウ</t>
    </rPh>
    <rPh sb="331" eb="333">
      <t>ユウシュウ</t>
    </rPh>
    <rPh sb="333" eb="335">
      <t>スイリョウ</t>
    </rPh>
    <rPh sb="336" eb="338">
      <t>オオハバ</t>
    </rPh>
    <rPh sb="339" eb="341">
      <t>ゾウカ</t>
    </rPh>
    <rPh sb="342" eb="344">
      <t>ミコ</t>
    </rPh>
    <rPh sb="350" eb="352">
      <t>オスイ</t>
    </rPh>
    <rPh sb="352" eb="354">
      <t>ショリ</t>
    </rPh>
    <rPh sb="354" eb="356">
      <t>ゲンカ</t>
    </rPh>
    <rPh sb="357" eb="359">
      <t>ゾウカ</t>
    </rPh>
    <rPh sb="359" eb="361">
      <t>ケイコウ</t>
    </rPh>
    <rPh sb="369" eb="371">
      <t>コンゴ</t>
    </rPh>
    <rPh sb="372" eb="375">
      <t>コウリツテキ</t>
    </rPh>
    <rPh sb="376" eb="378">
      <t>イジ</t>
    </rPh>
    <rPh sb="378" eb="380">
      <t>カンリ</t>
    </rPh>
    <rPh sb="381" eb="382">
      <t>ツト</t>
    </rPh>
    <rPh sb="389" eb="391">
      <t>トクテイ</t>
    </rPh>
    <rPh sb="391" eb="393">
      <t>カンキョウ</t>
    </rPh>
    <rPh sb="393" eb="395">
      <t>ホゼン</t>
    </rPh>
    <rPh sb="395" eb="397">
      <t>コウキョウ</t>
    </rPh>
    <rPh sb="397" eb="400">
      <t>ゲスイドウ</t>
    </rPh>
    <rPh sb="402" eb="404">
      <t>コウキョウ</t>
    </rPh>
    <rPh sb="404" eb="407">
      <t>ゲスイドウ</t>
    </rPh>
    <rPh sb="408" eb="411">
      <t>ショリジョウ</t>
    </rPh>
    <rPh sb="412" eb="414">
      <t>シヨウ</t>
    </rPh>
    <rPh sb="421" eb="423">
      <t>シセツ</t>
    </rPh>
    <rPh sb="423" eb="426">
      <t>リヨウリツ</t>
    </rPh>
    <rPh sb="437" eb="440">
      <t>スイセンカ</t>
    </rPh>
    <rPh sb="440" eb="441">
      <t>リツ</t>
    </rPh>
    <rPh sb="443" eb="445">
      <t>カコ</t>
    </rPh>
    <rPh sb="446" eb="448">
      <t>ネンカン</t>
    </rPh>
    <rPh sb="449" eb="451">
      <t>ゾウカ</t>
    </rPh>
    <rPh sb="451" eb="453">
      <t>ケイコウ</t>
    </rPh>
    <rPh sb="460" eb="462">
      <t>コンゴ</t>
    </rPh>
    <rPh sb="463" eb="465">
      <t>ジンコウ</t>
    </rPh>
    <rPh sb="466" eb="468">
      <t>ゲンショウ</t>
    </rPh>
    <rPh sb="469" eb="471">
      <t>ヨソウ</t>
    </rPh>
    <rPh sb="474" eb="477">
      <t>アンテイテキ</t>
    </rPh>
    <rPh sb="478" eb="481">
      <t>シヨウリョウ</t>
    </rPh>
    <rPh sb="481" eb="483">
      <t>カクホ</t>
    </rPh>
    <rPh sb="488" eb="491">
      <t>スイセンカ</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</si>
</sst>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244544"/>
        <c:axId val="150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91244544"/>
        <c:axId val="150524288"/>
      </c:lineChart>
      <c:dateAx>
        <c:axId val="191244544"/>
        <c:scaling>
          <c:orientation val="minMax"/>
        </c:scaling>
        <c:delete val="1"/>
        <c:axPos val="b"/>
        <c:numFmt formatCode="ge" sourceLinked="1"/>
        <c:majorTickMark val="none"/>
        <c:minorTickMark val="none"/>
        <c:tickLblPos val="none"/>
        <c:crossAx val="150524288"/>
        <c:crosses val="autoZero"/>
        <c:auto val="1"/>
        <c:lblOffset val="100"/>
        <c:baseTimeUnit val="years"/>
      </c:dateAx>
      <c:valAx>
        <c:axId val="150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948800"/>
        <c:axId val="185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85948800"/>
        <c:axId val="185955072"/>
      </c:lineChart>
      <c:dateAx>
        <c:axId val="185948800"/>
        <c:scaling>
          <c:orientation val="minMax"/>
        </c:scaling>
        <c:delete val="1"/>
        <c:axPos val="b"/>
        <c:numFmt formatCode="ge" sourceLinked="1"/>
        <c:majorTickMark val="none"/>
        <c:minorTickMark val="none"/>
        <c:tickLblPos val="none"/>
        <c:crossAx val="185955072"/>
        <c:crosses val="autoZero"/>
        <c:auto val="1"/>
        <c:lblOffset val="100"/>
        <c:baseTimeUnit val="years"/>
      </c:dateAx>
      <c:valAx>
        <c:axId val="185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87.1</c:v>
                </c:pt>
                <c:pt idx="1">
                  <c:v>88.06</c:v>
                </c:pt>
                <c:pt idx="2">
                  <c:v>88.43</c:v>
                </c:pt>
                <c:pt idx="3">
                  <c:v>88.92</c:v>
                </c:pt>
                <c:pt idx="4">
                  <c:v>89.78</c:v>
                </c:pt>
              </c:numCache>
            </c:numRef>
          </c:val>
        </c:ser>
        <c:dLbls>
          <c:showLegendKey val="0"/>
          <c:showVal val="0"/>
          <c:showCatName val="0"/>
          <c:showSerName val="0"/>
          <c:showPercent val="0"/>
          <c:showBubbleSize val="0"/>
        </c:dLbls>
        <c:gapWidth val="150"/>
        <c:axId val="185977088"/>
        <c:axId val="1859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85977088"/>
        <c:axId val="185979264"/>
      </c:lineChart>
      <c:dateAx>
        <c:axId val="185977088"/>
        <c:scaling>
          <c:orientation val="minMax"/>
        </c:scaling>
        <c:delete val="1"/>
        <c:axPos val="b"/>
        <c:numFmt formatCode="ge" sourceLinked="1"/>
        <c:majorTickMark val="none"/>
        <c:minorTickMark val="none"/>
        <c:tickLblPos val="none"/>
        <c:crossAx val="185979264"/>
        <c:crosses val="autoZero"/>
        <c:auto val="1"/>
        <c:lblOffset val="100"/>
        <c:baseTimeUnit val="years"/>
      </c:dateAx>
      <c:valAx>
        <c:axId val="185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81.48</c:v>
                </c:pt>
                <c:pt idx="1">
                  <c:v>80.5</c:v>
                </c:pt>
                <c:pt idx="2">
                  <c:v>81.87</c:v>
                </c:pt>
                <c:pt idx="3">
                  <c:v>81.28</c:v>
                </c:pt>
                <c:pt idx="4">
                  <c:v>81.319999999999993</c:v>
                </c:pt>
              </c:numCache>
            </c:numRef>
          </c:val>
        </c:ser>
        <c:dLbls>
          <c:showLegendKey val="0"/>
          <c:showVal val="0"/>
          <c:showCatName val="0"/>
          <c:showSerName val="0"/>
          <c:showPercent val="0"/>
          <c:showBubbleSize val="0"/>
        </c:dLbls>
        <c:gapWidth val="150"/>
        <c:axId val="184211328"/>
        <c:axId val="1842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211328"/>
        <c:axId val="184217600"/>
      </c:lineChart>
      <c:dateAx>
        <c:axId val="184211328"/>
        <c:scaling>
          <c:orientation val="minMax"/>
        </c:scaling>
        <c:delete val="1"/>
        <c:axPos val="b"/>
        <c:numFmt formatCode="ge" sourceLinked="1"/>
        <c:majorTickMark val="none"/>
        <c:minorTickMark val="none"/>
        <c:tickLblPos val="none"/>
        <c:crossAx val="184217600"/>
        <c:crosses val="autoZero"/>
        <c:auto val="1"/>
        <c:lblOffset val="100"/>
        <c:baseTimeUnit val="years"/>
      </c:dateAx>
      <c:valAx>
        <c:axId val="1842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509952"/>
        <c:axId val="184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509952"/>
        <c:axId val="184511872"/>
      </c:lineChart>
      <c:dateAx>
        <c:axId val="184509952"/>
        <c:scaling>
          <c:orientation val="minMax"/>
        </c:scaling>
        <c:delete val="1"/>
        <c:axPos val="b"/>
        <c:numFmt formatCode="ge" sourceLinked="1"/>
        <c:majorTickMark val="none"/>
        <c:minorTickMark val="none"/>
        <c:tickLblPos val="none"/>
        <c:crossAx val="184511872"/>
        <c:crosses val="autoZero"/>
        <c:auto val="1"/>
        <c:lblOffset val="100"/>
        <c:baseTimeUnit val="years"/>
      </c:dateAx>
      <c:valAx>
        <c:axId val="184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472128"/>
        <c:axId val="1854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472128"/>
        <c:axId val="185474048"/>
      </c:lineChart>
      <c:dateAx>
        <c:axId val="185472128"/>
        <c:scaling>
          <c:orientation val="minMax"/>
        </c:scaling>
        <c:delete val="1"/>
        <c:axPos val="b"/>
        <c:numFmt formatCode="ge" sourceLinked="1"/>
        <c:majorTickMark val="none"/>
        <c:minorTickMark val="none"/>
        <c:tickLblPos val="none"/>
        <c:crossAx val="185474048"/>
        <c:crosses val="autoZero"/>
        <c:auto val="1"/>
        <c:lblOffset val="100"/>
        <c:baseTimeUnit val="years"/>
      </c:dateAx>
      <c:valAx>
        <c:axId val="1854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676544"/>
        <c:axId val="185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676544"/>
        <c:axId val="185678464"/>
      </c:lineChart>
      <c:dateAx>
        <c:axId val="185676544"/>
        <c:scaling>
          <c:orientation val="minMax"/>
        </c:scaling>
        <c:delete val="1"/>
        <c:axPos val="b"/>
        <c:numFmt formatCode="ge" sourceLinked="1"/>
        <c:majorTickMark val="none"/>
        <c:minorTickMark val="none"/>
        <c:tickLblPos val="none"/>
        <c:crossAx val="185678464"/>
        <c:crosses val="autoZero"/>
        <c:auto val="1"/>
        <c:lblOffset val="100"/>
        <c:baseTimeUnit val="years"/>
      </c:dateAx>
      <c:valAx>
        <c:axId val="185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753984"/>
        <c:axId val="185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753984"/>
        <c:axId val="185755904"/>
      </c:lineChart>
      <c:dateAx>
        <c:axId val="185753984"/>
        <c:scaling>
          <c:orientation val="minMax"/>
        </c:scaling>
        <c:delete val="1"/>
        <c:axPos val="b"/>
        <c:numFmt formatCode="ge" sourceLinked="1"/>
        <c:majorTickMark val="none"/>
        <c:minorTickMark val="none"/>
        <c:tickLblPos val="none"/>
        <c:crossAx val="185755904"/>
        <c:crosses val="autoZero"/>
        <c:auto val="1"/>
        <c:lblOffset val="100"/>
        <c:baseTimeUnit val="years"/>
      </c:dateAx>
      <c:valAx>
        <c:axId val="185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405.91</c:v>
                </c:pt>
                <c:pt idx="1">
                  <c:v>432.61</c:v>
                </c:pt>
                <c:pt idx="2">
                  <c:v>47.53</c:v>
                </c:pt>
                <c:pt idx="3" formatCode="#,##0.00;&quot;△&quot;#,##0.00">
                  <c:v>0</c:v>
                </c:pt>
                <c:pt idx="4" formatCode="#,##0.00;&quot;△&quot;#,##0.00">
                  <c:v>0</c:v>
                </c:pt>
              </c:numCache>
            </c:numRef>
          </c:val>
        </c:ser>
        <c:dLbls>
          <c:showLegendKey val="0"/>
          <c:showVal val="0"/>
          <c:showCatName val="0"/>
          <c:showSerName val="0"/>
          <c:showPercent val="0"/>
          <c:showBubbleSize val="0"/>
        </c:dLbls>
        <c:gapWidth val="150"/>
        <c:axId val="185827328"/>
        <c:axId val="1858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85827328"/>
        <c:axId val="185829248"/>
      </c:lineChart>
      <c:dateAx>
        <c:axId val="185827328"/>
        <c:scaling>
          <c:orientation val="minMax"/>
        </c:scaling>
        <c:delete val="1"/>
        <c:axPos val="b"/>
        <c:numFmt formatCode="ge" sourceLinked="1"/>
        <c:majorTickMark val="none"/>
        <c:minorTickMark val="none"/>
        <c:tickLblPos val="none"/>
        <c:crossAx val="185829248"/>
        <c:crosses val="autoZero"/>
        <c:auto val="1"/>
        <c:lblOffset val="100"/>
        <c:baseTimeUnit val="years"/>
      </c:dateAx>
      <c:valAx>
        <c:axId val="185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5847168"/>
        <c:axId val="185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85847168"/>
        <c:axId val="185869824"/>
      </c:lineChart>
      <c:dateAx>
        <c:axId val="185847168"/>
        <c:scaling>
          <c:orientation val="minMax"/>
        </c:scaling>
        <c:delete val="1"/>
        <c:axPos val="b"/>
        <c:numFmt formatCode="ge" sourceLinked="1"/>
        <c:majorTickMark val="none"/>
        <c:minorTickMark val="none"/>
        <c:tickLblPos val="none"/>
        <c:crossAx val="185869824"/>
        <c:crosses val="autoZero"/>
        <c:auto val="1"/>
        <c:lblOffset val="100"/>
        <c:baseTimeUnit val="years"/>
      </c:dateAx>
      <c:valAx>
        <c:axId val="1858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161.63999999999999</c:v>
                </c:pt>
                <c:pt idx="1">
                  <c:v>162.82</c:v>
                </c:pt>
                <c:pt idx="2">
                  <c:v>165.29</c:v>
                </c:pt>
                <c:pt idx="3">
                  <c:v>167.07</c:v>
                </c:pt>
                <c:pt idx="4">
                  <c:v>169.86</c:v>
                </c:pt>
              </c:numCache>
            </c:numRef>
          </c:val>
        </c:ser>
        <c:dLbls>
          <c:showLegendKey val="0"/>
          <c:showVal val="0"/>
          <c:showCatName val="0"/>
          <c:showSerName val="0"/>
          <c:showPercent val="0"/>
          <c:showBubbleSize val="0"/>
        </c:dLbls>
        <c:gapWidth val="150"/>
        <c:axId val="185891840"/>
        <c:axId val="1858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85891840"/>
        <c:axId val="185898112"/>
      </c:lineChart>
      <c:dateAx>
        <c:axId val="185891840"/>
        <c:scaling>
          <c:orientation val="minMax"/>
        </c:scaling>
        <c:delete val="1"/>
        <c:axPos val="b"/>
        <c:numFmt formatCode="ge" sourceLinked="1"/>
        <c:majorTickMark val="none"/>
        <c:minorTickMark val="none"/>
        <c:tickLblPos val="none"/>
        <c:crossAx val="185898112"/>
        <c:crosses val="autoZero"/>
        <c:auto val="1"/>
        <c:lblOffset val="100"/>
        <c:baseTimeUnit val="years"/>
      </c:dateAx>
      <c:valAx>
        <c:axId val="185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F37" sqref="BF3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兵庫県　上郡町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121</v>
      </c>
      <c r="AE8" s="73"/>
      <c r="AF8" s="73"/>
      <c r="AG8" s="73"/>
      <c r="AH8" s="73"/>
      <c r="AI8" s="73"/>
      <c r="AJ8" s="73"/>
      <c r="AK8" s="4"/>
      <c r="AL8" s="67">
        <f>データ!S6</f>
        <v>15586</v>
      </c>
      <c r="AM8" s="67"/>
      <c r="AN8" s="67"/>
      <c r="AO8" s="67"/>
      <c r="AP8" s="67"/>
      <c r="AQ8" s="67"/>
      <c r="AR8" s="67"/>
      <c r="AS8" s="67"/>
      <c r="AT8" s="66">
        <f>データ!T6</f>
        <v>150.26</v>
      </c>
      <c r="AU8" s="66"/>
      <c r="AV8" s="66"/>
      <c r="AW8" s="66"/>
      <c r="AX8" s="66"/>
      <c r="AY8" s="66"/>
      <c r="AZ8" s="66"/>
      <c r="BA8" s="66"/>
      <c r="BB8" s="66">
        <f>データ!U6</f>
        <v>103.73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11.2</v>
      </c>
      <c r="Q10" s="66"/>
      <c r="R10" s="66"/>
      <c r="S10" s="66"/>
      <c r="T10" s="66"/>
      <c r="U10" s="66"/>
      <c r="V10" s="66"/>
      <c r="W10" s="66">
        <f>データ!Q6</f>
        <v>72.59</v>
      </c>
      <c r="X10" s="66"/>
      <c r="Y10" s="66"/>
      <c r="Z10" s="66"/>
      <c r="AA10" s="66"/>
      <c r="AB10" s="66"/>
      <c r="AC10" s="66"/>
      <c r="AD10" s="67">
        <f>データ!R6</f>
        <v>3024</v>
      </c>
      <c r="AE10" s="67"/>
      <c r="AF10" s="67"/>
      <c r="AG10" s="67"/>
      <c r="AH10" s="67"/>
      <c r="AI10" s="67"/>
      <c r="AJ10" s="67"/>
      <c r="AK10" s="2"/>
      <c r="AL10" s="67">
        <f>データ!V6</f>
        <v>1732</v>
      </c>
      <c r="AM10" s="67"/>
      <c r="AN10" s="67"/>
      <c r="AO10" s="67"/>
      <c r="AP10" s="67"/>
      <c r="AQ10" s="67"/>
      <c r="AR10" s="67"/>
      <c r="AS10" s="67"/>
      <c r="AT10" s="66">
        <f>データ!W6</f>
        <v>0.63</v>
      </c>
      <c r="AU10" s="66"/>
      <c r="AV10" s="66"/>
      <c r="AW10" s="66"/>
      <c r="AX10" s="66"/>
      <c r="AY10" s="66"/>
      <c r="AZ10" s="66"/>
      <c r="BA10" s="66"/>
      <c r="BB10" s="66">
        <f>データ!X6</f>
        <v>2749.21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284815</v>
      </c>
      <c r="D6" s="33">
        <f t="shared" si="3"/>
        <v>47</v>
      </c>
      <c r="E6" s="33">
        <f t="shared" si="3"/>
        <v>17</v>
      </c>
      <c r="F6" s="33">
        <f t="shared" si="3"/>
        <v>4</v>
      </c>
      <c r="G6" s="33">
        <f t="shared" si="3"/>
        <v>0</v>
      </c>
      <c r="H6" s="33" t="str">
        <f t="shared" si="3"/>
        <v>兵庫県　上郡町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11.2</v>
      </c>
      <c r="Q6" s="34">
        <f t="shared" si="3"/>
        <v>72.59</v>
      </c>
      <c r="R6" s="34">
        <f t="shared" si="3"/>
        <v>3024</v>
      </c>
      <c r="S6" s="34">
        <f t="shared" si="3"/>
        <v>15586</v>
      </c>
      <c r="T6" s="34">
        <f t="shared" si="3"/>
        <v>150.26</v>
      </c>
      <c r="U6" s="34">
        <f t="shared" si="3"/>
        <v>103.73</v>
      </c>
      <c r="V6" s="34">
        <f t="shared" si="3"/>
        <v>1732</v>
      </c>
      <c r="W6" s="34">
        <f t="shared" si="3"/>
        <v>0.63</v>
      </c>
      <c r="X6" s="34">
        <f t="shared" si="3"/>
        <v>2749.21</v>
      </c>
      <c r="Y6" s="35">
        <f>IF(Y7="",NA(),Y7)</f>
        <v>81.48</v>
      </c>
      <c r="Z6" s="35">
        <f t="shared" ref="Z6:AH6" si="4">IF(Z7="",NA(),Z7)</f>
        <v>80.5</v>
      </c>
      <c r="AA6" s="35">
        <f t="shared" si="4"/>
        <v>81.87</v>
      </c>
      <c r="AB6" s="35">
        <f t="shared" si="4"/>
        <v>81.28</v>
      </c>
      <c r="AC6" s="35">
        <f t="shared" si="4"/>
        <v>81.319999999999993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405.91</v>
      </c>
      <c r="BG6" s="35">
        <f t="shared" ref="BG6:BO6" si="7">IF(BG7="",NA(),BG7)</f>
        <v>432.61</v>
      </c>
      <c r="BH6" s="35">
        <f t="shared" si="7"/>
        <v>47.53</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100</v>
      </c>
      <c r="BR6" s="35">
        <f t="shared" ref="BR6:BZ6" si="8">IF(BR7="",NA(),BR7)</f>
        <v>100</v>
      </c>
      <c r="BS6" s="35">
        <f t="shared" si="8"/>
        <v>100</v>
      </c>
      <c r="BT6" s="35">
        <f t="shared" si="8"/>
        <v>100</v>
      </c>
      <c r="BU6" s="35">
        <f t="shared" si="8"/>
        <v>100</v>
      </c>
      <c r="BV6" s="35">
        <f t="shared" si="8"/>
        <v>51.73</v>
      </c>
      <c r="BW6" s="35">
        <f t="shared" si="8"/>
        <v>53.01</v>
      </c>
      <c r="BX6" s="35">
        <f t="shared" si="8"/>
        <v>50.54</v>
      </c>
      <c r="BY6" s="35">
        <f t="shared" si="8"/>
        <v>49.22</v>
      </c>
      <c r="BZ6" s="35">
        <f t="shared" si="8"/>
        <v>53.7</v>
      </c>
      <c r="CA6" s="34" t="str">
        <f>IF(CA7="","",IF(CA7="-","【-】","【"&amp;SUBSTITUTE(TEXT(CA7,"#,##0.00"),"-","△")&amp;"】"))</f>
        <v>【69.80】</v>
      </c>
      <c r="CB6" s="35">
        <f>IF(CB7="",NA(),CB7)</f>
        <v>161.63999999999999</v>
      </c>
      <c r="CC6" s="35">
        <f t="shared" ref="CC6:CK6" si="9">IF(CC7="",NA(),CC7)</f>
        <v>162.82</v>
      </c>
      <c r="CD6" s="35">
        <f t="shared" si="9"/>
        <v>165.29</v>
      </c>
      <c r="CE6" s="35">
        <f t="shared" si="9"/>
        <v>167.07</v>
      </c>
      <c r="CF6" s="35">
        <f t="shared" si="9"/>
        <v>169.86</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87.1</v>
      </c>
      <c r="CY6" s="35">
        <f t="shared" ref="CY6:DG6" si="11">IF(CY7="",NA(),CY7)</f>
        <v>88.06</v>
      </c>
      <c r="CZ6" s="35">
        <f t="shared" si="11"/>
        <v>88.43</v>
      </c>
      <c r="DA6" s="35">
        <f t="shared" si="11"/>
        <v>88.92</v>
      </c>
      <c r="DB6" s="35">
        <f t="shared" si="11"/>
        <v>89.78</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284815</v>
      </c>
      <c r="D7" s="37">
        <v>47</v>
      </c>
      <c r="E7" s="37">
        <v>17</v>
      </c>
      <c r="F7" s="37">
        <v>4</v>
      </c>
      <c r="G7" s="37">
        <v>0</v>
      </c>
      <c r="H7" s="37" t="s">
        <v>109</v>
      </c>
      <c r="I7" s="37" t="s">
        <v>110</v>
      </c>
      <c r="J7" s="37" t="s">
        <v>111</v>
      </c>
      <c r="K7" s="37" t="s">
        <v>112</v>
      </c>
      <c r="L7" s="37" t="s">
        <v>113</v>
      </c>
      <c r="M7" s="37"/>
      <c r="N7" s="38" t="s">
        <v>114</v>
      </c>
      <c r="O7" s="38" t="s">
        <v>115</v>
      </c>
      <c r="P7" s="38">
        <v>11.2</v>
      </c>
      <c r="Q7" s="38">
        <v>72.59</v>
      </c>
      <c r="R7" s="38">
        <v>3024</v>
      </c>
      <c r="S7" s="38">
        <v>15586</v>
      </c>
      <c r="T7" s="38">
        <v>150.26</v>
      </c>
      <c r="U7" s="38">
        <v>103.73</v>
      </c>
      <c r="V7" s="38">
        <v>1732</v>
      </c>
      <c r="W7" s="38">
        <v>0.63</v>
      </c>
      <c r="X7" s="38">
        <v>2749.21</v>
      </c>
      <c r="Y7" s="38">
        <v>81.48</v>
      </c>
      <c r="Z7" s="38">
        <v>80.5</v>
      </c>
      <c r="AA7" s="38">
        <v>81.87</v>
      </c>
      <c r="AB7" s="38">
        <v>81.28</v>
      </c>
      <c r="AC7" s="38">
        <v>81.319999999999993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405.91</v>
      </c>
      <c r="BG7" s="38">
        <v>432.61</v>
      </c>
      <c r="BH7" s="38">
        <v>47.53</v>
      </c>
      <c r="BI7" s="38">
        <v>0</v>
      </c>
      <c r="BJ7" s="38">
        <v>0</v>
      </c>
      <c r="BK7" s="38">
        <v>1716.82</v>
      </c>
      <c r="BL7" s="38">
        <v>1554.05</v>
      </c>
      <c r="BM7" s="38">
        <v>1671.86</v>
      </c>
      <c r="BN7" s="38">
        <v>1673.47</v>
      </c>
      <c r="BO7" s="38">
        <v>1592.72</v>
      </c>
      <c r="BP7" s="38">
        <v>1348.09</v>
      </c>
      <c r="BQ7" s="38">
        <v>100</v>
      </c>
      <c r="BR7" s="38">
        <v>100</v>
      </c>
      <c r="BS7" s="38">
        <v>100</v>
      </c>
      <c r="BT7" s="38">
        <v>100</v>
      </c>
      <c r="BU7" s="38">
        <v>100</v>
      </c>
      <c r="BV7" s="38">
        <v>51.73</v>
      </c>
      <c r="BW7" s="38">
        <v>53.01</v>
      </c>
      <c r="BX7" s="38">
        <v>50.54</v>
      </c>
      <c r="BY7" s="38">
        <v>49.22</v>
      </c>
      <c r="BZ7" s="38">
        <v>53.7</v>
      </c>
      <c r="CA7" s="38">
        <v>69.8</v>
      </c>
      <c r="CB7" s="38">
        <v>161.63999999999999</v>
      </c>
      <c r="CC7" s="38">
        <v>162.82</v>
      </c>
      <c r="CD7" s="38">
        <v>165.29</v>
      </c>
      <c r="CE7" s="38">
        <v>167.07</v>
      </c>
      <c r="CF7" s="38">
        <v>169.86</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87.1</v>
      </c>
      <c r="CY7" s="38">
        <v>88.06</v>
      </c>
      <c r="CZ7" s="38">
        <v>88.43</v>
      </c>
      <c r="DA7" s="38">
        <v>88.92</v>
      </c>
      <c r="DB7" s="38">
        <v>89.78</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 太郎</cp:lastModifiedBy>
  <cp:lastPrinted>2018-02-09T01:41:00Z</cp:lastPrinted>
  <dcterms:created xsi:type="dcterms:W3CDTF">2017-12-25T02:20:56Z</dcterms:created>
  <dcterms:modified xsi:type="dcterms:W3CDTF">2018-02-09T02:48:58Z</dcterms:modified>
  <cp:category/>
</cp:coreProperties>
</file>