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<sst xmlns="http://schemas.openxmlformats.org/spreadsheetml/2006/main" count="239" uniqueCount="124">
  <si>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</si>
  <si>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</si>
  <si>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</si>
  <si>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</si>
  <si>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</si>
  <si>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</si>
  <si>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</si>
  <si>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</si>
  <si>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</si>
  <si>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</si>
  <si>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</si>
  <si>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</si>
  <si>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</si>
  <si>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</si>
  <si>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</si>
  <si>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</si>
  <si>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</si>
  <si>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</si>
  <si>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</si>
  <si>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</si>
  <si>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</si>
  <si>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</si>
  <si>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</si>
  <si>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</si>
  <si>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</si>
  <si>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</si>
  <si>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</si>
  <si>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</si>
  <si>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</si>
  <si>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</si>
  <si>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</si>
  <si>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</si>
  <si>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</si>
  <si>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</si>
  <si>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</si>
  <si>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</si>
  <si>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</si>
  <si>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</si>
  <si>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</si>
  <si>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</si>
  <si>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</si>
  <si>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</si>
  <si>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</si>
  <si>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</si>
  <si>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</si>
  <si>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</si>
  <si>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</si>
  <si>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</si>
  <si>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</si>
  <si>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</si>
  <si>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</si>
  <si>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</si>
  <si>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</si>
  <si>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</si>
  <si>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</si>
  <si>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</si>
  <si>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</si>
  <si>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</si>
  <si>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</si>
  <si>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</si>
  <si>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</si>
  <si>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</si>
  <si>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</si>
  <si>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</si>
  <si>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</si>
  <si>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</si>
  <si>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</si>
  <si>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</si>
  <si>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</si>
  <si>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</si>
  <si>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</si>
  <si>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</si>
  <si>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</si>
  <si>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</si>
  <si>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</si>
  <si>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</si>
  <si>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</si>
  <si>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</si>
  <si>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</si>
  <si>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</si>
  <si>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</si>
  <si>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</si>
  <si>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</si>
  <si>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</si>
  <si>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</si>
  <si>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</si>
  <si>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</si>
  <si>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</si>
  <si>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</si>
  <si>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</si>
  <si>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</si>
  <si>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</si>
  <si>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</si>
  <si>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</si>
  <si>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</si>
  <si>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</si>
  <si>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</si>
  <si>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</si>
  <si>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</si>
  <si>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</si>
  <si>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</si>
  <si>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</si>
  <si>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</si>
  <si>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</si>
  <si>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</si>
  <si>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</si>
  <si>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</si>
  <si>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</si>
  <si>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</si>
  <si>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上郡町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</si>
  <si>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</si>
  <si>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</si>
  <si>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</si>
  <si>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</si>
  <si>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</si>
  <si>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</si>
  <si>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</si>
  <si>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</si>
  <si>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</si>
  <si>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</si>
  <si>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</si>
  <si>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上郡浄化センターについては、整備後17年が経過しており、長寿命化計画に基づき電気設備の計画的な改修に取りかかっています。
　また、管渠については、高田台分区の管渠が40年経過しており、近年マンホールポンプ等の異常運転が多いため、その影響が多い箇所から計画的な改修を行っています。
　今後緊急度に応じた修繕を行うとともに、引き続き定期的な点検を実施し、予防保全を重視した維持管理を実施します。</t>
    <rPh sb="1" eb="3">
      <t>カミゴオリ</t>
    </rPh>
    <rPh sb="3" eb="5">
      <t>ジョウカ</t>
    </rPh>
    <rPh sb="15" eb="17">
      <t>セイビ</t>
    </rPh>
    <rPh sb="17" eb="18">
      <t>ゴ</t>
    </rPh>
    <rPh sb="20" eb="21">
      <t>ネン</t>
    </rPh>
    <rPh sb="22" eb="24">
      <t>ケイカ</t>
    </rPh>
    <rPh sb="29" eb="30">
      <t>チョウ</t>
    </rPh>
    <rPh sb="30" eb="33">
      <t>ジュミョウカ</t>
    </rPh>
    <rPh sb="33" eb="35">
      <t>ケイカク</t>
    </rPh>
    <rPh sb="36" eb="37">
      <t>モト</t>
    </rPh>
    <rPh sb="39" eb="41">
      <t>デンキ</t>
    </rPh>
    <rPh sb="41" eb="43">
      <t>セツビ</t>
    </rPh>
    <rPh sb="44" eb="47">
      <t>ケイカクテキ</t>
    </rPh>
    <rPh sb="48" eb="50">
      <t>カイシュウ</t>
    </rPh>
    <rPh sb="51" eb="52">
      <t>ト</t>
    </rPh>
    <rPh sb="66" eb="68">
      <t>カンキョ</t>
    </rPh>
    <rPh sb="74" eb="76">
      <t>タカタ</t>
    </rPh>
    <rPh sb="76" eb="77">
      <t>ダイ</t>
    </rPh>
    <rPh sb="77" eb="78">
      <t>ブン</t>
    </rPh>
    <rPh sb="78" eb="79">
      <t>ク</t>
    </rPh>
    <rPh sb="80" eb="82">
      <t>カンキョ</t>
    </rPh>
    <rPh sb="85" eb="86">
      <t>ネン</t>
    </rPh>
    <rPh sb="86" eb="88">
      <t>ケイカ</t>
    </rPh>
    <rPh sb="93" eb="95">
      <t>キンネン</t>
    </rPh>
    <rPh sb="103" eb="104">
      <t>トウ</t>
    </rPh>
    <rPh sb="105" eb="107">
      <t>イジョウ</t>
    </rPh>
    <rPh sb="107" eb="109">
      <t>ウンテン</t>
    </rPh>
    <rPh sb="110" eb="111">
      <t>オオ</t>
    </rPh>
    <rPh sb="117" eb="119">
      <t>エイキョウ</t>
    </rPh>
    <rPh sb="120" eb="121">
      <t>オオ</t>
    </rPh>
    <rPh sb="122" eb="124">
      <t>カショ</t>
    </rPh>
    <rPh sb="126" eb="128">
      <t>ケイカク</t>
    </rPh>
    <rPh sb="128" eb="129">
      <t>テキ</t>
    </rPh>
    <rPh sb="130" eb="132">
      <t>カイシュウ</t>
    </rPh>
    <rPh sb="133" eb="134">
      <t>オコナ</t>
    </rPh>
    <rPh sb="142" eb="144">
      <t>コンゴ</t>
    </rPh>
    <rPh sb="144" eb="147">
      <t>キンキュウド</t>
    </rPh>
    <rPh sb="148" eb="149">
      <t>オウ</t>
    </rPh>
    <rPh sb="151" eb="153">
      <t>シュウゼン</t>
    </rPh>
    <rPh sb="154" eb="155">
      <t>オコナ</t>
    </rPh>
    <rPh sb="161" eb="162">
      <t>ヒ</t>
    </rPh>
    <rPh sb="163" eb="164">
      <t>ツヅ</t>
    </rPh>
    <rPh sb="165" eb="168">
      <t>テイキテキ</t>
    </rPh>
    <rPh sb="169" eb="171">
      <t>テンケン</t>
    </rPh>
    <rPh sb="172" eb="174">
      <t>ジッシ</t>
    </rPh>
    <rPh sb="176" eb="178">
      <t>ヨボウ</t>
    </rPh>
    <rPh sb="178" eb="180">
      <t>ホゼン</t>
    </rPh>
    <rPh sb="181" eb="183">
      <t>ジュウシ</t>
    </rPh>
    <rPh sb="185" eb="187">
      <t>イジ</t>
    </rPh>
    <rPh sb="187" eb="189">
      <t>カンリ</t>
    </rPh>
    <rPh sb="190" eb="192">
      <t>ジッシ</t>
    </rPh>
    <phoneticPr fontId="4"/>
  </si>
  <si>
    <t>　公共下水道事業においては、下水道の早期推進のため過去に投資した企業債の残高が高い水準にあり、一般会計からの繰入金への依存が高い傾向にあります。また、長寿命化事業の実施に伴い、今後も高い数値で推移することが見込まれており、投資事業の平準化や企業債の発行抑制などに努めます。
　さらに今後は、人口減少により有収水量の大幅な増加も見込めないため、使用料の確保が重要になりますが、大幅な料金改定は町民への負担を増やすことになるため、見直しについては慎重に検討し、経営戦略に基づき、健全な経営に向けて、一層安定的な使用料を確保するために水洗化人口の増加を図ります。</t>
    <rPh sb="1" eb="3">
      <t>コウキョウ</t>
    </rPh>
    <rPh sb="3" eb="6">
      <t>ゲスイドウ</t>
    </rPh>
    <rPh sb="6" eb="8">
      <t>ジギョウ</t>
    </rPh>
    <rPh sb="14" eb="17">
      <t>ゲスイドウ</t>
    </rPh>
    <rPh sb="18" eb="20">
      <t>ソウキ</t>
    </rPh>
    <rPh sb="20" eb="22">
      <t>スイシン</t>
    </rPh>
    <rPh sb="25" eb="27">
      <t>カコ</t>
    </rPh>
    <rPh sb="28" eb="30">
      <t>トウシ</t>
    </rPh>
    <rPh sb="32" eb="34">
      <t>キギョウ</t>
    </rPh>
    <rPh sb="34" eb="35">
      <t>サイ</t>
    </rPh>
    <rPh sb="36" eb="38">
      <t>ザンダカ</t>
    </rPh>
    <rPh sb="39" eb="40">
      <t>タカ</t>
    </rPh>
    <rPh sb="41" eb="43">
      <t>スイジュン</t>
    </rPh>
    <rPh sb="47" eb="49">
      <t>イッパン</t>
    </rPh>
    <rPh sb="49" eb="51">
      <t>カイケイ</t>
    </rPh>
    <rPh sb="54" eb="56">
      <t>クリイレ</t>
    </rPh>
    <rPh sb="56" eb="57">
      <t>キン</t>
    </rPh>
    <rPh sb="59" eb="61">
      <t>イゾン</t>
    </rPh>
    <rPh sb="62" eb="63">
      <t>タカ</t>
    </rPh>
    <rPh sb="64" eb="66">
      <t>ケイコウ</t>
    </rPh>
    <rPh sb="75" eb="76">
      <t>チョウ</t>
    </rPh>
    <rPh sb="76" eb="79">
      <t>ジュミョウカ</t>
    </rPh>
    <rPh sb="79" eb="81">
      <t>ジギョウ</t>
    </rPh>
    <rPh sb="82" eb="84">
      <t>ジッシ</t>
    </rPh>
    <rPh sb="85" eb="86">
      <t>トモナ</t>
    </rPh>
    <rPh sb="88" eb="90">
      <t>コンゴ</t>
    </rPh>
    <rPh sb="91" eb="92">
      <t>タカ</t>
    </rPh>
    <rPh sb="93" eb="95">
      <t>スウチ</t>
    </rPh>
    <rPh sb="96" eb="98">
      <t>スイイ</t>
    </rPh>
    <rPh sb="103" eb="105">
      <t>ミコ</t>
    </rPh>
    <rPh sb="111" eb="113">
      <t>トウシ</t>
    </rPh>
    <rPh sb="113" eb="115">
      <t>ジギョウ</t>
    </rPh>
    <rPh sb="116" eb="119">
      <t>ヘイジュンカ</t>
    </rPh>
    <rPh sb="120" eb="122">
      <t>キギョウ</t>
    </rPh>
    <rPh sb="122" eb="123">
      <t>サイ</t>
    </rPh>
    <rPh sb="124" eb="126">
      <t>ハッコウ</t>
    </rPh>
    <rPh sb="126" eb="128">
      <t>ヨクセイ</t>
    </rPh>
    <rPh sb="131" eb="132">
      <t>ツト</t>
    </rPh>
    <rPh sb="141" eb="143">
      <t>コンゴ</t>
    </rPh>
    <rPh sb="145" eb="147">
      <t>ジンコウ</t>
    </rPh>
    <rPh sb="147" eb="149">
      <t>ゲンショウ</t>
    </rPh>
    <rPh sb="152" eb="154">
      <t>ユウシュウ</t>
    </rPh>
    <rPh sb="154" eb="156">
      <t>スイリョウ</t>
    </rPh>
    <rPh sb="157" eb="159">
      <t>オオハバ</t>
    </rPh>
    <rPh sb="160" eb="162">
      <t>ゾウカ</t>
    </rPh>
    <rPh sb="163" eb="165">
      <t>ミコ</t>
    </rPh>
    <rPh sb="171" eb="174">
      <t>シヨウリョウ</t>
    </rPh>
    <rPh sb="175" eb="177">
      <t>カクホ</t>
    </rPh>
    <rPh sb="178" eb="180">
      <t>ジュウヨウ</t>
    </rPh>
    <rPh sb="187" eb="189">
      <t>オオハバ</t>
    </rPh>
    <rPh sb="190" eb="192">
      <t>リョウキン</t>
    </rPh>
    <rPh sb="192" eb="194">
      <t>カイテイ</t>
    </rPh>
    <rPh sb="195" eb="197">
      <t>チョウミン</t>
    </rPh>
    <rPh sb="199" eb="201">
      <t>フタン</t>
    </rPh>
    <rPh sb="213" eb="215">
      <t>ミナオ</t>
    </rPh>
    <rPh sb="228" eb="230">
      <t>ケイエイ</t>
    </rPh>
    <rPh sb="230" eb="232">
      <t>センリャク</t>
    </rPh>
    <rPh sb="233" eb="234">
      <t>モト</t>
    </rPh>
    <rPh sb="237" eb="239">
      <t>ケンゼン</t>
    </rPh>
    <rPh sb="240" eb="242">
      <t>ケイエイ</t>
    </rPh>
    <rPh sb="243" eb="244">
      <t>ム</t>
    </rPh>
    <rPh sb="247" eb="249">
      <t>イッソウ</t>
    </rPh>
    <rPh sb="253" eb="256">
      <t>シヨウリョウ</t>
    </rPh>
    <rPh sb="257" eb="259">
      <t>カクホ</t>
    </rPh>
    <rPh sb="264" eb="267">
      <t>スイセンカ</t>
    </rPh>
    <rPh sb="267" eb="269">
      <t>ジンコウ</t>
    </rPh>
    <rPh sb="270" eb="272">
      <t>ゾウカ</t>
    </rPh>
    <rPh sb="273" eb="274">
      <t>ハカ</t>
    </rPh>
    <phoneticPr fontId="4"/>
  </si>
  <si>
    <t>　平成28年度単年度の収益的収支比率は、63.90%となり、前年度に比べ△1.37ポイントとなりました。企業債の償還が増加したことが大きな要因であり、今後も企業債償還金は増えることが予想され、比率は低下する傾向にあります。
　企業債残高対事業規模比率は、類似団体と比較し、低い数値ですが、企業債の増加は下水道事業だけでなく、町全体の財政状況に影響があるため、企業債残高については、今後も注視する必要があります。
　料金水準の適切性を示す経費回収率は、平成28年度単年度では95.97%であり、前年度に比べ△3.55ポイント下がりました。企業債の償還の増加に伴い総費用が増えたことが要因であり、類似団体平均は上回っていますが、企業債の償還は増える傾向にあり、今後も適正な使用料収入を確保できるよう取り組みます。
　汚水処理原価は、前年度に比べ9.11円増加しており、資本費(企業債元金と利子)の増加が主な要因です。今後は、施設の老朽化による修繕費の増加も見込まれ、汚水処理原価は増加する傾向にあります。
　施設利用率は類似団体よりも高く、施設処理能力にはまだ余裕がある状況と言えます。
　水洗化率は、過去5年間で増加傾向にあり、今後も安定的な使用料確保のためにも水洗化へのPRが必要です。</t>
    <rPh sb="1" eb="3">
      <t>ヘイセイ</t>
    </rPh>
    <rPh sb="5" eb="7">
      <t>ネンド</t>
    </rPh>
    <rPh sb="7" eb="10">
      <t>タンネンド</t>
    </rPh>
    <rPh sb="11" eb="14">
      <t>シュウエキテキ</t>
    </rPh>
    <rPh sb="14" eb="16">
      <t>シュウシ</t>
    </rPh>
    <rPh sb="16" eb="18">
      <t>ヒリツ</t>
    </rPh>
    <rPh sb="30" eb="33">
      <t>ゼンネンド</t>
    </rPh>
    <rPh sb="34" eb="35">
      <t>クラ</t>
    </rPh>
    <rPh sb="56" eb="58">
      <t>ショウカン</t>
    </rPh>
    <rPh sb="59" eb="61">
      <t>ゾウカ</t>
    </rPh>
    <rPh sb="66" eb="67">
      <t>オオ</t>
    </rPh>
    <rPh sb="69" eb="71">
      <t>ヨウイン</t>
    </rPh>
    <rPh sb="75" eb="77">
      <t>コンゴ</t>
    </rPh>
    <rPh sb="81" eb="83">
      <t>ショウカン</t>
    </rPh>
    <rPh sb="83" eb="84">
      <t>キン</t>
    </rPh>
    <rPh sb="85" eb="86">
      <t>フ</t>
    </rPh>
    <rPh sb="91" eb="93">
      <t>ヨソウ</t>
    </rPh>
    <rPh sb="96" eb="98">
      <t>ヒリツ</t>
    </rPh>
    <rPh sb="99" eb="101">
      <t>テイカ</t>
    </rPh>
    <rPh sb="103" eb="105">
      <t>ケイコウ</t>
    </rPh>
    <rPh sb="113" eb="115">
      <t>キギョウ</t>
    </rPh>
    <rPh sb="115" eb="116">
      <t>サイ</t>
    </rPh>
    <rPh sb="116" eb="118">
      <t>ザンダカ</t>
    </rPh>
    <rPh sb="118" eb="119">
      <t>タイ</t>
    </rPh>
    <rPh sb="119" eb="121">
      <t>ジギョウ</t>
    </rPh>
    <rPh sb="121" eb="123">
      <t>キボ</t>
    </rPh>
    <rPh sb="123" eb="125">
      <t>ヒリツ</t>
    </rPh>
    <rPh sb="127" eb="129">
      <t>ルイジ</t>
    </rPh>
    <rPh sb="129" eb="131">
      <t>ダンタイ</t>
    </rPh>
    <rPh sb="132" eb="134">
      <t>ヒカク</t>
    </rPh>
    <rPh sb="136" eb="137">
      <t>ヒク</t>
    </rPh>
    <rPh sb="138" eb="140">
      <t>スウチ</t>
    </rPh>
    <rPh sb="144" eb="146">
      <t>キギョウ</t>
    </rPh>
    <rPh sb="146" eb="147">
      <t>サイ</t>
    </rPh>
    <rPh sb="148" eb="150">
      <t>ゾウカ</t>
    </rPh>
    <rPh sb="151" eb="154">
      <t>ゲスイドウ</t>
    </rPh>
    <rPh sb="154" eb="156">
      <t>ジギョウ</t>
    </rPh>
    <rPh sb="162" eb="163">
      <t>マチ</t>
    </rPh>
    <rPh sb="163" eb="165">
      <t>ゼンタイ</t>
    </rPh>
    <rPh sb="166" eb="168">
      <t>ザイセイ</t>
    </rPh>
    <rPh sb="168" eb="170">
      <t>ジョウキョウ</t>
    </rPh>
    <rPh sb="171" eb="173">
      <t>エイキョウ</t>
    </rPh>
    <rPh sb="179" eb="181">
      <t>キギョウ</t>
    </rPh>
    <rPh sb="181" eb="182">
      <t>サイ</t>
    </rPh>
    <rPh sb="182" eb="184">
      <t>ザンダカ</t>
    </rPh>
    <rPh sb="190" eb="192">
      <t>コンゴ</t>
    </rPh>
    <rPh sb="193" eb="195">
      <t>チュウシ</t>
    </rPh>
    <rPh sb="197" eb="199">
      <t>ヒツヨウ</t>
    </rPh>
    <rPh sb="207" eb="209">
      <t>リョウキン</t>
    </rPh>
    <rPh sb="209" eb="211">
      <t>スイジュン</t>
    </rPh>
    <rPh sb="212" eb="215">
      <t>テキセツセイ</t>
    </rPh>
    <rPh sb="216" eb="217">
      <t>シメ</t>
    </rPh>
    <rPh sb="218" eb="220">
      <t>ケイヒ</t>
    </rPh>
    <rPh sb="220" eb="222">
      <t>カイシュウ</t>
    </rPh>
    <rPh sb="222" eb="223">
      <t>リツ</t>
    </rPh>
    <rPh sb="225" eb="227">
      <t>ヘイセイ</t>
    </rPh>
    <rPh sb="229" eb="231">
      <t>ネンド</t>
    </rPh>
    <rPh sb="231" eb="234">
      <t>タンネンド</t>
    </rPh>
    <rPh sb="261" eb="262">
      <t>サ</t>
    </rPh>
    <rPh sb="268" eb="270">
      <t>キギョウ</t>
    </rPh>
    <rPh sb="270" eb="271">
      <t>サイ</t>
    </rPh>
    <rPh sb="272" eb="274">
      <t>ショウカン</t>
    </rPh>
    <rPh sb="275" eb="277">
      <t>ゾウカ</t>
    </rPh>
    <rPh sb="278" eb="279">
      <t>トモナ</t>
    </rPh>
    <rPh sb="280" eb="283">
      <t>ソウヒヨウ</t>
    </rPh>
    <rPh sb="284" eb="285">
      <t>フ</t>
    </rPh>
    <rPh sb="290" eb="292">
      <t>ヨウイン</t>
    </rPh>
    <rPh sb="296" eb="298">
      <t>ルイジ</t>
    </rPh>
    <rPh sb="298" eb="300">
      <t>ダンタイ</t>
    </rPh>
    <rPh sb="300" eb="302">
      <t>ヘイキン</t>
    </rPh>
    <rPh sb="303" eb="305">
      <t>ウワマワ</t>
    </rPh>
    <rPh sb="312" eb="314">
      <t>キギョウ</t>
    </rPh>
    <rPh sb="314" eb="315">
      <t>サイ</t>
    </rPh>
    <rPh sb="316" eb="318">
      <t>ショウカン</t>
    </rPh>
    <rPh sb="319" eb="320">
      <t>フ</t>
    </rPh>
    <rPh sb="322" eb="324">
      <t>ケイコウ</t>
    </rPh>
    <rPh sb="328" eb="330">
      <t>コンゴ</t>
    </rPh>
    <rPh sb="331" eb="333">
      <t>テキセイ</t>
    </rPh>
    <rPh sb="334" eb="337">
      <t>シヨウリョウ</t>
    </rPh>
    <rPh sb="337" eb="339">
      <t>シュウニュウ</t>
    </rPh>
    <rPh sb="340" eb="342">
      <t>カクホ</t>
    </rPh>
    <rPh sb="347" eb="348">
      <t>ト</t>
    </rPh>
    <rPh sb="349" eb="350">
      <t>ク</t>
    </rPh>
    <rPh sb="356" eb="358">
      <t>オスイ</t>
    </rPh>
    <rPh sb="358" eb="360">
      <t>ショリ</t>
    </rPh>
    <rPh sb="360" eb="362">
      <t>ゲンカ</t>
    </rPh>
    <rPh sb="364" eb="367">
      <t>ゼンネンド</t>
    </rPh>
    <rPh sb="368" eb="369">
      <t>クラ</t>
    </rPh>
    <rPh sb="374" eb="375">
      <t>エン</t>
    </rPh>
    <rPh sb="375" eb="377">
      <t>ゾウカ</t>
    </rPh>
    <rPh sb="382" eb="384">
      <t>シホン</t>
    </rPh>
    <rPh sb="384" eb="385">
      <t>ヒ</t>
    </rPh>
    <rPh sb="386" eb="388">
      <t>キギョウ</t>
    </rPh>
    <rPh sb="388" eb="389">
      <t>サイ</t>
    </rPh>
    <rPh sb="389" eb="391">
      <t>ガンキン</t>
    </rPh>
    <rPh sb="392" eb="394">
      <t>リシ</t>
    </rPh>
    <rPh sb="396" eb="398">
      <t>ゾウカ</t>
    </rPh>
    <rPh sb="399" eb="400">
      <t>オモ</t>
    </rPh>
    <rPh sb="401" eb="403">
      <t>ヨウイン</t>
    </rPh>
    <rPh sb="406" eb="408">
      <t>コンゴ</t>
    </rPh>
    <rPh sb="410" eb="412">
      <t>シセツ</t>
    </rPh>
    <rPh sb="413" eb="416">
      <t>ロウキュウカ</t>
    </rPh>
    <rPh sb="419" eb="421">
      <t>シュウゼン</t>
    </rPh>
    <rPh sb="421" eb="422">
      <t>ヒ</t>
    </rPh>
    <rPh sb="423" eb="425">
      <t>ゾウカ</t>
    </rPh>
    <rPh sb="426" eb="428">
      <t>ミコ</t>
    </rPh>
    <rPh sb="431" eb="433">
      <t>オスイ</t>
    </rPh>
    <rPh sb="433" eb="435">
      <t>ショリ</t>
    </rPh>
    <rPh sb="435" eb="437">
      <t>ゲンカ</t>
    </rPh>
    <rPh sb="438" eb="440">
      <t>ゾウカ</t>
    </rPh>
    <rPh sb="442" eb="444">
      <t>ケイコウ</t>
    </rPh>
    <rPh sb="452" eb="454">
      <t>シセツ</t>
    </rPh>
    <rPh sb="454" eb="457">
      <t>リヨウリツ</t>
    </rPh>
    <rPh sb="458" eb="460">
      <t>ルイジ</t>
    </rPh>
    <rPh sb="460" eb="462">
      <t>ダンタイ</t>
    </rPh>
    <rPh sb="465" eb="466">
      <t>タカ</t>
    </rPh>
    <rPh sb="468" eb="470">
      <t>シセツ</t>
    </rPh>
    <rPh sb="470" eb="472">
      <t>ショリ</t>
    </rPh>
    <rPh sb="472" eb="474">
      <t>ノウリョク</t>
    </rPh>
    <rPh sb="478" eb="480">
      <t>ヨユウ</t>
    </rPh>
    <rPh sb="483" eb="485">
      <t>ジョウキョウ</t>
    </rPh>
    <rPh sb="486" eb="487">
      <t>イ</t>
    </rPh>
    <rPh sb="493" eb="496">
      <t>スイセンカ</t>
    </rPh>
    <rPh sb="496" eb="497">
      <t>リツ</t>
    </rPh>
    <rPh sb="499" eb="501">
      <t>カコ</t>
    </rPh>
    <rPh sb="502" eb="504">
      <t>ネンカン</t>
    </rPh>
    <rPh sb="505" eb="507">
      <t>ゾウカ</t>
    </rPh>
    <rPh sb="507" eb="509">
      <t>ケイコウ</t>
    </rPh>
    <rPh sb="513" eb="515">
      <t>コンゴ</t>
    </rPh>
    <rPh sb="516" eb="519">
      <t>アンテイテキ</t>
    </rPh>
    <rPh sb="520" eb="523">
      <t>シヨウリョウ</t>
    </rPh>
    <rPh sb="523" eb="525">
      <t>カクホ</t>
    </rPh>
    <rPh sb="530" eb="533">
      <t>スイセンカ</t>
    </rPh>
    <rPh sb="538" eb="5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</si>
</sst>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0.93</c:v>
                </c:pt>
              </c:numCache>
            </c:numRef>
          </c:val>
        </c:ser>
        <c:dLbls>
          <c:showLegendKey val="0"/>
          <c:showVal val="0"/>
          <c:showCatName val="0"/>
          <c:showSerName val="0"/>
          <c:showPercent val="0"/>
          <c:showBubbleSize val="0"/>
        </c:dLbls>
        <c:gapWidth val="150"/>
        <c:axId val="91538944"/>
        <c:axId val="915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0.04</c:v>
                </c:pt>
                <c:pt idx="3">
                  <c:v>0.11</c:v>
                </c:pt>
                <c:pt idx="4">
                  <c:v>0.15</c:v>
                </c:pt>
              </c:numCache>
            </c:numRef>
          </c:val>
          <c:smooth val="0"/>
        </c:ser>
        <c:dLbls>
          <c:showLegendKey val="0"/>
          <c:showVal val="0"/>
          <c:showCatName val="0"/>
          <c:showSerName val="0"/>
          <c:showPercent val="0"/>
          <c:showBubbleSize val="0"/>
        </c:dLbls>
        <c:marker val="1"/>
        <c:smooth val="0"/>
        <c:axId val="91538944"/>
        <c:axId val="91540864"/>
      </c:lineChart>
      <c:dateAx>
        <c:axId val="91538944"/>
        <c:scaling>
          <c:orientation val="minMax"/>
        </c:scaling>
        <c:delete val="1"/>
        <c:axPos val="b"/>
        <c:numFmt formatCode="ge" sourceLinked="1"/>
        <c:majorTickMark val="none"/>
        <c:minorTickMark val="none"/>
        <c:tickLblPos val="none"/>
        <c:crossAx val="91540864"/>
        <c:crosses val="autoZero"/>
        <c:auto val="1"/>
        <c:lblOffset val="100"/>
        <c:baseTimeUnit val="years"/>
      </c:dateAx>
      <c:valAx>
        <c:axId val="91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52.54</c:v>
                </c:pt>
                <c:pt idx="1">
                  <c:v>56.85</c:v>
                </c:pt>
                <c:pt idx="2">
                  <c:v>58.62</c:v>
                </c:pt>
                <c:pt idx="3">
                  <c:v>58.24</c:v>
                </c:pt>
                <c:pt idx="4">
                  <c:v>57.78</c:v>
                </c:pt>
              </c:numCache>
            </c:numRef>
          </c:val>
        </c:ser>
        <c:dLbls>
          <c:showLegendKey val="0"/>
          <c:showVal val="0"/>
          <c:showCatName val="0"/>
          <c:showSerName val="0"/>
          <c:showPercent val="0"/>
          <c:showBubbleSize val="0"/>
        </c:dLbls>
        <c:gapWidth val="150"/>
        <c:axId val="99800960"/>
        <c:axId val="998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54.44</c:v>
                </c:pt>
                <c:pt idx="3">
                  <c:v>54.67</c:v>
                </c:pt>
                <c:pt idx="4">
                  <c:v>53.51</c:v>
                </c:pt>
              </c:numCache>
            </c:numRef>
          </c:val>
          <c:smooth val="0"/>
        </c:ser>
        <c:dLbls>
          <c:showLegendKey val="0"/>
          <c:showVal val="0"/>
          <c:showCatName val="0"/>
          <c:showSerName val="0"/>
          <c:showPercent val="0"/>
          <c:showBubbleSize val="0"/>
        </c:dLbls>
        <c:marker val="1"/>
        <c:smooth val="0"/>
        <c:axId val="99800960"/>
        <c:axId val="99889152"/>
      </c:lineChart>
      <c:dateAx>
        <c:axId val="99800960"/>
        <c:scaling>
          <c:orientation val="minMax"/>
        </c:scaling>
        <c:delete val="1"/>
        <c:axPos val="b"/>
        <c:numFmt formatCode="ge" sourceLinked="1"/>
        <c:majorTickMark val="none"/>
        <c:minorTickMark val="none"/>
        <c:tickLblPos val="none"/>
        <c:crossAx val="99889152"/>
        <c:crosses val="autoZero"/>
        <c:auto val="1"/>
        <c:lblOffset val="100"/>
        <c:baseTimeUnit val="years"/>
      </c:dateAx>
      <c:valAx>
        <c:axId val="998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93.95</c:v>
                </c:pt>
                <c:pt idx="1">
                  <c:v>93.95</c:v>
                </c:pt>
                <c:pt idx="2">
                  <c:v>94.23</c:v>
                </c:pt>
                <c:pt idx="3">
                  <c:v>94.49</c:v>
                </c:pt>
                <c:pt idx="4">
                  <c:v>94.54</c:v>
                </c:pt>
              </c:numCache>
            </c:numRef>
          </c:val>
        </c:ser>
        <c:dLbls>
          <c:showLegendKey val="0"/>
          <c:showVal val="0"/>
          <c:showCatName val="0"/>
          <c:showSerName val="0"/>
          <c:showPercent val="0"/>
          <c:showBubbleSize val="0"/>
        </c:dLbls>
        <c:gapWidth val="150"/>
        <c:axId val="102577664"/>
        <c:axId val="1025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84.2</c:v>
                </c:pt>
                <c:pt idx="3">
                  <c:v>83.8</c:v>
                </c:pt>
                <c:pt idx="4">
                  <c:v>83.91</c:v>
                </c:pt>
              </c:numCache>
            </c:numRef>
          </c:val>
          <c:smooth val="0"/>
        </c:ser>
        <c:dLbls>
          <c:showLegendKey val="0"/>
          <c:showVal val="0"/>
          <c:showCatName val="0"/>
          <c:showSerName val="0"/>
          <c:showPercent val="0"/>
          <c:showBubbleSize val="0"/>
        </c:dLbls>
        <c:marker val="1"/>
        <c:smooth val="0"/>
        <c:axId val="102577664"/>
        <c:axId val="102579584"/>
      </c:lineChart>
      <c:dateAx>
        <c:axId val="102577664"/>
        <c:scaling>
          <c:orientation val="minMax"/>
        </c:scaling>
        <c:delete val="1"/>
        <c:axPos val="b"/>
        <c:numFmt formatCode="ge" sourceLinked="1"/>
        <c:majorTickMark val="none"/>
        <c:minorTickMark val="none"/>
        <c:tickLblPos val="none"/>
        <c:crossAx val="102579584"/>
        <c:crosses val="autoZero"/>
        <c:auto val="1"/>
        <c:lblOffset val="100"/>
        <c:baseTimeUnit val="years"/>
      </c:dateAx>
      <c:valAx>
        <c:axId val="1025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75.27</c:v>
                </c:pt>
                <c:pt idx="1">
                  <c:v>76.75</c:v>
                </c:pt>
                <c:pt idx="2">
                  <c:v>73.75</c:v>
                </c:pt>
                <c:pt idx="3">
                  <c:v>65.27</c:v>
                </c:pt>
                <c:pt idx="4">
                  <c:v>63.9</c:v>
                </c:pt>
              </c:numCache>
            </c:numRef>
          </c:val>
        </c:ser>
        <c:dLbls>
          <c:showLegendKey val="0"/>
          <c:showVal val="0"/>
          <c:showCatName val="0"/>
          <c:showSerName val="0"/>
          <c:showPercent val="0"/>
          <c:showBubbleSize val="0"/>
        </c:dLbls>
        <c:gapWidth val="150"/>
        <c:axId val="96830592"/>
        <c:axId val="96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30592"/>
        <c:axId val="96832512"/>
      </c:lineChart>
      <c:dateAx>
        <c:axId val="96830592"/>
        <c:scaling>
          <c:orientation val="minMax"/>
        </c:scaling>
        <c:delete val="1"/>
        <c:axPos val="b"/>
        <c:numFmt formatCode="ge" sourceLinked="1"/>
        <c:majorTickMark val="none"/>
        <c:minorTickMark val="none"/>
        <c:tickLblPos val="none"/>
        <c:crossAx val="96832512"/>
        <c:crosses val="autoZero"/>
        <c:auto val="1"/>
        <c:lblOffset val="100"/>
        <c:baseTimeUnit val="years"/>
      </c:dateAx>
      <c:valAx>
        <c:axId val="96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14528"/>
        <c:axId val="970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14528"/>
        <c:axId val="97016448"/>
      </c:lineChart>
      <c:dateAx>
        <c:axId val="97014528"/>
        <c:scaling>
          <c:orientation val="minMax"/>
        </c:scaling>
        <c:delete val="1"/>
        <c:axPos val="b"/>
        <c:numFmt formatCode="ge" sourceLinked="1"/>
        <c:majorTickMark val="none"/>
        <c:minorTickMark val="none"/>
        <c:tickLblPos val="none"/>
        <c:crossAx val="97016448"/>
        <c:crosses val="autoZero"/>
        <c:auto val="1"/>
        <c:lblOffset val="100"/>
        <c:baseTimeUnit val="years"/>
      </c:dateAx>
      <c:valAx>
        <c:axId val="970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47328"/>
        <c:axId val="977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47328"/>
        <c:axId val="97749248"/>
      </c:lineChart>
      <c:dateAx>
        <c:axId val="97747328"/>
        <c:scaling>
          <c:orientation val="minMax"/>
        </c:scaling>
        <c:delete val="1"/>
        <c:axPos val="b"/>
        <c:numFmt formatCode="ge" sourceLinked="1"/>
        <c:majorTickMark val="none"/>
        <c:minorTickMark val="none"/>
        <c:tickLblPos val="none"/>
        <c:crossAx val="97749248"/>
        <c:crosses val="autoZero"/>
        <c:auto val="1"/>
        <c:lblOffset val="100"/>
        <c:baseTimeUnit val="years"/>
      </c:dateAx>
      <c:valAx>
        <c:axId val="977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04288"/>
        <c:axId val="978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04288"/>
        <c:axId val="97806208"/>
      </c:lineChart>
      <c:dateAx>
        <c:axId val="97804288"/>
        <c:scaling>
          <c:orientation val="minMax"/>
        </c:scaling>
        <c:delete val="1"/>
        <c:axPos val="b"/>
        <c:numFmt formatCode="ge" sourceLinked="1"/>
        <c:majorTickMark val="none"/>
        <c:minorTickMark val="none"/>
        <c:tickLblPos val="none"/>
        <c:crossAx val="97806208"/>
        <c:crosses val="autoZero"/>
        <c:auto val="1"/>
        <c:lblOffset val="100"/>
        <c:baseTimeUnit val="years"/>
      </c:dateAx>
      <c:valAx>
        <c:axId val="978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47008"/>
        <c:axId val="979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47008"/>
        <c:axId val="97957376"/>
      </c:lineChart>
      <c:dateAx>
        <c:axId val="97947008"/>
        <c:scaling>
          <c:orientation val="minMax"/>
        </c:scaling>
        <c:delete val="1"/>
        <c:axPos val="b"/>
        <c:numFmt formatCode="ge" sourceLinked="1"/>
        <c:majorTickMark val="none"/>
        <c:minorTickMark val="none"/>
        <c:tickLblPos val="none"/>
        <c:crossAx val="97957376"/>
        <c:crosses val="autoZero"/>
        <c:auto val="1"/>
        <c:lblOffset val="100"/>
        <c:baseTimeUnit val="years"/>
      </c:dateAx>
      <c:valAx>
        <c:axId val="979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990.54</c:v>
                </c:pt>
                <c:pt idx="1">
                  <c:v>756.33</c:v>
                </c:pt>
                <c:pt idx="2">
                  <c:v>77.62</c:v>
                </c:pt>
                <c:pt idx="3" formatCode="#,##0.00;&quot;△&quot;#,##0.00">
                  <c:v>0</c:v>
                </c:pt>
                <c:pt idx="4" formatCode="#,##0.00;&quot;△&quot;#,##0.00">
                  <c:v>0</c:v>
                </c:pt>
              </c:numCache>
            </c:numRef>
          </c:val>
        </c:ser>
        <c:dLbls>
          <c:showLegendKey val="0"/>
          <c:showVal val="0"/>
          <c:showCatName val="0"/>
          <c:showSerName val="0"/>
          <c:showPercent val="0"/>
          <c:showBubbleSize val="0"/>
        </c:dLbls>
        <c:gapWidth val="150"/>
        <c:axId val="98130944"/>
        <c:axId val="981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1136.5</c:v>
                </c:pt>
                <c:pt idx="3">
                  <c:v>1118.56</c:v>
                </c:pt>
                <c:pt idx="4">
                  <c:v>1111.31</c:v>
                </c:pt>
              </c:numCache>
            </c:numRef>
          </c:val>
          <c:smooth val="0"/>
        </c:ser>
        <c:dLbls>
          <c:showLegendKey val="0"/>
          <c:showVal val="0"/>
          <c:showCatName val="0"/>
          <c:showSerName val="0"/>
          <c:showPercent val="0"/>
          <c:showBubbleSize val="0"/>
        </c:dLbls>
        <c:marker val="1"/>
        <c:smooth val="0"/>
        <c:axId val="98130944"/>
        <c:axId val="98157696"/>
      </c:lineChart>
      <c:dateAx>
        <c:axId val="98130944"/>
        <c:scaling>
          <c:orientation val="minMax"/>
        </c:scaling>
        <c:delete val="1"/>
        <c:axPos val="b"/>
        <c:numFmt formatCode="ge" sourceLinked="1"/>
        <c:majorTickMark val="none"/>
        <c:minorTickMark val="none"/>
        <c:tickLblPos val="none"/>
        <c:crossAx val="98157696"/>
        <c:crosses val="autoZero"/>
        <c:auto val="1"/>
        <c:lblOffset val="100"/>
        <c:baseTimeUnit val="years"/>
      </c:dateAx>
      <c:valAx>
        <c:axId val="981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82.95</c:v>
                </c:pt>
                <c:pt idx="1">
                  <c:v>83.37</c:v>
                </c:pt>
                <c:pt idx="2">
                  <c:v>98.3</c:v>
                </c:pt>
                <c:pt idx="3">
                  <c:v>99.52</c:v>
                </c:pt>
                <c:pt idx="4">
                  <c:v>95.97</c:v>
                </c:pt>
              </c:numCache>
            </c:numRef>
          </c:val>
        </c:ser>
        <c:dLbls>
          <c:showLegendKey val="0"/>
          <c:showVal val="0"/>
          <c:showCatName val="0"/>
          <c:showSerName val="0"/>
          <c:showPercent val="0"/>
          <c:showBubbleSize val="0"/>
        </c:dLbls>
        <c:gapWidth val="150"/>
        <c:axId val="98278016"/>
        <c:axId val="982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8278016"/>
        <c:axId val="98296576"/>
      </c:lineChart>
      <c:dateAx>
        <c:axId val="98278016"/>
        <c:scaling>
          <c:orientation val="minMax"/>
        </c:scaling>
        <c:delete val="1"/>
        <c:axPos val="b"/>
        <c:numFmt formatCode="ge" sourceLinked="1"/>
        <c:majorTickMark val="none"/>
        <c:minorTickMark val="none"/>
        <c:tickLblPos val="none"/>
        <c:crossAx val="98296576"/>
        <c:crosses val="autoZero"/>
        <c:auto val="1"/>
        <c:lblOffset val="100"/>
        <c:baseTimeUnit val="years"/>
      </c:dateAx>
      <c:valAx>
        <c:axId val="982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194.86</c:v>
                </c:pt>
                <c:pt idx="1">
                  <c:v>195.3</c:v>
                </c:pt>
                <c:pt idx="2">
                  <c:v>168.15</c:v>
                </c:pt>
                <c:pt idx="3">
                  <c:v>167.89</c:v>
                </c:pt>
                <c:pt idx="4">
                  <c:v>177</c:v>
                </c:pt>
              </c:numCache>
            </c:numRef>
          </c:val>
        </c:ser>
        <c:dLbls>
          <c:showLegendKey val="0"/>
          <c:showVal val="0"/>
          <c:showCatName val="0"/>
          <c:showSerName val="0"/>
          <c:showPercent val="0"/>
          <c:showBubbleSize val="0"/>
        </c:dLbls>
        <c:gapWidth val="150"/>
        <c:axId val="99780864"/>
        <c:axId val="997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217.82</c:v>
                </c:pt>
                <c:pt idx="3">
                  <c:v>215.28</c:v>
                </c:pt>
                <c:pt idx="4">
                  <c:v>207.96</c:v>
                </c:pt>
              </c:numCache>
            </c:numRef>
          </c:val>
          <c:smooth val="0"/>
        </c:ser>
        <c:dLbls>
          <c:showLegendKey val="0"/>
          <c:showVal val="0"/>
          <c:showCatName val="0"/>
          <c:showSerName val="0"/>
          <c:showPercent val="0"/>
          <c:showBubbleSize val="0"/>
        </c:dLbls>
        <c:marker val="1"/>
        <c:smooth val="0"/>
        <c:axId val="99780864"/>
        <c:axId val="99783040"/>
      </c:lineChart>
      <c:dateAx>
        <c:axId val="99780864"/>
        <c:scaling>
          <c:orientation val="minMax"/>
        </c:scaling>
        <c:delete val="1"/>
        <c:axPos val="b"/>
        <c:numFmt formatCode="ge" sourceLinked="1"/>
        <c:majorTickMark val="none"/>
        <c:minorTickMark val="none"/>
        <c:tickLblPos val="none"/>
        <c:crossAx val="99783040"/>
        <c:crosses val="autoZero"/>
        <c:auto val="1"/>
        <c:lblOffset val="100"/>
        <c:baseTimeUnit val="years"/>
      </c:dateAx>
      <c:valAx>
        <c:axId val="997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CC29" sqref="CC2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兵庫県　上郡町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c r="AE8" s="73"/>
      <c r="AF8" s="73"/>
      <c r="AG8" s="73"/>
      <c r="AH8" s="73"/>
      <c r="AI8" s="73"/>
      <c r="AJ8" s="73"/>
      <c r="AK8" s="4"/>
      <c r="AL8" s="67">
        <f>データ!S6</f>
        <v>15586</v>
      </c>
      <c r="AM8" s="67"/>
      <c r="AN8" s="67"/>
      <c r="AO8" s="67"/>
      <c r="AP8" s="67"/>
      <c r="AQ8" s="67"/>
      <c r="AR8" s="67"/>
      <c r="AS8" s="67"/>
      <c r="AT8" s="66">
        <f>データ!T6</f>
        <v>150.26</v>
      </c>
      <c r="AU8" s="66"/>
      <c r="AV8" s="66"/>
      <c r="AW8" s="66"/>
      <c r="AX8" s="66"/>
      <c r="AY8" s="66"/>
      <c r="AZ8" s="66"/>
      <c r="BA8" s="66"/>
      <c r="BB8" s="66">
        <f>データ!U6</f>
        <v>103.73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60.27</v>
      </c>
      <c r="Q10" s="66"/>
      <c r="R10" s="66"/>
      <c r="S10" s="66"/>
      <c r="T10" s="66"/>
      <c r="U10" s="66"/>
      <c r="V10" s="66"/>
      <c r="W10" s="66">
        <f>データ!Q6</f>
        <v>72.599999999999994</v>
      </c>
      <c r="X10" s="66"/>
      <c r="Y10" s="66"/>
      <c r="Z10" s="66"/>
      <c r="AA10" s="66"/>
      <c r="AB10" s="66"/>
      <c r="AC10" s="66"/>
      <c r="AD10" s="67">
        <f>データ!R6</f>
        <v>3024</v>
      </c>
      <c r="AE10" s="67"/>
      <c r="AF10" s="67"/>
      <c r="AG10" s="67"/>
      <c r="AH10" s="67"/>
      <c r="AI10" s="67"/>
      <c r="AJ10" s="67"/>
      <c r="AK10" s="2"/>
      <c r="AL10" s="67">
        <f>データ!V6</f>
        <v>9320</v>
      </c>
      <c r="AM10" s="67"/>
      <c r="AN10" s="67"/>
      <c r="AO10" s="67"/>
      <c r="AP10" s="67"/>
      <c r="AQ10" s="67"/>
      <c r="AR10" s="67"/>
      <c r="AS10" s="67"/>
      <c r="AT10" s="66">
        <f>データ!W6</f>
        <v>3.1</v>
      </c>
      <c r="AU10" s="66"/>
      <c r="AV10" s="66"/>
      <c r="AW10" s="66"/>
      <c r="AX10" s="66"/>
      <c r="AY10" s="66"/>
      <c r="AZ10" s="66"/>
      <c r="BA10" s="66"/>
      <c r="BB10" s="66">
        <f>データ!X6</f>
        <v>3006.45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284815</v>
      </c>
      <c r="D6" s="33">
        <f t="shared" si="3"/>
        <v>47</v>
      </c>
      <c r="E6" s="33">
        <f t="shared" si="3"/>
        <v>17</v>
      </c>
      <c r="F6" s="33">
        <f t="shared" si="3"/>
        <v>1</v>
      </c>
      <c r="G6" s="33">
        <f t="shared" si="3"/>
        <v>0</v>
      </c>
      <c r="H6" s="33" t="str">
        <f t="shared" si="3"/>
        <v>兵庫県　上郡町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60.27</v>
      </c>
      <c r="Q6" s="34">
        <f t="shared" si="3"/>
        <v>72.599999999999994</v>
      </c>
      <c r="R6" s="34">
        <f t="shared" si="3"/>
        <v>3024</v>
      </c>
      <c r="S6" s="34">
        <f t="shared" si="3"/>
        <v>15586</v>
      </c>
      <c r="T6" s="34">
        <f t="shared" si="3"/>
        <v>150.26</v>
      </c>
      <c r="U6" s="34">
        <f t="shared" si="3"/>
        <v>103.73</v>
      </c>
      <c r="V6" s="34">
        <f t="shared" si="3"/>
        <v>9320</v>
      </c>
      <c r="W6" s="34">
        <f t="shared" si="3"/>
        <v>3.1</v>
      </c>
      <c r="X6" s="34">
        <f t="shared" si="3"/>
        <v>3006.45</v>
      </c>
      <c r="Y6" s="35">
        <f>IF(Y7="",NA(),Y7)</f>
        <v>75.27</v>
      </c>
      <c r="Z6" s="35">
        <f t="shared" ref="Z6:AH6" si="4">IF(Z7="",NA(),Z7)</f>
        <v>76.75</v>
      </c>
      <c r="AA6" s="35">
        <f t="shared" si="4"/>
        <v>73.75</v>
      </c>
      <c r="AB6" s="35">
        <f t="shared" si="4"/>
        <v>65.27</v>
      </c>
      <c r="AC6" s="35">
        <f t="shared" si="4"/>
        <v>63.9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990.54</v>
      </c>
      <c r="BG6" s="35">
        <f t="shared" ref="BG6:BO6" si="7">IF(BG7="",NA(),BG7)</f>
        <v>756.33</v>
      </c>
      <c r="BH6" s="35">
        <f t="shared" si="7"/>
        <v>77.62</v>
      </c>
      <c r="BI6" s="34">
        <f t="shared" si="7"/>
        <v>0</v>
      </c>
      <c r="BJ6" s="34">
        <f t="shared" si="7"/>
        <v>0</v>
      </c>
      <c r="BK6" s="35">
        <f t="shared" si="7"/>
        <v>1574.53</v>
      </c>
      <c r="BL6" s="35">
        <f t="shared" si="7"/>
        <v>1506.51</v>
      </c>
      <c r="BM6" s="35">
        <f t="shared" si="7"/>
        <v>1136.5</v>
      </c>
      <c r="BN6" s="35">
        <f t="shared" si="7"/>
        <v>1118.56</v>
      </c>
      <c r="BO6" s="35">
        <f t="shared" si="7"/>
        <v>1111.31</v>
      </c>
      <c r="BP6" s="34" t="str">
        <f>IF(BP7="","",IF(BP7="-","【-】","【"&amp;SUBSTITUTE(TEXT(BP7,"#,##0.00"),"-","△")&amp;"】"))</f>
        <v>【728.30】</v>
      </c>
      <c r="BQ6" s="35">
        <f>IF(BQ7="",NA(),BQ7)</f>
        <v>82.95</v>
      </c>
      <c r="BR6" s="35">
        <f t="shared" ref="BR6:BZ6" si="8">IF(BR7="",NA(),BR7)</f>
        <v>83.37</v>
      </c>
      <c r="BS6" s="35">
        <f t="shared" si="8"/>
        <v>98.3</v>
      </c>
      <c r="BT6" s="35">
        <f t="shared" si="8"/>
        <v>99.52</v>
      </c>
      <c r="BU6" s="35">
        <f t="shared" si="8"/>
        <v>95.97</v>
      </c>
      <c r="BV6" s="35">
        <f t="shared" si="8"/>
        <v>57.36</v>
      </c>
      <c r="BW6" s="35">
        <f t="shared" si="8"/>
        <v>57.33</v>
      </c>
      <c r="BX6" s="35">
        <f t="shared" si="8"/>
        <v>71.650000000000006</v>
      </c>
      <c r="BY6" s="35">
        <f t="shared" si="8"/>
        <v>72.33</v>
      </c>
      <c r="BZ6" s="35">
        <f t="shared" si="8"/>
        <v>75.540000000000006</v>
      </c>
      <c r="CA6" s="34" t="str">
        <f>IF(CA7="","",IF(CA7="-","【-】","【"&amp;SUBSTITUTE(TEXT(CA7,"#,##0.00"),"-","△")&amp;"】"))</f>
        <v>【100.04】</v>
      </c>
      <c r="CB6" s="35">
        <f>IF(CB7="",NA(),CB7)</f>
        <v>194.86</v>
      </c>
      <c r="CC6" s="35">
        <f t="shared" ref="CC6:CK6" si="9">IF(CC7="",NA(),CC7)</f>
        <v>195.3</v>
      </c>
      <c r="CD6" s="35">
        <f t="shared" si="9"/>
        <v>168.15</v>
      </c>
      <c r="CE6" s="35">
        <f t="shared" si="9"/>
        <v>167.89</v>
      </c>
      <c r="CF6" s="35">
        <f t="shared" si="9"/>
        <v>177</v>
      </c>
      <c r="CG6" s="35">
        <f t="shared" si="9"/>
        <v>279.91000000000003</v>
      </c>
      <c r="CH6" s="35">
        <f t="shared" si="9"/>
        <v>284.52999999999997</v>
      </c>
      <c r="CI6" s="35">
        <f t="shared" si="9"/>
        <v>217.82</v>
      </c>
      <c r="CJ6" s="35">
        <f t="shared" si="9"/>
        <v>215.28</v>
      </c>
      <c r="CK6" s="35">
        <f t="shared" si="9"/>
        <v>207.96</v>
      </c>
      <c r="CL6" s="34" t="str">
        <f>IF(CL7="","",IF(CL7="-","【-】","【"&amp;SUBSTITUTE(TEXT(CL7,"#,##0.00"),"-","△")&amp;"】"))</f>
        <v>【137.82】</v>
      </c>
      <c r="CM6" s="35">
        <f>IF(CM7="",NA(),CM7)</f>
        <v>52.54</v>
      </c>
      <c r="CN6" s="35">
        <f t="shared" ref="CN6:CV6" si="10">IF(CN7="",NA(),CN7)</f>
        <v>56.85</v>
      </c>
      <c r="CO6" s="35">
        <f t="shared" si="10"/>
        <v>58.62</v>
      </c>
      <c r="CP6" s="35">
        <f t="shared" si="10"/>
        <v>58.24</v>
      </c>
      <c r="CQ6" s="35">
        <f t="shared" si="10"/>
        <v>57.78</v>
      </c>
      <c r="CR6" s="35">
        <f t="shared" si="10"/>
        <v>40.07</v>
      </c>
      <c r="CS6" s="35">
        <f t="shared" si="10"/>
        <v>39.92</v>
      </c>
      <c r="CT6" s="35">
        <f t="shared" si="10"/>
        <v>54.44</v>
      </c>
      <c r="CU6" s="35">
        <f t="shared" si="10"/>
        <v>54.67</v>
      </c>
      <c r="CV6" s="35">
        <f t="shared" si="10"/>
        <v>53.51</v>
      </c>
      <c r="CW6" s="34" t="str">
        <f>IF(CW7="","",IF(CW7="-","【-】","【"&amp;SUBSTITUTE(TEXT(CW7,"#,##0.00"),"-","△")&amp;"】"))</f>
        <v>【60.09】</v>
      </c>
      <c r="CX6" s="35">
        <f>IF(CX7="",NA(),CX7)</f>
        <v>93.95</v>
      </c>
      <c r="CY6" s="35">
        <f t="shared" ref="CY6:DG6" si="11">IF(CY7="",NA(),CY7)</f>
        <v>93.95</v>
      </c>
      <c r="CZ6" s="35">
        <f t="shared" si="11"/>
        <v>94.23</v>
      </c>
      <c r="DA6" s="35">
        <f t="shared" si="11"/>
        <v>94.49</v>
      </c>
      <c r="DB6" s="35">
        <f t="shared" si="11"/>
        <v>94.54</v>
      </c>
      <c r="DC6" s="35">
        <f t="shared" si="11"/>
        <v>66</v>
      </c>
      <c r="DD6" s="35">
        <f t="shared" si="11"/>
        <v>65.86</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0.93</v>
      </c>
      <c r="EJ6" s="35">
        <f t="shared" si="14"/>
        <v>0.18</v>
      </c>
      <c r="EK6" s="35">
        <f t="shared" si="14"/>
        <v>0.19</v>
      </c>
      <c r="EL6" s="35">
        <f t="shared" si="14"/>
        <v>0.04</v>
      </c>
      <c r="EM6" s="35">
        <f t="shared" si="14"/>
        <v>0.11</v>
      </c>
      <c r="EN6" s="35">
        <f t="shared" si="14"/>
        <v>0.15</v>
      </c>
      <c r="EO6" s="34" t="str">
        <f>IF(EO7="","",IF(EO7="-","【-】","【"&amp;SUBSTITUTE(TEXT(EO7,"#,##0.00"),"-","△")&amp;"】"))</f>
        <v>【0.27】</v>
      </c>
    </row>
    <row r="7" spans="1:145" s="36" customFormat="1" x14ac:dyDescent="0.15">
      <c r="A7" s="28"/>
      <c r="B7" s="37">
        <v>2016</v>
      </c>
      <c r="C7" s="37">
        <v>284815</v>
      </c>
      <c r="D7" s="37">
        <v>47</v>
      </c>
      <c r="E7" s="37">
        <v>17</v>
      </c>
      <c r="F7" s="37">
        <v>1</v>
      </c>
      <c r="G7" s="37">
        <v>0</v>
      </c>
      <c r="H7" s="37" t="s">
        <v>109</v>
      </c>
      <c r="I7" s="37" t="s">
        <v>110</v>
      </c>
      <c r="J7" s="37" t="s">
        <v>111</v>
      </c>
      <c r="K7" s="37" t="s">
        <v>112</v>
      </c>
      <c r="L7" s="37" t="s">
        <v>113</v>
      </c>
      <c r="M7" s="37"/>
      <c r="N7" s="38" t="s">
        <v>114</v>
      </c>
      <c r="O7" s="38" t="s">
        <v>115</v>
      </c>
      <c r="P7" s="38">
        <v>60.27</v>
      </c>
      <c r="Q7" s="38">
        <v>72.599999999999994</v>
      </c>
      <c r="R7" s="38">
        <v>3024</v>
      </c>
      <c r="S7" s="38">
        <v>15586</v>
      </c>
      <c r="T7" s="38">
        <v>150.26</v>
      </c>
      <c r="U7" s="38">
        <v>103.73</v>
      </c>
      <c r="V7" s="38">
        <v>9320</v>
      </c>
      <c r="W7" s="38">
        <v>3.1</v>
      </c>
      <c r="X7" s="38">
        <v>3006.45</v>
      </c>
      <c r="Y7" s="38">
        <v>75.27</v>
      </c>
      <c r="Z7" s="38">
        <v>76.75</v>
      </c>
      <c r="AA7" s="38">
        <v>73.75</v>
      </c>
      <c r="AB7" s="38">
        <v>65.27</v>
      </c>
      <c r="AC7" s="38">
        <v>63.9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990.54</v>
      </c>
      <c r="BG7" s="38">
        <v>756.33</v>
      </c>
      <c r="BH7" s="38">
        <v>77.62</v>
      </c>
      <c r="BI7" s="38">
        <v>0</v>
      </c>
      <c r="BJ7" s="38">
        <v>0</v>
      </c>
      <c r="BK7" s="38">
        <v>1574.53</v>
      </c>
      <c r="BL7" s="38">
        <v>1506.51</v>
      </c>
      <c r="BM7" s="38">
        <v>1136.5</v>
      </c>
      <c r="BN7" s="38">
        <v>1118.56</v>
      </c>
      <c r="BO7" s="38">
        <v>1111.31</v>
      </c>
      <c r="BP7" s="38">
        <v>728.3</v>
      </c>
      <c r="BQ7" s="38">
        <v>82.95</v>
      </c>
      <c r="BR7" s="38">
        <v>83.37</v>
      </c>
      <c r="BS7" s="38">
        <v>98.3</v>
      </c>
      <c r="BT7" s="38">
        <v>99.52</v>
      </c>
      <c r="BU7" s="38">
        <v>95.97</v>
      </c>
      <c r="BV7" s="38">
        <v>57.36</v>
      </c>
      <c r="BW7" s="38">
        <v>57.33</v>
      </c>
      <c r="BX7" s="38">
        <v>71.650000000000006</v>
      </c>
      <c r="BY7" s="38">
        <v>72.33</v>
      </c>
      <c r="BZ7" s="38">
        <v>75.540000000000006</v>
      </c>
      <c r="CA7" s="38">
        <v>100.04</v>
      </c>
      <c r="CB7" s="38">
        <v>194.86</v>
      </c>
      <c r="CC7" s="38">
        <v>195.3</v>
      </c>
      <c r="CD7" s="38">
        <v>168.15</v>
      </c>
      <c r="CE7" s="38">
        <v>167.89</v>
      </c>
      <c r="CF7" s="38">
        <v>177</v>
      </c>
      <c r="CG7" s="38">
        <v>279.91000000000003</v>
      </c>
      <c r="CH7" s="38">
        <v>284.52999999999997</v>
      </c>
      <c r="CI7" s="38">
        <v>217.82</v>
      </c>
      <c r="CJ7" s="38">
        <v>215.28</v>
      </c>
      <c r="CK7" s="38">
        <v>207.96</v>
      </c>
      <c r="CL7" s="38">
        <v>137.82</v>
      </c>
      <c r="CM7" s="38">
        <v>52.54</v>
      </c>
      <c r="CN7" s="38">
        <v>56.85</v>
      </c>
      <c r="CO7" s="38">
        <v>58.62</v>
      </c>
      <c r="CP7" s="38">
        <v>58.24</v>
      </c>
      <c r="CQ7" s="38">
        <v>57.78</v>
      </c>
      <c r="CR7" s="38">
        <v>40.07</v>
      </c>
      <c r="CS7" s="38">
        <v>39.92</v>
      </c>
      <c r="CT7" s="38">
        <v>54.44</v>
      </c>
      <c r="CU7" s="38">
        <v>54.67</v>
      </c>
      <c r="CV7" s="38">
        <v>53.51</v>
      </c>
      <c r="CW7" s="38">
        <v>60.09</v>
      </c>
      <c r="CX7" s="38">
        <v>93.95</v>
      </c>
      <c r="CY7" s="38">
        <v>93.95</v>
      </c>
      <c r="CZ7" s="38">
        <v>94.23</v>
      </c>
      <c r="DA7" s="38">
        <v>94.49</v>
      </c>
      <c r="DB7" s="38">
        <v>94.54</v>
      </c>
      <c r="DC7" s="38">
        <v>66</v>
      </c>
      <c r="DD7" s="38">
        <v>65.86</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0.93</v>
      </c>
      <c r="EJ7" s="38">
        <v>0.18</v>
      </c>
      <c r="EK7" s="38">
        <v>0.19</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長谷川 太郎</cp:lastModifiedBy>
  <cp:lastPrinted>2018-02-09T01:40:33Z</cp:lastPrinted>
  <dcterms:created xsi:type="dcterms:W3CDTF">2017-12-25T02:10:41Z</dcterms:created>
  <dcterms:modified xsi:type="dcterms:W3CDTF">2018-02-09T02:17:56Z</dcterms:modified>
  <cp:category/>
</cp:coreProperties>
</file>