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4\Desktop\【2月9日〆】経営比較分析表\"/>
    </mc:Choice>
  </mc:AlternateContent>
  <workbookProtection workbookPassword="B319" lockStructure="1"/>
  <bookViews>
    <workbookView xWindow="0" yWindow="0" windowWidth="19200" windowHeight="110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<sst xmlns="http://schemas.openxmlformats.org/spreadsheetml/2006/main" count="232" uniqueCount="120">
  <si>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</si>
  <si>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</si>
  <si>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</si>
  <si>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</si>
  <si>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</si>
  <si>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</si>
  <si>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</si>
  <si>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</si>
  <si>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</si>
  <si>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</si>
  <si>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</si>
  <si>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</si>
  <si>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</si>
  <si>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</si>
  <si>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</si>
  <si>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</si>
  <si>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</si>
  <si>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</si>
  <si>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</si>
  <si>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</si>
  <si>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</si>
  <si>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</si>
  <si>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</si>
  <si>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</si>
  <si>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</si>
  <si>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</si>
  <si>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</si>
  <si>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</si>
  <si>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</si>
  <si>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</si>
  <si>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</si>
  <si>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</si>
  <si>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</si>
  <si>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</si>
  <si>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</si>
  <si>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</si>
  <si>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</si>
  <si>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</si>
  <si>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</si>
  <si>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</si>
  <si>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</si>
  <si>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</si>
  <si>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</si>
  <si>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</si>
  <si>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</si>
  <si>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</si>
  <si>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</si>
  <si>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</si>
  <si>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</si>
  <si>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</si>
  <si>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</si>
  <si>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</si>
  <si>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</si>
  <si>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</si>
  <si>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</si>
  <si>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</si>
  <si>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</si>
  <si>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</si>
  <si>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</si>
  <si>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</si>
  <si>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</si>
  <si>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</si>
  <si>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</si>
  <si>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</si>
  <si>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</si>
  <si>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</si>
  <si>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</si>
  <si>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</si>
  <si>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</si>
  <si>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</si>
  <si>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</si>
  <si>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</si>
  <si>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</si>
  <si>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</si>
  <si>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</si>
  <si>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</si>
  <si>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</si>
  <si>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</si>
  <si>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</si>
  <si>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</si>
  <si>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</si>
  <si>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</si>
  <si>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</si>
  <si>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</si>
  <si>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</si>
  <si>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</si>
  <si>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</si>
  <si>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</si>
  <si>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</si>
  <si>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</si>
  <si>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</si>
  <si>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</si>
  <si>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</si>
  <si>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</si>
  <si>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</si>
  <si>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</si>
  <si>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</si>
  <si>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</si>
  <si>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</si>
  <si>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</si>
  <si>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</si>
  <si>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</si>
  <si>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</si>
  <si>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</si>
  <si>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</si>
  <si>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神河町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</si>
  <si>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</si>
  <si>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</si>
  <si>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</si>
  <si>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</si>
  <si>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</si>
  <si>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</si>
  <si>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</si>
  <si>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</si>
  <si>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</si>
  <si>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</si>
  <si>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</si>
  <si>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は、過去５年間黒字を維持しているものの、⑤料金回収率は100％を下回っており、一般会計からの繰出金の支援を受け運営している状況です。神河町は山間部に位置し、集落も点在しているといった地理的な要因により、管路は長く、浄水場を12箇所、配水池を19箇所配備しており、水道施設には多額の資金が投資されています。この投資の財源の償還や施設の維持管理費により⑥給水原価は高い数値となっています。水道料金は県下トップクラスであり、料金の値上げは人口減少対策の妨げになることなどから現段階で料金の値上げは考えていませんが、経営状況によっては、料金の見直しを検討する必要もあります。水道管の老朽化により漏水も多く⑧有収率は70％以下という状況であり、漏水調査や管路の更新を含め早急に対応する必要があります。</t>
    <rPh sb="1" eb="3">
      <t>ケイジョウ</t>
    </rPh>
    <rPh sb="3" eb="5">
      <t>シュウシ</t>
    </rPh>
    <rPh sb="5" eb="7">
      <t>ヒリツ</t>
    </rPh>
    <rPh sb="9" eb="11">
      <t>カコ</t>
    </rPh>
    <rPh sb="12" eb="14">
      <t>ネンカン</t>
    </rPh>
    <rPh sb="14" eb="16">
      <t>クロジ</t>
    </rPh>
    <rPh sb="17" eb="19">
      <t>イジ</t>
    </rPh>
    <rPh sb="28" eb="30">
      <t>リョウキン</t>
    </rPh>
    <rPh sb="30" eb="32">
      <t>カイシュウ</t>
    </rPh>
    <rPh sb="32" eb="33">
      <t>リツ</t>
    </rPh>
    <rPh sb="39" eb="41">
      <t>シタマワ</t>
    </rPh>
    <rPh sb="46" eb="48">
      <t>イッパン</t>
    </rPh>
    <rPh sb="48" eb="50">
      <t>カイケイ</t>
    </rPh>
    <rPh sb="53" eb="55">
      <t>クリダ</t>
    </rPh>
    <rPh sb="55" eb="56">
      <t>キン</t>
    </rPh>
    <rPh sb="57" eb="59">
      <t>シエン</t>
    </rPh>
    <rPh sb="60" eb="61">
      <t>ウ</t>
    </rPh>
    <rPh sb="62" eb="64">
      <t>ウンエイ</t>
    </rPh>
    <rPh sb="68" eb="70">
      <t>ジョウキョウ</t>
    </rPh>
    <rPh sb="73" eb="75">
      <t>カミカワ</t>
    </rPh>
    <rPh sb="77" eb="80">
      <t>サンカンブ</t>
    </rPh>
    <rPh sb="81" eb="83">
      <t>イチ</t>
    </rPh>
    <rPh sb="85" eb="87">
      <t>シュウラク</t>
    </rPh>
    <rPh sb="88" eb="90">
      <t>テンザイ</t>
    </rPh>
    <rPh sb="98" eb="101">
      <t>チリテキ</t>
    </rPh>
    <rPh sb="102" eb="104">
      <t>ヨウイン</t>
    </rPh>
    <rPh sb="108" eb="110">
      <t>カンロ</t>
    </rPh>
    <rPh sb="111" eb="112">
      <t>ナガ</t>
    </rPh>
    <rPh sb="114" eb="117">
      <t>ジョウスイジョウ</t>
    </rPh>
    <rPh sb="120" eb="122">
      <t>カショ</t>
    </rPh>
    <rPh sb="123" eb="125">
      <t>ハイスイ</t>
    </rPh>
    <rPh sb="125" eb="126">
      <t>イケ</t>
    </rPh>
    <rPh sb="129" eb="131">
      <t>カショ</t>
    </rPh>
    <rPh sb="131" eb="133">
      <t>ハイビ</t>
    </rPh>
    <rPh sb="138" eb="140">
      <t>スイドウ</t>
    </rPh>
    <rPh sb="140" eb="142">
      <t>シセツ</t>
    </rPh>
    <rPh sb="144" eb="146">
      <t>タガク</t>
    </rPh>
    <rPh sb="147" eb="149">
      <t>シキン</t>
    </rPh>
    <rPh sb="150" eb="152">
      <t>トウシ</t>
    </rPh>
    <rPh sb="161" eb="163">
      <t>トウシ</t>
    </rPh>
    <rPh sb="164" eb="166">
      <t>ザイゲン</t>
    </rPh>
    <rPh sb="167" eb="169">
      <t>ショウカン</t>
    </rPh>
    <rPh sb="170" eb="172">
      <t>シセツ</t>
    </rPh>
    <rPh sb="173" eb="175">
      <t>イジ</t>
    </rPh>
    <rPh sb="175" eb="178">
      <t>カンリヒ</t>
    </rPh>
    <rPh sb="182" eb="184">
      <t>キュウスイ</t>
    </rPh>
    <rPh sb="184" eb="186">
      <t>ゲンカ</t>
    </rPh>
    <rPh sb="187" eb="188">
      <t>タカ</t>
    </rPh>
    <rPh sb="189" eb="191">
      <t>スウチ</t>
    </rPh>
    <rPh sb="199" eb="201">
      <t>スイドウ</t>
    </rPh>
    <rPh sb="201" eb="203">
      <t>リョウキン</t>
    </rPh>
    <rPh sb="204" eb="206">
      <t>ケンカ</t>
    </rPh>
    <rPh sb="216" eb="218">
      <t>リョウキン</t>
    </rPh>
    <rPh sb="219" eb="221">
      <t>ネア</t>
    </rPh>
    <rPh sb="223" eb="225">
      <t>ジンコウ</t>
    </rPh>
    <rPh sb="225" eb="227">
      <t>ゲンショウ</t>
    </rPh>
    <rPh sb="227" eb="229">
      <t>タイサク</t>
    </rPh>
    <rPh sb="230" eb="231">
      <t>サマタ</t>
    </rPh>
    <rPh sb="241" eb="242">
      <t>ゲン</t>
    </rPh>
    <rPh sb="242" eb="244">
      <t>ダンカイ</t>
    </rPh>
    <rPh sb="245" eb="247">
      <t>リョウキン</t>
    </rPh>
    <rPh sb="248" eb="250">
      <t>ネア</t>
    </rPh>
    <rPh sb="252" eb="253">
      <t>カンガ</t>
    </rPh>
    <rPh sb="261" eb="263">
      <t>ケイエイ</t>
    </rPh>
    <rPh sb="263" eb="265">
      <t>ジョウキョウ</t>
    </rPh>
    <rPh sb="271" eb="273">
      <t>リョウキン</t>
    </rPh>
    <rPh sb="274" eb="276">
      <t>ミナオ</t>
    </rPh>
    <rPh sb="278" eb="280">
      <t>ケントウ</t>
    </rPh>
    <rPh sb="282" eb="284">
      <t>ヒツヨウ</t>
    </rPh>
    <rPh sb="290" eb="292">
      <t>スイドウ</t>
    </rPh>
    <rPh sb="292" eb="293">
      <t>カン</t>
    </rPh>
    <rPh sb="294" eb="296">
      <t>ロウキュウ</t>
    </rPh>
    <rPh sb="296" eb="297">
      <t>カ</t>
    </rPh>
    <rPh sb="300" eb="302">
      <t>ロウスイ</t>
    </rPh>
    <rPh sb="303" eb="304">
      <t>オオ</t>
    </rPh>
    <rPh sb="313" eb="315">
      <t>イカ</t>
    </rPh>
    <rPh sb="318" eb="320">
      <t>ジョウキョウ</t>
    </rPh>
    <rPh sb="324" eb="326">
      <t>ロウスイ</t>
    </rPh>
    <rPh sb="326" eb="328">
      <t>チョウサ</t>
    </rPh>
    <rPh sb="329" eb="331">
      <t>カンロ</t>
    </rPh>
    <rPh sb="332" eb="334">
      <t>コウシン</t>
    </rPh>
    <rPh sb="335" eb="336">
      <t>フク</t>
    </rPh>
    <rPh sb="337" eb="339">
      <t>ソウキュウ</t>
    </rPh>
    <rPh sb="340" eb="342">
      <t>タイオウ</t>
    </rPh>
    <rPh sb="344" eb="346">
      <t>ヒツヨウ</t>
    </rPh>
    <phoneticPr fontId="7"/>
  </si>
  <si>
    <t>平成29年4月1日に簡易水道等事業を上水道事業へ統合しました。この統合に伴い、各浄水施設の整備を平成27年度から平成31年度にかけて実施し、施設の老朽化改善を行います。配水管については①管路経年化率は高く、③管路更新率は低い状況にあります。平成30年度から平成39年度の期間で国庫補助金や有利な起債を利用し、耐用年数を大きく超えた配水管より順次更新していきます。有収率に大きく影響している給水管の老朽化対策についても、町単独事業で経営状況を見ながら、計画的な更新を行う予定です。また、固定資産全体の長寿命化を図ることにより更新投資の抑制に努めます。</t>
    <rPh sb="0" eb="2">
      <t>ヘイセイ</t>
    </rPh>
    <rPh sb="4" eb="5">
      <t>ネン</t>
    </rPh>
    <rPh sb="6" eb="7">
      <t>ガツ</t>
    </rPh>
    <rPh sb="8" eb="9">
      <t>ニチ</t>
    </rPh>
    <rPh sb="10" eb="12">
      <t>カンイ</t>
    </rPh>
    <rPh sb="12" eb="14">
      <t>スイドウ</t>
    </rPh>
    <rPh sb="14" eb="15">
      <t>トウ</t>
    </rPh>
    <rPh sb="15" eb="17">
      <t>ジギョウ</t>
    </rPh>
    <rPh sb="18" eb="21">
      <t>ジョウスイドウ</t>
    </rPh>
    <rPh sb="21" eb="23">
      <t>ジギョウ</t>
    </rPh>
    <rPh sb="24" eb="26">
      <t>トウゴウ</t>
    </rPh>
    <rPh sb="33" eb="35">
      <t>トウゴウ</t>
    </rPh>
    <rPh sb="36" eb="37">
      <t>トモナ</t>
    </rPh>
    <rPh sb="45" eb="47">
      <t>セイビ</t>
    </rPh>
    <rPh sb="48" eb="50">
      <t>ヘイセイ</t>
    </rPh>
    <rPh sb="52" eb="54">
      <t>ネンド</t>
    </rPh>
    <rPh sb="56" eb="58">
      <t>ヘイセイ</t>
    </rPh>
    <rPh sb="60" eb="62">
      <t>ネンド</t>
    </rPh>
    <rPh sb="66" eb="68">
      <t>ジッシ</t>
    </rPh>
    <rPh sb="70" eb="72">
      <t>シセツ</t>
    </rPh>
    <rPh sb="73" eb="76">
      <t>ロウキュウカ</t>
    </rPh>
    <rPh sb="76" eb="78">
      <t>カイゼン</t>
    </rPh>
    <rPh sb="79" eb="80">
      <t>オコナ</t>
    </rPh>
    <rPh sb="84" eb="87">
      <t>ハイスイカン</t>
    </rPh>
    <rPh sb="93" eb="95">
      <t>カンロ</t>
    </rPh>
    <rPh sb="95" eb="97">
      <t>ケイネン</t>
    </rPh>
    <rPh sb="97" eb="98">
      <t>カ</t>
    </rPh>
    <rPh sb="98" eb="99">
      <t>リツ</t>
    </rPh>
    <rPh sb="100" eb="101">
      <t>タカ</t>
    </rPh>
    <rPh sb="104" eb="106">
      <t>カンロ</t>
    </rPh>
    <rPh sb="106" eb="108">
      <t>コウシン</t>
    </rPh>
    <rPh sb="108" eb="109">
      <t>リツ</t>
    </rPh>
    <rPh sb="110" eb="111">
      <t>ヒク</t>
    </rPh>
    <rPh sb="112" eb="114">
      <t>ジョウキョウ</t>
    </rPh>
    <rPh sb="120" eb="122">
      <t>ヘイセイ</t>
    </rPh>
    <rPh sb="124" eb="126">
      <t>ネンド</t>
    </rPh>
    <rPh sb="128" eb="130">
      <t>ヘイセイ</t>
    </rPh>
    <rPh sb="132" eb="134">
      <t>ネンド</t>
    </rPh>
    <rPh sb="135" eb="137">
      <t>キカン</t>
    </rPh>
    <rPh sb="138" eb="140">
      <t>コッコ</t>
    </rPh>
    <rPh sb="140" eb="143">
      <t>ホジョキン</t>
    </rPh>
    <rPh sb="144" eb="146">
      <t>ユウリ</t>
    </rPh>
    <rPh sb="147" eb="149">
      <t>キサイ</t>
    </rPh>
    <rPh sb="150" eb="152">
      <t>リヨウ</t>
    </rPh>
    <rPh sb="154" eb="156">
      <t>タイヨウ</t>
    </rPh>
    <rPh sb="156" eb="158">
      <t>ネンスウ</t>
    </rPh>
    <rPh sb="159" eb="160">
      <t>オオ</t>
    </rPh>
    <rPh sb="162" eb="163">
      <t>コ</t>
    </rPh>
    <rPh sb="165" eb="168">
      <t>ハイスイカン</t>
    </rPh>
    <rPh sb="170" eb="172">
      <t>ジュンジ</t>
    </rPh>
    <rPh sb="172" eb="174">
      <t>コウシン</t>
    </rPh>
    <rPh sb="181" eb="183">
      <t>ユウシュウ</t>
    </rPh>
    <rPh sb="183" eb="184">
      <t>リツ</t>
    </rPh>
    <rPh sb="185" eb="186">
      <t>オオ</t>
    </rPh>
    <rPh sb="188" eb="190">
      <t>エイキョウ</t>
    </rPh>
    <rPh sb="194" eb="197">
      <t>キュウスイカン</t>
    </rPh>
    <rPh sb="198" eb="201">
      <t>ロウキュウカ</t>
    </rPh>
    <rPh sb="201" eb="203">
      <t>タイサク</t>
    </rPh>
    <rPh sb="209" eb="210">
      <t>チョウ</t>
    </rPh>
    <rPh sb="210" eb="212">
      <t>タンドク</t>
    </rPh>
    <rPh sb="212" eb="214">
      <t>ジギョウ</t>
    </rPh>
    <rPh sb="225" eb="228">
      <t>ケイカクテキ</t>
    </rPh>
    <rPh sb="229" eb="231">
      <t>コウシン</t>
    </rPh>
    <rPh sb="242" eb="244">
      <t>コテイ</t>
    </rPh>
    <rPh sb="244" eb="246">
      <t>シサン</t>
    </rPh>
    <rPh sb="246" eb="248">
      <t>ゼンタイ</t>
    </rPh>
    <rPh sb="249" eb="253">
      <t>チョウジュミョウカ</t>
    </rPh>
    <rPh sb="254" eb="255">
      <t>ハカ</t>
    </rPh>
    <rPh sb="261" eb="263">
      <t>コウシン</t>
    </rPh>
    <rPh sb="263" eb="265">
      <t>トウシ</t>
    </rPh>
    <rPh sb="266" eb="268">
      <t>ヨクセイ</t>
    </rPh>
    <rPh sb="269" eb="270">
      <t>ツト</t>
    </rPh>
    <phoneticPr fontId="7"/>
  </si>
  <si>
    <t>人口減少や節水機器の設置により、将来の水需要が減少し収益の増加が見込めない中で、老朽化した施設の更新や耐震化等の事業を進めながら、これまでと同様に安心・安全な水道水の供給をしていく必要があります。このような状況に対応するため、施設の適切な点検や補修により長寿命化を図り、中長期的な更新で費用の抑制に努めるとともに、平成29年度からは簡易水道等事業を上水道事業に統合して運営し、料金収入の増加と経費の節減に努め、より一層の経営健全化を図ります。また平成28年度に策定した「経営戦略」に基づき、今後の経営健全化につなげていきます。</t>
    <rPh sb="0" eb="2">
      <t>ジンコウ</t>
    </rPh>
    <rPh sb="2" eb="4">
      <t>ゲンショウ</t>
    </rPh>
    <rPh sb="5" eb="7">
      <t>セッスイ</t>
    </rPh>
    <rPh sb="7" eb="9">
      <t>キキ</t>
    </rPh>
    <rPh sb="10" eb="12">
      <t>セッチ</t>
    </rPh>
    <rPh sb="16" eb="18">
      <t>ショウライ</t>
    </rPh>
    <rPh sb="19" eb="20">
      <t>ミズ</t>
    </rPh>
    <rPh sb="20" eb="22">
      <t>ジュヨウ</t>
    </rPh>
    <rPh sb="23" eb="25">
      <t>ゲンショウ</t>
    </rPh>
    <rPh sb="26" eb="28">
      <t>シュウエキ</t>
    </rPh>
    <rPh sb="29" eb="31">
      <t>ゾウカ</t>
    </rPh>
    <rPh sb="32" eb="34">
      <t>ミコ</t>
    </rPh>
    <rPh sb="37" eb="38">
      <t>ナカ</t>
    </rPh>
    <rPh sb="40" eb="43">
      <t>ロウキュウカ</t>
    </rPh>
    <rPh sb="45" eb="47">
      <t>シセツ</t>
    </rPh>
    <rPh sb="48" eb="50">
      <t>コウシン</t>
    </rPh>
    <rPh sb="51" eb="54">
      <t>タイシンカ</t>
    </rPh>
    <rPh sb="54" eb="55">
      <t>トウ</t>
    </rPh>
    <rPh sb="56" eb="58">
      <t>ジギョウ</t>
    </rPh>
    <rPh sb="59" eb="60">
      <t>スス</t>
    </rPh>
    <rPh sb="70" eb="72">
      <t>ドウヨウ</t>
    </rPh>
    <rPh sb="73" eb="75">
      <t>アンシン</t>
    </rPh>
    <rPh sb="76" eb="78">
      <t>アンゼン</t>
    </rPh>
    <rPh sb="79" eb="81">
      <t>スイドウ</t>
    </rPh>
    <rPh sb="81" eb="82">
      <t>ミズ</t>
    </rPh>
    <rPh sb="83" eb="85">
      <t>キョウキュウ</t>
    </rPh>
    <rPh sb="90" eb="92">
      <t>ヒツヨウ</t>
    </rPh>
    <rPh sb="103" eb="105">
      <t>ジョウキョウ</t>
    </rPh>
    <rPh sb="106" eb="108">
      <t>タイオウ</t>
    </rPh>
    <rPh sb="113" eb="115">
      <t>シセツ</t>
    </rPh>
    <rPh sb="116" eb="118">
      <t>テキセツ</t>
    </rPh>
    <rPh sb="119" eb="121">
      <t>テンケン</t>
    </rPh>
    <rPh sb="122" eb="124">
      <t>ホシュウ</t>
    </rPh>
    <rPh sb="127" eb="130">
      <t>チョウジュミョウ</t>
    </rPh>
    <rPh sb="130" eb="131">
      <t>カ</t>
    </rPh>
    <rPh sb="132" eb="133">
      <t>ハカ</t>
    </rPh>
    <rPh sb="135" eb="139">
      <t>チュウチョウキテキ</t>
    </rPh>
    <rPh sb="140" eb="142">
      <t>コウシン</t>
    </rPh>
    <rPh sb="143" eb="145">
      <t>ヒヨウ</t>
    </rPh>
    <rPh sb="146" eb="148">
      <t>ヨクセイ</t>
    </rPh>
    <rPh sb="149" eb="150">
      <t>ツト</t>
    </rPh>
    <rPh sb="157" eb="159">
      <t>ヘイセイ</t>
    </rPh>
    <rPh sb="161" eb="163">
      <t>ネンド</t>
    </rPh>
    <rPh sb="166" eb="168">
      <t>カンイ</t>
    </rPh>
    <rPh sb="168" eb="170">
      <t>スイドウ</t>
    </rPh>
    <rPh sb="170" eb="171">
      <t>トウ</t>
    </rPh>
    <rPh sb="171" eb="173">
      <t>ジギョウ</t>
    </rPh>
    <rPh sb="174" eb="177">
      <t>ジョウスイドウ</t>
    </rPh>
    <rPh sb="177" eb="179">
      <t>ジギョウ</t>
    </rPh>
    <rPh sb="180" eb="182">
      <t>トウゴウ</t>
    </rPh>
    <rPh sb="184" eb="186">
      <t>ウンエイ</t>
    </rPh>
    <rPh sb="188" eb="190">
      <t>リョウキン</t>
    </rPh>
    <rPh sb="190" eb="192">
      <t>シュウニュウ</t>
    </rPh>
    <rPh sb="193" eb="195">
      <t>ゾウカ</t>
    </rPh>
    <rPh sb="196" eb="198">
      <t>ケイヒ</t>
    </rPh>
    <rPh sb="199" eb="201">
      <t>セツゲン</t>
    </rPh>
    <rPh sb="202" eb="203">
      <t>ツト</t>
    </rPh>
    <rPh sb="207" eb="209">
      <t>イッソウ</t>
    </rPh>
    <rPh sb="210" eb="212">
      <t>ケイエイ</t>
    </rPh>
    <rPh sb="212" eb="215">
      <t>ケンゼンカ</t>
    </rPh>
    <rPh sb="216" eb="217">
      <t>ハカ</t>
    </rPh>
    <rPh sb="223" eb="225">
      <t>ヘイセイ</t>
    </rPh>
    <rPh sb="227" eb="229">
      <t>ネンド</t>
    </rPh>
    <rPh sb="230" eb="232">
      <t>サクテイ</t>
    </rPh>
    <rPh sb="235" eb="237">
      <t>ケイエイ</t>
    </rPh>
    <rPh sb="237" eb="239">
      <t>センリャク</t>
    </rPh>
    <rPh sb="241" eb="242">
      <t>モト</t>
    </rPh>
    <rPh sb="245" eb="247">
      <t>コンゴ</t>
    </rPh>
    <rPh sb="248" eb="250">
      <t>ケイエイ</t>
    </rPh>
    <rPh sb="250" eb="253">
      <t>ケンゼンカ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</si>
</sst>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0.11</c:v>
                </c:pt>
                <c:pt idx="1">
                  <c:v>0.1</c:v>
                </c:pt>
                <c:pt idx="2">
                  <c:v>7.0000000000000007E-2</c:v>
                </c:pt>
                <c:pt idx="3" formatCode="#,##0.00;&quot;△&quot;#,##0.00">
                  <c:v>0</c:v>
                </c:pt>
                <c:pt idx="4">
                  <c:v>0.12</c:v>
                </c:pt>
              </c:numCache>
            </c:numRef>
          </c:val>
        </c:ser>
        <c:dLbls>
          <c:showLegendKey val="0"/>
          <c:showVal val="0"/>
          <c:showCatName val="0"/>
          <c:showSerName val="0"/>
          <c:showPercent val="0"/>
          <c:showBubbleSize val="0"/>
        </c:dLbls>
        <c:gapWidth val="150"/>
        <c:axId val="383368520"/>
        <c:axId val="38336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383368520"/>
        <c:axId val="383364208"/>
      </c:lineChart>
      <c:dateAx>
        <c:axId val="383368520"/>
        <c:scaling>
          <c:orientation val="minMax"/>
        </c:scaling>
        <c:delete val="1"/>
        <c:axPos val="b"/>
        <c:numFmt formatCode="ge" sourceLinked="1"/>
        <c:majorTickMark val="none"/>
        <c:minorTickMark val="none"/>
        <c:tickLblPos val="none"/>
        <c:crossAx val="383364208"/>
        <c:crosses val="autoZero"/>
        <c:auto val="1"/>
        <c:lblOffset val="100"/>
        <c:baseTimeUnit val="years"/>
      </c:dateAx>
      <c:valAx>
        <c:axId val="38336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6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81.819999999999993</c:v>
                </c:pt>
                <c:pt idx="1">
                  <c:v>81.2</c:v>
                </c:pt>
                <c:pt idx="2">
                  <c:v>85.7</c:v>
                </c:pt>
                <c:pt idx="3">
                  <c:v>87.63</c:v>
                </c:pt>
                <c:pt idx="4">
                  <c:v>89.48</c:v>
                </c:pt>
              </c:numCache>
            </c:numRef>
          </c:val>
        </c:ser>
        <c:dLbls>
          <c:showLegendKey val="0"/>
          <c:showVal val="0"/>
          <c:showCatName val="0"/>
          <c:showSerName val="0"/>
          <c:showPercent val="0"/>
          <c:showBubbleSize val="0"/>
        </c:dLbls>
        <c:gapWidth val="150"/>
        <c:axId val="451231264"/>
        <c:axId val="4512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451231264"/>
        <c:axId val="451237536"/>
      </c:lineChart>
      <c:dateAx>
        <c:axId val="451231264"/>
        <c:scaling>
          <c:orientation val="minMax"/>
        </c:scaling>
        <c:delete val="1"/>
        <c:axPos val="b"/>
        <c:numFmt formatCode="ge" sourceLinked="1"/>
        <c:majorTickMark val="none"/>
        <c:minorTickMark val="none"/>
        <c:tickLblPos val="none"/>
        <c:crossAx val="451237536"/>
        <c:crosses val="autoZero"/>
        <c:auto val="1"/>
        <c:lblOffset val="100"/>
        <c:baseTimeUnit val="years"/>
      </c:dateAx>
      <c:valAx>
        <c:axId val="4512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2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73.89</c:v>
                </c:pt>
                <c:pt idx="1">
                  <c:v>74.12</c:v>
                </c:pt>
                <c:pt idx="2">
                  <c:v>69.150000000000006</c:v>
                </c:pt>
                <c:pt idx="3">
                  <c:v>68.45</c:v>
                </c:pt>
                <c:pt idx="4">
                  <c:v>67.92</c:v>
                </c:pt>
              </c:numCache>
            </c:numRef>
          </c:val>
        </c:ser>
        <c:dLbls>
          <c:showLegendKey val="0"/>
          <c:showVal val="0"/>
          <c:showCatName val="0"/>
          <c:showSerName val="0"/>
          <c:showPercent val="0"/>
          <c:showBubbleSize val="0"/>
        </c:dLbls>
        <c:gapWidth val="150"/>
        <c:axId val="451231656"/>
        <c:axId val="45123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451231656"/>
        <c:axId val="451238712"/>
      </c:lineChart>
      <c:dateAx>
        <c:axId val="451231656"/>
        <c:scaling>
          <c:orientation val="minMax"/>
        </c:scaling>
        <c:delete val="1"/>
        <c:axPos val="b"/>
        <c:numFmt formatCode="ge" sourceLinked="1"/>
        <c:majorTickMark val="none"/>
        <c:minorTickMark val="none"/>
        <c:tickLblPos val="none"/>
        <c:crossAx val="451238712"/>
        <c:crosses val="autoZero"/>
        <c:auto val="1"/>
        <c:lblOffset val="100"/>
        <c:baseTimeUnit val="years"/>
      </c:dateAx>
      <c:valAx>
        <c:axId val="45123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23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102.18</c:v>
                </c:pt>
                <c:pt idx="1">
                  <c:v>103.32</c:v>
                </c:pt>
                <c:pt idx="2">
                  <c:v>102.77</c:v>
                </c:pt>
                <c:pt idx="3">
                  <c:v>108.92</c:v>
                </c:pt>
                <c:pt idx="4">
                  <c:v>108.56</c:v>
                </c:pt>
              </c:numCache>
            </c:numRef>
          </c:val>
        </c:ser>
        <c:dLbls>
          <c:showLegendKey val="0"/>
          <c:showVal val="0"/>
          <c:showCatName val="0"/>
          <c:showSerName val="0"/>
          <c:showPercent val="0"/>
          <c:showBubbleSize val="0"/>
        </c:dLbls>
        <c:gapWidth val="150"/>
        <c:axId val="383361072"/>
        <c:axId val="38336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383361072"/>
        <c:axId val="383366952"/>
      </c:lineChart>
      <c:dateAx>
        <c:axId val="383361072"/>
        <c:scaling>
          <c:orientation val="minMax"/>
        </c:scaling>
        <c:delete val="1"/>
        <c:axPos val="b"/>
        <c:numFmt formatCode="ge" sourceLinked="1"/>
        <c:majorTickMark val="none"/>
        <c:minorTickMark val="none"/>
        <c:tickLblPos val="none"/>
        <c:crossAx val="383366952"/>
        <c:crosses val="autoZero"/>
        <c:auto val="1"/>
        <c:lblOffset val="100"/>
        <c:baseTimeUnit val="years"/>
      </c:dateAx>
      <c:valAx>
        <c:axId val="383366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336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30.1</c:v>
                </c:pt>
                <c:pt idx="1">
                  <c:v>31.98</c:v>
                </c:pt>
                <c:pt idx="2">
                  <c:v>49.57</c:v>
                </c:pt>
                <c:pt idx="3">
                  <c:v>51.95</c:v>
                </c:pt>
                <c:pt idx="4">
                  <c:v>50.33</c:v>
                </c:pt>
              </c:numCache>
            </c:numRef>
          </c:val>
        </c:ser>
        <c:dLbls>
          <c:showLegendKey val="0"/>
          <c:showVal val="0"/>
          <c:showCatName val="0"/>
          <c:showSerName val="0"/>
          <c:showPercent val="0"/>
          <c:showBubbleSize val="0"/>
        </c:dLbls>
        <c:gapWidth val="150"/>
        <c:axId val="383361464"/>
        <c:axId val="38336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383361464"/>
        <c:axId val="383362640"/>
      </c:lineChart>
      <c:dateAx>
        <c:axId val="383361464"/>
        <c:scaling>
          <c:orientation val="minMax"/>
        </c:scaling>
        <c:delete val="1"/>
        <c:axPos val="b"/>
        <c:numFmt formatCode="ge" sourceLinked="1"/>
        <c:majorTickMark val="none"/>
        <c:minorTickMark val="none"/>
        <c:tickLblPos val="none"/>
        <c:crossAx val="383362640"/>
        <c:crosses val="autoZero"/>
        <c:auto val="1"/>
        <c:lblOffset val="100"/>
        <c:baseTimeUnit val="years"/>
      </c:dateAx>
      <c:valAx>
        <c:axId val="38336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6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8.02</c:v>
                </c:pt>
                <c:pt idx="1">
                  <c:v>25.17</c:v>
                </c:pt>
                <c:pt idx="2">
                  <c:v>45.76</c:v>
                </c:pt>
                <c:pt idx="3">
                  <c:v>45.99</c:v>
                </c:pt>
                <c:pt idx="4">
                  <c:v>45.94</c:v>
                </c:pt>
              </c:numCache>
            </c:numRef>
          </c:val>
        </c:ser>
        <c:dLbls>
          <c:showLegendKey val="0"/>
          <c:showVal val="0"/>
          <c:showCatName val="0"/>
          <c:showSerName val="0"/>
          <c:showPercent val="0"/>
          <c:showBubbleSize val="0"/>
        </c:dLbls>
        <c:gapWidth val="150"/>
        <c:axId val="383363424"/>
        <c:axId val="38043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383363424"/>
        <c:axId val="380434608"/>
      </c:lineChart>
      <c:dateAx>
        <c:axId val="383363424"/>
        <c:scaling>
          <c:orientation val="minMax"/>
        </c:scaling>
        <c:delete val="1"/>
        <c:axPos val="b"/>
        <c:numFmt formatCode="ge" sourceLinked="1"/>
        <c:majorTickMark val="none"/>
        <c:minorTickMark val="none"/>
        <c:tickLblPos val="none"/>
        <c:crossAx val="380434608"/>
        <c:crosses val="autoZero"/>
        <c:auto val="1"/>
        <c:lblOffset val="100"/>
        <c:baseTimeUnit val="years"/>
      </c:dateAx>
      <c:valAx>
        <c:axId val="38043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42.41</c:v>
                </c:pt>
                <c:pt idx="1">
                  <c:v>39.06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57432296"/>
        <c:axId val="4574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457432296"/>
        <c:axId val="457435040"/>
      </c:lineChart>
      <c:dateAx>
        <c:axId val="457432296"/>
        <c:scaling>
          <c:orientation val="minMax"/>
        </c:scaling>
        <c:delete val="1"/>
        <c:axPos val="b"/>
        <c:numFmt formatCode="ge" sourceLinked="1"/>
        <c:majorTickMark val="none"/>
        <c:minorTickMark val="none"/>
        <c:tickLblPos val="none"/>
        <c:crossAx val="457435040"/>
        <c:crosses val="autoZero"/>
        <c:auto val="1"/>
        <c:lblOffset val="100"/>
        <c:baseTimeUnit val="years"/>
      </c:dateAx>
      <c:valAx>
        <c:axId val="45743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43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1137.57</c:v>
                </c:pt>
                <c:pt idx="1">
                  <c:v>637.74</c:v>
                </c:pt>
                <c:pt idx="2">
                  <c:v>127.38</c:v>
                </c:pt>
                <c:pt idx="3">
                  <c:v>119.48</c:v>
                </c:pt>
                <c:pt idx="4">
                  <c:v>117.29</c:v>
                </c:pt>
              </c:numCache>
            </c:numRef>
          </c:val>
        </c:ser>
        <c:dLbls>
          <c:showLegendKey val="0"/>
          <c:showVal val="0"/>
          <c:showCatName val="0"/>
          <c:showSerName val="0"/>
          <c:showPercent val="0"/>
          <c:showBubbleSize val="0"/>
        </c:dLbls>
        <c:gapWidth val="150"/>
        <c:axId val="457435432"/>
        <c:axId val="45743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457435432"/>
        <c:axId val="457433080"/>
      </c:lineChart>
      <c:dateAx>
        <c:axId val="457435432"/>
        <c:scaling>
          <c:orientation val="minMax"/>
        </c:scaling>
        <c:delete val="1"/>
        <c:axPos val="b"/>
        <c:numFmt formatCode="ge" sourceLinked="1"/>
        <c:majorTickMark val="none"/>
        <c:minorTickMark val="none"/>
        <c:tickLblPos val="none"/>
        <c:crossAx val="457433080"/>
        <c:crosses val="autoZero"/>
        <c:auto val="1"/>
        <c:lblOffset val="100"/>
        <c:baseTimeUnit val="years"/>
      </c:dateAx>
      <c:valAx>
        <c:axId val="457433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43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894.83</c:v>
                </c:pt>
                <c:pt idx="1">
                  <c:v>841.23</c:v>
                </c:pt>
                <c:pt idx="2">
                  <c:v>817.76</c:v>
                </c:pt>
                <c:pt idx="3">
                  <c:v>823.01</c:v>
                </c:pt>
                <c:pt idx="4">
                  <c:v>875.98</c:v>
                </c:pt>
              </c:numCache>
            </c:numRef>
          </c:val>
        </c:ser>
        <c:dLbls>
          <c:showLegendKey val="0"/>
          <c:showVal val="0"/>
          <c:showCatName val="0"/>
          <c:showSerName val="0"/>
          <c:showPercent val="0"/>
          <c:showBubbleSize val="0"/>
        </c:dLbls>
        <c:gapWidth val="150"/>
        <c:axId val="457432688"/>
        <c:axId val="45742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457432688"/>
        <c:axId val="457429160"/>
      </c:lineChart>
      <c:dateAx>
        <c:axId val="457432688"/>
        <c:scaling>
          <c:orientation val="minMax"/>
        </c:scaling>
        <c:delete val="1"/>
        <c:axPos val="b"/>
        <c:numFmt formatCode="ge" sourceLinked="1"/>
        <c:majorTickMark val="none"/>
        <c:minorTickMark val="none"/>
        <c:tickLblPos val="none"/>
        <c:crossAx val="457429160"/>
        <c:crosses val="autoZero"/>
        <c:auto val="1"/>
        <c:lblOffset val="100"/>
        <c:baseTimeUnit val="years"/>
      </c:dateAx>
      <c:valAx>
        <c:axId val="457429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43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77.41</c:v>
                </c:pt>
                <c:pt idx="1">
                  <c:v>77.180000000000007</c:v>
                </c:pt>
                <c:pt idx="2">
                  <c:v>79.599999999999994</c:v>
                </c:pt>
                <c:pt idx="3">
                  <c:v>84.22</c:v>
                </c:pt>
                <c:pt idx="4">
                  <c:v>81.81</c:v>
                </c:pt>
              </c:numCache>
            </c:numRef>
          </c:val>
        </c:ser>
        <c:dLbls>
          <c:showLegendKey val="0"/>
          <c:showVal val="0"/>
          <c:showCatName val="0"/>
          <c:showSerName val="0"/>
          <c:showPercent val="0"/>
          <c:showBubbleSize val="0"/>
        </c:dLbls>
        <c:gapWidth val="150"/>
        <c:axId val="457434648"/>
        <c:axId val="45742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457434648"/>
        <c:axId val="457429944"/>
      </c:lineChart>
      <c:dateAx>
        <c:axId val="457434648"/>
        <c:scaling>
          <c:orientation val="minMax"/>
        </c:scaling>
        <c:delete val="1"/>
        <c:axPos val="b"/>
        <c:numFmt formatCode="ge" sourceLinked="1"/>
        <c:majorTickMark val="none"/>
        <c:minorTickMark val="none"/>
        <c:tickLblPos val="none"/>
        <c:crossAx val="457429944"/>
        <c:crosses val="autoZero"/>
        <c:auto val="1"/>
        <c:lblOffset val="100"/>
        <c:baseTimeUnit val="years"/>
      </c:dateAx>
      <c:valAx>
        <c:axId val="45742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293.68</c:v>
                </c:pt>
                <c:pt idx="1">
                  <c:v>295.02999999999997</c:v>
                </c:pt>
                <c:pt idx="2">
                  <c:v>278.48</c:v>
                </c:pt>
                <c:pt idx="3">
                  <c:v>261.75</c:v>
                </c:pt>
                <c:pt idx="4">
                  <c:v>269.77</c:v>
                </c:pt>
              </c:numCache>
            </c:numRef>
          </c:val>
        </c:ser>
        <c:dLbls>
          <c:showLegendKey val="0"/>
          <c:showVal val="0"/>
          <c:showCatName val="0"/>
          <c:showSerName val="0"/>
          <c:showPercent val="0"/>
          <c:showBubbleSize val="0"/>
        </c:dLbls>
        <c:gapWidth val="150"/>
        <c:axId val="457431120"/>
        <c:axId val="45743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457431120"/>
        <c:axId val="457431512"/>
      </c:lineChart>
      <c:dateAx>
        <c:axId val="457431120"/>
        <c:scaling>
          <c:orientation val="minMax"/>
        </c:scaling>
        <c:delete val="1"/>
        <c:axPos val="b"/>
        <c:numFmt formatCode="ge" sourceLinked="1"/>
        <c:majorTickMark val="none"/>
        <c:minorTickMark val="none"/>
        <c:tickLblPos val="none"/>
        <c:crossAx val="457431512"/>
        <c:crosses val="autoZero"/>
        <c:auto val="1"/>
        <c:lblOffset val="100"/>
        <c:baseTimeUnit val="years"/>
      </c:dateAx>
      <c:valAx>
        <c:axId val="45743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4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9" zoomScale="77" zoomScaleNormal="77"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兵庫県　神河町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11855</v>
      </c>
      <c r="AM8" s="61"/>
      <c r="AN8" s="61"/>
      <c r="AO8" s="61"/>
      <c r="AP8" s="61"/>
      <c r="AQ8" s="61"/>
      <c r="AR8" s="61"/>
      <c r="AS8" s="61"/>
      <c r="AT8" s="51">
        <f>データ!$S$6</f>
        <v>202.23</v>
      </c>
      <c r="AU8" s="52"/>
      <c r="AV8" s="52"/>
      <c r="AW8" s="52"/>
      <c r="AX8" s="52"/>
      <c r="AY8" s="52"/>
      <c r="AZ8" s="52"/>
      <c r="BA8" s="52"/>
      <c r="BB8" s="53">
        <f>データ!$T$6</f>
        <v>58.62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46.23</v>
      </c>
      <c r="J10" s="52"/>
      <c r="K10" s="52"/>
      <c r="L10" s="52"/>
      <c r="M10" s="52"/>
      <c r="N10" s="52"/>
      <c r="O10" s="64"/>
      <c r="P10" s="53">
        <f>データ!$P$6</f>
        <v>99.56</v>
      </c>
      <c r="Q10" s="53"/>
      <c r="R10" s="53"/>
      <c r="S10" s="53"/>
      <c r="T10" s="53"/>
      <c r="U10" s="53"/>
      <c r="V10" s="53"/>
      <c r="W10" s="61">
        <f>データ!$Q$6</f>
        <v>4300</v>
      </c>
      <c r="X10" s="61"/>
      <c r="Y10" s="61"/>
      <c r="Z10" s="61"/>
      <c r="AA10" s="61"/>
      <c r="AB10" s="61"/>
      <c r="AC10" s="61"/>
      <c r="AD10" s="2"/>
      <c r="AE10" s="2"/>
      <c r="AF10" s="2"/>
      <c r="AG10" s="2"/>
      <c r="AH10" s="5"/>
      <c r="AI10" s="5"/>
      <c r="AJ10" s="5"/>
      <c r="AK10" s="5"/>
      <c r="AL10" s="61">
        <f>データ!$U$6</f>
        <v>11691</v>
      </c>
      <c r="AM10" s="61"/>
      <c r="AN10" s="61"/>
      <c r="AO10" s="61"/>
      <c r="AP10" s="61"/>
      <c r="AQ10" s="61"/>
      <c r="AR10" s="61"/>
      <c r="AS10" s="61"/>
      <c r="AT10" s="51">
        <f>データ!$V$6</f>
        <v>33.049999999999997</v>
      </c>
      <c r="AU10" s="52"/>
      <c r="AV10" s="52"/>
      <c r="AW10" s="52"/>
      <c r="AX10" s="52"/>
      <c r="AY10" s="52"/>
      <c r="AZ10" s="52"/>
      <c r="BA10" s="52"/>
      <c r="BB10" s="53">
        <f>データ!$W$6</f>
        <v>353.74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284467</v>
      </c>
      <c r="D6" s="34">
        <f t="shared" si="3"/>
        <v>46</v>
      </c>
      <c r="E6" s="34">
        <f t="shared" si="3"/>
        <v>1</v>
      </c>
      <c r="F6" s="34">
        <f t="shared" si="3"/>
        <v>0</v>
      </c>
      <c r="G6" s="34">
        <f t="shared" si="3"/>
        <v>1</v>
      </c>
      <c r="H6" s="34" t="str">
        <f t="shared" si="3"/>
        <v>兵庫県　神河町</v>
      </c>
      <c r="I6" s="34" t="str">
        <f t="shared" si="3"/>
        <v>法適用</v>
      </c>
      <c r="J6" s="34" t="str">
        <f t="shared" si="3"/>
        <v>水道事業</v>
      </c>
      <c r="K6" s="34" t="str">
        <f t="shared" si="3"/>
        <v>末端給水事業</v>
      </c>
      <c r="L6" s="34" t="str">
        <f t="shared" si="3"/>
        <v>A7</v>
      </c>
      <c r="M6" s="34">
        <f t="shared" si="3"/>
        <v>0</v>
      </c>
      <c r="N6" s="35" t="str">
        <f t="shared" si="3"/>
        <v>-</v>
      </c>
      <c r="O6" s="35">
        <f t="shared" si="3"/>
        <v>46.23</v>
      </c>
      <c r="P6" s="35">
        <f t="shared" si="3"/>
        <v>99.56</v>
      </c>
      <c r="Q6" s="35">
        <f t="shared" si="3"/>
        <v>4300</v>
      </c>
      <c r="R6" s="35">
        <f t="shared" si="3"/>
        <v>11855</v>
      </c>
      <c r="S6" s="35">
        <f t="shared" si="3"/>
        <v>202.23</v>
      </c>
      <c r="T6" s="35">
        <f t="shared" si="3"/>
        <v>58.62</v>
      </c>
      <c r="U6" s="35">
        <f t="shared" si="3"/>
        <v>11691</v>
      </c>
      <c r="V6" s="35">
        <f t="shared" si="3"/>
        <v>33.049999999999997</v>
      </c>
      <c r="W6" s="35">
        <f t="shared" si="3"/>
        <v>353.74</v>
      </c>
      <c r="X6" s="36">
        <f>IF(X7="",NA(),X7)</f>
        <v>102.18</v>
      </c>
      <c r="Y6" s="36">
        <f t="shared" ref="Y6:AG6" si="4">IF(Y7="",NA(),Y7)</f>
        <v>103.32</v>
      </c>
      <c r="Z6" s="36">
        <f t="shared" si="4"/>
        <v>102.77</v>
      </c>
      <c r="AA6" s="36">
        <f t="shared" si="4"/>
        <v>108.92</v>
      </c>
      <c r="AB6" s="36">
        <f t="shared" si="4"/>
        <v>108.56</v>
      </c>
      <c r="AC6" s="36">
        <f t="shared" si="4"/>
        <v>108.33</v>
      </c>
      <c r="AD6" s="36">
        <f t="shared" si="4"/>
        <v>107.95</v>
      </c>
      <c r="AE6" s="36">
        <f t="shared" si="4"/>
        <v>109.49</v>
      </c>
      <c r="AF6" s="36">
        <f t="shared" si="4"/>
        <v>111.06</v>
      </c>
      <c r="AG6" s="36">
        <f t="shared" si="4"/>
        <v>111.34</v>
      </c>
      <c r="AH6" s="35" t="str">
        <f>IF(AH7="","",IF(AH7="-","【-】","【"&amp;SUBSTITUTE(TEXT(AH7,"#,##0.00"),"-","△")&amp;"】"))</f>
        <v>【114.35】</v>
      </c>
      <c r="AI6" s="36">
        <f>IF(AI7="",NA(),AI7)</f>
        <v>42.41</v>
      </c>
      <c r="AJ6" s="36">
        <f t="shared" ref="AJ6:AR6" si="5">IF(AJ7="",NA(),AJ7)</f>
        <v>39.06</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1137.57</v>
      </c>
      <c r="AU6" s="36">
        <f t="shared" ref="AU6:BC6" si="6">IF(AU7="",NA(),AU7)</f>
        <v>637.74</v>
      </c>
      <c r="AV6" s="36">
        <f t="shared" si="6"/>
        <v>127.38</v>
      </c>
      <c r="AW6" s="36">
        <f t="shared" si="6"/>
        <v>119.48</v>
      </c>
      <c r="AX6" s="36">
        <f t="shared" si="6"/>
        <v>117.29</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894.83</v>
      </c>
      <c r="BF6" s="36">
        <f t="shared" ref="BF6:BN6" si="7">IF(BF7="",NA(),BF7)</f>
        <v>841.23</v>
      </c>
      <c r="BG6" s="36">
        <f t="shared" si="7"/>
        <v>817.76</v>
      </c>
      <c r="BH6" s="36">
        <f t="shared" si="7"/>
        <v>823.01</v>
      </c>
      <c r="BI6" s="36">
        <f t="shared" si="7"/>
        <v>875.98</v>
      </c>
      <c r="BJ6" s="36">
        <f t="shared" si="7"/>
        <v>458</v>
      </c>
      <c r="BK6" s="36">
        <f t="shared" si="7"/>
        <v>443.13</v>
      </c>
      <c r="BL6" s="36">
        <f t="shared" si="7"/>
        <v>442.54</v>
      </c>
      <c r="BM6" s="36">
        <f t="shared" si="7"/>
        <v>431</v>
      </c>
      <c r="BN6" s="36">
        <f t="shared" si="7"/>
        <v>422.5</v>
      </c>
      <c r="BO6" s="35" t="str">
        <f>IF(BO7="","",IF(BO7="-","【-】","【"&amp;SUBSTITUTE(TEXT(BO7,"#,##0.00"),"-","△")&amp;"】"))</f>
        <v>【270.87】</v>
      </c>
      <c r="BP6" s="36">
        <f>IF(BP7="",NA(),BP7)</f>
        <v>77.41</v>
      </c>
      <c r="BQ6" s="36">
        <f t="shared" ref="BQ6:BY6" si="8">IF(BQ7="",NA(),BQ7)</f>
        <v>77.180000000000007</v>
      </c>
      <c r="BR6" s="36">
        <f t="shared" si="8"/>
        <v>79.599999999999994</v>
      </c>
      <c r="BS6" s="36">
        <f t="shared" si="8"/>
        <v>84.22</v>
      </c>
      <c r="BT6" s="36">
        <f t="shared" si="8"/>
        <v>81.81</v>
      </c>
      <c r="BU6" s="36">
        <f t="shared" si="8"/>
        <v>96.27</v>
      </c>
      <c r="BV6" s="36">
        <f t="shared" si="8"/>
        <v>95.4</v>
      </c>
      <c r="BW6" s="36">
        <f t="shared" si="8"/>
        <v>98.6</v>
      </c>
      <c r="BX6" s="36">
        <f t="shared" si="8"/>
        <v>100.82</v>
      </c>
      <c r="BY6" s="36">
        <f t="shared" si="8"/>
        <v>101.64</v>
      </c>
      <c r="BZ6" s="35" t="str">
        <f>IF(BZ7="","",IF(BZ7="-","【-】","【"&amp;SUBSTITUTE(TEXT(BZ7,"#,##0.00"),"-","△")&amp;"】"))</f>
        <v>【105.59】</v>
      </c>
      <c r="CA6" s="36">
        <f>IF(CA7="",NA(),CA7)</f>
        <v>293.68</v>
      </c>
      <c r="CB6" s="36">
        <f t="shared" ref="CB6:CJ6" si="9">IF(CB7="",NA(),CB7)</f>
        <v>295.02999999999997</v>
      </c>
      <c r="CC6" s="36">
        <f t="shared" si="9"/>
        <v>278.48</v>
      </c>
      <c r="CD6" s="36">
        <f t="shared" si="9"/>
        <v>261.75</v>
      </c>
      <c r="CE6" s="36">
        <f t="shared" si="9"/>
        <v>269.77</v>
      </c>
      <c r="CF6" s="36">
        <f t="shared" si="9"/>
        <v>186.94</v>
      </c>
      <c r="CG6" s="36">
        <f t="shared" si="9"/>
        <v>186.15</v>
      </c>
      <c r="CH6" s="36">
        <f t="shared" si="9"/>
        <v>181.67</v>
      </c>
      <c r="CI6" s="36">
        <f t="shared" si="9"/>
        <v>179.55</v>
      </c>
      <c r="CJ6" s="36">
        <f t="shared" si="9"/>
        <v>179.16</v>
      </c>
      <c r="CK6" s="35" t="str">
        <f>IF(CK7="","",IF(CK7="-","【-】","【"&amp;SUBSTITUTE(TEXT(CK7,"#,##0.00"),"-","△")&amp;"】"))</f>
        <v>【163.27】</v>
      </c>
      <c r="CL6" s="36">
        <f>IF(CL7="",NA(),CL7)</f>
        <v>81.819999999999993</v>
      </c>
      <c r="CM6" s="36">
        <f t="shared" ref="CM6:CU6" si="10">IF(CM7="",NA(),CM7)</f>
        <v>81.2</v>
      </c>
      <c r="CN6" s="36">
        <f t="shared" si="10"/>
        <v>85.7</v>
      </c>
      <c r="CO6" s="36">
        <f t="shared" si="10"/>
        <v>87.63</v>
      </c>
      <c r="CP6" s="36">
        <f t="shared" si="10"/>
        <v>89.48</v>
      </c>
      <c r="CQ6" s="36">
        <f t="shared" si="10"/>
        <v>54.51</v>
      </c>
      <c r="CR6" s="36">
        <f t="shared" si="10"/>
        <v>54.47</v>
      </c>
      <c r="CS6" s="36">
        <f t="shared" si="10"/>
        <v>53.61</v>
      </c>
      <c r="CT6" s="36">
        <f t="shared" si="10"/>
        <v>53.52</v>
      </c>
      <c r="CU6" s="36">
        <f t="shared" si="10"/>
        <v>54.24</v>
      </c>
      <c r="CV6" s="35" t="str">
        <f>IF(CV7="","",IF(CV7="-","【-】","【"&amp;SUBSTITUTE(TEXT(CV7,"#,##0.00"),"-","△")&amp;"】"))</f>
        <v>【59.94】</v>
      </c>
      <c r="CW6" s="36">
        <f>IF(CW7="",NA(),CW7)</f>
        <v>73.89</v>
      </c>
      <c r="CX6" s="36">
        <f t="shared" ref="CX6:DF6" si="11">IF(CX7="",NA(),CX7)</f>
        <v>74.12</v>
      </c>
      <c r="CY6" s="36">
        <f t="shared" si="11"/>
        <v>69.150000000000006</v>
      </c>
      <c r="CZ6" s="36">
        <f t="shared" si="11"/>
        <v>68.45</v>
      </c>
      <c r="DA6" s="36">
        <f t="shared" si="11"/>
        <v>67.92</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30.1</v>
      </c>
      <c r="DI6" s="36">
        <f t="shared" ref="DI6:DQ6" si="12">IF(DI7="",NA(),DI7)</f>
        <v>31.98</v>
      </c>
      <c r="DJ6" s="36">
        <f t="shared" si="12"/>
        <v>49.57</v>
      </c>
      <c r="DK6" s="36">
        <f t="shared" si="12"/>
        <v>51.95</v>
      </c>
      <c r="DL6" s="36">
        <f t="shared" si="12"/>
        <v>50.33</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8.02</v>
      </c>
      <c r="DT6" s="36">
        <f t="shared" ref="DT6:EB6" si="13">IF(DT7="",NA(),DT7)</f>
        <v>25.17</v>
      </c>
      <c r="DU6" s="36">
        <f t="shared" si="13"/>
        <v>45.76</v>
      </c>
      <c r="DV6" s="36">
        <f t="shared" si="13"/>
        <v>45.99</v>
      </c>
      <c r="DW6" s="36">
        <f t="shared" si="13"/>
        <v>45.94</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0.11</v>
      </c>
      <c r="EE6" s="36">
        <f t="shared" ref="EE6:EM6" si="14">IF(EE7="",NA(),EE7)</f>
        <v>0.1</v>
      </c>
      <c r="EF6" s="36">
        <f t="shared" si="14"/>
        <v>7.0000000000000007E-2</v>
      </c>
      <c r="EG6" s="35">
        <f t="shared" si="14"/>
        <v>0</v>
      </c>
      <c r="EH6" s="36">
        <f t="shared" si="14"/>
        <v>0.12</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284467</v>
      </c>
      <c r="D7" s="38">
        <v>46</v>
      </c>
      <c r="E7" s="38">
        <v>1</v>
      </c>
      <c r="F7" s="38">
        <v>0</v>
      </c>
      <c r="G7" s="38">
        <v>1</v>
      </c>
      <c r="H7" s="38" t="s">
        <v>105</v>
      </c>
      <c r="I7" s="38" t="s">
        <v>106</v>
      </c>
      <c r="J7" s="38" t="s">
        <v>107</v>
      </c>
      <c r="K7" s="38" t="s">
        <v>108</v>
      </c>
      <c r="L7" s="38" t="s">
        <v>109</v>
      </c>
      <c r="M7" s="38"/>
      <c r="N7" s="39" t="s">
        <v>110</v>
      </c>
      <c r="O7" s="39">
        <v>46.23</v>
      </c>
      <c r="P7" s="39">
        <v>99.56</v>
      </c>
      <c r="Q7" s="39">
        <v>4300</v>
      </c>
      <c r="R7" s="39">
        <v>11855</v>
      </c>
      <c r="S7" s="39">
        <v>202.23</v>
      </c>
      <c r="T7" s="39">
        <v>58.62</v>
      </c>
      <c r="U7" s="39">
        <v>11691</v>
      </c>
      <c r="V7" s="39">
        <v>33.049999999999997</v>
      </c>
      <c r="W7" s="39">
        <v>353.74</v>
      </c>
      <c r="X7" s="39">
        <v>102.18</v>
      </c>
      <c r="Y7" s="39">
        <v>103.32</v>
      </c>
      <c r="Z7" s="39">
        <v>102.77</v>
      </c>
      <c r="AA7" s="39">
        <v>108.92</v>
      </c>
      <c r="AB7" s="39">
        <v>108.56</v>
      </c>
      <c r="AC7" s="39">
        <v>108.33</v>
      </c>
      <c r="AD7" s="39">
        <v>107.95</v>
      </c>
      <c r="AE7" s="39">
        <v>109.49</v>
      </c>
      <c r="AF7" s="39">
        <v>111.06</v>
      </c>
      <c r="AG7" s="39">
        <v>111.34</v>
      </c>
      <c r="AH7" s="39">
        <v>114.35</v>
      </c>
      <c r="AI7" s="39">
        <v>42.41</v>
      </c>
      <c r="AJ7" s="39">
        <v>39.06</v>
      </c>
      <c r="AK7" s="39">
        <v>0</v>
      </c>
      <c r="AL7" s="39">
        <v>0</v>
      </c>
      <c r="AM7" s="39">
        <v>0</v>
      </c>
      <c r="AN7" s="39">
        <v>15.69</v>
      </c>
      <c r="AO7" s="39">
        <v>13.47</v>
      </c>
      <c r="AP7" s="39">
        <v>9.49</v>
      </c>
      <c r="AQ7" s="39">
        <v>9.35</v>
      </c>
      <c r="AR7" s="39">
        <v>10.130000000000001</v>
      </c>
      <c r="AS7" s="39">
        <v>0.79</v>
      </c>
      <c r="AT7" s="39">
        <v>1137.57</v>
      </c>
      <c r="AU7" s="39">
        <v>637.74</v>
      </c>
      <c r="AV7" s="39">
        <v>127.38</v>
      </c>
      <c r="AW7" s="39">
        <v>119.48</v>
      </c>
      <c r="AX7" s="39">
        <v>117.29</v>
      </c>
      <c r="AY7" s="39">
        <v>1159.4100000000001</v>
      </c>
      <c r="AZ7" s="39">
        <v>1081.23</v>
      </c>
      <c r="BA7" s="39">
        <v>406.37</v>
      </c>
      <c r="BB7" s="39">
        <v>398.29</v>
      </c>
      <c r="BC7" s="39">
        <v>388.67</v>
      </c>
      <c r="BD7" s="39">
        <v>262.87</v>
      </c>
      <c r="BE7" s="39">
        <v>894.83</v>
      </c>
      <c r="BF7" s="39">
        <v>841.23</v>
      </c>
      <c r="BG7" s="39">
        <v>817.76</v>
      </c>
      <c r="BH7" s="39">
        <v>823.01</v>
      </c>
      <c r="BI7" s="39">
        <v>875.98</v>
      </c>
      <c r="BJ7" s="39">
        <v>458</v>
      </c>
      <c r="BK7" s="39">
        <v>443.13</v>
      </c>
      <c r="BL7" s="39">
        <v>442.54</v>
      </c>
      <c r="BM7" s="39">
        <v>431</v>
      </c>
      <c r="BN7" s="39">
        <v>422.5</v>
      </c>
      <c r="BO7" s="39">
        <v>270.87</v>
      </c>
      <c r="BP7" s="39">
        <v>77.41</v>
      </c>
      <c r="BQ7" s="39">
        <v>77.180000000000007</v>
      </c>
      <c r="BR7" s="39">
        <v>79.599999999999994</v>
      </c>
      <c r="BS7" s="39">
        <v>84.22</v>
      </c>
      <c r="BT7" s="39">
        <v>81.81</v>
      </c>
      <c r="BU7" s="39">
        <v>96.27</v>
      </c>
      <c r="BV7" s="39">
        <v>95.4</v>
      </c>
      <c r="BW7" s="39">
        <v>98.6</v>
      </c>
      <c r="BX7" s="39">
        <v>100.82</v>
      </c>
      <c r="BY7" s="39">
        <v>101.64</v>
      </c>
      <c r="BZ7" s="39">
        <v>105.59</v>
      </c>
      <c r="CA7" s="39">
        <v>293.68</v>
      </c>
      <c r="CB7" s="39">
        <v>295.02999999999997</v>
      </c>
      <c r="CC7" s="39">
        <v>278.48</v>
      </c>
      <c r="CD7" s="39">
        <v>261.75</v>
      </c>
      <c r="CE7" s="39">
        <v>269.77</v>
      </c>
      <c r="CF7" s="39">
        <v>186.94</v>
      </c>
      <c r="CG7" s="39">
        <v>186.15</v>
      </c>
      <c r="CH7" s="39">
        <v>181.67</v>
      </c>
      <c r="CI7" s="39">
        <v>179.55</v>
      </c>
      <c r="CJ7" s="39">
        <v>179.16</v>
      </c>
      <c r="CK7" s="39">
        <v>163.27000000000001</v>
      </c>
      <c r="CL7" s="39">
        <v>81.819999999999993</v>
      </c>
      <c r="CM7" s="39">
        <v>81.2</v>
      </c>
      <c r="CN7" s="39">
        <v>85.7</v>
      </c>
      <c r="CO7" s="39">
        <v>87.63</v>
      </c>
      <c r="CP7" s="39">
        <v>89.48</v>
      </c>
      <c r="CQ7" s="39">
        <v>54.51</v>
      </c>
      <c r="CR7" s="39">
        <v>54.47</v>
      </c>
      <c r="CS7" s="39">
        <v>53.61</v>
      </c>
      <c r="CT7" s="39">
        <v>53.52</v>
      </c>
      <c r="CU7" s="39">
        <v>54.24</v>
      </c>
      <c r="CV7" s="39">
        <v>59.94</v>
      </c>
      <c r="CW7" s="39">
        <v>73.89</v>
      </c>
      <c r="CX7" s="39">
        <v>74.12</v>
      </c>
      <c r="CY7" s="39">
        <v>69.150000000000006</v>
      </c>
      <c r="CZ7" s="39">
        <v>68.45</v>
      </c>
      <c r="DA7" s="39">
        <v>67.92</v>
      </c>
      <c r="DB7" s="39">
        <v>81.790000000000006</v>
      </c>
      <c r="DC7" s="39">
        <v>81.459999999999994</v>
      </c>
      <c r="DD7" s="39">
        <v>81.31</v>
      </c>
      <c r="DE7" s="39">
        <v>81.459999999999994</v>
      </c>
      <c r="DF7" s="39">
        <v>81.680000000000007</v>
      </c>
      <c r="DG7" s="39">
        <v>90.22</v>
      </c>
      <c r="DH7" s="39">
        <v>30.1</v>
      </c>
      <c r="DI7" s="39">
        <v>31.98</v>
      </c>
      <c r="DJ7" s="39">
        <v>49.57</v>
      </c>
      <c r="DK7" s="39">
        <v>51.95</v>
      </c>
      <c r="DL7" s="39">
        <v>50.33</v>
      </c>
      <c r="DM7" s="39">
        <v>37.799999999999997</v>
      </c>
      <c r="DN7" s="39">
        <v>38.520000000000003</v>
      </c>
      <c r="DO7" s="39">
        <v>46.67</v>
      </c>
      <c r="DP7" s="39">
        <v>47.7</v>
      </c>
      <c r="DQ7" s="39">
        <v>48.14</v>
      </c>
      <c r="DR7" s="39">
        <v>47.91</v>
      </c>
      <c r="DS7" s="39">
        <v>8.02</v>
      </c>
      <c r="DT7" s="39">
        <v>25.17</v>
      </c>
      <c r="DU7" s="39">
        <v>45.76</v>
      </c>
      <c r="DV7" s="39">
        <v>45.99</v>
      </c>
      <c r="DW7" s="39">
        <v>45.94</v>
      </c>
      <c r="DX7" s="39">
        <v>8.2200000000000006</v>
      </c>
      <c r="DY7" s="39">
        <v>9.43</v>
      </c>
      <c r="DZ7" s="39">
        <v>10.029999999999999</v>
      </c>
      <c r="EA7" s="39">
        <v>7.26</v>
      </c>
      <c r="EB7" s="39">
        <v>11.13</v>
      </c>
      <c r="EC7" s="39">
        <v>15</v>
      </c>
      <c r="ED7" s="39">
        <v>0.11</v>
      </c>
      <c r="EE7" s="39">
        <v>0.1</v>
      </c>
      <c r="EF7" s="39">
        <v>7.0000000000000007E-2</v>
      </c>
      <c r="EG7" s="39">
        <v>0</v>
      </c>
      <c r="EH7" s="39">
        <v>0.12</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北川 由美(kitagawa yumi)</cp:lastModifiedBy>
  <cp:lastPrinted>2018-02-06T03:43:36Z</cp:lastPrinted>
  <dcterms:created xsi:type="dcterms:W3CDTF">2017-12-25T01:32:42Z</dcterms:created>
  <dcterms:modified xsi:type="dcterms:W3CDTF">2018-02-06T03:44:47Z</dcterms:modified>
  <cp:category/>
</cp:coreProperties>
</file>