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Users\00976\AppData\Local\FinalCode\Work\FC\【経営比較分析表】2016_282294_47_181_000（個排）_xlsx\"/>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<sst xmlns="http://schemas.openxmlformats.org/spreadsheetml/2006/main" count="251" uniqueCount="126">
  <si>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</si>
  <si>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</si>
  <si>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</si>
  <si>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</si>
  <si>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</si>
  <si>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</si>
  <si>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</si>
  <si>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</si>
  <si>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</si>
  <si>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</si>
  <si>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</si>
  <si>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</si>
  <si>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</si>
  <si>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</si>
  <si>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</si>
  <si>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</si>
  <si>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</si>
  <si>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</si>
  <si>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</si>
  <si>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</si>
  <si>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</si>
  <si>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</si>
  <si>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</si>
  <si>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</si>
  <si>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</si>
  <si>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</si>
  <si>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</si>
  <si>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</si>
  <si>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</si>
  <si>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</si>
  <si>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</si>
  <si>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</si>
  <si>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</si>
  <si>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</si>
  <si>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</si>
  <si>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</si>
  <si>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</si>
  <si>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</si>
  <si>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</si>
  <si>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</si>
  <si>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</si>
  <si>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</si>
  <si>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</si>
  <si>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</si>
  <si>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</si>
  <si>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</si>
  <si>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</si>
  <si>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</si>
  <si>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</si>
  <si>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</si>
  <si>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</si>
  <si>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</si>
  <si>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</si>
  <si>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</si>
  <si>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</si>
  <si>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</si>
  <si>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</si>
  <si>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</si>
  <si>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</si>
  <si>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</si>
  <si>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</si>
  <si>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</si>
  <si>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</si>
  <si>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</si>
  <si>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</si>
  <si>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</si>
  <si>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</si>
  <si>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</si>
  <si>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</si>
  <si>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</si>
  <si>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</si>
  <si>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</si>
  <si>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</si>
  <si>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</si>
  <si>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</si>
  <si>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</si>
  <si>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</si>
  <si>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</si>
  <si>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</si>
  <si>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</si>
  <si>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</si>
  <si>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</si>
  <si>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</si>
  <si>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</si>
  <si>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</si>
  <si>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</si>
  <si>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</si>
  <si>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</si>
  <si>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</si>
  <si>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</si>
  <si>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</si>
  <si>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</si>
  <si>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</si>
  <si>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</si>
  <si>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</si>
  <si>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</si>
  <si>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</si>
  <si>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</si>
  <si>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</si>
  <si>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</si>
  <si>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</si>
  <si>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</si>
  <si>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</si>
  <si>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</si>
  <si>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</si>
  <si>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</si>
  <si>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</si>
  <si>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</si>
  <si>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</si>
  <si>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</si>
  <si>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たつの市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</si>
  <si>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</si>
  <si>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</si>
  <si>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</si>
  <si>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</si>
  <si>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</si>
  <si>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</si>
  <si>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</si>
  <si>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</si>
  <si>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</si>
  <si>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</si>
  <si>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</si>
  <si>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</si>
  <si>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点在する家庭を集合処理することと比較すると初期投資はかなり軽減されているものの、今後はその維持管理経費についてもより一層の削減に努める必要がある。</t>
    <rPh sb="2" eb="4">
      <t>テンザイ</t>
    </rPh>
    <rPh sb="6" eb="8">
      <t>カテイ</t>
    </rPh>
    <rPh sb="9" eb="11">
      <t>シュウゴウ</t>
    </rPh>
    <rPh sb="11" eb="13">
      <t>ショリ</t>
    </rPh>
    <rPh sb="18" eb="20">
      <t>ヒカク</t>
    </rPh>
    <rPh sb="23" eb="25">
      <t>ショキ</t>
    </rPh>
    <rPh sb="25" eb="27">
      <t>トウシ</t>
    </rPh>
    <rPh sb="31" eb="33">
      <t>ケイゲン</t>
    </rPh>
    <rPh sb="42" eb="44">
      <t>コンゴ</t>
    </rPh>
    <rPh sb="47" eb="49">
      <t>イジ</t>
    </rPh>
    <rPh sb="49" eb="51">
      <t>カンリ</t>
    </rPh>
    <rPh sb="51" eb="53">
      <t>ケイヒ</t>
    </rPh>
    <rPh sb="60" eb="62">
      <t>イッソウ</t>
    </rPh>
    <rPh sb="63" eb="65">
      <t>サクゲン</t>
    </rPh>
    <rPh sb="66" eb="67">
      <t>ツト</t>
    </rPh>
    <rPh sb="69" eb="71">
      <t>ヒツヨウ</t>
    </rPh>
    <phoneticPr fontId="7"/>
  </si>
  <si>
    <t>③（管渠改善率）各合併浄化槽の耐用年数により、順次更新を図っていく必要がある。</t>
    <rPh sb="2" eb="4">
      <t>カンキョ</t>
    </rPh>
    <rPh sb="4" eb="6">
      <t>カイゼン</t>
    </rPh>
    <rPh sb="6" eb="7">
      <t>リツ</t>
    </rPh>
    <rPh sb="8" eb="9">
      <t>カク</t>
    </rPh>
    <rPh sb="9" eb="11">
      <t>ガッペイ</t>
    </rPh>
    <rPh sb="11" eb="14">
      <t>ジョウカソウ</t>
    </rPh>
    <rPh sb="15" eb="17">
      <t>タイヨウ</t>
    </rPh>
    <rPh sb="17" eb="19">
      <t>ネンスウ</t>
    </rPh>
    <rPh sb="23" eb="25">
      <t>ジュンジ</t>
    </rPh>
    <rPh sb="25" eb="27">
      <t>コウシン</t>
    </rPh>
    <rPh sb="28" eb="29">
      <t>ハカ</t>
    </rPh>
    <rPh sb="33" eb="35">
      <t>ヒツヨウ</t>
    </rPh>
    <phoneticPr fontId="7"/>
  </si>
  <si>
    <t>①（収益的収支比率）収益的収支比率が100％未満であり、前年度比較すると横ばいで推移しているため、さらなる経営改善に努める必要がある。
④（企業債残高対事業規模比率）類似団体平均値と比較して概ね1/3となっているものの、老朽化対策による施設等の更新が先送りされていることが要因である。
⑤（経費回収率）類似団体平均値と比較しても率が低く、100％を下回っており一般会計からの繰入金に依存している状況にあるため、今後は適正な使用料収入の確保及び汚水処理費用の削減を図る必要がある。
⑥（汚水処理原価）類似団体平均値と比較して費用が低く抑えられており、今後も更なるコストダウンに努める必要がある。
⑦（施設利用率）類似団体平均値と比較して率は低い。人口減少や節水機器の普及による一般家庭の使用水量の減少、さらに排水処理施設が整備されている地域が山間部に複数点在しているという地理的条件が要因として考えられる。
⑧（水洗化率）類似団体平均値と比較して高い水準を推移しているものの、使用料の増収を図るためにさらなる水洗化率の向上を目指す。</t>
    <rPh sb="10" eb="13">
      <t>シュウエキテキ</t>
    </rPh>
    <rPh sb="13" eb="15">
      <t>シュウシ</t>
    </rPh>
    <rPh sb="15" eb="17">
      <t>ヒリツ</t>
    </rPh>
    <rPh sb="22" eb="24">
      <t>ミマン</t>
    </rPh>
    <rPh sb="28" eb="31">
      <t>ゼンネンド</t>
    </rPh>
    <rPh sb="31" eb="33">
      <t>ヒカク</t>
    </rPh>
    <rPh sb="36" eb="37">
      <t>ヨコ</t>
    </rPh>
    <rPh sb="40" eb="42">
      <t>スイイ</t>
    </rPh>
    <rPh sb="53" eb="55">
      <t>ケイエイ</t>
    </rPh>
    <rPh sb="55" eb="57">
      <t>カイゼン</t>
    </rPh>
    <rPh sb="58" eb="59">
      <t>ツト</t>
    </rPh>
    <rPh sb="61" eb="63">
      <t>ヒツヨウ</t>
    </rPh>
    <rPh sb="71" eb="73">
      <t>キギョウ</t>
    </rPh>
    <rPh sb="73" eb="74">
      <t>サイ</t>
    </rPh>
    <rPh sb="74" eb="76">
      <t>ザンダカ</t>
    </rPh>
    <rPh sb="76" eb="77">
      <t>タイ</t>
    </rPh>
    <rPh sb="77" eb="79">
      <t>ジギョウ</t>
    </rPh>
    <rPh sb="79" eb="81">
      <t>キボ</t>
    </rPh>
    <rPh sb="81" eb="83">
      <t>ヒリツ</t>
    </rPh>
    <rPh sb="137" eb="139">
      <t>ヨウイン</t>
    </rPh>
    <rPh sb="147" eb="149">
      <t>ケイヒ</t>
    </rPh>
    <rPh sb="149" eb="151">
      <t>カイシュウ</t>
    </rPh>
    <rPh sb="151" eb="152">
      <t>リツ</t>
    </rPh>
    <rPh sb="166" eb="167">
      <t>リツ</t>
    </rPh>
    <rPh sb="168" eb="169">
      <t>ヒク</t>
    </rPh>
    <rPh sb="176" eb="178">
      <t>シタマワ</t>
    </rPh>
    <rPh sb="182" eb="184">
      <t>イッパン</t>
    </rPh>
    <rPh sb="184" eb="186">
      <t>カイケイ</t>
    </rPh>
    <rPh sb="189" eb="191">
      <t>クリイレ</t>
    </rPh>
    <rPh sb="191" eb="192">
      <t>キン</t>
    </rPh>
    <rPh sb="193" eb="195">
      <t>イゾン</t>
    </rPh>
    <rPh sb="199" eb="201">
      <t>ジョウキョウ</t>
    </rPh>
    <rPh sb="207" eb="209">
      <t>コンゴ</t>
    </rPh>
    <rPh sb="210" eb="212">
      <t>テキセイ</t>
    </rPh>
    <rPh sb="213" eb="216">
      <t>シヨウリョウ</t>
    </rPh>
    <rPh sb="216" eb="218">
      <t>シュウニュウ</t>
    </rPh>
    <rPh sb="219" eb="221">
      <t>カクホ</t>
    </rPh>
    <rPh sb="221" eb="222">
      <t>オヨ</t>
    </rPh>
    <rPh sb="223" eb="225">
      <t>オスイ</t>
    </rPh>
    <rPh sb="225" eb="227">
      <t>ショリ</t>
    </rPh>
    <rPh sb="227" eb="229">
      <t>ヒヨウ</t>
    </rPh>
    <rPh sb="230" eb="232">
      <t>サクゲン</t>
    </rPh>
    <rPh sb="233" eb="234">
      <t>ハカ</t>
    </rPh>
    <rPh sb="235" eb="237">
      <t>ヒツヨウ</t>
    </rPh>
    <rPh sb="245" eb="247">
      <t>オスイ</t>
    </rPh>
    <rPh sb="247" eb="249">
      <t>ショリ</t>
    </rPh>
    <rPh sb="249" eb="251">
      <t>ゲンカ</t>
    </rPh>
    <rPh sb="264" eb="266">
      <t>ヒヨウ</t>
    </rPh>
    <rPh sb="267" eb="268">
      <t>ヒク</t>
    </rPh>
    <rPh sb="269" eb="270">
      <t>オサ</t>
    </rPh>
    <rPh sb="277" eb="279">
      <t>コンゴ</t>
    </rPh>
    <rPh sb="280" eb="281">
      <t>サラ</t>
    </rPh>
    <rPh sb="290" eb="291">
      <t>ツト</t>
    </rPh>
    <rPh sb="293" eb="295">
      <t>ヒツヨウ</t>
    </rPh>
    <rPh sb="303" eb="305">
      <t>シセツ</t>
    </rPh>
    <rPh sb="321" eb="322">
      <t>リツ</t>
    </rPh>
    <rPh sb="323" eb="324">
      <t>ヒク</t>
    </rPh>
    <rPh sb="326" eb="328">
      <t>ジンコウ</t>
    </rPh>
    <rPh sb="328" eb="330">
      <t>ゲンショウ</t>
    </rPh>
    <rPh sb="331" eb="333">
      <t>セッスイ</t>
    </rPh>
    <rPh sb="333" eb="335">
      <t>キキ</t>
    </rPh>
    <rPh sb="336" eb="338">
      <t>フキュウ</t>
    </rPh>
    <rPh sb="341" eb="343">
      <t>イッパン</t>
    </rPh>
    <rPh sb="357" eb="359">
      <t>ハイスイ</t>
    </rPh>
    <rPh sb="359" eb="361">
      <t>ショリ</t>
    </rPh>
    <rPh sb="361" eb="363">
      <t>シセツ</t>
    </rPh>
    <rPh sb="364" eb="366">
      <t>セイビ</t>
    </rPh>
    <rPh sb="371" eb="373">
      <t>チイキ</t>
    </rPh>
    <rPh sb="374" eb="377">
      <t>サンカンブ</t>
    </rPh>
    <rPh sb="378" eb="380">
      <t>フクスウ</t>
    </rPh>
    <rPh sb="380" eb="382">
      <t>テンザイ</t>
    </rPh>
    <rPh sb="389" eb="392">
      <t>チリテキ</t>
    </rPh>
    <rPh sb="392" eb="394">
      <t>ジョウケン</t>
    </rPh>
    <rPh sb="395" eb="397">
      <t>ヨウイン</t>
    </rPh>
    <rPh sb="400" eb="401">
      <t>カンガ</t>
    </rPh>
    <rPh sb="410" eb="413">
      <t>スイセンカ</t>
    </rPh>
    <rPh sb="413" eb="414">
      <t>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</si>
</sst>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5-4740-AB8C-5B966EF47263}"/>
            </c:ext>
          </c:extLst>
        </c:ser>
        <c:dLbls>
          <c:showLegendKey val="0"/>
          <c:showVal val="0"/>
          <c:showCatName val="0"/>
          <c:showSerName val="0"/>
          <c:showPercent val="0"/>
          <c:showBubbleSize val="0"/>
        </c:dLbls>
        <c:gapWidth val="150"/>
        <c:axId val="100165888"/>
        <c:axId val="10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95-4740-AB8C-5B966EF47263}"/>
            </c:ext>
          </c:extLst>
        </c:ser>
        <c:dLbls>
          <c:showLegendKey val="0"/>
          <c:showVal val="0"/>
          <c:showCatName val="0"/>
          <c:showSerName val="0"/>
          <c:showPercent val="0"/>
          <c:showBubbleSize val="0"/>
        </c:dLbls>
        <c:marker val="1"/>
        <c:smooth val="0"/>
        <c:axId val="100165888"/>
        <c:axId val="100278656"/>
      </c:lineChart>
      <c:dateAx>
        <c:axId val="100165888"/>
        <c:scaling>
          <c:orientation val="minMax"/>
        </c:scaling>
        <c:delete val="1"/>
        <c:axPos val="b"/>
        <c:numFmt formatCode="ge" sourceLinked="1"/>
        <c:majorTickMark val="none"/>
        <c:minorTickMark val="none"/>
        <c:tickLblPos val="none"/>
        <c:crossAx val="100278656"/>
        <c:crosses val="autoZero"/>
        <c:auto val="1"/>
        <c:lblOffset val="100"/>
        <c:baseTimeUnit val="years"/>
      </c:dateAx>
      <c:valAx>
        <c:axId val="10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46.79</c:v>
                </c:pt>
                <c:pt idx="1">
                  <c:v>46.31</c:v>
                </c:pt>
                <c:pt idx="2">
                  <c:v>45.83</c:v>
                </c:pt>
                <c:pt idx="3">
                  <c:v>45.95</c:v>
                </c:pt>
                <c:pt idx="4">
                  <c:v>45.71</c:v>
                </c:pt>
              </c:numCache>
            </c:numRef>
          </c:val>
          <c:extLst>
            <c:ext xmlns:c16="http://schemas.microsoft.com/office/drawing/2014/chart" uri="{C3380CC4-5D6E-409C-BE32-E72D297353CC}">
              <c16:uniqueId val="{00000000-6600-4596-B3F6-8A23BB21679D}"/>
            </c:ext>
          </c:extLst>
        </c:ser>
        <c:dLbls>
          <c:showLegendKey val="0"/>
          <c:showVal val="0"/>
          <c:showCatName val="0"/>
          <c:showSerName val="0"/>
          <c:showPercent val="0"/>
          <c:showBubbleSize val="0"/>
        </c:dLbls>
        <c:gapWidth val="150"/>
        <c:axId val="118877568"/>
        <c:axId val="118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extLst>
            <c:ext xmlns:c16="http://schemas.microsoft.com/office/drawing/2014/chart" uri="{C3380CC4-5D6E-409C-BE32-E72D297353CC}">
              <c16:uniqueId val="{00000001-6600-4596-B3F6-8A23BB21679D}"/>
            </c:ext>
          </c:extLst>
        </c:ser>
        <c:dLbls>
          <c:showLegendKey val="0"/>
          <c:showVal val="0"/>
          <c:showCatName val="0"/>
          <c:showSerName val="0"/>
          <c:showPercent val="0"/>
          <c:showBubbleSize val="0"/>
        </c:dLbls>
        <c:marker val="1"/>
        <c:smooth val="0"/>
        <c:axId val="118877568"/>
        <c:axId val="118883840"/>
      </c:lineChart>
      <c:dateAx>
        <c:axId val="118877568"/>
        <c:scaling>
          <c:orientation val="minMax"/>
        </c:scaling>
        <c:delete val="1"/>
        <c:axPos val="b"/>
        <c:numFmt formatCode="ge" sourceLinked="1"/>
        <c:majorTickMark val="none"/>
        <c:minorTickMark val="none"/>
        <c:tickLblPos val="none"/>
        <c:crossAx val="118883840"/>
        <c:crosses val="autoZero"/>
        <c:auto val="1"/>
        <c:lblOffset val="100"/>
        <c:baseTimeUnit val="years"/>
      </c:dateAx>
      <c:valAx>
        <c:axId val="118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93.21</c:v>
                </c:pt>
                <c:pt idx="1">
                  <c:v>93.8</c:v>
                </c:pt>
                <c:pt idx="2">
                  <c:v>94.23</c:v>
                </c:pt>
                <c:pt idx="3">
                  <c:v>95.09</c:v>
                </c:pt>
                <c:pt idx="4">
                  <c:v>93.91</c:v>
                </c:pt>
              </c:numCache>
            </c:numRef>
          </c:val>
          <c:extLst>
            <c:ext xmlns:c16="http://schemas.microsoft.com/office/drawing/2014/chart" uri="{C3380CC4-5D6E-409C-BE32-E72D297353CC}">
              <c16:uniqueId val="{00000000-943B-4C49-B943-C885A4B5FD36}"/>
            </c:ext>
          </c:extLst>
        </c:ser>
        <c:dLbls>
          <c:showLegendKey val="0"/>
          <c:showVal val="0"/>
          <c:showCatName val="0"/>
          <c:showSerName val="0"/>
          <c:showPercent val="0"/>
          <c:showBubbleSize val="0"/>
        </c:dLbls>
        <c:gapWidth val="150"/>
        <c:axId val="118918144"/>
        <c:axId val="118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extLst>
            <c:ext xmlns:c16="http://schemas.microsoft.com/office/drawing/2014/chart" uri="{C3380CC4-5D6E-409C-BE32-E72D297353CC}">
              <c16:uniqueId val="{00000001-943B-4C49-B943-C885A4B5FD36}"/>
            </c:ext>
          </c:extLst>
        </c:ser>
        <c:dLbls>
          <c:showLegendKey val="0"/>
          <c:showVal val="0"/>
          <c:showCatName val="0"/>
          <c:showSerName val="0"/>
          <c:showPercent val="0"/>
          <c:showBubbleSize val="0"/>
        </c:dLbls>
        <c:marker val="1"/>
        <c:smooth val="0"/>
        <c:axId val="118918144"/>
        <c:axId val="118920320"/>
      </c:lineChart>
      <c:dateAx>
        <c:axId val="118918144"/>
        <c:scaling>
          <c:orientation val="minMax"/>
        </c:scaling>
        <c:delete val="1"/>
        <c:axPos val="b"/>
        <c:numFmt formatCode="ge" sourceLinked="1"/>
        <c:majorTickMark val="none"/>
        <c:minorTickMark val="none"/>
        <c:tickLblPos val="none"/>
        <c:crossAx val="118920320"/>
        <c:crosses val="autoZero"/>
        <c:auto val="1"/>
        <c:lblOffset val="100"/>
        <c:baseTimeUnit val="years"/>
      </c:dateAx>
      <c:valAx>
        <c:axId val="118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85.06</c:v>
                </c:pt>
                <c:pt idx="1">
                  <c:v>84.96</c:v>
                </c:pt>
                <c:pt idx="2">
                  <c:v>85.62</c:v>
                </c:pt>
                <c:pt idx="3">
                  <c:v>87.99</c:v>
                </c:pt>
                <c:pt idx="4">
                  <c:v>87.88</c:v>
                </c:pt>
              </c:numCache>
            </c:numRef>
          </c:val>
          <c:extLst>
            <c:ext xmlns:c16="http://schemas.microsoft.com/office/drawing/2014/chart" uri="{C3380CC4-5D6E-409C-BE32-E72D297353CC}">
              <c16:uniqueId val="{00000000-E097-4725-BDE8-D1992EBF1A49}"/>
            </c:ext>
          </c:extLst>
        </c:ser>
        <c:dLbls>
          <c:showLegendKey val="0"/>
          <c:showVal val="0"/>
          <c:showCatName val="0"/>
          <c:showSerName val="0"/>
          <c:showPercent val="0"/>
          <c:showBubbleSize val="0"/>
        </c:dLbls>
        <c:gapWidth val="150"/>
        <c:axId val="89585536"/>
        <c:axId val="1002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97-4725-BDE8-D1992EBF1A49}"/>
            </c:ext>
          </c:extLst>
        </c:ser>
        <c:dLbls>
          <c:showLegendKey val="0"/>
          <c:showVal val="0"/>
          <c:showCatName val="0"/>
          <c:showSerName val="0"/>
          <c:showPercent val="0"/>
          <c:showBubbleSize val="0"/>
        </c:dLbls>
        <c:marker val="1"/>
        <c:smooth val="0"/>
        <c:axId val="89585536"/>
        <c:axId val="100212736"/>
      </c:lineChart>
      <c:dateAx>
        <c:axId val="89585536"/>
        <c:scaling>
          <c:orientation val="minMax"/>
        </c:scaling>
        <c:delete val="1"/>
        <c:axPos val="b"/>
        <c:numFmt formatCode="ge" sourceLinked="1"/>
        <c:majorTickMark val="none"/>
        <c:minorTickMark val="none"/>
        <c:tickLblPos val="none"/>
        <c:crossAx val="100212736"/>
        <c:crosses val="autoZero"/>
        <c:auto val="1"/>
        <c:lblOffset val="100"/>
        <c:baseTimeUnit val="years"/>
      </c:dateAx>
      <c:valAx>
        <c:axId val="100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D-425C-BF37-99896139D249}"/>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D-425C-BF37-99896139D249}"/>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0-43DB-BB8E-DA835CE8C4F7}"/>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0-43DB-BB8E-DA835CE8C4F7}"/>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5-48BC-8DB5-FD3346819F2D}"/>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5-48BC-8DB5-FD3346819F2D}"/>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3-4359-91ED-8FCC7EF967C4}"/>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3-4359-91ED-8FCC7EF967C4}"/>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288.08</c:v>
                </c:pt>
                <c:pt idx="1">
                  <c:v>227.93</c:v>
                </c:pt>
                <c:pt idx="2">
                  <c:v>207.79</c:v>
                </c:pt>
                <c:pt idx="3">
                  <c:v>207.74</c:v>
                </c:pt>
                <c:pt idx="4">
                  <c:v>181.57</c:v>
                </c:pt>
              </c:numCache>
            </c:numRef>
          </c:val>
          <c:extLst>
            <c:ext xmlns:c16="http://schemas.microsoft.com/office/drawing/2014/chart" uri="{C3380CC4-5D6E-409C-BE32-E72D297353CC}">
              <c16:uniqueId val="{00000000-88B0-40A4-8163-5FB4FD7123DA}"/>
            </c:ext>
          </c:extLst>
        </c:ser>
        <c:dLbls>
          <c:showLegendKey val="0"/>
          <c:showVal val="0"/>
          <c:showCatName val="0"/>
          <c:showSerName val="0"/>
          <c:showPercent val="0"/>
          <c:showBubbleSize val="0"/>
        </c:dLbls>
        <c:gapWidth val="150"/>
        <c:axId val="118702464"/>
        <c:axId val="11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extLst>
            <c:ext xmlns:c16="http://schemas.microsoft.com/office/drawing/2014/chart" uri="{C3380CC4-5D6E-409C-BE32-E72D297353CC}">
              <c16:uniqueId val="{00000001-88B0-40A4-8163-5FB4FD7123DA}"/>
            </c:ext>
          </c:extLst>
        </c:ser>
        <c:dLbls>
          <c:showLegendKey val="0"/>
          <c:showVal val="0"/>
          <c:showCatName val="0"/>
          <c:showSerName val="0"/>
          <c:showPercent val="0"/>
          <c:showBubbleSize val="0"/>
        </c:dLbls>
        <c:marker val="1"/>
        <c:smooth val="0"/>
        <c:axId val="118702464"/>
        <c:axId val="118704384"/>
      </c:lineChart>
      <c:dateAx>
        <c:axId val="118702464"/>
        <c:scaling>
          <c:orientation val="minMax"/>
        </c:scaling>
        <c:delete val="1"/>
        <c:axPos val="b"/>
        <c:numFmt formatCode="ge" sourceLinked="1"/>
        <c:majorTickMark val="none"/>
        <c:minorTickMark val="none"/>
        <c:tickLblPos val="none"/>
        <c:crossAx val="118704384"/>
        <c:crosses val="autoZero"/>
        <c:auto val="1"/>
        <c:lblOffset val="100"/>
        <c:baseTimeUnit val="years"/>
      </c:dateAx>
      <c:valAx>
        <c:axId val="11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52.91</c:v>
                </c:pt>
                <c:pt idx="1">
                  <c:v>52.33</c:v>
                </c:pt>
                <c:pt idx="2">
                  <c:v>53.23</c:v>
                </c:pt>
                <c:pt idx="3">
                  <c:v>49.76</c:v>
                </c:pt>
                <c:pt idx="4">
                  <c:v>48.76</c:v>
                </c:pt>
              </c:numCache>
            </c:numRef>
          </c:val>
          <c:extLst>
            <c:ext xmlns:c16="http://schemas.microsoft.com/office/drawing/2014/chart" uri="{C3380CC4-5D6E-409C-BE32-E72D297353CC}">
              <c16:uniqueId val="{00000000-2A75-4963-BD2F-ECC134959727}"/>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extLst>
            <c:ext xmlns:c16="http://schemas.microsoft.com/office/drawing/2014/chart" uri="{C3380CC4-5D6E-409C-BE32-E72D297353CC}">
              <c16:uniqueId val="{00000001-2A75-4963-BD2F-ECC134959727}"/>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206.69</c:v>
                </c:pt>
                <c:pt idx="1">
                  <c:v>208.17</c:v>
                </c:pt>
                <c:pt idx="2">
                  <c:v>206.75</c:v>
                </c:pt>
                <c:pt idx="3">
                  <c:v>219.79</c:v>
                </c:pt>
                <c:pt idx="4">
                  <c:v>224.6</c:v>
                </c:pt>
              </c:numCache>
            </c:numRef>
          </c:val>
          <c:extLst>
            <c:ext xmlns:c16="http://schemas.microsoft.com/office/drawing/2014/chart" uri="{C3380CC4-5D6E-409C-BE32-E72D297353CC}">
              <c16:uniqueId val="{00000000-604A-488B-94C1-13CE5E3F0206}"/>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extLst>
            <c:ext xmlns:c16="http://schemas.microsoft.com/office/drawing/2014/chart" uri="{C3380CC4-5D6E-409C-BE32-E72D297353CC}">
              <c16:uniqueId val="{00000001-604A-488B-94C1-13CE5E3F0206}"/>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兵庫県　たつの市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122</v>
      </c>
      <c r="AE8" s="73"/>
      <c r="AF8" s="73"/>
      <c r="AG8" s="73"/>
      <c r="AH8" s="73"/>
      <c r="AI8" s="73"/>
      <c r="AJ8" s="73"/>
      <c r="AK8" s="4"/>
      <c r="AL8" s="67">
        <f>データ!S6</f>
        <v>78231</v>
      </c>
      <c r="AM8" s="67"/>
      <c r="AN8" s="67"/>
      <c r="AO8" s="67"/>
      <c r="AP8" s="67"/>
      <c r="AQ8" s="67"/>
      <c r="AR8" s="67"/>
      <c r="AS8" s="67"/>
      <c r="AT8" s="66">
        <f>データ!T6</f>
        <v>210.87</v>
      </c>
      <c r="AU8" s="66"/>
      <c r="AV8" s="66"/>
      <c r="AW8" s="66"/>
      <c r="AX8" s="66"/>
      <c r="AY8" s="66"/>
      <c r="AZ8" s="66"/>
      <c r="BA8" s="66"/>
      <c r="BB8" s="66">
        <f>データ!U6</f>
        <v>370.99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2.17</v>
      </c>
      <c r="Q10" s="66"/>
      <c r="R10" s="66"/>
      <c r="S10" s="66"/>
      <c r="T10" s="66"/>
      <c r="U10" s="66"/>
      <c r="V10" s="66"/>
      <c r="W10" s="66">
        <f>データ!Q6</f>
        <v>100</v>
      </c>
      <c r="X10" s="66"/>
      <c r="Y10" s="66"/>
      <c r="Z10" s="66"/>
      <c r="AA10" s="66"/>
      <c r="AB10" s="66"/>
      <c r="AC10" s="66"/>
      <c r="AD10" s="67">
        <f>データ!R6</f>
        <v>1782</v>
      </c>
      <c r="AE10" s="67"/>
      <c r="AF10" s="67"/>
      <c r="AG10" s="67"/>
      <c r="AH10" s="67"/>
      <c r="AI10" s="67"/>
      <c r="AJ10" s="67"/>
      <c r="AK10" s="2"/>
      <c r="AL10" s="67">
        <f>データ!V6</f>
        <v>1691</v>
      </c>
      <c r="AM10" s="67"/>
      <c r="AN10" s="67"/>
      <c r="AO10" s="67"/>
      <c r="AP10" s="67"/>
      <c r="AQ10" s="67"/>
      <c r="AR10" s="67"/>
      <c r="AS10" s="67"/>
      <c r="AT10" s="66">
        <f>データ!W6</f>
        <v>0.27</v>
      </c>
      <c r="AU10" s="66"/>
      <c r="AV10" s="66"/>
      <c r="AW10" s="66"/>
      <c r="AX10" s="66"/>
      <c r="AY10" s="66"/>
      <c r="AZ10" s="66"/>
      <c r="BA10" s="66"/>
      <c r="BB10" s="66">
        <f>データ!X6</f>
        <v>6262.96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5" t="s">
        <v>125</v>
      </c>
      <c r="BM16" s="46"/>
      <c r="BN16" s="46"/>
      <c r="BO16" s="46"/>
      <c r="BP16" s="46"/>
      <c r="BQ16" s="46"/>
      <c r="BR16" s="46"/>
      <c r="BS16" s="46"/>
      <c r="BT16" s="46"/>
      <c r="BU16" s="46"/>
      <c r="BV16" s="46"/>
      <c r="BW16" s="46"/>
      <c r="BX16" s="46"/>
      <c r="BY16" s="46"/>
      <c r="BZ16" s="4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124</v>
      </c>
      <c r="BM47" s="46"/>
      <c r="BN47" s="46"/>
      <c r="BO47" s="46"/>
      <c r="BP47" s="46"/>
      <c r="BQ47" s="46"/>
      <c r="BR47" s="46"/>
      <c r="BS47" s="46"/>
      <c r="BT47" s="46"/>
      <c r="BU47" s="46"/>
      <c r="BV47" s="46"/>
      <c r="BW47" s="46"/>
      <c r="BX47" s="46"/>
      <c r="BY47" s="46"/>
      <c r="BZ47" s="4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123</v>
      </c>
      <c r="BM66" s="46"/>
      <c r="BN66" s="46"/>
      <c r="BO66" s="46"/>
      <c r="BP66" s="46"/>
      <c r="BQ66" s="46"/>
      <c r="BR66" s="46"/>
      <c r="BS66" s="46"/>
      <c r="BT66" s="46"/>
      <c r="BU66" s="46"/>
      <c r="BV66" s="46"/>
      <c r="BW66" s="46"/>
      <c r="BX66" s="46"/>
      <c r="BY66" s="46"/>
      <c r="BZ66" s="4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282294</v>
      </c>
      <c r="D6" s="33">
        <f t="shared" si="3"/>
        <v>47</v>
      </c>
      <c r="E6" s="33">
        <f t="shared" si="3"/>
        <v>18</v>
      </c>
      <c r="F6" s="33">
        <f t="shared" si="3"/>
        <v>1</v>
      </c>
      <c r="G6" s="33">
        <f t="shared" si="3"/>
        <v>0</v>
      </c>
      <c r="H6" s="33" t="str">
        <f t="shared" si="3"/>
        <v>兵庫県　たつの市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2.17</v>
      </c>
      <c r="Q6" s="34">
        <f t="shared" si="3"/>
        <v>100</v>
      </c>
      <c r="R6" s="34">
        <f t="shared" si="3"/>
        <v>1782</v>
      </c>
      <c r="S6" s="34">
        <f t="shared" si="3"/>
        <v>78231</v>
      </c>
      <c r="T6" s="34">
        <f t="shared" si="3"/>
        <v>210.87</v>
      </c>
      <c r="U6" s="34">
        <f t="shared" si="3"/>
        <v>370.99</v>
      </c>
      <c r="V6" s="34">
        <f t="shared" si="3"/>
        <v>1691</v>
      </c>
      <c r="W6" s="34">
        <f t="shared" si="3"/>
        <v>0.27</v>
      </c>
      <c r="X6" s="34">
        <f t="shared" si="3"/>
        <v>6262.96</v>
      </c>
      <c r="Y6" s="35">
        <f>IF(Y7="",NA(),Y7)</f>
        <v>85.06</v>
      </c>
      <c r="Z6" s="35">
        <f t="shared" ref="Z6:AH6" si="4">IF(Z7="",NA(),Z7)</f>
        <v>84.96</v>
      </c>
      <c r="AA6" s="35">
        <f t="shared" si="4"/>
        <v>85.62</v>
      </c>
      <c r="AB6" s="35">
        <f t="shared" si="4"/>
        <v>87.99</v>
      </c>
      <c r="AC6" s="35">
        <f t="shared" si="4"/>
        <v>87.88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288.08</v>
      </c>
      <c r="BG6" s="35">
        <f t="shared" ref="BG6:BO6" si="7">IF(BG7="",NA(),BG7)</f>
        <v>227.93</v>
      </c>
      <c r="BH6" s="35">
        <f t="shared" si="7"/>
        <v>207.79</v>
      </c>
      <c r="BI6" s="35">
        <f t="shared" si="7"/>
        <v>207.74</v>
      </c>
      <c r="BJ6" s="35">
        <f t="shared" si="7"/>
        <v>181.57</v>
      </c>
      <c r="BK6" s="35">
        <f t="shared" si="7"/>
        <v>862.78</v>
      </c>
      <c r="BL6" s="35">
        <f t="shared" si="7"/>
        <v>799.41</v>
      </c>
      <c r="BM6" s="35">
        <f t="shared" si="7"/>
        <v>701.33</v>
      </c>
      <c r="BN6" s="35">
        <f t="shared" si="7"/>
        <v>663.76</v>
      </c>
      <c r="BO6" s="35">
        <f t="shared" si="7"/>
        <v>566.35</v>
      </c>
      <c r="BP6" s="34" t="str">
        <f>IF(BP7="","",IF(BP7="-","【-】","【"&amp;SUBSTITUTE(TEXT(BP7,"#,##0.00"),"-","△")&amp;"】"))</f>
        <v>【559.52】</v>
      </c>
      <c r="BQ6" s="35">
        <f>IF(BQ7="",NA(),BQ7)</f>
        <v>52.91</v>
      </c>
      <c r="BR6" s="35">
        <f t="shared" ref="BR6:BZ6" si="8">IF(BR7="",NA(),BR7)</f>
        <v>52.33</v>
      </c>
      <c r="BS6" s="35">
        <f t="shared" si="8"/>
        <v>53.23</v>
      </c>
      <c r="BT6" s="35">
        <f t="shared" si="8"/>
        <v>49.76</v>
      </c>
      <c r="BU6" s="35">
        <f t="shared" si="8"/>
        <v>48.76</v>
      </c>
      <c r="BV6" s="35">
        <f t="shared" si="8"/>
        <v>54.55</v>
      </c>
      <c r="BW6" s="35">
        <f t="shared" si="8"/>
        <v>51.57</v>
      </c>
      <c r="BX6" s="35">
        <f t="shared" si="8"/>
        <v>53.48</v>
      </c>
      <c r="BY6" s="35">
        <f t="shared" si="8"/>
        <v>53.76</v>
      </c>
      <c r="BZ6" s="35">
        <f t="shared" si="8"/>
        <v>52.27</v>
      </c>
      <c r="CA6" s="34" t="str">
        <f>IF(CA7="","",IF(CA7="-","【-】","【"&amp;SUBSTITUTE(TEXT(CA7,"#,##0.00"),"-","△")&amp;"】"))</f>
        <v>【52.20】</v>
      </c>
      <c r="CB6" s="35">
        <f>IF(CB7="",NA(),CB7)</f>
        <v>206.69</v>
      </c>
      <c r="CC6" s="35">
        <f t="shared" ref="CC6:CK6" si="9">IF(CC7="",NA(),CC7)</f>
        <v>208.17</v>
      </c>
      <c r="CD6" s="35">
        <f t="shared" si="9"/>
        <v>206.75</v>
      </c>
      <c r="CE6" s="35">
        <f t="shared" si="9"/>
        <v>219.79</v>
      </c>
      <c r="CF6" s="35">
        <f t="shared" si="9"/>
        <v>224.6</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46.79</v>
      </c>
      <c r="CN6" s="35">
        <f t="shared" ref="CN6:CV6" si="10">IF(CN7="",NA(),CN7)</f>
        <v>46.31</v>
      </c>
      <c r="CO6" s="35">
        <f t="shared" si="10"/>
        <v>45.83</v>
      </c>
      <c r="CP6" s="35">
        <f t="shared" si="10"/>
        <v>45.95</v>
      </c>
      <c r="CQ6" s="35">
        <f t="shared" si="10"/>
        <v>45.71</v>
      </c>
      <c r="CR6" s="35">
        <f t="shared" si="10"/>
        <v>58.58</v>
      </c>
      <c r="CS6" s="35">
        <f t="shared" si="10"/>
        <v>48.69</v>
      </c>
      <c r="CT6" s="35">
        <f t="shared" si="10"/>
        <v>52.52</v>
      </c>
      <c r="CU6" s="35">
        <f t="shared" si="10"/>
        <v>54.14</v>
      </c>
      <c r="CV6" s="35">
        <f t="shared" si="10"/>
        <v>132.99</v>
      </c>
      <c r="CW6" s="34" t="str">
        <f>IF(CW7="","",IF(CW7="-","【-】","【"&amp;SUBSTITUTE(TEXT(CW7,"#,##0.00"),"-","△")&amp;"】"))</f>
        <v>【122.90】</v>
      </c>
      <c r="CX6" s="35">
        <f>IF(CX7="",NA(),CX7)</f>
        <v>93.21</v>
      </c>
      <c r="CY6" s="35">
        <f t="shared" ref="CY6:DG6" si="11">IF(CY7="",NA(),CY7)</f>
        <v>93.8</v>
      </c>
      <c r="CZ6" s="35">
        <f t="shared" si="11"/>
        <v>94.23</v>
      </c>
      <c r="DA6" s="35">
        <f t="shared" si="11"/>
        <v>95.09</v>
      </c>
      <c r="DB6" s="35">
        <f t="shared" si="11"/>
        <v>93.91</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282294</v>
      </c>
      <c r="D7" s="37">
        <v>47</v>
      </c>
      <c r="E7" s="37">
        <v>18</v>
      </c>
      <c r="F7" s="37">
        <v>1</v>
      </c>
      <c r="G7" s="37">
        <v>0</v>
      </c>
      <c r="H7" s="37" t="s">
        <v>110</v>
      </c>
      <c r="I7" s="37" t="s">
        <v>111</v>
      </c>
      <c r="J7" s="37" t="s">
        <v>112</v>
      </c>
      <c r="K7" s="37" t="s">
        <v>113</v>
      </c>
      <c r="L7" s="37" t="s">
        <v>114</v>
      </c>
      <c r="M7" s="37"/>
      <c r="N7" s="38" t="s">
        <v>115</v>
      </c>
      <c r="O7" s="38" t="s">
        <v>116</v>
      </c>
      <c r="P7" s="38">
        <v>2.17</v>
      </c>
      <c r="Q7" s="38">
        <v>100</v>
      </c>
      <c r="R7" s="38">
        <v>1782</v>
      </c>
      <c r="S7" s="38">
        <v>78231</v>
      </c>
      <c r="T7" s="38">
        <v>210.87</v>
      </c>
      <c r="U7" s="38">
        <v>370.99</v>
      </c>
      <c r="V7" s="38">
        <v>1691</v>
      </c>
      <c r="W7" s="38">
        <v>0.27</v>
      </c>
      <c r="X7" s="38">
        <v>6262.96</v>
      </c>
      <c r="Y7" s="38">
        <v>85.06</v>
      </c>
      <c r="Z7" s="38">
        <v>84.96</v>
      </c>
      <c r="AA7" s="38">
        <v>85.62</v>
      </c>
      <c r="AB7" s="38">
        <v>87.99</v>
      </c>
      <c r="AC7" s="38">
        <v>87.88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288.08</v>
      </c>
      <c r="BG7" s="38">
        <v>227.93</v>
      </c>
      <c r="BH7" s="38">
        <v>207.79</v>
      </c>
      <c r="BI7" s="38">
        <v>207.74</v>
      </c>
      <c r="BJ7" s="38">
        <v>181.57</v>
      </c>
      <c r="BK7" s="38">
        <v>862.78</v>
      </c>
      <c r="BL7" s="38">
        <v>799.41</v>
      </c>
      <c r="BM7" s="38">
        <v>701.33</v>
      </c>
      <c r="BN7" s="38">
        <v>663.76</v>
      </c>
      <c r="BO7" s="38">
        <v>566.35</v>
      </c>
      <c r="BP7" s="38">
        <v>559.52</v>
      </c>
      <c r="BQ7" s="38">
        <v>52.91</v>
      </c>
      <c r="BR7" s="38">
        <v>52.33</v>
      </c>
      <c r="BS7" s="38">
        <v>53.23</v>
      </c>
      <c r="BT7" s="38">
        <v>49.76</v>
      </c>
      <c r="BU7" s="38">
        <v>48.76</v>
      </c>
      <c r="BV7" s="38">
        <v>54.55</v>
      </c>
      <c r="BW7" s="38">
        <v>51.57</v>
      </c>
      <c r="BX7" s="38">
        <v>53.48</v>
      </c>
      <c r="BY7" s="38">
        <v>53.76</v>
      </c>
      <c r="BZ7" s="38">
        <v>52.27</v>
      </c>
      <c r="CA7" s="38">
        <v>52.2</v>
      </c>
      <c r="CB7" s="38">
        <v>206.69</v>
      </c>
      <c r="CC7" s="38">
        <v>208.17</v>
      </c>
      <c r="CD7" s="38">
        <v>206.75</v>
      </c>
      <c r="CE7" s="38">
        <v>219.79</v>
      </c>
      <c r="CF7" s="38">
        <v>224.6</v>
      </c>
      <c r="CG7" s="38">
        <v>275.64999999999998</v>
      </c>
      <c r="CH7" s="38">
        <v>282.5</v>
      </c>
      <c r="CI7" s="38">
        <v>277.29000000000002</v>
      </c>
      <c r="CJ7" s="38">
        <v>275.25</v>
      </c>
      <c r="CK7" s="38">
        <v>291.01</v>
      </c>
      <c r="CL7" s="38">
        <v>295.2</v>
      </c>
      <c r="CM7" s="38">
        <v>46.79</v>
      </c>
      <c r="CN7" s="38">
        <v>46.31</v>
      </c>
      <c r="CO7" s="38">
        <v>45.83</v>
      </c>
      <c r="CP7" s="38">
        <v>45.95</v>
      </c>
      <c r="CQ7" s="38">
        <v>45.71</v>
      </c>
      <c r="CR7" s="38">
        <v>58.58</v>
      </c>
      <c r="CS7" s="38">
        <v>48.69</v>
      </c>
      <c r="CT7" s="38">
        <v>52.52</v>
      </c>
      <c r="CU7" s="38">
        <v>54.14</v>
      </c>
      <c r="CV7" s="38">
        <v>132.99</v>
      </c>
      <c r="CW7" s="38">
        <v>122.9</v>
      </c>
      <c r="CX7" s="38">
        <v>93.21</v>
      </c>
      <c r="CY7" s="38">
        <v>93.8</v>
      </c>
      <c r="CZ7" s="38">
        <v>94.23</v>
      </c>
      <c r="DA7" s="38">
        <v>95.09</v>
      </c>
      <c r="DB7" s="38">
        <v>93.91</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浜松 悠輔</cp:lastModifiedBy>
  <cp:lastPrinted>2018-02-08T10:06:57Z</cp:lastPrinted>
  <dcterms:created xsi:type="dcterms:W3CDTF">2017-12-25T02:43:47Z</dcterms:created>
  <dcterms:modified xsi:type="dcterms:W3CDTF">2018-02-15T05:51:27Z</dcterms:modified>
  <cp:category/>
</cp:coreProperties>
</file>