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Users\00976\AppData\Local\FinalCode\Work\FC\【経営比較分析表】2016_282294_47_181_000（個排）_xlsx\"/>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<sst xmlns="http://schemas.openxmlformats.org/spreadsheetml/2006/main" count="251" uniqueCount="126">
  <si>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</si>
  <si>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</si>
  <si>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</si>
  <si>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</si>
  <si>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</si>
  <si>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</si>
  <si>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</si>
  <si>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</si>
  <si>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</si>
  <si>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</si>
  <si>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</si>
  <si>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</si>
  <si>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</si>
  <si>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</si>
  <si>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</si>
  <si>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</si>
  <si>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</si>
  <si>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</si>
  <si>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</si>
  <si>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</si>
  <si>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</si>
  <si>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</si>
  <si>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</si>
  <si>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</si>
  <si>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</si>
  <si>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</si>
  <si>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</si>
  <si>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</si>
  <si>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</si>
  <si>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</si>
  <si>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</si>
  <si>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</si>
  <si>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</si>
  <si>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</si>
  <si>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</si>
  <si>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</si>
  <si>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</si>
  <si>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</si>
  <si>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</si>
  <si>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</si>
  <si>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</si>
  <si>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</si>
  <si>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</si>
  <si>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</si>
  <si>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</si>
  <si>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</si>
  <si>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</si>
  <si>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</si>
  <si>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</si>
  <si>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</si>
  <si>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</si>
  <si>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</si>
  <si>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</si>
  <si>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</si>
  <si>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</si>
  <si>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</si>
  <si>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</si>
  <si>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</si>
  <si>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</si>
  <si>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</si>
  <si>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</si>
  <si>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</si>
  <si>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</si>
  <si>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</si>
  <si>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</si>
  <si>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</si>
  <si>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</si>
  <si>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</si>
  <si>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</si>
  <si>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</si>
  <si>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</si>
  <si>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</si>
  <si>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</si>
  <si>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</si>
  <si>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</si>
  <si>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</si>
  <si>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</si>
  <si>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</si>
  <si>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</si>
  <si>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</si>
  <si>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</si>
  <si>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</si>
  <si>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</si>
  <si>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</si>
  <si>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</si>
  <si>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</si>
  <si>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</si>
  <si>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</si>
  <si>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</si>
  <si>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</si>
  <si>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</si>
  <si>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</si>
  <si>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</si>
  <si>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</si>
  <si>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</si>
  <si>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</si>
  <si>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</si>
  <si>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</si>
  <si>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</si>
  <si>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</si>
  <si>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</si>
  <si>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</si>
  <si>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</si>
  <si>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</si>
  <si>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</si>
  <si>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</si>
  <si>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</si>
  <si>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</si>
  <si>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</si>
  <si>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</si>
  <si>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たつの市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</si>
  <si>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</si>
  <si>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</si>
  <si>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</si>
  <si>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</si>
  <si>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</si>
  <si>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</si>
  <si>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</si>
  <si>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</si>
  <si>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</si>
  <si>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</si>
  <si>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</si>
  <si>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</si>
  <si>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点在する家庭を集合処理することと比較すると初期投資はかなり軽減されているものの、今後はその維持管理経費についてもより一層の削減に努める必要がある。</t>
    <rPh sb="2" eb="4">
      <t>テンザイ</t>
    </rPh>
    <rPh sb="6" eb="8">
      <t>カテイ</t>
    </rPh>
    <rPh sb="9" eb="11">
      <t>シュウゴウ</t>
    </rPh>
    <rPh sb="11" eb="13">
      <t>ショリ</t>
    </rPh>
    <rPh sb="18" eb="20">
      <t>ヒカク</t>
    </rPh>
    <rPh sb="23" eb="25">
      <t>ショキ</t>
    </rPh>
    <rPh sb="25" eb="27">
      <t>トウシ</t>
    </rPh>
    <rPh sb="31" eb="33">
      <t>ケイゲン</t>
    </rPh>
    <rPh sb="42" eb="44">
      <t>コンゴ</t>
    </rPh>
    <rPh sb="47" eb="49">
      <t>イジ</t>
    </rPh>
    <rPh sb="49" eb="51">
      <t>カンリ</t>
    </rPh>
    <rPh sb="51" eb="53">
      <t>ケイヒ</t>
    </rPh>
    <rPh sb="60" eb="62">
      <t>イッソウ</t>
    </rPh>
    <rPh sb="63" eb="65">
      <t>サクゲン</t>
    </rPh>
    <rPh sb="66" eb="67">
      <t>ツト</t>
    </rPh>
    <rPh sb="69" eb="71">
      <t>ヒツヨウ</t>
    </rPh>
    <phoneticPr fontId="7"/>
  </si>
  <si>
    <t>③（管渠改善率）各合併浄化槽の耐用年数により、順次更新を図っていく必要がある。</t>
    <rPh sb="2" eb="4">
      <t>カンキョ</t>
    </rPh>
    <rPh sb="4" eb="6">
      <t>カイゼン</t>
    </rPh>
    <rPh sb="6" eb="7">
      <t>リツ</t>
    </rPh>
    <rPh sb="8" eb="9">
      <t>カク</t>
    </rPh>
    <rPh sb="9" eb="11">
      <t>ガッペイ</t>
    </rPh>
    <rPh sb="11" eb="14">
      <t>ジョウカソウ</t>
    </rPh>
    <rPh sb="15" eb="17">
      <t>タイヨウ</t>
    </rPh>
    <rPh sb="17" eb="19">
      <t>ネンスウ</t>
    </rPh>
    <rPh sb="23" eb="25">
      <t>ジュンジ</t>
    </rPh>
    <rPh sb="25" eb="27">
      <t>コウシン</t>
    </rPh>
    <rPh sb="28" eb="29">
      <t>ハカ</t>
    </rPh>
    <rPh sb="33" eb="35">
      <t>ヒツヨウ</t>
    </rPh>
    <phoneticPr fontId="7"/>
  </si>
  <si>
    <t>①（収益的収支比率）収益的収支比率が100％未満であり、前年度比較すると横ばいで推移しているため、さらなる経営改善に努める必要がある。
④（企業債残高対事業規模比率）類似団体平均値と比較して概ね1/3となっているものの、老朽化対策による施設等の更新が先送りされていることが要因である。
⑤（経費回収率）類似団体平均値と比較しても率が低く、100％を下回っており一般会計からの繰入金に依存している状況にあるため、今後は適正な使用料収入の確保及び汚水処理費用の削減を図る必要がある。
⑥（汚水処理原価）類似団体平均値と比較して費用が低く抑えられており、今後も更なるコストダウンに努める必要がある。
⑦（施設利用率）類似団体平均値と比較して率は低い。人口減少や節水機器の普及による一般家庭の使用水量の減少、さらに排水処理施設が整備されている地域が山間部に複数点在しているという地理的条件が要因として考えられる。
⑧（水洗化率）類似団体平均値と比較して高い水準を推移しているものの、使用料の増収を図るためにさらなる水洗化率の向上を目指す。</t>
    <rPh sb="10" eb="13">
      <t>シュウエキテキ</t>
    </rPh>
    <rPh sb="13" eb="15">
      <t>シュウシ</t>
    </rPh>
    <rPh sb="15" eb="17">
      <t>ヒリツ</t>
    </rPh>
    <rPh sb="22" eb="24">
      <t>ミマン</t>
    </rPh>
    <rPh sb="28" eb="31">
      <t>ゼンネンド</t>
    </rPh>
    <rPh sb="31" eb="33">
      <t>ヒカク</t>
    </rPh>
    <rPh sb="36" eb="37">
      <t>ヨコ</t>
    </rPh>
    <rPh sb="40" eb="42">
      <t>スイイ</t>
    </rPh>
    <rPh sb="53" eb="55">
      <t>ケイエイ</t>
    </rPh>
    <rPh sb="55" eb="57">
      <t>カイゼン</t>
    </rPh>
    <rPh sb="58" eb="59">
      <t>ツト</t>
    </rPh>
    <rPh sb="61" eb="63">
      <t>ヒツヨウ</t>
    </rPh>
    <rPh sb="71" eb="73">
      <t>キギョウ</t>
    </rPh>
    <rPh sb="73" eb="74">
      <t>サイ</t>
    </rPh>
    <rPh sb="74" eb="76">
      <t>ザンダカ</t>
    </rPh>
    <rPh sb="76" eb="77">
      <t>タイ</t>
    </rPh>
    <rPh sb="77" eb="79">
      <t>ジギョウ</t>
    </rPh>
    <rPh sb="79" eb="81">
      <t>キボ</t>
    </rPh>
    <rPh sb="81" eb="83">
      <t>ヒリツ</t>
    </rPh>
    <rPh sb="137" eb="139">
      <t>ヨウイン</t>
    </rPh>
    <rPh sb="147" eb="149">
      <t>ケイヒ</t>
    </rPh>
    <rPh sb="149" eb="151">
      <t>カイシュウ</t>
    </rPh>
    <rPh sb="151" eb="152">
      <t>リツ</t>
    </rPh>
    <rPh sb="166" eb="167">
      <t>リツ</t>
    </rPh>
    <rPh sb="168" eb="169">
      <t>ヒク</t>
    </rPh>
    <rPh sb="176" eb="178">
      <t>シタマワ</t>
    </rPh>
    <rPh sb="182" eb="184">
      <t>イッパン</t>
    </rPh>
    <rPh sb="184" eb="186">
      <t>カイケイ</t>
    </rPh>
    <rPh sb="189" eb="191">
      <t>クリイレ</t>
    </rPh>
    <rPh sb="191" eb="192">
      <t>キン</t>
    </rPh>
    <rPh sb="193" eb="195">
      <t>イゾン</t>
    </rPh>
    <rPh sb="199" eb="201">
      <t>ジョウキョウ</t>
    </rPh>
    <rPh sb="207" eb="209">
      <t>コンゴ</t>
    </rPh>
    <rPh sb="210" eb="212">
      <t>テキセイ</t>
    </rPh>
    <rPh sb="213" eb="216">
      <t>シヨウリョウ</t>
    </rPh>
    <rPh sb="216" eb="218">
      <t>シュウニュウ</t>
    </rPh>
    <rPh sb="219" eb="221">
      <t>カクホ</t>
    </rPh>
    <rPh sb="221" eb="222">
      <t>オヨ</t>
    </rPh>
    <rPh sb="223" eb="225">
      <t>オスイ</t>
    </rPh>
    <rPh sb="225" eb="227">
      <t>ショリ</t>
    </rPh>
    <rPh sb="227" eb="229">
      <t>ヒヨウ</t>
    </rPh>
    <rPh sb="230" eb="232">
      <t>サクゲン</t>
    </rPh>
    <rPh sb="233" eb="234">
      <t>ハカ</t>
    </rPh>
    <rPh sb="235" eb="237">
      <t>ヒツヨウ</t>
    </rPh>
    <rPh sb="245" eb="247">
      <t>オスイ</t>
    </rPh>
    <rPh sb="247" eb="249">
      <t>ショリ</t>
    </rPh>
    <rPh sb="249" eb="251">
      <t>ゲンカ</t>
    </rPh>
    <rPh sb="264" eb="266">
      <t>ヒヨウ</t>
    </rPh>
    <rPh sb="267" eb="268">
      <t>ヒク</t>
    </rPh>
    <rPh sb="269" eb="270">
      <t>オサ</t>
    </rPh>
    <rPh sb="277" eb="279">
      <t>コンゴ</t>
    </rPh>
    <rPh sb="280" eb="281">
      <t>サラ</t>
    </rPh>
    <rPh sb="290" eb="291">
      <t>ツト</t>
    </rPh>
    <rPh sb="293" eb="295">
      <t>ヒツヨウ</t>
    </rPh>
    <rPh sb="303" eb="305">
      <t>シセツ</t>
    </rPh>
    <rPh sb="321" eb="322">
      <t>リツ</t>
    </rPh>
    <rPh sb="323" eb="324">
      <t>ヒク</t>
    </rPh>
    <rPh sb="326" eb="328">
      <t>ジンコウ</t>
    </rPh>
    <rPh sb="328" eb="330">
      <t>ゲンショウ</t>
    </rPh>
    <rPh sb="331" eb="333">
      <t>セッスイ</t>
    </rPh>
    <rPh sb="333" eb="335">
      <t>キキ</t>
    </rPh>
    <rPh sb="336" eb="338">
      <t>フキュウ</t>
    </rPh>
    <rPh sb="341" eb="343">
      <t>イッパン</t>
    </rPh>
    <rPh sb="357" eb="359">
      <t>ハイスイ</t>
    </rPh>
    <rPh sb="359" eb="361">
      <t>ショリ</t>
    </rPh>
    <rPh sb="361" eb="363">
      <t>シセツ</t>
    </rPh>
    <rPh sb="364" eb="366">
      <t>セイビ</t>
    </rPh>
    <rPh sb="371" eb="373">
      <t>チイキ</t>
    </rPh>
    <rPh sb="374" eb="377">
      <t>サンカンブ</t>
    </rPh>
    <rPh sb="378" eb="380">
      <t>フクスウ</t>
    </rPh>
    <rPh sb="380" eb="382">
      <t>テンザイ</t>
    </rPh>
    <rPh sb="389" eb="392">
      <t>チリテキ</t>
    </rPh>
    <rPh sb="392" eb="394">
      <t>ジョウケン</t>
    </rPh>
    <rPh sb="395" eb="397">
      <t>ヨウイン</t>
    </rPh>
    <rPh sb="400" eb="401">
      <t>カンガ</t>
    </rPh>
    <rPh sb="410" eb="413">
      <t>スイセンカ</t>
    </rPh>
    <rPh sb="413" eb="414">
      <t>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</si>
</sst>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5-4740-AB8C-5B966EF47263}"/>
            </c:ext>
          </c:extLst>
        </c:ser>
        <c:dLbls>
          <c:showLegendKey val="0"/>
          <c:showVal val="0"/>
          <c:showCatName val="0"/>
          <c:showSerName val="0"/>
          <c:showPercent val="0"/>
          <c:showBubbleSize val="0"/>
        </c:dLbls>
        <c:gapWidth val="150"/>
        <c:axId val="100165888"/>
        <c:axId val="100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95-4740-AB8C-5B966EF47263}"/>
            </c:ext>
          </c:extLst>
        </c:ser>
        <c:dLbls>
          <c:showLegendKey val="0"/>
          <c:showVal val="0"/>
          <c:showCatName val="0"/>
          <c:showSerName val="0"/>
          <c:showPercent val="0"/>
          <c:showBubbleSize val="0"/>
        </c:dLbls>
        <c:marker val="1"/>
        <c:smooth val="0"/>
        <c:axId val="100165888"/>
        <c:axId val="100278656"/>
      </c:lineChart>
      <c:dateAx>
        <c:axId val="100165888"/>
        <c:scaling>
          <c:orientation val="minMax"/>
        </c:scaling>
        <c:delete val="1"/>
        <c:axPos val="b"/>
        <c:numFmt formatCode="ge" sourceLinked="1"/>
        <c:majorTickMark val="none"/>
        <c:minorTickMark val="none"/>
        <c:tickLblPos val="none"/>
        <c:crossAx val="100278656"/>
        <c:crosses val="autoZero"/>
        <c:auto val="1"/>
        <c:lblOffset val="100"/>
        <c:baseTimeUnit val="years"/>
      </c:dateAx>
      <c:valAx>
        <c:axId val="100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85.06</c:v>
                </c:pt>
                <c:pt idx="1">
                  <c:v>84.96</c:v>
                </c:pt>
                <c:pt idx="2">
                  <c:v>85.62</c:v>
                </c:pt>
                <c:pt idx="3">
                  <c:v>87.99</c:v>
                </c:pt>
                <c:pt idx="4">
                  <c:v>87.88</c:v>
                </c:pt>
              </c:numCache>
            </c:numRef>
          </c:val>
          <c:extLst>
            <c:ext xmlns:c16="http://schemas.microsoft.com/office/drawing/2014/chart" uri="{C3380CC4-5D6E-409C-BE32-E72D297353CC}">
              <c16:uniqueId val="{00000000-E097-4725-BDE8-D1992EBF1A49}"/>
            </c:ext>
          </c:extLst>
        </c:ser>
        <c:dLbls>
          <c:showLegendKey val="0"/>
          <c:showVal val="0"/>
          <c:showCatName val="0"/>
          <c:showSerName val="0"/>
          <c:showPercent val="0"/>
          <c:showBubbleSize val="0"/>
        </c:dLbls>
        <c:gapWidth val="150"/>
        <c:axId val="89585536"/>
        <c:axId val="1002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97-4725-BDE8-D1992EBF1A49}"/>
            </c:ext>
          </c:extLst>
        </c:ser>
        <c:dLbls>
          <c:showLegendKey val="0"/>
          <c:showVal val="0"/>
          <c:showCatName val="0"/>
          <c:showSerName val="0"/>
          <c:showPercent val="0"/>
          <c:showBubbleSize val="0"/>
        </c:dLbls>
        <c:marker val="1"/>
        <c:smooth val="0"/>
        <c:axId val="89585536"/>
        <c:axId val="100212736"/>
      </c:lineChart>
      <c:dateAx>
        <c:axId val="89585536"/>
        <c:scaling>
          <c:orientation val="minMax"/>
        </c:scaling>
        <c:delete val="1"/>
        <c:axPos val="b"/>
        <c:numFmt formatCode="ge" sourceLinked="1"/>
        <c:majorTickMark val="none"/>
        <c:minorTickMark val="none"/>
        <c:tickLblPos val="none"/>
        <c:crossAx val="100212736"/>
        <c:crosses val="autoZero"/>
        <c:auto val="1"/>
        <c:lblOffset val="100"/>
        <c:baseTimeUnit val="years"/>
      </c:dateAx>
      <c:valAx>
        <c:axId val="100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D-425C-BF37-99896139D249}"/>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D-425C-BF37-99896139D249}"/>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0-43DB-BB8E-DA835CE8C4F7}"/>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0-43DB-BB8E-DA835CE8C4F7}"/>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5-48BC-8DB5-FD3346819F2D}"/>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5-48BC-8DB5-FD3346819F2D}"/>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83-4359-91ED-8FCC7EF967C4}"/>
            </c:ext>
          </c:extLst>
        </c:ser>
        <c:dLbls>
          <c:showLegendKey val="0"/>
          <c:showVal val="0"/>
          <c:showCatName val="0"/>
          <c:showSerName val="0"/>
          <c:showPercent val="0"/>
          <c:showBubbleSize val="0"/>
        </c:dLbls>
        <c:gapWidth val="150"/>
        <c:axId val="118342400"/>
        <c:axId val="118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83-4359-91ED-8FCC7EF967C4}"/>
            </c:ext>
          </c:extLst>
        </c:ser>
        <c:dLbls>
          <c:showLegendKey val="0"/>
          <c:showVal val="0"/>
          <c:showCatName val="0"/>
          <c:showSerName val="0"/>
          <c:showPercent val="0"/>
          <c:showBubbleSize val="0"/>
        </c:dLbls>
        <c:marker val="1"/>
        <c:smooth val="0"/>
        <c:axId val="118342400"/>
        <c:axId val="118344320"/>
      </c:lineChart>
      <c:dateAx>
        <c:axId val="118342400"/>
        <c:scaling>
          <c:orientation val="minMax"/>
        </c:scaling>
        <c:delete val="1"/>
        <c:axPos val="b"/>
        <c:numFmt formatCode="ge" sourceLinked="1"/>
        <c:majorTickMark val="none"/>
        <c:minorTickMark val="none"/>
        <c:tickLblPos val="none"/>
        <c:crossAx val="118344320"/>
        <c:crosses val="autoZero"/>
        <c:auto val="1"/>
        <c:lblOffset val="100"/>
        <c:baseTimeUnit val="years"/>
      </c:dateAx>
      <c:valAx>
        <c:axId val="118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288.08</c:v>
                </c:pt>
                <c:pt idx="1">
                  <c:v>227.93</c:v>
                </c:pt>
                <c:pt idx="2">
                  <c:v>207.79</c:v>
                </c:pt>
                <c:pt idx="3">
                  <c:v>207.74</c:v>
                </c:pt>
                <c:pt idx="4">
                  <c:v>181.57</c:v>
                </c:pt>
              </c:numCache>
            </c:numRef>
          </c:val>
          <c:extLst>
            <c:ext xmlns:c16="http://schemas.microsoft.com/office/drawing/2014/chart" uri="{C3380CC4-5D6E-409C-BE32-E72D297353CC}">
              <c16:uniqueId val="{00000000-88B0-40A4-8163-5FB4FD7123DA}"/>
            </c:ext>
          </c:extLst>
        </c:ser>
        <c:dLbls>
          <c:showLegendKey val="0"/>
          <c:showVal val="0"/>
          <c:showCatName val="0"/>
          <c:showSerName val="0"/>
          <c:showPercent val="0"/>
          <c:showBubbleSize val="0"/>
        </c:dLbls>
        <c:gapWidth val="150"/>
        <c:axId val="118702464"/>
        <c:axId val="118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extLst>
            <c:ext xmlns:c16="http://schemas.microsoft.com/office/drawing/2014/chart" uri="{C3380CC4-5D6E-409C-BE32-E72D297353CC}">
              <c16:uniqueId val="{00000001-88B0-40A4-8163-5FB4FD7123DA}"/>
            </c:ext>
          </c:extLst>
        </c:ser>
        <c:dLbls>
          <c:showLegendKey val="0"/>
          <c:showVal val="0"/>
          <c:showCatName val="0"/>
          <c:showSerName val="0"/>
          <c:showPercent val="0"/>
          <c:showBubbleSize val="0"/>
        </c:dLbls>
        <c:marker val="1"/>
        <c:smooth val="0"/>
        <c:axId val="118702464"/>
        <c:axId val="118704384"/>
      </c:lineChart>
      <c:dateAx>
        <c:axId val="118702464"/>
        <c:scaling>
          <c:orientation val="minMax"/>
        </c:scaling>
        <c:delete val="1"/>
        <c:axPos val="b"/>
        <c:numFmt formatCode="ge" sourceLinked="1"/>
        <c:majorTickMark val="none"/>
        <c:minorTickMark val="none"/>
        <c:tickLblPos val="none"/>
        <c:crossAx val="118704384"/>
        <c:crosses val="autoZero"/>
        <c:auto val="1"/>
        <c:lblOffset val="100"/>
        <c:baseTimeUnit val="years"/>
      </c:dateAx>
      <c:valAx>
        <c:axId val="118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52.91</c:v>
                </c:pt>
                <c:pt idx="1">
                  <c:v>52.33</c:v>
                </c:pt>
                <c:pt idx="2">
                  <c:v>53.23</c:v>
                </c:pt>
                <c:pt idx="3">
                  <c:v>49.76</c:v>
                </c:pt>
                <c:pt idx="4">
                  <c:v>48.76</c:v>
                </c:pt>
              </c:numCache>
            </c:numRef>
          </c:val>
          <c:extLst>
            <c:ext xmlns:c16="http://schemas.microsoft.com/office/drawing/2014/chart" uri="{C3380CC4-5D6E-409C-BE32-E72D297353CC}">
              <c16:uniqueId val="{00000000-2A75-4963-BD2F-ECC134959727}"/>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extLst>
            <c:ext xmlns:c16="http://schemas.microsoft.com/office/drawing/2014/chart" uri="{C3380CC4-5D6E-409C-BE32-E72D297353CC}">
              <c16:uniqueId val="{00000001-2A75-4963-BD2F-ECC134959727}"/>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206.69</c:v>
                </c:pt>
                <c:pt idx="1">
                  <c:v>208.17</c:v>
                </c:pt>
                <c:pt idx="2">
                  <c:v>206.75</c:v>
                </c:pt>
                <c:pt idx="3">
                  <c:v>219.79</c:v>
                </c:pt>
                <c:pt idx="4">
                  <c:v>224.6</c:v>
                </c:pt>
              </c:numCache>
            </c:numRef>
          </c:val>
          <c:extLst>
            <c:ext xmlns:c16="http://schemas.microsoft.com/office/drawing/2014/chart" uri="{C3380CC4-5D6E-409C-BE32-E72D297353CC}">
              <c16:uniqueId val="{00000000-604A-488B-94C1-13CE5E3F0206}"/>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extLst>
            <c:ext xmlns:c16="http://schemas.microsoft.com/office/drawing/2014/chart" uri="{C3380CC4-5D6E-409C-BE32-E72D297353CC}">
              <c16:uniqueId val="{00000001-604A-488B-94C1-13CE5E3F0206}"/>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46.79</c:v>
                </c:pt>
                <c:pt idx="1">
                  <c:v>46.31</c:v>
                </c:pt>
                <c:pt idx="2">
                  <c:v>45.83</c:v>
                </c:pt>
                <c:pt idx="3">
                  <c:v>45.95</c:v>
                </c:pt>
                <c:pt idx="4">
                  <c:v>45.71</c:v>
                </c:pt>
              </c:numCache>
            </c:numRef>
          </c:val>
          <c:extLst>
            <c:ext xmlns:c16="http://schemas.microsoft.com/office/drawing/2014/chart" uri="{C3380CC4-5D6E-409C-BE32-E72D297353CC}">
              <c16:uniqueId val="{00000000-6600-4596-B3F6-8A23BB21679D}"/>
            </c:ext>
          </c:extLst>
        </c:ser>
        <c:dLbls>
          <c:showLegendKey val="0"/>
          <c:showVal val="0"/>
          <c:showCatName val="0"/>
          <c:showSerName val="0"/>
          <c:showPercent val="0"/>
          <c:showBubbleSize val="0"/>
        </c:dLbls>
        <c:gapWidth val="150"/>
        <c:axId val="118877568"/>
        <c:axId val="118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extLst>
            <c:ext xmlns:c16="http://schemas.microsoft.com/office/drawing/2014/chart" uri="{C3380CC4-5D6E-409C-BE32-E72D297353CC}">
              <c16:uniqueId val="{00000001-6600-4596-B3F6-8A23BB21679D}"/>
            </c:ext>
          </c:extLst>
        </c:ser>
        <c:dLbls>
          <c:showLegendKey val="0"/>
          <c:showVal val="0"/>
          <c:showCatName val="0"/>
          <c:showSerName val="0"/>
          <c:showPercent val="0"/>
          <c:showBubbleSize val="0"/>
        </c:dLbls>
        <c:marker val="1"/>
        <c:smooth val="0"/>
        <c:axId val="118877568"/>
        <c:axId val="118883840"/>
      </c:lineChart>
      <c:dateAx>
        <c:axId val="118877568"/>
        <c:scaling>
          <c:orientation val="minMax"/>
        </c:scaling>
        <c:delete val="1"/>
        <c:axPos val="b"/>
        <c:numFmt formatCode="ge" sourceLinked="1"/>
        <c:majorTickMark val="none"/>
        <c:minorTickMark val="none"/>
        <c:tickLblPos val="none"/>
        <c:crossAx val="118883840"/>
        <c:crosses val="autoZero"/>
        <c:auto val="1"/>
        <c:lblOffset val="100"/>
        <c:baseTimeUnit val="years"/>
      </c:dateAx>
      <c:valAx>
        <c:axId val="118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93.21</c:v>
                </c:pt>
                <c:pt idx="1">
                  <c:v>93.8</c:v>
                </c:pt>
                <c:pt idx="2">
                  <c:v>94.23</c:v>
                </c:pt>
                <c:pt idx="3">
                  <c:v>95.09</c:v>
                </c:pt>
                <c:pt idx="4">
                  <c:v>93.91</c:v>
                </c:pt>
              </c:numCache>
            </c:numRef>
          </c:val>
          <c:extLst>
            <c:ext xmlns:c16="http://schemas.microsoft.com/office/drawing/2014/chart" uri="{C3380CC4-5D6E-409C-BE32-E72D297353CC}">
              <c16:uniqueId val="{00000000-943B-4C49-B943-C885A4B5FD36}"/>
            </c:ext>
          </c:extLst>
        </c:ser>
        <c:dLbls>
          <c:showLegendKey val="0"/>
          <c:showVal val="0"/>
          <c:showCatName val="0"/>
          <c:showSerName val="0"/>
          <c:showPercent val="0"/>
          <c:showBubbleSize val="0"/>
        </c:dLbls>
        <c:gapWidth val="150"/>
        <c:axId val="118918144"/>
        <c:axId val="118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extLst>
            <c:ext xmlns:c16="http://schemas.microsoft.com/office/drawing/2014/chart" uri="{C3380CC4-5D6E-409C-BE32-E72D297353CC}">
              <c16:uniqueId val="{00000001-943B-4C49-B943-C885A4B5FD36}"/>
            </c:ext>
          </c:extLst>
        </c:ser>
        <c:dLbls>
          <c:showLegendKey val="0"/>
          <c:showVal val="0"/>
          <c:showCatName val="0"/>
          <c:showSerName val="0"/>
          <c:showPercent val="0"/>
          <c:showBubbleSize val="0"/>
        </c:dLbls>
        <c:marker val="1"/>
        <c:smooth val="0"/>
        <c:axId val="118918144"/>
        <c:axId val="118920320"/>
      </c:lineChart>
      <c:dateAx>
        <c:axId val="118918144"/>
        <c:scaling>
          <c:orientation val="minMax"/>
        </c:scaling>
        <c:delete val="1"/>
        <c:axPos val="b"/>
        <c:numFmt formatCode="ge" sourceLinked="1"/>
        <c:majorTickMark val="none"/>
        <c:minorTickMark val="none"/>
        <c:tickLblPos val="none"/>
        <c:crossAx val="118920320"/>
        <c:crosses val="autoZero"/>
        <c:auto val="1"/>
        <c:lblOffset val="100"/>
        <c:baseTimeUnit val="years"/>
      </c:dateAx>
      <c:valAx>
        <c:axId val="1189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0"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兵庫県　たつの市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122</v>
      </c>
      <c r="AE8" s="73"/>
      <c r="AF8" s="73"/>
      <c r="AG8" s="73"/>
      <c r="AH8" s="73"/>
      <c r="AI8" s="73"/>
      <c r="AJ8" s="73"/>
      <c r="AK8" s="4"/>
      <c r="AL8" s="67">
        <f>データ!S6</f>
        <v>78231</v>
      </c>
      <c r="AM8" s="67"/>
      <c r="AN8" s="67"/>
      <c r="AO8" s="67"/>
      <c r="AP8" s="67"/>
      <c r="AQ8" s="67"/>
      <c r="AR8" s="67"/>
      <c r="AS8" s="67"/>
      <c r="AT8" s="66">
        <f>データ!T6</f>
        <v>210.87</v>
      </c>
      <c r="AU8" s="66"/>
      <c r="AV8" s="66"/>
      <c r="AW8" s="66"/>
      <c r="AX8" s="66"/>
      <c r="AY8" s="66"/>
      <c r="AZ8" s="66"/>
      <c r="BA8" s="66"/>
      <c r="BB8" s="66">
        <f>データ!U6</f>
        <v>370.99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2.17</v>
      </c>
      <c r="Q10" s="66"/>
      <c r="R10" s="66"/>
      <c r="S10" s="66"/>
      <c r="T10" s="66"/>
      <c r="U10" s="66"/>
      <c r="V10" s="66"/>
      <c r="W10" s="66">
        <f>データ!Q6</f>
        <v>100</v>
      </c>
      <c r="X10" s="66"/>
      <c r="Y10" s="66"/>
      <c r="Z10" s="66"/>
      <c r="AA10" s="66"/>
      <c r="AB10" s="66"/>
      <c r="AC10" s="66"/>
      <c r="AD10" s="67">
        <f>データ!R6</f>
        <v>1782</v>
      </c>
      <c r="AE10" s="67"/>
      <c r="AF10" s="67"/>
      <c r="AG10" s="67"/>
      <c r="AH10" s="67"/>
      <c r="AI10" s="67"/>
      <c r="AJ10" s="67"/>
      <c r="AK10" s="2"/>
      <c r="AL10" s="67">
        <f>データ!V6</f>
        <v>1691</v>
      </c>
      <c r="AM10" s="67"/>
      <c r="AN10" s="67"/>
      <c r="AO10" s="67"/>
      <c r="AP10" s="67"/>
      <c r="AQ10" s="67"/>
      <c r="AR10" s="67"/>
      <c r="AS10" s="67"/>
      <c r="AT10" s="66">
        <f>データ!W6</f>
        <v>0.27</v>
      </c>
      <c r="AU10" s="66"/>
      <c r="AV10" s="66"/>
      <c r="AW10" s="66"/>
      <c r="AX10" s="66"/>
      <c r="AY10" s="66"/>
      <c r="AZ10" s="66"/>
      <c r="BA10" s="66"/>
      <c r="BB10" s="66">
        <f>データ!X6</f>
        <v>6262.96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5" t="s">
        <v>125</v>
      </c>
      <c r="BM16" s="46"/>
      <c r="BN16" s="46"/>
      <c r="BO16" s="46"/>
      <c r="BP16" s="46"/>
      <c r="BQ16" s="46"/>
      <c r="BR16" s="46"/>
      <c r="BS16" s="46"/>
      <c r="BT16" s="46"/>
      <c r="BU16" s="46"/>
      <c r="BV16" s="46"/>
      <c r="BW16" s="46"/>
      <c r="BX16" s="46"/>
      <c r="BY16" s="46"/>
      <c r="BZ16" s="4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5"/>
      <c r="BM17" s="46"/>
      <c r="BN17" s="46"/>
      <c r="BO17" s="46"/>
      <c r="BP17" s="46"/>
      <c r="BQ17" s="46"/>
      <c r="BR17" s="46"/>
      <c r="BS17" s="46"/>
      <c r="BT17" s="46"/>
      <c r="BU17" s="46"/>
      <c r="BV17" s="46"/>
      <c r="BW17" s="46"/>
      <c r="BX17" s="46"/>
      <c r="BY17" s="46"/>
      <c r="BZ17" s="4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5"/>
      <c r="BM18" s="46"/>
      <c r="BN18" s="46"/>
      <c r="BO18" s="46"/>
      <c r="BP18" s="46"/>
      <c r="BQ18" s="46"/>
      <c r="BR18" s="46"/>
      <c r="BS18" s="46"/>
      <c r="BT18" s="46"/>
      <c r="BU18" s="46"/>
      <c r="BV18" s="46"/>
      <c r="BW18" s="46"/>
      <c r="BX18" s="46"/>
      <c r="BY18" s="46"/>
      <c r="BZ18" s="4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5"/>
      <c r="BM19" s="46"/>
      <c r="BN19" s="46"/>
      <c r="BO19" s="46"/>
      <c r="BP19" s="46"/>
      <c r="BQ19" s="46"/>
      <c r="BR19" s="46"/>
      <c r="BS19" s="46"/>
      <c r="BT19" s="46"/>
      <c r="BU19" s="46"/>
      <c r="BV19" s="46"/>
      <c r="BW19" s="46"/>
      <c r="BX19" s="46"/>
      <c r="BY19" s="46"/>
      <c r="BZ19" s="4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5"/>
      <c r="BM20" s="46"/>
      <c r="BN20" s="46"/>
      <c r="BO20" s="46"/>
      <c r="BP20" s="46"/>
      <c r="BQ20" s="46"/>
      <c r="BR20" s="46"/>
      <c r="BS20" s="46"/>
      <c r="BT20" s="46"/>
      <c r="BU20" s="46"/>
      <c r="BV20" s="46"/>
      <c r="BW20" s="46"/>
      <c r="BX20" s="46"/>
      <c r="BY20" s="46"/>
      <c r="BZ20" s="4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5"/>
      <c r="BM21" s="46"/>
      <c r="BN21" s="46"/>
      <c r="BO21" s="46"/>
      <c r="BP21" s="46"/>
      <c r="BQ21" s="46"/>
      <c r="BR21" s="46"/>
      <c r="BS21" s="46"/>
      <c r="BT21" s="46"/>
      <c r="BU21" s="46"/>
      <c r="BV21" s="46"/>
      <c r="BW21" s="46"/>
      <c r="BX21" s="46"/>
      <c r="BY21" s="46"/>
      <c r="BZ21" s="4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5"/>
      <c r="BM22" s="46"/>
      <c r="BN22" s="46"/>
      <c r="BO22" s="46"/>
      <c r="BP22" s="46"/>
      <c r="BQ22" s="46"/>
      <c r="BR22" s="46"/>
      <c r="BS22" s="46"/>
      <c r="BT22" s="46"/>
      <c r="BU22" s="46"/>
      <c r="BV22" s="46"/>
      <c r="BW22" s="46"/>
      <c r="BX22" s="46"/>
      <c r="BY22" s="46"/>
      <c r="BZ22" s="4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5"/>
      <c r="BM23" s="46"/>
      <c r="BN23" s="46"/>
      <c r="BO23" s="46"/>
      <c r="BP23" s="46"/>
      <c r="BQ23" s="46"/>
      <c r="BR23" s="46"/>
      <c r="BS23" s="46"/>
      <c r="BT23" s="46"/>
      <c r="BU23" s="46"/>
      <c r="BV23" s="46"/>
      <c r="BW23" s="46"/>
      <c r="BX23" s="46"/>
      <c r="BY23" s="46"/>
      <c r="BZ23" s="4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5"/>
      <c r="BM24" s="46"/>
      <c r="BN24" s="46"/>
      <c r="BO24" s="46"/>
      <c r="BP24" s="46"/>
      <c r="BQ24" s="46"/>
      <c r="BR24" s="46"/>
      <c r="BS24" s="46"/>
      <c r="BT24" s="46"/>
      <c r="BU24" s="46"/>
      <c r="BV24" s="46"/>
      <c r="BW24" s="46"/>
      <c r="BX24" s="46"/>
      <c r="BY24" s="46"/>
      <c r="BZ24" s="4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5"/>
      <c r="BM25" s="46"/>
      <c r="BN25" s="46"/>
      <c r="BO25" s="46"/>
      <c r="BP25" s="46"/>
      <c r="BQ25" s="46"/>
      <c r="BR25" s="46"/>
      <c r="BS25" s="46"/>
      <c r="BT25" s="46"/>
      <c r="BU25" s="46"/>
      <c r="BV25" s="46"/>
      <c r="BW25" s="46"/>
      <c r="BX25" s="46"/>
      <c r="BY25" s="46"/>
      <c r="BZ25" s="4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5"/>
      <c r="BM26" s="46"/>
      <c r="BN26" s="46"/>
      <c r="BO26" s="46"/>
      <c r="BP26" s="46"/>
      <c r="BQ26" s="46"/>
      <c r="BR26" s="46"/>
      <c r="BS26" s="46"/>
      <c r="BT26" s="46"/>
      <c r="BU26" s="46"/>
      <c r="BV26" s="46"/>
      <c r="BW26" s="46"/>
      <c r="BX26" s="46"/>
      <c r="BY26" s="46"/>
      <c r="BZ26" s="4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5"/>
      <c r="BM27" s="46"/>
      <c r="BN27" s="46"/>
      <c r="BO27" s="46"/>
      <c r="BP27" s="46"/>
      <c r="BQ27" s="46"/>
      <c r="BR27" s="46"/>
      <c r="BS27" s="46"/>
      <c r="BT27" s="46"/>
      <c r="BU27" s="46"/>
      <c r="BV27" s="46"/>
      <c r="BW27" s="46"/>
      <c r="BX27" s="46"/>
      <c r="BY27" s="46"/>
      <c r="BZ27" s="4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5"/>
      <c r="BM28" s="46"/>
      <c r="BN28" s="46"/>
      <c r="BO28" s="46"/>
      <c r="BP28" s="46"/>
      <c r="BQ28" s="46"/>
      <c r="BR28" s="46"/>
      <c r="BS28" s="46"/>
      <c r="BT28" s="46"/>
      <c r="BU28" s="46"/>
      <c r="BV28" s="46"/>
      <c r="BW28" s="46"/>
      <c r="BX28" s="46"/>
      <c r="BY28" s="46"/>
      <c r="BZ28" s="4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5"/>
      <c r="BM29" s="46"/>
      <c r="BN29" s="46"/>
      <c r="BO29" s="46"/>
      <c r="BP29" s="46"/>
      <c r="BQ29" s="46"/>
      <c r="BR29" s="46"/>
      <c r="BS29" s="46"/>
      <c r="BT29" s="46"/>
      <c r="BU29" s="46"/>
      <c r="BV29" s="46"/>
      <c r="BW29" s="46"/>
      <c r="BX29" s="46"/>
      <c r="BY29" s="46"/>
      <c r="BZ29" s="4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5"/>
      <c r="BM30" s="46"/>
      <c r="BN30" s="46"/>
      <c r="BO30" s="46"/>
      <c r="BP30" s="46"/>
      <c r="BQ30" s="46"/>
      <c r="BR30" s="46"/>
      <c r="BS30" s="46"/>
      <c r="BT30" s="46"/>
      <c r="BU30" s="46"/>
      <c r="BV30" s="46"/>
      <c r="BW30" s="46"/>
      <c r="BX30" s="46"/>
      <c r="BY30" s="46"/>
      <c r="BZ30" s="4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5"/>
      <c r="BM31" s="46"/>
      <c r="BN31" s="46"/>
      <c r="BO31" s="46"/>
      <c r="BP31" s="46"/>
      <c r="BQ31" s="46"/>
      <c r="BR31" s="46"/>
      <c r="BS31" s="46"/>
      <c r="BT31" s="46"/>
      <c r="BU31" s="46"/>
      <c r="BV31" s="46"/>
      <c r="BW31" s="46"/>
      <c r="BX31" s="46"/>
      <c r="BY31" s="46"/>
      <c r="BZ31" s="4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5"/>
      <c r="BM32" s="46"/>
      <c r="BN32" s="46"/>
      <c r="BO32" s="46"/>
      <c r="BP32" s="46"/>
      <c r="BQ32" s="46"/>
      <c r="BR32" s="46"/>
      <c r="BS32" s="46"/>
      <c r="BT32" s="46"/>
      <c r="BU32" s="46"/>
      <c r="BV32" s="46"/>
      <c r="BW32" s="46"/>
      <c r="BX32" s="46"/>
      <c r="BY32" s="46"/>
      <c r="BZ32" s="4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5"/>
      <c r="BM33" s="46"/>
      <c r="BN33" s="46"/>
      <c r="BO33" s="46"/>
      <c r="BP33" s="46"/>
      <c r="BQ33" s="46"/>
      <c r="BR33" s="46"/>
      <c r="BS33" s="46"/>
      <c r="BT33" s="46"/>
      <c r="BU33" s="46"/>
      <c r="BV33" s="46"/>
      <c r="BW33" s="46"/>
      <c r="BX33" s="46"/>
      <c r="BY33" s="46"/>
      <c r="BZ33" s="47"/>
    </row>
    <row r="34" spans="1:78" ht="13.5" customHeight="1" x14ac:dyDescent="0.15">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45"/>
      <c r="BM34" s="46"/>
      <c r="BN34" s="46"/>
      <c r="BO34" s="46"/>
      <c r="BP34" s="46"/>
      <c r="BQ34" s="46"/>
      <c r="BR34" s="46"/>
      <c r="BS34" s="46"/>
      <c r="BT34" s="46"/>
      <c r="BU34" s="46"/>
      <c r="BV34" s="46"/>
      <c r="BW34" s="46"/>
      <c r="BX34" s="46"/>
      <c r="BY34" s="46"/>
      <c r="BZ34" s="47"/>
    </row>
    <row r="35" spans="1:78" ht="13.5" customHeight="1" x14ac:dyDescent="0.15">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45"/>
      <c r="BM35" s="46"/>
      <c r="BN35" s="46"/>
      <c r="BO35" s="46"/>
      <c r="BP35" s="46"/>
      <c r="BQ35" s="46"/>
      <c r="BR35" s="46"/>
      <c r="BS35" s="46"/>
      <c r="BT35" s="46"/>
      <c r="BU35" s="46"/>
      <c r="BV35" s="46"/>
      <c r="BW35" s="46"/>
      <c r="BX35" s="46"/>
      <c r="BY35" s="46"/>
      <c r="BZ35" s="4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5"/>
      <c r="BM36" s="46"/>
      <c r="BN36" s="46"/>
      <c r="BO36" s="46"/>
      <c r="BP36" s="46"/>
      <c r="BQ36" s="46"/>
      <c r="BR36" s="46"/>
      <c r="BS36" s="46"/>
      <c r="BT36" s="46"/>
      <c r="BU36" s="46"/>
      <c r="BV36" s="46"/>
      <c r="BW36" s="46"/>
      <c r="BX36" s="46"/>
      <c r="BY36" s="46"/>
      <c r="BZ36" s="4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5"/>
      <c r="BM37" s="46"/>
      <c r="BN37" s="46"/>
      <c r="BO37" s="46"/>
      <c r="BP37" s="46"/>
      <c r="BQ37" s="46"/>
      <c r="BR37" s="46"/>
      <c r="BS37" s="46"/>
      <c r="BT37" s="46"/>
      <c r="BU37" s="46"/>
      <c r="BV37" s="46"/>
      <c r="BW37" s="46"/>
      <c r="BX37" s="46"/>
      <c r="BY37" s="46"/>
      <c r="BZ37" s="4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5"/>
      <c r="BM38" s="46"/>
      <c r="BN38" s="46"/>
      <c r="BO38" s="46"/>
      <c r="BP38" s="46"/>
      <c r="BQ38" s="46"/>
      <c r="BR38" s="46"/>
      <c r="BS38" s="46"/>
      <c r="BT38" s="46"/>
      <c r="BU38" s="46"/>
      <c r="BV38" s="46"/>
      <c r="BW38" s="46"/>
      <c r="BX38" s="46"/>
      <c r="BY38" s="46"/>
      <c r="BZ38" s="4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5"/>
      <c r="BM39" s="46"/>
      <c r="BN39" s="46"/>
      <c r="BO39" s="46"/>
      <c r="BP39" s="46"/>
      <c r="BQ39" s="46"/>
      <c r="BR39" s="46"/>
      <c r="BS39" s="46"/>
      <c r="BT39" s="46"/>
      <c r="BU39" s="46"/>
      <c r="BV39" s="46"/>
      <c r="BW39" s="46"/>
      <c r="BX39" s="46"/>
      <c r="BY39" s="46"/>
      <c r="BZ39" s="4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5"/>
      <c r="BM40" s="46"/>
      <c r="BN40" s="46"/>
      <c r="BO40" s="46"/>
      <c r="BP40" s="46"/>
      <c r="BQ40" s="46"/>
      <c r="BR40" s="46"/>
      <c r="BS40" s="46"/>
      <c r="BT40" s="46"/>
      <c r="BU40" s="46"/>
      <c r="BV40" s="46"/>
      <c r="BW40" s="46"/>
      <c r="BX40" s="46"/>
      <c r="BY40" s="46"/>
      <c r="BZ40" s="4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5"/>
      <c r="BM41" s="46"/>
      <c r="BN41" s="46"/>
      <c r="BO41" s="46"/>
      <c r="BP41" s="46"/>
      <c r="BQ41" s="46"/>
      <c r="BR41" s="46"/>
      <c r="BS41" s="46"/>
      <c r="BT41" s="46"/>
      <c r="BU41" s="46"/>
      <c r="BV41" s="46"/>
      <c r="BW41" s="46"/>
      <c r="BX41" s="46"/>
      <c r="BY41" s="46"/>
      <c r="BZ41" s="4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5"/>
      <c r="BM42" s="46"/>
      <c r="BN42" s="46"/>
      <c r="BO42" s="46"/>
      <c r="BP42" s="46"/>
      <c r="BQ42" s="46"/>
      <c r="BR42" s="46"/>
      <c r="BS42" s="46"/>
      <c r="BT42" s="46"/>
      <c r="BU42" s="46"/>
      <c r="BV42" s="46"/>
      <c r="BW42" s="46"/>
      <c r="BX42" s="46"/>
      <c r="BY42" s="46"/>
      <c r="BZ42" s="4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5"/>
      <c r="BM43" s="46"/>
      <c r="BN43" s="46"/>
      <c r="BO43" s="46"/>
      <c r="BP43" s="46"/>
      <c r="BQ43" s="46"/>
      <c r="BR43" s="46"/>
      <c r="BS43" s="46"/>
      <c r="BT43" s="46"/>
      <c r="BU43" s="46"/>
      <c r="BV43" s="46"/>
      <c r="BW43" s="46"/>
      <c r="BX43" s="46"/>
      <c r="BY43" s="46"/>
      <c r="BZ43" s="4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8"/>
      <c r="BM44" s="49"/>
      <c r="BN44" s="49"/>
      <c r="BO44" s="49"/>
      <c r="BP44" s="49"/>
      <c r="BQ44" s="49"/>
      <c r="BR44" s="49"/>
      <c r="BS44" s="49"/>
      <c r="BT44" s="49"/>
      <c r="BU44" s="49"/>
      <c r="BV44" s="49"/>
      <c r="BW44" s="49"/>
      <c r="BX44" s="49"/>
      <c r="BY44" s="49"/>
      <c r="BZ44" s="5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124</v>
      </c>
      <c r="BM47" s="46"/>
      <c r="BN47" s="46"/>
      <c r="BO47" s="46"/>
      <c r="BP47" s="46"/>
      <c r="BQ47" s="46"/>
      <c r="BR47" s="46"/>
      <c r="BS47" s="46"/>
      <c r="BT47" s="46"/>
      <c r="BU47" s="46"/>
      <c r="BV47" s="46"/>
      <c r="BW47" s="46"/>
      <c r="BX47" s="46"/>
      <c r="BY47" s="46"/>
      <c r="BZ47" s="4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123</v>
      </c>
      <c r="BM66" s="46"/>
      <c r="BN66" s="46"/>
      <c r="BO66" s="46"/>
      <c r="BP66" s="46"/>
      <c r="BQ66" s="46"/>
      <c r="BR66" s="46"/>
      <c r="BS66" s="46"/>
      <c r="BT66" s="46"/>
      <c r="BU66" s="46"/>
      <c r="BV66" s="46"/>
      <c r="BW66" s="46"/>
      <c r="BX66" s="46"/>
      <c r="BY66" s="46"/>
      <c r="BZ66" s="4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282294</v>
      </c>
      <c r="D6" s="33">
        <f t="shared" si="3"/>
        <v>47</v>
      </c>
      <c r="E6" s="33">
        <f t="shared" si="3"/>
        <v>18</v>
      </c>
      <c r="F6" s="33">
        <f t="shared" si="3"/>
        <v>1</v>
      </c>
      <c r="G6" s="33">
        <f t="shared" si="3"/>
        <v>0</v>
      </c>
      <c r="H6" s="33" t="str">
        <f t="shared" si="3"/>
        <v>兵庫県　たつの市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2.17</v>
      </c>
      <c r="Q6" s="34">
        <f t="shared" si="3"/>
        <v>100</v>
      </c>
      <c r="R6" s="34">
        <f t="shared" si="3"/>
        <v>1782</v>
      </c>
      <c r="S6" s="34">
        <f t="shared" si="3"/>
        <v>78231</v>
      </c>
      <c r="T6" s="34">
        <f t="shared" si="3"/>
        <v>210.87</v>
      </c>
      <c r="U6" s="34">
        <f t="shared" si="3"/>
        <v>370.99</v>
      </c>
      <c r="V6" s="34">
        <f t="shared" si="3"/>
        <v>1691</v>
      </c>
      <c r="W6" s="34">
        <f t="shared" si="3"/>
        <v>0.27</v>
      </c>
      <c r="X6" s="34">
        <f t="shared" si="3"/>
        <v>6262.96</v>
      </c>
      <c r="Y6" s="35">
        <f>IF(Y7="",NA(),Y7)</f>
        <v>85.06</v>
      </c>
      <c r="Z6" s="35">
        <f t="shared" ref="Z6:AH6" si="4">IF(Z7="",NA(),Z7)</f>
        <v>84.96</v>
      </c>
      <c r="AA6" s="35">
        <f t="shared" si="4"/>
        <v>85.62</v>
      </c>
      <c r="AB6" s="35">
        <f t="shared" si="4"/>
        <v>87.99</v>
      </c>
      <c r="AC6" s="35">
        <f t="shared" si="4"/>
        <v>87.88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288.08</v>
      </c>
      <c r="BG6" s="35">
        <f t="shared" ref="BG6:BO6" si="7">IF(BG7="",NA(),BG7)</f>
        <v>227.93</v>
      </c>
      <c r="BH6" s="35">
        <f t="shared" si="7"/>
        <v>207.79</v>
      </c>
      <c r="BI6" s="35">
        <f t="shared" si="7"/>
        <v>207.74</v>
      </c>
      <c r="BJ6" s="35">
        <f t="shared" si="7"/>
        <v>181.57</v>
      </c>
      <c r="BK6" s="35">
        <f t="shared" si="7"/>
        <v>862.78</v>
      </c>
      <c r="BL6" s="35">
        <f t="shared" si="7"/>
        <v>799.41</v>
      </c>
      <c r="BM6" s="35">
        <f t="shared" si="7"/>
        <v>701.33</v>
      </c>
      <c r="BN6" s="35">
        <f t="shared" si="7"/>
        <v>663.76</v>
      </c>
      <c r="BO6" s="35">
        <f t="shared" si="7"/>
        <v>566.35</v>
      </c>
      <c r="BP6" s="34" t="str">
        <f>IF(BP7="","",IF(BP7="-","【-】","【"&amp;SUBSTITUTE(TEXT(BP7,"#,##0.00"),"-","△")&amp;"】"))</f>
        <v>【559.52】</v>
      </c>
      <c r="BQ6" s="35">
        <f>IF(BQ7="",NA(),BQ7)</f>
        <v>52.91</v>
      </c>
      <c r="BR6" s="35">
        <f t="shared" ref="BR6:BZ6" si="8">IF(BR7="",NA(),BR7)</f>
        <v>52.33</v>
      </c>
      <c r="BS6" s="35">
        <f t="shared" si="8"/>
        <v>53.23</v>
      </c>
      <c r="BT6" s="35">
        <f t="shared" si="8"/>
        <v>49.76</v>
      </c>
      <c r="BU6" s="35">
        <f t="shared" si="8"/>
        <v>48.76</v>
      </c>
      <c r="BV6" s="35">
        <f t="shared" si="8"/>
        <v>54.55</v>
      </c>
      <c r="BW6" s="35">
        <f t="shared" si="8"/>
        <v>51.57</v>
      </c>
      <c r="BX6" s="35">
        <f t="shared" si="8"/>
        <v>53.48</v>
      </c>
      <c r="BY6" s="35">
        <f t="shared" si="8"/>
        <v>53.76</v>
      </c>
      <c r="BZ6" s="35">
        <f t="shared" si="8"/>
        <v>52.27</v>
      </c>
      <c r="CA6" s="34" t="str">
        <f>IF(CA7="","",IF(CA7="-","【-】","【"&amp;SUBSTITUTE(TEXT(CA7,"#,##0.00"),"-","△")&amp;"】"))</f>
        <v>【52.20】</v>
      </c>
      <c r="CB6" s="35">
        <f>IF(CB7="",NA(),CB7)</f>
        <v>206.69</v>
      </c>
      <c r="CC6" s="35">
        <f t="shared" ref="CC6:CK6" si="9">IF(CC7="",NA(),CC7)</f>
        <v>208.17</v>
      </c>
      <c r="CD6" s="35">
        <f t="shared" si="9"/>
        <v>206.75</v>
      </c>
      <c r="CE6" s="35">
        <f t="shared" si="9"/>
        <v>219.79</v>
      </c>
      <c r="CF6" s="35">
        <f t="shared" si="9"/>
        <v>224.6</v>
      </c>
      <c r="CG6" s="35">
        <f t="shared" si="9"/>
        <v>275.64999999999998</v>
      </c>
      <c r="CH6" s="35">
        <f t="shared" si="9"/>
        <v>282.5</v>
      </c>
      <c r="CI6" s="35">
        <f t="shared" si="9"/>
        <v>277.29000000000002</v>
      </c>
      <c r="CJ6" s="35">
        <f t="shared" si="9"/>
        <v>275.25</v>
      </c>
      <c r="CK6" s="35">
        <f t="shared" si="9"/>
        <v>291.01</v>
      </c>
      <c r="CL6" s="34" t="str">
        <f>IF(CL7="","",IF(CL7="-","【-】","【"&amp;SUBSTITUTE(TEXT(CL7,"#,##0.00"),"-","△")&amp;"】"))</f>
        <v>【295.20】</v>
      </c>
      <c r="CM6" s="35">
        <f>IF(CM7="",NA(),CM7)</f>
        <v>46.79</v>
      </c>
      <c r="CN6" s="35">
        <f t="shared" ref="CN6:CV6" si="10">IF(CN7="",NA(),CN7)</f>
        <v>46.31</v>
      </c>
      <c r="CO6" s="35">
        <f t="shared" si="10"/>
        <v>45.83</v>
      </c>
      <c r="CP6" s="35">
        <f t="shared" si="10"/>
        <v>45.95</v>
      </c>
      <c r="CQ6" s="35">
        <f t="shared" si="10"/>
        <v>45.71</v>
      </c>
      <c r="CR6" s="35">
        <f t="shared" si="10"/>
        <v>58.58</v>
      </c>
      <c r="CS6" s="35">
        <f t="shared" si="10"/>
        <v>48.69</v>
      </c>
      <c r="CT6" s="35">
        <f t="shared" si="10"/>
        <v>52.52</v>
      </c>
      <c r="CU6" s="35">
        <f t="shared" si="10"/>
        <v>54.14</v>
      </c>
      <c r="CV6" s="35">
        <f t="shared" si="10"/>
        <v>132.99</v>
      </c>
      <c r="CW6" s="34" t="str">
        <f>IF(CW7="","",IF(CW7="-","【-】","【"&amp;SUBSTITUTE(TEXT(CW7,"#,##0.00"),"-","△")&amp;"】"))</f>
        <v>【122.90】</v>
      </c>
      <c r="CX6" s="35">
        <f>IF(CX7="",NA(),CX7)</f>
        <v>93.21</v>
      </c>
      <c r="CY6" s="35">
        <f t="shared" ref="CY6:DG6" si="11">IF(CY7="",NA(),CY7)</f>
        <v>93.8</v>
      </c>
      <c r="CZ6" s="35">
        <f t="shared" si="11"/>
        <v>94.23</v>
      </c>
      <c r="DA6" s="35">
        <f t="shared" si="11"/>
        <v>95.09</v>
      </c>
      <c r="DB6" s="35">
        <f t="shared" si="11"/>
        <v>93.91</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282294</v>
      </c>
      <c r="D7" s="37">
        <v>47</v>
      </c>
      <c r="E7" s="37">
        <v>18</v>
      </c>
      <c r="F7" s="37">
        <v>1</v>
      </c>
      <c r="G7" s="37">
        <v>0</v>
      </c>
      <c r="H7" s="37" t="s">
        <v>110</v>
      </c>
      <c r="I7" s="37" t="s">
        <v>111</v>
      </c>
      <c r="J7" s="37" t="s">
        <v>112</v>
      </c>
      <c r="K7" s="37" t="s">
        <v>113</v>
      </c>
      <c r="L7" s="37" t="s">
        <v>114</v>
      </c>
      <c r="M7" s="37"/>
      <c r="N7" s="38" t="s">
        <v>115</v>
      </c>
      <c r="O7" s="38" t="s">
        <v>116</v>
      </c>
      <c r="P7" s="38">
        <v>2.17</v>
      </c>
      <c r="Q7" s="38">
        <v>100</v>
      </c>
      <c r="R7" s="38">
        <v>1782</v>
      </c>
      <c r="S7" s="38">
        <v>78231</v>
      </c>
      <c r="T7" s="38">
        <v>210.87</v>
      </c>
      <c r="U7" s="38">
        <v>370.99</v>
      </c>
      <c r="V7" s="38">
        <v>1691</v>
      </c>
      <c r="W7" s="38">
        <v>0.27</v>
      </c>
      <c r="X7" s="38">
        <v>6262.96</v>
      </c>
      <c r="Y7" s="38">
        <v>85.06</v>
      </c>
      <c r="Z7" s="38">
        <v>84.96</v>
      </c>
      <c r="AA7" s="38">
        <v>85.62</v>
      </c>
      <c r="AB7" s="38">
        <v>87.99</v>
      </c>
      <c r="AC7" s="38">
        <v>87.88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288.08</v>
      </c>
      <c r="BG7" s="38">
        <v>227.93</v>
      </c>
      <c r="BH7" s="38">
        <v>207.79</v>
      </c>
      <c r="BI7" s="38">
        <v>207.74</v>
      </c>
      <c r="BJ7" s="38">
        <v>181.57</v>
      </c>
      <c r="BK7" s="38">
        <v>862.78</v>
      </c>
      <c r="BL7" s="38">
        <v>799.41</v>
      </c>
      <c r="BM7" s="38">
        <v>701.33</v>
      </c>
      <c r="BN7" s="38">
        <v>663.76</v>
      </c>
      <c r="BO7" s="38">
        <v>566.35</v>
      </c>
      <c r="BP7" s="38">
        <v>559.52</v>
      </c>
      <c r="BQ7" s="38">
        <v>52.91</v>
      </c>
      <c r="BR7" s="38">
        <v>52.33</v>
      </c>
      <c r="BS7" s="38">
        <v>53.23</v>
      </c>
      <c r="BT7" s="38">
        <v>49.76</v>
      </c>
      <c r="BU7" s="38">
        <v>48.76</v>
      </c>
      <c r="BV7" s="38">
        <v>54.55</v>
      </c>
      <c r="BW7" s="38">
        <v>51.57</v>
      </c>
      <c r="BX7" s="38">
        <v>53.48</v>
      </c>
      <c r="BY7" s="38">
        <v>53.76</v>
      </c>
      <c r="BZ7" s="38">
        <v>52.27</v>
      </c>
      <c r="CA7" s="38">
        <v>52.2</v>
      </c>
      <c r="CB7" s="38">
        <v>206.69</v>
      </c>
      <c r="CC7" s="38">
        <v>208.17</v>
      </c>
      <c r="CD7" s="38">
        <v>206.75</v>
      </c>
      <c r="CE7" s="38">
        <v>219.79</v>
      </c>
      <c r="CF7" s="38">
        <v>224.6</v>
      </c>
      <c r="CG7" s="38">
        <v>275.64999999999998</v>
      </c>
      <c r="CH7" s="38">
        <v>282.5</v>
      </c>
      <c r="CI7" s="38">
        <v>277.29000000000002</v>
      </c>
      <c r="CJ7" s="38">
        <v>275.25</v>
      </c>
      <c r="CK7" s="38">
        <v>291.01</v>
      </c>
      <c r="CL7" s="38">
        <v>295.2</v>
      </c>
      <c r="CM7" s="38">
        <v>46.79</v>
      </c>
      <c r="CN7" s="38">
        <v>46.31</v>
      </c>
      <c r="CO7" s="38">
        <v>45.83</v>
      </c>
      <c r="CP7" s="38">
        <v>45.95</v>
      </c>
      <c r="CQ7" s="38">
        <v>45.71</v>
      </c>
      <c r="CR7" s="38">
        <v>58.58</v>
      </c>
      <c r="CS7" s="38">
        <v>48.69</v>
      </c>
      <c r="CT7" s="38">
        <v>52.52</v>
      </c>
      <c r="CU7" s="38">
        <v>54.14</v>
      </c>
      <c r="CV7" s="38">
        <v>132.99</v>
      </c>
      <c r="CW7" s="38">
        <v>122.9</v>
      </c>
      <c r="CX7" s="38">
        <v>93.21</v>
      </c>
      <c r="CY7" s="38">
        <v>93.8</v>
      </c>
      <c r="CZ7" s="38">
        <v>94.23</v>
      </c>
      <c r="DA7" s="38">
        <v>95.09</v>
      </c>
      <c r="DB7" s="38">
        <v>93.91</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浜松 悠輔</cp:lastModifiedBy>
  <cp:lastPrinted>2018-02-08T10:06:57Z</cp:lastPrinted>
  <dcterms:created xsi:type="dcterms:W3CDTF">2017-12-25T02:43:47Z</dcterms:created>
  <dcterms:modified xsi:type="dcterms:W3CDTF">2018-02-15T05:51:27Z</dcterms:modified>
  <cp:category/>
</cp:coreProperties>
</file>