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29"/>
  <workbookPr defaultThemeVersion="124226"/>
  <mc:AlternateContent xmlns:mc="http://schemas.openxmlformats.org/markup-compatibility/2006">
    <mc:Choice Requires="x15">
      <x15ac:absPath xmlns:x15ac="http://schemas.microsoft.com/office/spreadsheetml/2010/11/ac" url="C:\Users\00976\AppData\Local\FinalCode\Work\FC\【経営比較分析表】2016_282294_46_010_001_xlsx\"/>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U6" i="5"/>
  <c r="AL10" i="4" s="1"/>
  <c r="T6" i="5"/>
  <c r="S6" i="5"/>
  <c r="AT8" i="4" s="1"/>
  <c r="R6" i="5"/>
  <c r="Q6" i="5"/>
  <c r="P6" i="5"/>
  <c r="O6" i="5"/>
  <c r="N6" i="5"/>
  <c r="M6" i="5"/>
  <c r="L6" i="5"/>
  <c r="W8" i="4" s="1"/>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E85" i="4"/>
  <c r="AT10" i="4"/>
  <c r="W10" i="4"/>
  <c r="P10" i="4"/>
  <c r="I10" i="4"/>
  <c r="B10" i="4"/>
  <c r="BB8" i="4"/>
  <c r="AL8" i="4"/>
  <c r="I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<sst xmlns="http://schemas.openxmlformats.org/spreadsheetml/2006/main" count="232" uniqueCount="120">
  <si>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</si>
  <si>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</si>
  <si>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</si>
  <si>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</si>
  <si>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</si>
  <si>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</si>
  <si>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</si>
  <si>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</si>
  <si>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</si>
  <si>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</si>
  <si>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</si>
  <si>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</si>
  <si>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</si>
  <si>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</si>
  <si>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</si>
  <si>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</si>
  <si>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</si>
  <si>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</si>
  <si>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</si>
  <si>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</si>
  <si>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</si>
  <si>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</si>
  <si>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</si>
  <si>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</si>
  <si>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</si>
  <si>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</si>
  <si>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</si>
  <si>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</si>
  <si>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</si>
  <si>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</si>
  <si>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</si>
  <si>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</si>
  <si>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</si>
  <si>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</si>
  <si>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</si>
  <si>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</si>
  <si>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</si>
  <si>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</si>
  <si>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</si>
  <si>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</si>
  <si>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</si>
  <si>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</si>
  <si>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</si>
  <si>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</si>
  <si>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</si>
  <si>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</si>
  <si>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</si>
  <si>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</si>
  <si>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</si>
  <si>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</si>
  <si>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</si>
  <si>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</si>
  <si>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</si>
  <si>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</si>
  <si>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</si>
  <si>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</si>
  <si>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</si>
  <si>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</si>
  <si>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</si>
  <si>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</si>
  <si>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</si>
  <si>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</si>
  <si>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</si>
  <si>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</si>
  <si>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</si>
  <si>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</si>
  <si>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</si>
  <si>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</si>
  <si>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</si>
  <si>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</si>
  <si>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</si>
  <si>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</si>
  <si>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</si>
  <si>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</si>
  <si>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</si>
  <si>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</si>
  <si>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</si>
  <si>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</si>
  <si>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</si>
  <si>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</si>
  <si>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</si>
  <si>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</si>
  <si>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</si>
  <si>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</si>
  <si>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</si>
  <si>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</si>
  <si>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</si>
  <si>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</si>
  <si>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</si>
  <si>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</si>
  <si>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</si>
  <si>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</si>
  <si>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</si>
  <si>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</si>
  <si>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</si>
  <si>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</si>
  <si>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</si>
  <si>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</si>
  <si>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</si>
  <si>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</si>
  <si>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</si>
  <si>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</si>
  <si>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</si>
  <si>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</si>
  <si>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</si>
  <si>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たつの市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</si>
  <si>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</si>
  <si>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</si>
  <si>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</si>
  <si>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</si>
  <si>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</si>
  <si>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</si>
  <si>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</si>
  <si>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</si>
  <si>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</si>
  <si>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</si>
  <si>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</si>
  <si>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（経常収支比率）
経常収支の黒字基調を堅持している。
（流動比率）
比率が低下したのは、その他有価証券を固定資産に振り替えたためである。今後も現金預金等の保有状況を注視していく。
（企業債残高対給水収益比率）
比率は減少傾向であり、類似団体と比較しても高い水準ではないと考えられるが、今後も適正水準を維持していく。
（料金回収率）
近年は100％を上回っている。引き続き経費節減に取り組んでいく。
（給水原価）
給水原価は、全国平均や類似団体との比較においても低い水準である。本市水道料金が低廉である一因でもあるので、現行水準を維持できるよう努めていく。
（施設利用率）
類似団体との比較においても概ね高めであるが、やや低下傾向にあるため、今後の動向を注視しつつ、施設規模の適正化について検討していく。
（有収率）
有収率についても低下傾向にある。引き続き漏水の早期発見と施設更新を進めていく。
（総括）
経営状況は概ね良好であるが、今後の更新需要を踏まえ、支払能力を確保する方策を検討していく。</t>
    <rPh sb="1" eb="3">
      <t>ケイジョウ</t>
    </rPh>
    <rPh sb="3" eb="5">
      <t>シュウシ</t>
    </rPh>
    <rPh sb="5" eb="7">
      <t>ヒリツ</t>
    </rPh>
    <rPh sb="9" eb="11">
      <t>ケイジョウ</t>
    </rPh>
    <rPh sb="11" eb="13">
      <t>シュウシ</t>
    </rPh>
    <rPh sb="14" eb="16">
      <t>クロジ</t>
    </rPh>
    <rPh sb="16" eb="18">
      <t>キチョウ</t>
    </rPh>
    <rPh sb="19" eb="21">
      <t>ケンジ</t>
    </rPh>
    <rPh sb="28" eb="30">
      <t>リュウドウ</t>
    </rPh>
    <rPh sb="30" eb="32">
      <t>ヒリツ</t>
    </rPh>
    <rPh sb="34" eb="36">
      <t>ヒリツ</t>
    </rPh>
    <rPh sb="37" eb="39">
      <t>テイカ</t>
    </rPh>
    <rPh sb="46" eb="47">
      <t>タ</t>
    </rPh>
    <rPh sb="47" eb="49">
      <t>ユウカ</t>
    </rPh>
    <rPh sb="49" eb="51">
      <t>ショウケン</t>
    </rPh>
    <rPh sb="52" eb="54">
      <t>コテイ</t>
    </rPh>
    <rPh sb="54" eb="56">
      <t>シサン</t>
    </rPh>
    <rPh sb="57" eb="58">
      <t>フ</t>
    </rPh>
    <rPh sb="59" eb="60">
      <t>カ</t>
    </rPh>
    <rPh sb="68" eb="70">
      <t>コンゴ</t>
    </rPh>
    <rPh sb="71" eb="73">
      <t>ゲンキン</t>
    </rPh>
    <rPh sb="73" eb="75">
      <t>ヨキン</t>
    </rPh>
    <rPh sb="75" eb="76">
      <t>トウ</t>
    </rPh>
    <rPh sb="77" eb="79">
      <t>ホユウ</t>
    </rPh>
    <rPh sb="79" eb="81">
      <t>ジョウキョウ</t>
    </rPh>
    <rPh sb="82" eb="84">
      <t>チュウシ</t>
    </rPh>
    <rPh sb="91" eb="93">
      <t>キギョウ</t>
    </rPh>
    <rPh sb="93" eb="94">
      <t>サイ</t>
    </rPh>
    <rPh sb="94" eb="96">
      <t>ザンダカ</t>
    </rPh>
    <rPh sb="96" eb="97">
      <t>タイ</t>
    </rPh>
    <rPh sb="97" eb="99">
      <t>キュウスイ</t>
    </rPh>
    <rPh sb="99" eb="101">
      <t>シュウエキ</t>
    </rPh>
    <rPh sb="101" eb="103">
      <t>ヒリツ</t>
    </rPh>
    <rPh sb="105" eb="107">
      <t>ヒリツ</t>
    </rPh>
    <rPh sb="108" eb="110">
      <t>ゲンショウ</t>
    </rPh>
    <rPh sb="110" eb="112">
      <t>ケイコウ</t>
    </rPh>
    <rPh sb="116" eb="118">
      <t>ルイジ</t>
    </rPh>
    <rPh sb="118" eb="120">
      <t>ダンタイ</t>
    </rPh>
    <rPh sb="121" eb="123">
      <t>ヒカク</t>
    </rPh>
    <rPh sb="126" eb="127">
      <t>タカ</t>
    </rPh>
    <rPh sb="128" eb="130">
      <t>スイジュン</t>
    </rPh>
    <rPh sb="135" eb="136">
      <t>カンガ</t>
    </rPh>
    <rPh sb="142" eb="144">
      <t>コンゴ</t>
    </rPh>
    <rPh sb="145" eb="147">
      <t>テキセイ</t>
    </rPh>
    <rPh sb="147" eb="149">
      <t>スイジュン</t>
    </rPh>
    <rPh sb="150" eb="152">
      <t>イジ</t>
    </rPh>
    <rPh sb="159" eb="161">
      <t>リョウキン</t>
    </rPh>
    <rPh sb="161" eb="163">
      <t>カイシュウ</t>
    </rPh>
    <rPh sb="163" eb="164">
      <t>リツ</t>
    </rPh>
    <rPh sb="166" eb="168">
      <t>キンネン</t>
    </rPh>
    <rPh sb="174" eb="176">
      <t>ウワマワ</t>
    </rPh>
    <rPh sb="181" eb="182">
      <t>ヒ</t>
    </rPh>
    <rPh sb="183" eb="184">
      <t>ツヅ</t>
    </rPh>
    <rPh sb="185" eb="187">
      <t>ケイヒ</t>
    </rPh>
    <rPh sb="187" eb="189">
      <t>セツゲン</t>
    </rPh>
    <rPh sb="190" eb="191">
      <t>ト</t>
    </rPh>
    <rPh sb="192" eb="193">
      <t>ク</t>
    </rPh>
    <rPh sb="200" eb="202">
      <t>キュウスイ</t>
    </rPh>
    <rPh sb="202" eb="204">
      <t>ゲンカ</t>
    </rPh>
    <rPh sb="206" eb="208">
      <t>キュウスイ</t>
    </rPh>
    <rPh sb="208" eb="210">
      <t>ゲンカ</t>
    </rPh>
    <rPh sb="212" eb="214">
      <t>ゼンコク</t>
    </rPh>
    <rPh sb="214" eb="216">
      <t>ヘイキン</t>
    </rPh>
    <rPh sb="217" eb="219">
      <t>ルイジ</t>
    </rPh>
    <rPh sb="219" eb="221">
      <t>ダンタイ</t>
    </rPh>
    <rPh sb="223" eb="225">
      <t>ヒカク</t>
    </rPh>
    <rPh sb="230" eb="231">
      <t>ヒク</t>
    </rPh>
    <rPh sb="232" eb="234">
      <t>スイジュン</t>
    </rPh>
    <rPh sb="238" eb="239">
      <t>ホン</t>
    </rPh>
    <rPh sb="239" eb="240">
      <t>シ</t>
    </rPh>
    <rPh sb="240" eb="242">
      <t>スイドウ</t>
    </rPh>
    <rPh sb="242" eb="244">
      <t>リョウキン</t>
    </rPh>
    <rPh sb="245" eb="247">
      <t>テイレン</t>
    </rPh>
    <rPh sb="250" eb="252">
      <t>イチイン</t>
    </rPh>
    <rPh sb="259" eb="261">
      <t>ゲンコウ</t>
    </rPh>
    <rPh sb="261" eb="263">
      <t>スイジュン</t>
    </rPh>
    <rPh sb="264" eb="266">
      <t>イジ</t>
    </rPh>
    <rPh sb="271" eb="272">
      <t>ツト</t>
    </rPh>
    <rPh sb="279" eb="281">
      <t>シセツ</t>
    </rPh>
    <rPh sb="281" eb="283">
      <t>リヨウ</t>
    </rPh>
    <rPh sb="283" eb="284">
      <t>リツ</t>
    </rPh>
    <rPh sb="286" eb="288">
      <t>ルイジ</t>
    </rPh>
    <rPh sb="288" eb="290">
      <t>ダンタイ</t>
    </rPh>
    <rPh sb="292" eb="294">
      <t>ヒカク</t>
    </rPh>
    <rPh sb="299" eb="300">
      <t>オオム</t>
    </rPh>
    <rPh sb="301" eb="302">
      <t>タカ</t>
    </rPh>
    <rPh sb="310" eb="312">
      <t>テイカ</t>
    </rPh>
    <rPh sb="312" eb="314">
      <t>ケイコウ</t>
    </rPh>
    <rPh sb="320" eb="322">
      <t>コンゴ</t>
    </rPh>
    <rPh sb="323" eb="325">
      <t>ドウコウ</t>
    </rPh>
    <rPh sb="326" eb="328">
      <t>チュウシ</t>
    </rPh>
    <rPh sb="332" eb="334">
      <t>シセツ</t>
    </rPh>
    <rPh sb="334" eb="336">
      <t>キボ</t>
    </rPh>
    <rPh sb="337" eb="340">
      <t>テキセイカ</t>
    </rPh>
    <rPh sb="344" eb="346">
      <t>ケントウ</t>
    </rPh>
    <rPh sb="353" eb="356">
      <t>ユウシュウリツ</t>
    </rPh>
    <rPh sb="358" eb="361">
      <t>ユウシュウリツ</t>
    </rPh>
    <rPh sb="366" eb="368">
      <t>テイカ</t>
    </rPh>
    <rPh sb="368" eb="370">
      <t>ケイコウ</t>
    </rPh>
    <rPh sb="374" eb="375">
      <t>ヒ</t>
    </rPh>
    <rPh sb="376" eb="377">
      <t>ツヅ</t>
    </rPh>
    <rPh sb="378" eb="380">
      <t>ロウスイ</t>
    </rPh>
    <rPh sb="381" eb="383">
      <t>ソウキ</t>
    </rPh>
    <rPh sb="383" eb="385">
      <t>ハッケン</t>
    </rPh>
    <rPh sb="386" eb="388">
      <t>シセツ</t>
    </rPh>
    <rPh sb="388" eb="390">
      <t>コウシン</t>
    </rPh>
    <rPh sb="391" eb="392">
      <t>スス</t>
    </rPh>
    <rPh sb="399" eb="401">
      <t>ソウカツ</t>
    </rPh>
    <rPh sb="403" eb="405">
      <t>ケイエイ</t>
    </rPh>
    <rPh sb="405" eb="407">
      <t>ジョウキョウ</t>
    </rPh>
    <rPh sb="408" eb="409">
      <t>オオム</t>
    </rPh>
    <rPh sb="410" eb="412">
      <t>リョウコウ</t>
    </rPh>
    <rPh sb="417" eb="419">
      <t>コンゴ</t>
    </rPh>
    <rPh sb="420" eb="422">
      <t>コウシン</t>
    </rPh>
    <rPh sb="422" eb="424">
      <t>ジュヨウ</t>
    </rPh>
    <rPh sb="425" eb="426">
      <t>フ</t>
    </rPh>
    <rPh sb="429" eb="431">
      <t>シハラ</t>
    </rPh>
    <rPh sb="431" eb="433">
      <t>ノウリョク</t>
    </rPh>
    <rPh sb="434" eb="436">
      <t>カクホ</t>
    </rPh>
    <rPh sb="438" eb="440">
      <t>ホウサク</t>
    </rPh>
    <rPh sb="441" eb="443">
      <t>ケントウ</t>
    </rPh>
    <phoneticPr fontId="4"/>
  </si>
  <si>
    <t>　管路経年化率が上昇してきている。現行試算によれば、平成50年（2038年）ごろに更新需要のピークを迎えることが見込まれているが、今の管路更新率では追い付かないため、今後ますます老朽化が進展することが見込まれる。今後、現在策定中のアセットマネジメントの結果を踏まえ、施設更新をより効率的に実施するための更新計画を策定し、更新の優先順位付けや平準化を図っていく。</t>
    <rPh sb="1" eb="3">
      <t>カンロ</t>
    </rPh>
    <rPh sb="3" eb="6">
      <t>ケイネンカ</t>
    </rPh>
    <rPh sb="6" eb="7">
      <t>リツ</t>
    </rPh>
    <rPh sb="8" eb="10">
      <t>ジョウショウ</t>
    </rPh>
    <rPh sb="17" eb="19">
      <t>ゲンコウ</t>
    </rPh>
    <rPh sb="19" eb="21">
      <t>シサン</t>
    </rPh>
    <rPh sb="26" eb="28">
      <t>ヘイセイ</t>
    </rPh>
    <rPh sb="30" eb="31">
      <t>ネン</t>
    </rPh>
    <rPh sb="36" eb="37">
      <t>ネン</t>
    </rPh>
    <rPh sb="41" eb="43">
      <t>コウシン</t>
    </rPh>
    <rPh sb="43" eb="45">
      <t>ジュヨウ</t>
    </rPh>
    <rPh sb="50" eb="51">
      <t>ムカ</t>
    </rPh>
    <rPh sb="56" eb="58">
      <t>ミコ</t>
    </rPh>
    <rPh sb="65" eb="66">
      <t>イマ</t>
    </rPh>
    <rPh sb="67" eb="69">
      <t>カンロ</t>
    </rPh>
    <rPh sb="69" eb="71">
      <t>コウシン</t>
    </rPh>
    <rPh sb="71" eb="72">
      <t>リツ</t>
    </rPh>
    <rPh sb="74" eb="75">
      <t>オ</t>
    </rPh>
    <rPh sb="76" eb="77">
      <t>ツ</t>
    </rPh>
    <rPh sb="83" eb="85">
      <t>コンゴ</t>
    </rPh>
    <rPh sb="89" eb="92">
      <t>ロウキュウカ</t>
    </rPh>
    <rPh sb="93" eb="95">
      <t>シンテン</t>
    </rPh>
    <rPh sb="100" eb="102">
      <t>ミコ</t>
    </rPh>
    <rPh sb="106" eb="108">
      <t>コンゴ</t>
    </rPh>
    <rPh sb="109" eb="111">
      <t>ゲンザイ</t>
    </rPh>
    <rPh sb="111" eb="114">
      <t>サクテイチュウ</t>
    </rPh>
    <rPh sb="126" eb="128">
      <t>ケッカ</t>
    </rPh>
    <rPh sb="129" eb="130">
      <t>フ</t>
    </rPh>
    <rPh sb="160" eb="162">
      <t>コウシン</t>
    </rPh>
    <rPh sb="163" eb="165">
      <t>ユウセン</t>
    </rPh>
    <rPh sb="165" eb="167">
      <t>ジュンイ</t>
    </rPh>
    <rPh sb="167" eb="168">
      <t>ヅ</t>
    </rPh>
    <rPh sb="170" eb="173">
      <t>ヘイジュンカ</t>
    </rPh>
    <rPh sb="174" eb="175">
      <t>ハカ</t>
    </rPh>
    <phoneticPr fontId="4"/>
  </si>
  <si>
    <t>　これまでの経営状況は比較的順調に推移しているが、管路をはじめとする施設の老朽化が進んできており、今後積極的に管路更新を行うなど早急な対策が必要となってきている。一方で、増加する更新需要に対応するため、今後経営戦略を策定する中で、更新需要を見込んだ適正料金の算定による料金改定などを検討し、安定供給と健全経営を両立できるよう図っていく。</t>
    <rPh sb="6" eb="8">
      <t>ケイエイ</t>
    </rPh>
    <rPh sb="8" eb="10">
      <t>ジョウキョウ</t>
    </rPh>
    <rPh sb="11" eb="14">
      <t>ヒカクテキ</t>
    </rPh>
    <rPh sb="14" eb="16">
      <t>ジュンチョウ</t>
    </rPh>
    <rPh sb="17" eb="19">
      <t>スイイ</t>
    </rPh>
    <rPh sb="25" eb="27">
      <t>カンロ</t>
    </rPh>
    <rPh sb="34" eb="36">
      <t>シセツ</t>
    </rPh>
    <rPh sb="37" eb="40">
      <t>ロウキュウカ</t>
    </rPh>
    <rPh sb="41" eb="42">
      <t>スス</t>
    </rPh>
    <rPh sb="49" eb="51">
      <t>コンゴ</t>
    </rPh>
    <rPh sb="51" eb="54">
      <t>セッキョクテキ</t>
    </rPh>
    <rPh sb="55" eb="57">
      <t>カンロ</t>
    </rPh>
    <rPh sb="57" eb="59">
      <t>コウシン</t>
    </rPh>
    <rPh sb="60" eb="61">
      <t>オコナ</t>
    </rPh>
    <rPh sb="64" eb="66">
      <t>ソウキュウ</t>
    </rPh>
    <rPh sb="67" eb="69">
      <t>タイサク</t>
    </rPh>
    <rPh sb="70" eb="72">
      <t>ヒツヨウ</t>
    </rPh>
    <rPh sb="81" eb="83">
      <t>イッポウ</t>
    </rPh>
    <rPh sb="85" eb="87">
      <t>ゾウカ</t>
    </rPh>
    <rPh sb="89" eb="91">
      <t>コウシン</t>
    </rPh>
    <rPh sb="91" eb="93">
      <t>ジュヨウ</t>
    </rPh>
    <rPh sb="94" eb="96">
      <t>タイオウ</t>
    </rPh>
    <rPh sb="101" eb="103">
      <t>コンゴ</t>
    </rPh>
    <rPh sb="108" eb="110">
      <t>サクテイ</t>
    </rPh>
    <rPh sb="112" eb="113">
      <t>ナカ</t>
    </rPh>
    <rPh sb="115" eb="117">
      <t>コウシン</t>
    </rPh>
    <rPh sb="117" eb="119">
      <t>ジュヨウ</t>
    </rPh>
    <rPh sb="120" eb="122">
      <t>ミコ</t>
    </rPh>
    <rPh sb="124" eb="126">
      <t>テキセイ</t>
    </rPh>
    <rPh sb="126" eb="128">
      <t>リョウキン</t>
    </rPh>
    <rPh sb="129" eb="131">
      <t>サンテイ</t>
    </rPh>
    <rPh sb="134" eb="136">
      <t>リョウキン</t>
    </rPh>
    <rPh sb="136" eb="138">
      <t>カイテイ</t>
    </rPh>
    <rPh sb="141" eb="143">
      <t>ケントウ</t>
    </rPh>
    <rPh sb="145" eb="147">
      <t>アンテイ</t>
    </rPh>
    <rPh sb="147" eb="149">
      <t>キョウキュウ</t>
    </rPh>
    <rPh sb="150" eb="152">
      <t>ケンゼン</t>
    </rPh>
    <rPh sb="152" eb="154">
      <t>ケイエイ</t>
    </rPh>
    <rPh sb="155" eb="157">
      <t>リョウリツ</t>
    </rPh>
    <rPh sb="162" eb="163">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</si>
</sst>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0.05</c:v>
                </c:pt>
                <c:pt idx="1">
                  <c:v>0.19</c:v>
                </c:pt>
                <c:pt idx="2">
                  <c:v>0.14000000000000001</c:v>
                </c:pt>
                <c:pt idx="3">
                  <c:v>7.0000000000000007E-2</c:v>
                </c:pt>
                <c:pt idx="4">
                  <c:v>0.09</c:v>
                </c:pt>
              </c:numCache>
            </c:numRef>
          </c:val>
          <c:extLst>
            <c:ext xmlns:c16="http://schemas.microsoft.com/office/drawing/2014/chart" uri="{C3380CC4-5D6E-409C-BE32-E72D297353CC}">
              <c16:uniqueId val="{00000000-596A-42B5-AC83-3E00A9CCFD05}"/>
            </c:ext>
          </c:extLst>
        </c:ser>
        <c:dLbls>
          <c:showLegendKey val="0"/>
          <c:showVal val="0"/>
          <c:showCatName val="0"/>
          <c:showSerName val="0"/>
          <c:showPercent val="0"/>
          <c:showBubbleSize val="0"/>
        </c:dLbls>
        <c:gapWidth val="150"/>
        <c:axId val="89061632"/>
        <c:axId val="8920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extLst>
            <c:ext xmlns:c16="http://schemas.microsoft.com/office/drawing/2014/chart" uri="{C3380CC4-5D6E-409C-BE32-E72D297353CC}">
              <c16:uniqueId val="{00000001-596A-42B5-AC83-3E00A9CCFD05}"/>
            </c:ext>
          </c:extLst>
        </c:ser>
        <c:dLbls>
          <c:showLegendKey val="0"/>
          <c:showVal val="0"/>
          <c:showCatName val="0"/>
          <c:showSerName val="0"/>
          <c:showPercent val="0"/>
          <c:showBubbleSize val="0"/>
        </c:dLbls>
        <c:marker val="1"/>
        <c:smooth val="0"/>
        <c:axId val="89061632"/>
        <c:axId val="89207168"/>
      </c:lineChart>
      <c:dateAx>
        <c:axId val="89061632"/>
        <c:scaling>
          <c:orientation val="minMax"/>
        </c:scaling>
        <c:delete val="1"/>
        <c:axPos val="b"/>
        <c:numFmt formatCode="ge" sourceLinked="1"/>
        <c:majorTickMark val="none"/>
        <c:minorTickMark val="none"/>
        <c:tickLblPos val="none"/>
        <c:crossAx val="89207168"/>
        <c:crosses val="autoZero"/>
        <c:auto val="1"/>
        <c:lblOffset val="100"/>
        <c:baseTimeUnit val="years"/>
      </c:dateAx>
      <c:valAx>
        <c:axId val="8920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6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79.39</c:v>
                </c:pt>
                <c:pt idx="1">
                  <c:v>79.83</c:v>
                </c:pt>
                <c:pt idx="2">
                  <c:v>77.81</c:v>
                </c:pt>
                <c:pt idx="3">
                  <c:v>77.77</c:v>
                </c:pt>
                <c:pt idx="4">
                  <c:v>74.81</c:v>
                </c:pt>
              </c:numCache>
            </c:numRef>
          </c:val>
          <c:extLst>
            <c:ext xmlns:c16="http://schemas.microsoft.com/office/drawing/2014/chart" uri="{C3380CC4-5D6E-409C-BE32-E72D297353CC}">
              <c16:uniqueId val="{00000000-F748-4DBA-8A80-94FEB3945B9C}"/>
            </c:ext>
          </c:extLst>
        </c:ser>
        <c:dLbls>
          <c:showLegendKey val="0"/>
          <c:showVal val="0"/>
          <c:showCatName val="0"/>
          <c:showSerName val="0"/>
          <c:showPercent val="0"/>
          <c:showBubbleSize val="0"/>
        </c:dLbls>
        <c:gapWidth val="150"/>
        <c:axId val="90013056"/>
        <c:axId val="9003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extLst>
            <c:ext xmlns:c16="http://schemas.microsoft.com/office/drawing/2014/chart" uri="{C3380CC4-5D6E-409C-BE32-E72D297353CC}">
              <c16:uniqueId val="{00000001-F748-4DBA-8A80-94FEB3945B9C}"/>
            </c:ext>
          </c:extLst>
        </c:ser>
        <c:dLbls>
          <c:showLegendKey val="0"/>
          <c:showVal val="0"/>
          <c:showCatName val="0"/>
          <c:showSerName val="0"/>
          <c:showPercent val="0"/>
          <c:showBubbleSize val="0"/>
        </c:dLbls>
        <c:marker val="1"/>
        <c:smooth val="0"/>
        <c:axId val="90013056"/>
        <c:axId val="90031616"/>
      </c:lineChart>
      <c:dateAx>
        <c:axId val="90013056"/>
        <c:scaling>
          <c:orientation val="minMax"/>
        </c:scaling>
        <c:delete val="1"/>
        <c:axPos val="b"/>
        <c:numFmt formatCode="ge" sourceLinked="1"/>
        <c:majorTickMark val="none"/>
        <c:minorTickMark val="none"/>
        <c:tickLblPos val="none"/>
        <c:crossAx val="90031616"/>
        <c:crosses val="autoZero"/>
        <c:auto val="1"/>
        <c:lblOffset val="100"/>
        <c:baseTimeUnit val="years"/>
      </c:dateAx>
      <c:valAx>
        <c:axId val="9003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1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92.94</c:v>
                </c:pt>
                <c:pt idx="1">
                  <c:v>92.27</c:v>
                </c:pt>
                <c:pt idx="2">
                  <c:v>91.32</c:v>
                </c:pt>
                <c:pt idx="3">
                  <c:v>91.54</c:v>
                </c:pt>
                <c:pt idx="4">
                  <c:v>91.23</c:v>
                </c:pt>
              </c:numCache>
            </c:numRef>
          </c:val>
          <c:extLst>
            <c:ext xmlns:c16="http://schemas.microsoft.com/office/drawing/2014/chart" uri="{C3380CC4-5D6E-409C-BE32-E72D297353CC}">
              <c16:uniqueId val="{00000000-C07E-4934-BA69-E545DC92409E}"/>
            </c:ext>
          </c:extLst>
        </c:ser>
        <c:dLbls>
          <c:showLegendKey val="0"/>
          <c:showVal val="0"/>
          <c:showCatName val="0"/>
          <c:showSerName val="0"/>
          <c:showPercent val="0"/>
          <c:showBubbleSize val="0"/>
        </c:dLbls>
        <c:gapWidth val="150"/>
        <c:axId val="92089344"/>
        <c:axId val="9209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extLst>
            <c:ext xmlns:c16="http://schemas.microsoft.com/office/drawing/2014/chart" uri="{C3380CC4-5D6E-409C-BE32-E72D297353CC}">
              <c16:uniqueId val="{00000001-C07E-4934-BA69-E545DC92409E}"/>
            </c:ext>
          </c:extLst>
        </c:ser>
        <c:dLbls>
          <c:showLegendKey val="0"/>
          <c:showVal val="0"/>
          <c:showCatName val="0"/>
          <c:showSerName val="0"/>
          <c:showPercent val="0"/>
          <c:showBubbleSize val="0"/>
        </c:dLbls>
        <c:marker val="1"/>
        <c:smooth val="0"/>
        <c:axId val="92089344"/>
        <c:axId val="92095616"/>
      </c:lineChart>
      <c:dateAx>
        <c:axId val="92089344"/>
        <c:scaling>
          <c:orientation val="minMax"/>
        </c:scaling>
        <c:delete val="1"/>
        <c:axPos val="b"/>
        <c:numFmt formatCode="ge" sourceLinked="1"/>
        <c:majorTickMark val="none"/>
        <c:minorTickMark val="none"/>
        <c:tickLblPos val="none"/>
        <c:crossAx val="92095616"/>
        <c:crosses val="autoZero"/>
        <c:auto val="1"/>
        <c:lblOffset val="100"/>
        <c:baseTimeUnit val="years"/>
      </c:dateAx>
      <c:valAx>
        <c:axId val="9209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8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107.36</c:v>
                </c:pt>
                <c:pt idx="1">
                  <c:v>106.83</c:v>
                </c:pt>
                <c:pt idx="2">
                  <c:v>119.18</c:v>
                </c:pt>
                <c:pt idx="3">
                  <c:v>116.01</c:v>
                </c:pt>
                <c:pt idx="4">
                  <c:v>116.33</c:v>
                </c:pt>
              </c:numCache>
            </c:numRef>
          </c:val>
          <c:extLst>
            <c:ext xmlns:c16="http://schemas.microsoft.com/office/drawing/2014/chart" uri="{C3380CC4-5D6E-409C-BE32-E72D297353CC}">
              <c16:uniqueId val="{00000000-F697-4239-8499-088ACCE321B7}"/>
            </c:ext>
          </c:extLst>
        </c:ser>
        <c:dLbls>
          <c:showLegendKey val="0"/>
          <c:showVal val="0"/>
          <c:showCatName val="0"/>
          <c:showSerName val="0"/>
          <c:showPercent val="0"/>
          <c:showBubbleSize val="0"/>
        </c:dLbls>
        <c:gapWidth val="150"/>
        <c:axId val="89225088"/>
        <c:axId val="8923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extLst>
            <c:ext xmlns:c16="http://schemas.microsoft.com/office/drawing/2014/chart" uri="{C3380CC4-5D6E-409C-BE32-E72D297353CC}">
              <c16:uniqueId val="{00000001-F697-4239-8499-088ACCE321B7}"/>
            </c:ext>
          </c:extLst>
        </c:ser>
        <c:dLbls>
          <c:showLegendKey val="0"/>
          <c:showVal val="0"/>
          <c:showCatName val="0"/>
          <c:showSerName val="0"/>
          <c:showPercent val="0"/>
          <c:showBubbleSize val="0"/>
        </c:dLbls>
        <c:marker val="1"/>
        <c:smooth val="0"/>
        <c:axId val="89225088"/>
        <c:axId val="89231360"/>
      </c:lineChart>
      <c:dateAx>
        <c:axId val="89225088"/>
        <c:scaling>
          <c:orientation val="minMax"/>
        </c:scaling>
        <c:delete val="1"/>
        <c:axPos val="b"/>
        <c:numFmt formatCode="ge" sourceLinked="1"/>
        <c:majorTickMark val="none"/>
        <c:minorTickMark val="none"/>
        <c:tickLblPos val="none"/>
        <c:crossAx val="89231360"/>
        <c:crosses val="autoZero"/>
        <c:auto val="1"/>
        <c:lblOffset val="100"/>
        <c:baseTimeUnit val="years"/>
      </c:dateAx>
      <c:valAx>
        <c:axId val="89231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22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34.549999999999997</c:v>
                </c:pt>
                <c:pt idx="1">
                  <c:v>35.79</c:v>
                </c:pt>
                <c:pt idx="2">
                  <c:v>45.82</c:v>
                </c:pt>
                <c:pt idx="3">
                  <c:v>47.98</c:v>
                </c:pt>
                <c:pt idx="4">
                  <c:v>50.61</c:v>
                </c:pt>
              </c:numCache>
            </c:numRef>
          </c:val>
          <c:extLst>
            <c:ext xmlns:c16="http://schemas.microsoft.com/office/drawing/2014/chart" uri="{C3380CC4-5D6E-409C-BE32-E72D297353CC}">
              <c16:uniqueId val="{00000000-16D5-4FC9-BAB6-85531F98292D}"/>
            </c:ext>
          </c:extLst>
        </c:ser>
        <c:dLbls>
          <c:showLegendKey val="0"/>
          <c:showVal val="0"/>
          <c:showCatName val="0"/>
          <c:showSerName val="0"/>
          <c:showPercent val="0"/>
          <c:showBubbleSize val="0"/>
        </c:dLbls>
        <c:gapWidth val="150"/>
        <c:axId val="89257472"/>
        <c:axId val="8925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extLst>
            <c:ext xmlns:c16="http://schemas.microsoft.com/office/drawing/2014/chart" uri="{C3380CC4-5D6E-409C-BE32-E72D297353CC}">
              <c16:uniqueId val="{00000001-16D5-4FC9-BAB6-85531F98292D}"/>
            </c:ext>
          </c:extLst>
        </c:ser>
        <c:dLbls>
          <c:showLegendKey val="0"/>
          <c:showVal val="0"/>
          <c:showCatName val="0"/>
          <c:showSerName val="0"/>
          <c:showPercent val="0"/>
          <c:showBubbleSize val="0"/>
        </c:dLbls>
        <c:marker val="1"/>
        <c:smooth val="0"/>
        <c:axId val="89257472"/>
        <c:axId val="89259392"/>
      </c:lineChart>
      <c:dateAx>
        <c:axId val="89257472"/>
        <c:scaling>
          <c:orientation val="minMax"/>
        </c:scaling>
        <c:delete val="1"/>
        <c:axPos val="b"/>
        <c:numFmt formatCode="ge" sourceLinked="1"/>
        <c:majorTickMark val="none"/>
        <c:minorTickMark val="none"/>
        <c:tickLblPos val="none"/>
        <c:crossAx val="89259392"/>
        <c:crosses val="autoZero"/>
        <c:auto val="1"/>
        <c:lblOffset val="100"/>
        <c:baseTimeUnit val="years"/>
      </c:dateAx>
      <c:valAx>
        <c:axId val="8925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5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formatCode="#,##0.00;&quot;△&quot;#,##0.00;&quot;-&quot;">
                  <c:v>2.0699999999999998</c:v>
                </c:pt>
                <c:pt idx="3" formatCode="#,##0.00;&quot;△&quot;#,##0.00;&quot;-&quot;">
                  <c:v>2.58</c:v>
                </c:pt>
                <c:pt idx="4" formatCode="#,##0.00;&quot;△&quot;#,##0.00;&quot;-&quot;">
                  <c:v>10.9</c:v>
                </c:pt>
              </c:numCache>
            </c:numRef>
          </c:val>
          <c:extLst>
            <c:ext xmlns:c16="http://schemas.microsoft.com/office/drawing/2014/chart" uri="{C3380CC4-5D6E-409C-BE32-E72D297353CC}">
              <c16:uniqueId val="{00000000-A31C-4EB9-99E2-912CBDAFBD58}"/>
            </c:ext>
          </c:extLst>
        </c:ser>
        <c:dLbls>
          <c:showLegendKey val="0"/>
          <c:showVal val="0"/>
          <c:showCatName val="0"/>
          <c:showSerName val="0"/>
          <c:showPercent val="0"/>
          <c:showBubbleSize val="0"/>
        </c:dLbls>
        <c:gapWidth val="150"/>
        <c:axId val="89486464"/>
        <c:axId val="8948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extLst>
            <c:ext xmlns:c16="http://schemas.microsoft.com/office/drawing/2014/chart" uri="{C3380CC4-5D6E-409C-BE32-E72D297353CC}">
              <c16:uniqueId val="{00000001-A31C-4EB9-99E2-912CBDAFBD58}"/>
            </c:ext>
          </c:extLst>
        </c:ser>
        <c:dLbls>
          <c:showLegendKey val="0"/>
          <c:showVal val="0"/>
          <c:showCatName val="0"/>
          <c:showSerName val="0"/>
          <c:showPercent val="0"/>
          <c:showBubbleSize val="0"/>
        </c:dLbls>
        <c:marker val="1"/>
        <c:smooth val="0"/>
        <c:axId val="89486464"/>
        <c:axId val="89488384"/>
      </c:lineChart>
      <c:dateAx>
        <c:axId val="89486464"/>
        <c:scaling>
          <c:orientation val="minMax"/>
        </c:scaling>
        <c:delete val="1"/>
        <c:axPos val="b"/>
        <c:numFmt formatCode="ge" sourceLinked="1"/>
        <c:majorTickMark val="none"/>
        <c:minorTickMark val="none"/>
        <c:tickLblPos val="none"/>
        <c:crossAx val="89488384"/>
        <c:crosses val="autoZero"/>
        <c:auto val="1"/>
        <c:lblOffset val="100"/>
        <c:baseTimeUnit val="years"/>
      </c:dateAx>
      <c:valAx>
        <c:axId val="8948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8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C8C-4268-A84D-B5C2BFEF7A13}"/>
            </c:ext>
          </c:extLst>
        </c:ser>
        <c:dLbls>
          <c:showLegendKey val="0"/>
          <c:showVal val="0"/>
          <c:showCatName val="0"/>
          <c:showSerName val="0"/>
          <c:showPercent val="0"/>
          <c:showBubbleSize val="0"/>
        </c:dLbls>
        <c:gapWidth val="150"/>
        <c:axId val="89519232"/>
        <c:axId val="8952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extLst>
            <c:ext xmlns:c16="http://schemas.microsoft.com/office/drawing/2014/chart" uri="{C3380CC4-5D6E-409C-BE32-E72D297353CC}">
              <c16:uniqueId val="{00000001-2C8C-4268-A84D-B5C2BFEF7A13}"/>
            </c:ext>
          </c:extLst>
        </c:ser>
        <c:dLbls>
          <c:showLegendKey val="0"/>
          <c:showVal val="0"/>
          <c:showCatName val="0"/>
          <c:showSerName val="0"/>
          <c:showPercent val="0"/>
          <c:showBubbleSize val="0"/>
        </c:dLbls>
        <c:marker val="1"/>
        <c:smooth val="0"/>
        <c:axId val="89519232"/>
        <c:axId val="89521152"/>
      </c:lineChart>
      <c:dateAx>
        <c:axId val="89519232"/>
        <c:scaling>
          <c:orientation val="minMax"/>
        </c:scaling>
        <c:delete val="1"/>
        <c:axPos val="b"/>
        <c:numFmt formatCode="ge" sourceLinked="1"/>
        <c:majorTickMark val="none"/>
        <c:minorTickMark val="none"/>
        <c:tickLblPos val="none"/>
        <c:crossAx val="89521152"/>
        <c:crosses val="autoZero"/>
        <c:auto val="1"/>
        <c:lblOffset val="100"/>
        <c:baseTimeUnit val="years"/>
      </c:dateAx>
      <c:valAx>
        <c:axId val="89521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51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1282.56</c:v>
                </c:pt>
                <c:pt idx="1">
                  <c:v>719.84</c:v>
                </c:pt>
                <c:pt idx="2">
                  <c:v>590.29</c:v>
                </c:pt>
                <c:pt idx="3">
                  <c:v>825.91</c:v>
                </c:pt>
                <c:pt idx="4">
                  <c:v>205.99</c:v>
                </c:pt>
              </c:numCache>
            </c:numRef>
          </c:val>
          <c:extLst>
            <c:ext xmlns:c16="http://schemas.microsoft.com/office/drawing/2014/chart" uri="{C3380CC4-5D6E-409C-BE32-E72D297353CC}">
              <c16:uniqueId val="{00000000-F6B4-4827-8CB0-9FFAF3179684}"/>
            </c:ext>
          </c:extLst>
        </c:ser>
        <c:dLbls>
          <c:showLegendKey val="0"/>
          <c:showVal val="0"/>
          <c:showCatName val="0"/>
          <c:showSerName val="0"/>
          <c:showPercent val="0"/>
          <c:showBubbleSize val="0"/>
        </c:dLbls>
        <c:gapWidth val="150"/>
        <c:axId val="89801472"/>
        <c:axId val="8980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extLst>
            <c:ext xmlns:c16="http://schemas.microsoft.com/office/drawing/2014/chart" uri="{C3380CC4-5D6E-409C-BE32-E72D297353CC}">
              <c16:uniqueId val="{00000001-F6B4-4827-8CB0-9FFAF3179684}"/>
            </c:ext>
          </c:extLst>
        </c:ser>
        <c:dLbls>
          <c:showLegendKey val="0"/>
          <c:showVal val="0"/>
          <c:showCatName val="0"/>
          <c:showSerName val="0"/>
          <c:showPercent val="0"/>
          <c:showBubbleSize val="0"/>
        </c:dLbls>
        <c:marker val="1"/>
        <c:smooth val="0"/>
        <c:axId val="89801472"/>
        <c:axId val="89803392"/>
      </c:lineChart>
      <c:dateAx>
        <c:axId val="89801472"/>
        <c:scaling>
          <c:orientation val="minMax"/>
        </c:scaling>
        <c:delete val="1"/>
        <c:axPos val="b"/>
        <c:numFmt formatCode="ge" sourceLinked="1"/>
        <c:majorTickMark val="none"/>
        <c:minorTickMark val="none"/>
        <c:tickLblPos val="none"/>
        <c:crossAx val="89803392"/>
        <c:crosses val="autoZero"/>
        <c:auto val="1"/>
        <c:lblOffset val="100"/>
        <c:baseTimeUnit val="years"/>
      </c:dateAx>
      <c:valAx>
        <c:axId val="89803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80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289.51</c:v>
                </c:pt>
                <c:pt idx="1">
                  <c:v>282.67</c:v>
                </c:pt>
                <c:pt idx="2">
                  <c:v>286.52999999999997</c:v>
                </c:pt>
                <c:pt idx="3">
                  <c:v>285.92</c:v>
                </c:pt>
                <c:pt idx="4">
                  <c:v>277.97000000000003</c:v>
                </c:pt>
              </c:numCache>
            </c:numRef>
          </c:val>
          <c:extLst>
            <c:ext xmlns:c16="http://schemas.microsoft.com/office/drawing/2014/chart" uri="{C3380CC4-5D6E-409C-BE32-E72D297353CC}">
              <c16:uniqueId val="{00000000-9838-42E7-AC2D-A8AB783D8838}"/>
            </c:ext>
          </c:extLst>
        </c:ser>
        <c:dLbls>
          <c:showLegendKey val="0"/>
          <c:showVal val="0"/>
          <c:showCatName val="0"/>
          <c:showSerName val="0"/>
          <c:showPercent val="0"/>
          <c:showBubbleSize val="0"/>
        </c:dLbls>
        <c:gapWidth val="150"/>
        <c:axId val="89837952"/>
        <c:axId val="8983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extLst>
            <c:ext xmlns:c16="http://schemas.microsoft.com/office/drawing/2014/chart" uri="{C3380CC4-5D6E-409C-BE32-E72D297353CC}">
              <c16:uniqueId val="{00000001-9838-42E7-AC2D-A8AB783D8838}"/>
            </c:ext>
          </c:extLst>
        </c:ser>
        <c:dLbls>
          <c:showLegendKey val="0"/>
          <c:showVal val="0"/>
          <c:showCatName val="0"/>
          <c:showSerName val="0"/>
          <c:showPercent val="0"/>
          <c:showBubbleSize val="0"/>
        </c:dLbls>
        <c:marker val="1"/>
        <c:smooth val="0"/>
        <c:axId val="89837952"/>
        <c:axId val="89839872"/>
      </c:lineChart>
      <c:dateAx>
        <c:axId val="89837952"/>
        <c:scaling>
          <c:orientation val="minMax"/>
        </c:scaling>
        <c:delete val="1"/>
        <c:axPos val="b"/>
        <c:numFmt formatCode="ge" sourceLinked="1"/>
        <c:majorTickMark val="none"/>
        <c:minorTickMark val="none"/>
        <c:tickLblPos val="none"/>
        <c:crossAx val="89839872"/>
        <c:crosses val="autoZero"/>
        <c:auto val="1"/>
        <c:lblOffset val="100"/>
        <c:baseTimeUnit val="years"/>
      </c:dateAx>
      <c:valAx>
        <c:axId val="898398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83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96.82</c:v>
                </c:pt>
                <c:pt idx="1">
                  <c:v>96.2</c:v>
                </c:pt>
                <c:pt idx="2">
                  <c:v>117.97</c:v>
                </c:pt>
                <c:pt idx="3">
                  <c:v>113.16</c:v>
                </c:pt>
                <c:pt idx="4">
                  <c:v>113.79</c:v>
                </c:pt>
              </c:numCache>
            </c:numRef>
          </c:val>
          <c:extLst>
            <c:ext xmlns:c16="http://schemas.microsoft.com/office/drawing/2014/chart" uri="{C3380CC4-5D6E-409C-BE32-E72D297353CC}">
              <c16:uniqueId val="{00000000-020E-4851-873F-DC1DE3A29346}"/>
            </c:ext>
          </c:extLst>
        </c:ser>
        <c:dLbls>
          <c:showLegendKey val="0"/>
          <c:showVal val="0"/>
          <c:showCatName val="0"/>
          <c:showSerName val="0"/>
          <c:showPercent val="0"/>
          <c:showBubbleSize val="0"/>
        </c:dLbls>
        <c:gapWidth val="150"/>
        <c:axId val="89952256"/>
        <c:axId val="8995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extLst>
            <c:ext xmlns:c16="http://schemas.microsoft.com/office/drawing/2014/chart" uri="{C3380CC4-5D6E-409C-BE32-E72D297353CC}">
              <c16:uniqueId val="{00000001-020E-4851-873F-DC1DE3A29346}"/>
            </c:ext>
          </c:extLst>
        </c:ser>
        <c:dLbls>
          <c:showLegendKey val="0"/>
          <c:showVal val="0"/>
          <c:showCatName val="0"/>
          <c:showSerName val="0"/>
          <c:showPercent val="0"/>
          <c:showBubbleSize val="0"/>
        </c:dLbls>
        <c:marker val="1"/>
        <c:smooth val="0"/>
        <c:axId val="89952256"/>
        <c:axId val="89954176"/>
      </c:lineChart>
      <c:dateAx>
        <c:axId val="89952256"/>
        <c:scaling>
          <c:orientation val="minMax"/>
        </c:scaling>
        <c:delete val="1"/>
        <c:axPos val="b"/>
        <c:numFmt formatCode="ge" sourceLinked="1"/>
        <c:majorTickMark val="none"/>
        <c:minorTickMark val="none"/>
        <c:tickLblPos val="none"/>
        <c:crossAx val="89954176"/>
        <c:crosses val="autoZero"/>
        <c:auto val="1"/>
        <c:lblOffset val="100"/>
        <c:baseTimeUnit val="years"/>
      </c:dateAx>
      <c:valAx>
        <c:axId val="8995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5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115.49</c:v>
                </c:pt>
                <c:pt idx="1">
                  <c:v>116.54</c:v>
                </c:pt>
                <c:pt idx="2">
                  <c:v>95.64</c:v>
                </c:pt>
                <c:pt idx="3">
                  <c:v>94.58</c:v>
                </c:pt>
                <c:pt idx="4">
                  <c:v>96.27</c:v>
                </c:pt>
              </c:numCache>
            </c:numRef>
          </c:val>
          <c:extLst>
            <c:ext xmlns:c16="http://schemas.microsoft.com/office/drawing/2014/chart" uri="{C3380CC4-5D6E-409C-BE32-E72D297353CC}">
              <c16:uniqueId val="{00000000-2367-45D7-A10B-B97B81299729}"/>
            </c:ext>
          </c:extLst>
        </c:ser>
        <c:dLbls>
          <c:showLegendKey val="0"/>
          <c:showVal val="0"/>
          <c:showCatName val="0"/>
          <c:showSerName val="0"/>
          <c:showPercent val="0"/>
          <c:showBubbleSize val="0"/>
        </c:dLbls>
        <c:gapWidth val="150"/>
        <c:axId val="89972096"/>
        <c:axId val="8998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extLst>
            <c:ext xmlns:c16="http://schemas.microsoft.com/office/drawing/2014/chart" uri="{C3380CC4-5D6E-409C-BE32-E72D297353CC}">
              <c16:uniqueId val="{00000001-2367-45D7-A10B-B97B81299729}"/>
            </c:ext>
          </c:extLst>
        </c:ser>
        <c:dLbls>
          <c:showLegendKey val="0"/>
          <c:showVal val="0"/>
          <c:showCatName val="0"/>
          <c:showSerName val="0"/>
          <c:showPercent val="0"/>
          <c:showBubbleSize val="0"/>
        </c:dLbls>
        <c:marker val="1"/>
        <c:smooth val="0"/>
        <c:axId val="89972096"/>
        <c:axId val="89986560"/>
      </c:lineChart>
      <c:dateAx>
        <c:axId val="89972096"/>
        <c:scaling>
          <c:orientation val="minMax"/>
        </c:scaling>
        <c:delete val="1"/>
        <c:axPos val="b"/>
        <c:numFmt formatCode="ge" sourceLinked="1"/>
        <c:majorTickMark val="none"/>
        <c:minorTickMark val="none"/>
        <c:tickLblPos val="none"/>
        <c:crossAx val="89986560"/>
        <c:crosses val="autoZero"/>
        <c:auto val="1"/>
        <c:lblOffset val="100"/>
        <c:baseTimeUnit val="years"/>
      </c:dateAx>
      <c:valAx>
        <c:axId val="8998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7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83" sqref="BL8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兵庫県　たつの市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60" t="s">
        <v>116</v>
      </c>
      <c r="AE8" s="60"/>
      <c r="AF8" s="60"/>
      <c r="AG8" s="60"/>
      <c r="AH8" s="60"/>
      <c r="AI8" s="60"/>
      <c r="AJ8" s="60"/>
      <c r="AK8" s="5"/>
      <c r="AL8" s="61">
        <f>データ!$R$6</f>
        <v>78231</v>
      </c>
      <c r="AM8" s="61"/>
      <c r="AN8" s="61"/>
      <c r="AO8" s="61"/>
      <c r="AP8" s="61"/>
      <c r="AQ8" s="61"/>
      <c r="AR8" s="61"/>
      <c r="AS8" s="61"/>
      <c r="AT8" s="51">
        <f>データ!$S$6</f>
        <v>210.87</v>
      </c>
      <c r="AU8" s="52"/>
      <c r="AV8" s="52"/>
      <c r="AW8" s="52"/>
      <c r="AX8" s="52"/>
      <c r="AY8" s="52"/>
      <c r="AZ8" s="52"/>
      <c r="BA8" s="52"/>
      <c r="BB8" s="53">
        <f>データ!$T$6</f>
        <v>370.99</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79.3</v>
      </c>
      <c r="J10" s="52"/>
      <c r="K10" s="52"/>
      <c r="L10" s="52"/>
      <c r="M10" s="52"/>
      <c r="N10" s="52"/>
      <c r="O10" s="64"/>
      <c r="P10" s="53">
        <f>データ!$P$6</f>
        <v>99.9</v>
      </c>
      <c r="Q10" s="53"/>
      <c r="R10" s="53"/>
      <c r="S10" s="53"/>
      <c r="T10" s="53"/>
      <c r="U10" s="53"/>
      <c r="V10" s="53"/>
      <c r="W10" s="61">
        <f>データ!$Q$6</f>
        <v>1782</v>
      </c>
      <c r="X10" s="61"/>
      <c r="Y10" s="61"/>
      <c r="Z10" s="61"/>
      <c r="AA10" s="61"/>
      <c r="AB10" s="61"/>
      <c r="AC10" s="61"/>
      <c r="AD10" s="2"/>
      <c r="AE10" s="2"/>
      <c r="AF10" s="2"/>
      <c r="AG10" s="2"/>
      <c r="AH10" s="5"/>
      <c r="AI10" s="5"/>
      <c r="AJ10" s="5"/>
      <c r="AK10" s="5"/>
      <c r="AL10" s="61">
        <f>データ!$U$6</f>
        <v>54457</v>
      </c>
      <c r="AM10" s="61"/>
      <c r="AN10" s="61"/>
      <c r="AO10" s="61"/>
      <c r="AP10" s="61"/>
      <c r="AQ10" s="61"/>
      <c r="AR10" s="61"/>
      <c r="AS10" s="61"/>
      <c r="AT10" s="51">
        <f>データ!$V$6</f>
        <v>78.09</v>
      </c>
      <c r="AU10" s="52"/>
      <c r="AV10" s="52"/>
      <c r="AW10" s="52"/>
      <c r="AX10" s="52"/>
      <c r="AY10" s="52"/>
      <c r="AZ10" s="52"/>
      <c r="BA10" s="52"/>
      <c r="BB10" s="53">
        <f>データ!$W$6</f>
        <v>697.36</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119</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282294</v>
      </c>
      <c r="D6" s="34">
        <f t="shared" si="3"/>
        <v>46</v>
      </c>
      <c r="E6" s="34">
        <f t="shared" si="3"/>
        <v>1</v>
      </c>
      <c r="F6" s="34">
        <f t="shared" si="3"/>
        <v>0</v>
      </c>
      <c r="G6" s="34">
        <f t="shared" si="3"/>
        <v>1</v>
      </c>
      <c r="H6" s="34" t="str">
        <f t="shared" si="3"/>
        <v>兵庫県　たつの市</v>
      </c>
      <c r="I6" s="34" t="str">
        <f t="shared" si="3"/>
        <v>法適用</v>
      </c>
      <c r="J6" s="34" t="str">
        <f t="shared" si="3"/>
        <v>水道事業</v>
      </c>
      <c r="K6" s="34" t="str">
        <f t="shared" si="3"/>
        <v>末端給水事業</v>
      </c>
      <c r="L6" s="34" t="str">
        <f t="shared" si="3"/>
        <v>A4</v>
      </c>
      <c r="M6" s="34">
        <f t="shared" si="3"/>
        <v>0</v>
      </c>
      <c r="N6" s="35" t="str">
        <f t="shared" si="3"/>
        <v>-</v>
      </c>
      <c r="O6" s="35">
        <f t="shared" si="3"/>
        <v>79.3</v>
      </c>
      <c r="P6" s="35">
        <f t="shared" si="3"/>
        <v>99.9</v>
      </c>
      <c r="Q6" s="35">
        <f t="shared" si="3"/>
        <v>1782</v>
      </c>
      <c r="R6" s="35">
        <f t="shared" si="3"/>
        <v>78231</v>
      </c>
      <c r="S6" s="35">
        <f t="shared" si="3"/>
        <v>210.87</v>
      </c>
      <c r="T6" s="35">
        <f t="shared" si="3"/>
        <v>370.99</v>
      </c>
      <c r="U6" s="35">
        <f t="shared" si="3"/>
        <v>54457</v>
      </c>
      <c r="V6" s="35">
        <f t="shared" si="3"/>
        <v>78.09</v>
      </c>
      <c r="W6" s="35">
        <f t="shared" si="3"/>
        <v>697.36</v>
      </c>
      <c r="X6" s="36">
        <f>IF(X7="",NA(),X7)</f>
        <v>107.36</v>
      </c>
      <c r="Y6" s="36">
        <f t="shared" ref="Y6:AG6" si="4">IF(Y7="",NA(),Y7)</f>
        <v>106.83</v>
      </c>
      <c r="Z6" s="36">
        <f t="shared" si="4"/>
        <v>119.18</v>
      </c>
      <c r="AA6" s="36">
        <f t="shared" si="4"/>
        <v>116.01</v>
      </c>
      <c r="AB6" s="36">
        <f t="shared" si="4"/>
        <v>116.33</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1282.56</v>
      </c>
      <c r="AU6" s="36">
        <f t="shared" ref="AU6:BC6" si="6">IF(AU7="",NA(),AU7)</f>
        <v>719.84</v>
      </c>
      <c r="AV6" s="36">
        <f t="shared" si="6"/>
        <v>590.29</v>
      </c>
      <c r="AW6" s="36">
        <f t="shared" si="6"/>
        <v>825.91</v>
      </c>
      <c r="AX6" s="36">
        <f t="shared" si="6"/>
        <v>205.99</v>
      </c>
      <c r="AY6" s="36">
        <f t="shared" si="6"/>
        <v>701</v>
      </c>
      <c r="AZ6" s="36">
        <f t="shared" si="6"/>
        <v>739.59</v>
      </c>
      <c r="BA6" s="36">
        <f t="shared" si="6"/>
        <v>335.95</v>
      </c>
      <c r="BB6" s="36">
        <f t="shared" si="6"/>
        <v>346.59</v>
      </c>
      <c r="BC6" s="36">
        <f t="shared" si="6"/>
        <v>357.82</v>
      </c>
      <c r="BD6" s="35" t="str">
        <f>IF(BD7="","",IF(BD7="-","【-】","【"&amp;SUBSTITUTE(TEXT(BD7,"#,##0.00"),"-","△")&amp;"】"))</f>
        <v>【262.87】</v>
      </c>
      <c r="BE6" s="36">
        <f>IF(BE7="",NA(),BE7)</f>
        <v>289.51</v>
      </c>
      <c r="BF6" s="36">
        <f t="shared" ref="BF6:BN6" si="7">IF(BF7="",NA(),BF7)</f>
        <v>282.67</v>
      </c>
      <c r="BG6" s="36">
        <f t="shared" si="7"/>
        <v>286.52999999999997</v>
      </c>
      <c r="BH6" s="36">
        <f t="shared" si="7"/>
        <v>285.92</v>
      </c>
      <c r="BI6" s="36">
        <f t="shared" si="7"/>
        <v>277.97000000000003</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96.82</v>
      </c>
      <c r="BQ6" s="36">
        <f t="shared" ref="BQ6:BY6" si="8">IF(BQ7="",NA(),BQ7)</f>
        <v>96.2</v>
      </c>
      <c r="BR6" s="36">
        <f t="shared" si="8"/>
        <v>117.97</v>
      </c>
      <c r="BS6" s="36">
        <f t="shared" si="8"/>
        <v>113.16</v>
      </c>
      <c r="BT6" s="36">
        <f t="shared" si="8"/>
        <v>113.79</v>
      </c>
      <c r="BU6" s="36">
        <f t="shared" si="8"/>
        <v>100.27</v>
      </c>
      <c r="BV6" s="36">
        <f t="shared" si="8"/>
        <v>99.46</v>
      </c>
      <c r="BW6" s="36">
        <f t="shared" si="8"/>
        <v>105.21</v>
      </c>
      <c r="BX6" s="36">
        <f t="shared" si="8"/>
        <v>105.71</v>
      </c>
      <c r="BY6" s="36">
        <f t="shared" si="8"/>
        <v>106.01</v>
      </c>
      <c r="BZ6" s="35" t="str">
        <f>IF(BZ7="","",IF(BZ7="-","【-】","【"&amp;SUBSTITUTE(TEXT(BZ7,"#,##0.00"),"-","△")&amp;"】"))</f>
        <v>【105.59】</v>
      </c>
      <c r="CA6" s="36">
        <f>IF(CA7="",NA(),CA7)</f>
        <v>115.49</v>
      </c>
      <c r="CB6" s="36">
        <f t="shared" ref="CB6:CJ6" si="9">IF(CB7="",NA(),CB7)</f>
        <v>116.54</v>
      </c>
      <c r="CC6" s="36">
        <f t="shared" si="9"/>
        <v>95.64</v>
      </c>
      <c r="CD6" s="36">
        <f t="shared" si="9"/>
        <v>94.58</v>
      </c>
      <c r="CE6" s="36">
        <f t="shared" si="9"/>
        <v>96.27</v>
      </c>
      <c r="CF6" s="36">
        <f t="shared" si="9"/>
        <v>169.62</v>
      </c>
      <c r="CG6" s="36">
        <f t="shared" si="9"/>
        <v>171.78</v>
      </c>
      <c r="CH6" s="36">
        <f t="shared" si="9"/>
        <v>162.59</v>
      </c>
      <c r="CI6" s="36">
        <f t="shared" si="9"/>
        <v>162.15</v>
      </c>
      <c r="CJ6" s="36">
        <f t="shared" si="9"/>
        <v>162.24</v>
      </c>
      <c r="CK6" s="35" t="str">
        <f>IF(CK7="","",IF(CK7="-","【-】","【"&amp;SUBSTITUTE(TEXT(CK7,"#,##0.00"),"-","△")&amp;"】"))</f>
        <v>【163.27】</v>
      </c>
      <c r="CL6" s="36">
        <f>IF(CL7="",NA(),CL7)</f>
        <v>79.39</v>
      </c>
      <c r="CM6" s="36">
        <f t="shared" ref="CM6:CU6" si="10">IF(CM7="",NA(),CM7)</f>
        <v>79.83</v>
      </c>
      <c r="CN6" s="36">
        <f t="shared" si="10"/>
        <v>77.81</v>
      </c>
      <c r="CO6" s="36">
        <f t="shared" si="10"/>
        <v>77.77</v>
      </c>
      <c r="CP6" s="36">
        <f t="shared" si="10"/>
        <v>74.81</v>
      </c>
      <c r="CQ6" s="36">
        <f t="shared" si="10"/>
        <v>59.88</v>
      </c>
      <c r="CR6" s="36">
        <f t="shared" si="10"/>
        <v>59.68</v>
      </c>
      <c r="CS6" s="36">
        <f t="shared" si="10"/>
        <v>59.17</v>
      </c>
      <c r="CT6" s="36">
        <f t="shared" si="10"/>
        <v>59.34</v>
      </c>
      <c r="CU6" s="36">
        <f t="shared" si="10"/>
        <v>59.11</v>
      </c>
      <c r="CV6" s="35" t="str">
        <f>IF(CV7="","",IF(CV7="-","【-】","【"&amp;SUBSTITUTE(TEXT(CV7,"#,##0.00"),"-","△")&amp;"】"))</f>
        <v>【59.94】</v>
      </c>
      <c r="CW6" s="36">
        <f>IF(CW7="",NA(),CW7)</f>
        <v>92.94</v>
      </c>
      <c r="CX6" s="36">
        <f t="shared" ref="CX6:DF6" si="11">IF(CX7="",NA(),CX7)</f>
        <v>92.27</v>
      </c>
      <c r="CY6" s="36">
        <f t="shared" si="11"/>
        <v>91.32</v>
      </c>
      <c r="CZ6" s="36">
        <f t="shared" si="11"/>
        <v>91.54</v>
      </c>
      <c r="DA6" s="36">
        <f t="shared" si="11"/>
        <v>91.23</v>
      </c>
      <c r="DB6" s="36">
        <f t="shared" si="11"/>
        <v>87.65</v>
      </c>
      <c r="DC6" s="36">
        <f t="shared" si="11"/>
        <v>87.63</v>
      </c>
      <c r="DD6" s="36">
        <f t="shared" si="11"/>
        <v>87.6</v>
      </c>
      <c r="DE6" s="36">
        <f t="shared" si="11"/>
        <v>87.74</v>
      </c>
      <c r="DF6" s="36">
        <f t="shared" si="11"/>
        <v>87.91</v>
      </c>
      <c r="DG6" s="35" t="str">
        <f>IF(DG7="","",IF(DG7="-","【-】","【"&amp;SUBSTITUTE(TEXT(DG7,"#,##0.00"),"-","△")&amp;"】"))</f>
        <v>【90.22】</v>
      </c>
      <c r="DH6" s="36">
        <f>IF(DH7="",NA(),DH7)</f>
        <v>34.549999999999997</v>
      </c>
      <c r="DI6" s="36">
        <f t="shared" ref="DI6:DQ6" si="12">IF(DI7="",NA(),DI7)</f>
        <v>35.79</v>
      </c>
      <c r="DJ6" s="36">
        <f t="shared" si="12"/>
        <v>45.82</v>
      </c>
      <c r="DK6" s="36">
        <f t="shared" si="12"/>
        <v>47.98</v>
      </c>
      <c r="DL6" s="36">
        <f t="shared" si="12"/>
        <v>50.61</v>
      </c>
      <c r="DM6" s="36">
        <f t="shared" si="12"/>
        <v>38.69</v>
      </c>
      <c r="DN6" s="36">
        <f t="shared" si="12"/>
        <v>39.65</v>
      </c>
      <c r="DO6" s="36">
        <f t="shared" si="12"/>
        <v>45.25</v>
      </c>
      <c r="DP6" s="36">
        <f t="shared" si="12"/>
        <v>46.27</v>
      </c>
      <c r="DQ6" s="36">
        <f t="shared" si="12"/>
        <v>46.88</v>
      </c>
      <c r="DR6" s="35" t="str">
        <f>IF(DR7="","",IF(DR7="-","【-】","【"&amp;SUBSTITUTE(TEXT(DR7,"#,##0.00"),"-","△")&amp;"】"))</f>
        <v>【47.91】</v>
      </c>
      <c r="DS6" s="35">
        <f>IF(DS7="",NA(),DS7)</f>
        <v>0</v>
      </c>
      <c r="DT6" s="35">
        <f t="shared" ref="DT6:EB6" si="13">IF(DT7="",NA(),DT7)</f>
        <v>0</v>
      </c>
      <c r="DU6" s="36">
        <f t="shared" si="13"/>
        <v>2.0699999999999998</v>
      </c>
      <c r="DV6" s="36">
        <f t="shared" si="13"/>
        <v>2.58</v>
      </c>
      <c r="DW6" s="36">
        <f t="shared" si="13"/>
        <v>10.9</v>
      </c>
      <c r="DX6" s="36">
        <f t="shared" si="13"/>
        <v>8.4</v>
      </c>
      <c r="DY6" s="36">
        <f t="shared" si="13"/>
        <v>9.7100000000000009</v>
      </c>
      <c r="DZ6" s="36">
        <f t="shared" si="13"/>
        <v>10.71</v>
      </c>
      <c r="EA6" s="36">
        <f t="shared" si="13"/>
        <v>10.93</v>
      </c>
      <c r="EB6" s="36">
        <f t="shared" si="13"/>
        <v>13.39</v>
      </c>
      <c r="EC6" s="35" t="str">
        <f>IF(EC7="","",IF(EC7="-","【-】","【"&amp;SUBSTITUTE(TEXT(EC7,"#,##0.00"),"-","△")&amp;"】"))</f>
        <v>【15.00】</v>
      </c>
      <c r="ED6" s="36">
        <f>IF(ED7="",NA(),ED7)</f>
        <v>0.05</v>
      </c>
      <c r="EE6" s="36">
        <f t="shared" ref="EE6:EM6" si="14">IF(EE7="",NA(),EE7)</f>
        <v>0.19</v>
      </c>
      <c r="EF6" s="36">
        <f t="shared" si="14"/>
        <v>0.14000000000000001</v>
      </c>
      <c r="EG6" s="36">
        <f t="shared" si="14"/>
        <v>7.0000000000000007E-2</v>
      </c>
      <c r="EH6" s="36">
        <f t="shared" si="14"/>
        <v>0.09</v>
      </c>
      <c r="EI6" s="36">
        <f t="shared" si="14"/>
        <v>0.78</v>
      </c>
      <c r="EJ6" s="36">
        <f t="shared" si="14"/>
        <v>0.83</v>
      </c>
      <c r="EK6" s="36">
        <f t="shared" si="14"/>
        <v>0.72</v>
      </c>
      <c r="EL6" s="36">
        <f t="shared" si="14"/>
        <v>0.71</v>
      </c>
      <c r="EM6" s="36">
        <f t="shared" si="14"/>
        <v>0.71</v>
      </c>
      <c r="EN6" s="35" t="str">
        <f>IF(EN7="","",IF(EN7="-","【-】","【"&amp;SUBSTITUTE(TEXT(EN7,"#,##0.00"),"-","△")&amp;"】"))</f>
        <v>【0.76】</v>
      </c>
    </row>
    <row r="7" spans="1:144" s="37" customFormat="1" x14ac:dyDescent="0.15">
      <c r="A7" s="29"/>
      <c r="B7" s="38">
        <v>2016</v>
      </c>
      <c r="C7" s="38">
        <v>282294</v>
      </c>
      <c r="D7" s="38">
        <v>46</v>
      </c>
      <c r="E7" s="38">
        <v>1</v>
      </c>
      <c r="F7" s="38">
        <v>0</v>
      </c>
      <c r="G7" s="38">
        <v>1</v>
      </c>
      <c r="H7" s="38" t="s">
        <v>105</v>
      </c>
      <c r="I7" s="38" t="s">
        <v>106</v>
      </c>
      <c r="J7" s="38" t="s">
        <v>107</v>
      </c>
      <c r="K7" s="38" t="s">
        <v>108</v>
      </c>
      <c r="L7" s="38" t="s">
        <v>109</v>
      </c>
      <c r="M7" s="38"/>
      <c r="N7" s="39" t="s">
        <v>110</v>
      </c>
      <c r="O7" s="39">
        <v>79.3</v>
      </c>
      <c r="P7" s="39">
        <v>99.9</v>
      </c>
      <c r="Q7" s="39">
        <v>1782</v>
      </c>
      <c r="R7" s="39">
        <v>78231</v>
      </c>
      <c r="S7" s="39">
        <v>210.87</v>
      </c>
      <c r="T7" s="39">
        <v>370.99</v>
      </c>
      <c r="U7" s="39">
        <v>54457</v>
      </c>
      <c r="V7" s="39">
        <v>78.09</v>
      </c>
      <c r="W7" s="39">
        <v>697.36</v>
      </c>
      <c r="X7" s="39">
        <v>107.36</v>
      </c>
      <c r="Y7" s="39">
        <v>106.83</v>
      </c>
      <c r="Z7" s="39">
        <v>119.18</v>
      </c>
      <c r="AA7" s="39">
        <v>116.01</v>
      </c>
      <c r="AB7" s="39">
        <v>116.33</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1282.56</v>
      </c>
      <c r="AU7" s="39">
        <v>719.84</v>
      </c>
      <c r="AV7" s="39">
        <v>590.29</v>
      </c>
      <c r="AW7" s="39">
        <v>825.91</v>
      </c>
      <c r="AX7" s="39">
        <v>205.99</v>
      </c>
      <c r="AY7" s="39">
        <v>701</v>
      </c>
      <c r="AZ7" s="39">
        <v>739.59</v>
      </c>
      <c r="BA7" s="39">
        <v>335.95</v>
      </c>
      <c r="BB7" s="39">
        <v>346.59</v>
      </c>
      <c r="BC7" s="39">
        <v>357.82</v>
      </c>
      <c r="BD7" s="39">
        <v>262.87</v>
      </c>
      <c r="BE7" s="39">
        <v>289.51</v>
      </c>
      <c r="BF7" s="39">
        <v>282.67</v>
      </c>
      <c r="BG7" s="39">
        <v>286.52999999999997</v>
      </c>
      <c r="BH7" s="39">
        <v>285.92</v>
      </c>
      <c r="BI7" s="39">
        <v>277.97000000000003</v>
      </c>
      <c r="BJ7" s="39">
        <v>330.99</v>
      </c>
      <c r="BK7" s="39">
        <v>324.08999999999997</v>
      </c>
      <c r="BL7" s="39">
        <v>319.82</v>
      </c>
      <c r="BM7" s="39">
        <v>312.02999999999997</v>
      </c>
      <c r="BN7" s="39">
        <v>307.45999999999998</v>
      </c>
      <c r="BO7" s="39">
        <v>270.87</v>
      </c>
      <c r="BP7" s="39">
        <v>96.82</v>
      </c>
      <c r="BQ7" s="39">
        <v>96.2</v>
      </c>
      <c r="BR7" s="39">
        <v>117.97</v>
      </c>
      <c r="BS7" s="39">
        <v>113.16</v>
      </c>
      <c r="BT7" s="39">
        <v>113.79</v>
      </c>
      <c r="BU7" s="39">
        <v>100.27</v>
      </c>
      <c r="BV7" s="39">
        <v>99.46</v>
      </c>
      <c r="BW7" s="39">
        <v>105.21</v>
      </c>
      <c r="BX7" s="39">
        <v>105.71</v>
      </c>
      <c r="BY7" s="39">
        <v>106.01</v>
      </c>
      <c r="BZ7" s="39">
        <v>105.59</v>
      </c>
      <c r="CA7" s="39">
        <v>115.49</v>
      </c>
      <c r="CB7" s="39">
        <v>116.54</v>
      </c>
      <c r="CC7" s="39">
        <v>95.64</v>
      </c>
      <c r="CD7" s="39">
        <v>94.58</v>
      </c>
      <c r="CE7" s="39">
        <v>96.27</v>
      </c>
      <c r="CF7" s="39">
        <v>169.62</v>
      </c>
      <c r="CG7" s="39">
        <v>171.78</v>
      </c>
      <c r="CH7" s="39">
        <v>162.59</v>
      </c>
      <c r="CI7" s="39">
        <v>162.15</v>
      </c>
      <c r="CJ7" s="39">
        <v>162.24</v>
      </c>
      <c r="CK7" s="39">
        <v>163.27000000000001</v>
      </c>
      <c r="CL7" s="39">
        <v>79.39</v>
      </c>
      <c r="CM7" s="39">
        <v>79.83</v>
      </c>
      <c r="CN7" s="39">
        <v>77.81</v>
      </c>
      <c r="CO7" s="39">
        <v>77.77</v>
      </c>
      <c r="CP7" s="39">
        <v>74.81</v>
      </c>
      <c r="CQ7" s="39">
        <v>59.88</v>
      </c>
      <c r="CR7" s="39">
        <v>59.68</v>
      </c>
      <c r="CS7" s="39">
        <v>59.17</v>
      </c>
      <c r="CT7" s="39">
        <v>59.34</v>
      </c>
      <c r="CU7" s="39">
        <v>59.11</v>
      </c>
      <c r="CV7" s="39">
        <v>59.94</v>
      </c>
      <c r="CW7" s="39">
        <v>92.94</v>
      </c>
      <c r="CX7" s="39">
        <v>92.27</v>
      </c>
      <c r="CY7" s="39">
        <v>91.32</v>
      </c>
      <c r="CZ7" s="39">
        <v>91.54</v>
      </c>
      <c r="DA7" s="39">
        <v>91.23</v>
      </c>
      <c r="DB7" s="39">
        <v>87.65</v>
      </c>
      <c r="DC7" s="39">
        <v>87.63</v>
      </c>
      <c r="DD7" s="39">
        <v>87.6</v>
      </c>
      <c r="DE7" s="39">
        <v>87.74</v>
      </c>
      <c r="DF7" s="39">
        <v>87.91</v>
      </c>
      <c r="DG7" s="39">
        <v>90.22</v>
      </c>
      <c r="DH7" s="39">
        <v>34.549999999999997</v>
      </c>
      <c r="DI7" s="39">
        <v>35.79</v>
      </c>
      <c r="DJ7" s="39">
        <v>45.82</v>
      </c>
      <c r="DK7" s="39">
        <v>47.98</v>
      </c>
      <c r="DL7" s="39">
        <v>50.61</v>
      </c>
      <c r="DM7" s="39">
        <v>38.69</v>
      </c>
      <c r="DN7" s="39">
        <v>39.65</v>
      </c>
      <c r="DO7" s="39">
        <v>45.25</v>
      </c>
      <c r="DP7" s="39">
        <v>46.27</v>
      </c>
      <c r="DQ7" s="39">
        <v>46.88</v>
      </c>
      <c r="DR7" s="39">
        <v>47.91</v>
      </c>
      <c r="DS7" s="39">
        <v>0</v>
      </c>
      <c r="DT7" s="39">
        <v>0</v>
      </c>
      <c r="DU7" s="39">
        <v>2.0699999999999998</v>
      </c>
      <c r="DV7" s="39">
        <v>2.58</v>
      </c>
      <c r="DW7" s="39">
        <v>10.9</v>
      </c>
      <c r="DX7" s="39">
        <v>8.4</v>
      </c>
      <c r="DY7" s="39">
        <v>9.7100000000000009</v>
      </c>
      <c r="DZ7" s="39">
        <v>10.71</v>
      </c>
      <c r="EA7" s="39">
        <v>10.93</v>
      </c>
      <c r="EB7" s="39">
        <v>13.39</v>
      </c>
      <c r="EC7" s="39">
        <v>15</v>
      </c>
      <c r="ED7" s="39">
        <v>0.05</v>
      </c>
      <c r="EE7" s="39">
        <v>0.19</v>
      </c>
      <c r="EF7" s="39">
        <v>0.14000000000000001</v>
      </c>
      <c r="EG7" s="39">
        <v>7.0000000000000007E-2</v>
      </c>
      <c r="EH7" s="39">
        <v>0.09</v>
      </c>
      <c r="EI7" s="39">
        <v>0.78</v>
      </c>
      <c r="EJ7" s="39">
        <v>0.83</v>
      </c>
      <c r="EK7" s="39">
        <v>0.72</v>
      </c>
      <c r="EL7" s="39">
        <v>0.71</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浜松 悠輔</cp:lastModifiedBy>
  <cp:lastPrinted>2018-01-26T07:08:10Z</cp:lastPrinted>
  <dcterms:created xsi:type="dcterms:W3CDTF">2017-12-25T01:32:36Z</dcterms:created>
  <dcterms:modified xsi:type="dcterms:W3CDTF">2018-02-08T08:58:18Z</dcterms:modified>
  <cp:category/>
</cp:coreProperties>
</file>