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164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<sst xmlns="http://schemas.openxmlformats.org/spreadsheetml/2006/main" count="240" uniqueCount="126">
  <si>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</si>
  <si>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</si>
  <si>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</si>
  <si>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</si>
  <si>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</si>
  <si>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</si>
  <si>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</si>
  <si>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</si>
  <si>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</si>
  <si>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</si>
  <si>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</si>
  <si>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</si>
  <si>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</si>
  <si>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</si>
  <si>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</si>
  <si>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</si>
  <si>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</si>
  <si>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</si>
  <si>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</si>
  <si>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</si>
  <si>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</si>
  <si>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</si>
  <si>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</si>
  <si>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</si>
  <si>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</si>
  <si>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</si>
  <si>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</si>
  <si>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</si>
  <si>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</si>
  <si>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</si>
  <si>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</si>
  <si>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</si>
  <si>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</si>
  <si>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</si>
  <si>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</si>
  <si>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</si>
  <si>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</si>
  <si>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</si>
  <si>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</si>
  <si>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</si>
  <si>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</si>
  <si>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</si>
  <si>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</si>
  <si>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</si>
  <si>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</si>
  <si>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</si>
  <si>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</si>
  <si>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</si>
  <si>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</si>
  <si>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</si>
  <si>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</si>
  <si>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</si>
  <si>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</si>
  <si>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</si>
  <si>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</si>
  <si>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</si>
  <si>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</si>
  <si>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</si>
  <si>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</si>
  <si>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</si>
  <si>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</si>
  <si>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</si>
  <si>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</si>
  <si>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</si>
  <si>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</si>
  <si>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</si>
  <si>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</si>
  <si>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</si>
  <si>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</si>
  <si>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</si>
  <si>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</si>
  <si>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</si>
  <si>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</si>
  <si>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</si>
  <si>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</si>
  <si>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</si>
  <si>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</si>
  <si>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</si>
  <si>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</si>
  <si>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</si>
  <si>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</si>
  <si>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</si>
  <si>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</si>
  <si>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</si>
  <si>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</si>
  <si>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</si>
  <si>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</si>
  <si>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</si>
  <si>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</si>
  <si>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</si>
  <si>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</si>
  <si>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</si>
  <si>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</si>
  <si>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</si>
  <si>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</si>
  <si>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</si>
  <si>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</si>
  <si>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</si>
  <si>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</si>
  <si>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</si>
  <si>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</si>
  <si>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</si>
  <si>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</si>
  <si>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</si>
  <si>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</si>
  <si>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</si>
  <si>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</si>
  <si>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</si>
  <si>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</si>
  <si>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</si>
  <si>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宍粟市</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</si>
  <si>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</si>
  <si>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</si>
  <si>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</si>
  <si>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</si>
  <si>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</si>
  <si>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</si>
  <si>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</si>
  <si>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</si>
  <si>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</si>
  <si>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</si>
  <si>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</si>
  <si>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・処理施設等は供用開始後10年以上経過しており、今後各施設の老朽化が進行するにつれ、修繕料の増加が見込まれる。</t>
    <rPh sb="1" eb="3">
      <t>ショリ</t>
    </rPh>
    <rPh sb="3" eb="6">
      <t>シセツトウ</t>
    </rPh>
    <rPh sb="7" eb="9">
      <t>キョウヨウ</t>
    </rPh>
    <rPh sb="9" eb="12">
      <t>カイシゴ</t>
    </rPh>
    <rPh sb="14" eb="17">
      <t>ネンイジョウ</t>
    </rPh>
    <rPh sb="17" eb="19">
      <t>ケイカ</t>
    </rPh>
    <rPh sb="24" eb="26">
      <t>コンゴ</t>
    </rPh>
    <rPh sb="26" eb="29">
      <t>カクシセツ</t>
    </rPh>
    <rPh sb="30" eb="33">
      <t>ロウキュウカ</t>
    </rPh>
    <rPh sb="34" eb="36">
      <t>シンコウ</t>
    </rPh>
    <rPh sb="42" eb="44">
      <t>シュウゼン</t>
    </rPh>
    <rPh sb="44" eb="45">
      <t>リョウ</t>
    </rPh>
    <rPh sb="46" eb="47">
      <t>ゾウ</t>
    </rPh>
    <rPh sb="47" eb="48">
      <t>カ</t>
    </rPh>
    <rPh sb="49" eb="51">
      <t>ミコスイセンカリツルイジダンタイヘイキンチヒカクイチジルヒクイッソウスイセンカヒツヨウ</t>
    </rPh>
    <phoneticPr fontId="7"/>
  </si>
  <si>
    <t>・経費回収率は類似団体の平均値と比べて非常に低く、健全な経営化に向けて、今後の運営体制のあり方を見直す必要がある。平成32年度までに法適化へ移行するなど、健全な経営化に向けて、水洗化率の向上や、適切な使用料を設定するなどの施策を段階的に講じる。</t>
    <rPh sb="1" eb="3">
      <t>ケイヒ</t>
    </rPh>
    <rPh sb="3" eb="5">
      <t>カイシュウ</t>
    </rPh>
    <rPh sb="5" eb="6">
      <t>リツ</t>
    </rPh>
    <rPh sb="7" eb="9">
      <t>ルイジ</t>
    </rPh>
    <rPh sb="9" eb="11">
      <t>ダンタイ</t>
    </rPh>
    <rPh sb="12" eb="15">
      <t>ヘイキンチ</t>
    </rPh>
    <rPh sb="16" eb="17">
      <t>クラ</t>
    </rPh>
    <rPh sb="19" eb="21">
      <t>ヒジョウ</t>
    </rPh>
    <rPh sb="22" eb="23">
      <t>ヒク</t>
    </rPh>
    <rPh sb="25" eb="27">
      <t>ケンゼン</t>
    </rPh>
    <rPh sb="28" eb="31">
      <t>ケイエイカ</t>
    </rPh>
    <rPh sb="32" eb="33">
      <t>ム</t>
    </rPh>
    <rPh sb="36" eb="38">
      <t>コンゴ</t>
    </rPh>
    <rPh sb="39" eb="41">
      <t>ウンエイ</t>
    </rPh>
    <rPh sb="41" eb="43">
      <t>タイセイ</t>
    </rPh>
    <rPh sb="46" eb="47">
      <t>カタ</t>
    </rPh>
    <rPh sb="48" eb="50">
      <t>ミナオ</t>
    </rPh>
    <rPh sb="51" eb="53">
      <t>ヒツヨウ</t>
    </rPh>
    <rPh sb="57" eb="59">
      <t>ヘイセイ</t>
    </rPh>
    <rPh sb="61" eb="63">
      <t>ネンド</t>
    </rPh>
    <rPh sb="66" eb="67">
      <t>ホウ</t>
    </rPh>
    <rPh sb="67" eb="68">
      <t>テキ</t>
    </rPh>
    <rPh sb="68" eb="69">
      <t>カ</t>
    </rPh>
    <rPh sb="70" eb="72">
      <t>イコウ</t>
    </rPh>
    <rPh sb="77" eb="79">
      <t>ケンゼン</t>
    </rPh>
    <rPh sb="80" eb="83">
      <t>ケイエイカ</t>
    </rPh>
    <rPh sb="84" eb="85">
      <t>ム</t>
    </rPh>
    <rPh sb="88" eb="91">
      <t>スイセンカ</t>
    </rPh>
    <rPh sb="91" eb="92">
      <t>リツ</t>
    </rPh>
    <rPh sb="93" eb="95">
      <t>コウジョウ</t>
    </rPh>
    <rPh sb="97" eb="99">
      <t>テキセツ</t>
    </rPh>
    <rPh sb="100" eb="102">
      <t>シヨウ</t>
    </rPh>
    <rPh sb="102" eb="103">
      <t>リョウ</t>
    </rPh>
    <rPh sb="104" eb="106">
      <t>セッテイ</t>
    </rPh>
    <rPh sb="111" eb="112">
      <t>セ</t>
    </rPh>
    <rPh sb="112" eb="113">
      <t>サク</t>
    </rPh>
    <rPh sb="114" eb="117">
      <t>ダンカイテキ</t>
    </rPh>
    <rPh sb="118" eb="119">
      <t>コウ</t>
    </rPh>
    <phoneticPr fontId="7"/>
  </si>
  <si>
    <t>非設置</t>
    <rPh sb="0" eb="1">
      <t>ヒ</t>
    </rPh>
    <rPh sb="1" eb="3">
      <t>セッチ</t>
    </rPh>
    <phoneticPr fontId="4"/>
  </si>
  <si>
    <t xml:space="preserve">・収益的収支は、平成25年度までは90％台で推移していたが、平成26年度からの減の要因としては、使用料の改定（統一）による収入の減少が考えられる。
・企業債残高対事業規模比率が改善した要因としては、企業債残高の減少が考えられる。
・経費回収率は、使用料収入に比べて、汚水処理費用が大きいため、類似団体の平均値と比べて非常に低い状況となっている。
・収入の不足分については、他会計からの繰入金で賄っている状況であり、分析を踏まえて、今後、適切な使用料を設定するなど、運営体制のあり方や今後の投資のあり方を見直し、今後の健全運営につなげる必要がある。
・汚水処理原価については、類似団体の平均値と比べて高い数値である。今後は施設の統廃合等により、汚水の維持管理費の縮減に努める必要がある。
・水洗化率は類似団体の平均値と比較して著しく低いため、より一層、水洗化へのＰＲが必要である。
</t>
    <rPh sb="1" eb="4">
      <t>シュウエキテキ</t>
    </rPh>
    <rPh sb="4" eb="6">
      <t>シュウシ</t>
    </rPh>
    <rPh sb="8" eb="10">
      <t>ヘイセイ</t>
    </rPh>
    <rPh sb="12" eb="14">
      <t>ネンド</t>
    </rPh>
    <rPh sb="20" eb="21">
      <t>ダイ</t>
    </rPh>
    <rPh sb="22" eb="24">
      <t>スイイ</t>
    </rPh>
    <rPh sb="30" eb="32">
      <t>ヘイセイ</t>
    </rPh>
    <rPh sb="34" eb="36">
      <t>ネンド</t>
    </rPh>
    <rPh sb="39" eb="40">
      <t>ゲン</t>
    </rPh>
    <rPh sb="41" eb="43">
      <t>ヨウイン</t>
    </rPh>
    <rPh sb="48" eb="50">
      <t>シヨウ</t>
    </rPh>
    <rPh sb="50" eb="51">
      <t>リョウ</t>
    </rPh>
    <rPh sb="52" eb="54">
      <t>カイテイ</t>
    </rPh>
    <rPh sb="55" eb="57">
      <t>トウイツ</t>
    </rPh>
    <rPh sb="61" eb="63">
      <t>シュウニュウ</t>
    </rPh>
    <rPh sb="64" eb="66">
      <t>ゲンショウ</t>
    </rPh>
    <rPh sb="67" eb="68">
      <t>カンガ</t>
    </rPh>
    <rPh sb="75" eb="77">
      <t>キギョウ</t>
    </rPh>
    <rPh sb="77" eb="78">
      <t>サイ</t>
    </rPh>
    <rPh sb="78" eb="80">
      <t>ザンダカ</t>
    </rPh>
    <rPh sb="80" eb="81">
      <t>タイ</t>
    </rPh>
    <rPh sb="88" eb="90">
      <t>カイゼン</t>
    </rPh>
    <rPh sb="99" eb="101">
      <t>キギョウ</t>
    </rPh>
    <rPh sb="101" eb="102">
      <t>サイ</t>
    </rPh>
    <rPh sb="102" eb="104">
      <t>ザンダカ</t>
    </rPh>
    <rPh sb="140" eb="141">
      <t>オオ</t>
    </rPh>
    <rPh sb="158" eb="160">
      <t>ヒジョウ</t>
    </rPh>
    <rPh sb="161" eb="162">
      <t>ヒク</t>
    </rPh>
    <rPh sb="215" eb="217">
      <t>コンゴ</t>
    </rPh>
    <rPh sb="344" eb="347">
      <t>スイセンカ</t>
    </rPh>
    <rPh sb="347" eb="348">
      <t>リツ</t>
    </rPh>
    <rPh sb="349" eb="351">
      <t>ルイジ</t>
    </rPh>
    <rPh sb="351" eb="353">
      <t>ダンタイ</t>
    </rPh>
    <rPh sb="354" eb="357">
      <t>ヘイキンチ</t>
    </rPh>
    <rPh sb="358" eb="360">
      <t>ヒカク</t>
    </rPh>
    <rPh sb="362" eb="363">
      <t>イチジル</t>
    </rPh>
    <rPh sb="365" eb="366">
      <t>ヒク</t>
    </rPh>
    <rPh sb="372" eb="374">
      <t>イッソウ</t>
    </rPh>
    <rPh sb="375" eb="378">
      <t>スイセンカ</t>
    </rPh>
    <rPh sb="383" eb="385">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</si>
</sst>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612224"/>
        <c:axId val="1466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146612224"/>
        <c:axId val="146614528"/>
      </c:lineChart>
      <c:dateAx>
        <c:axId val="146612224"/>
        <c:scaling>
          <c:orientation val="minMax"/>
        </c:scaling>
        <c:delete val="1"/>
        <c:axPos val="b"/>
        <c:numFmt formatCode="ge" sourceLinked="1"/>
        <c:majorTickMark val="none"/>
        <c:minorTickMark val="none"/>
        <c:tickLblPos val="none"/>
        <c:crossAx val="146614528"/>
        <c:crosses val="autoZero"/>
        <c:auto val="1"/>
        <c:lblOffset val="100"/>
        <c:baseTimeUnit val="years"/>
      </c:dateAx>
      <c:valAx>
        <c:axId val="1466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56.25</c:v>
                </c:pt>
                <c:pt idx="1">
                  <c:v>56.25</c:v>
                </c:pt>
                <c:pt idx="2">
                  <c:v>56.25</c:v>
                </c:pt>
                <c:pt idx="3">
                  <c:v>50</c:v>
                </c:pt>
                <c:pt idx="4">
                  <c:v>56.25</c:v>
                </c:pt>
              </c:numCache>
            </c:numRef>
          </c:val>
        </c:ser>
        <c:dLbls>
          <c:showLegendKey val="0"/>
          <c:showVal val="0"/>
          <c:showCatName val="0"/>
          <c:showSerName val="0"/>
          <c:showPercent val="0"/>
          <c:showBubbleSize val="0"/>
        </c:dLbls>
        <c:gapWidth val="150"/>
        <c:axId val="143462784"/>
        <c:axId val="143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143462784"/>
        <c:axId val="143464704"/>
      </c:lineChart>
      <c:dateAx>
        <c:axId val="143462784"/>
        <c:scaling>
          <c:orientation val="minMax"/>
        </c:scaling>
        <c:delete val="1"/>
        <c:axPos val="b"/>
        <c:numFmt formatCode="ge" sourceLinked="1"/>
        <c:majorTickMark val="none"/>
        <c:minorTickMark val="none"/>
        <c:tickLblPos val="none"/>
        <c:crossAx val="143464704"/>
        <c:crosses val="autoZero"/>
        <c:auto val="1"/>
        <c:lblOffset val="100"/>
        <c:baseTimeUnit val="years"/>
      </c:dateAx>
      <c:valAx>
        <c:axId val="143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47.5</c:v>
                </c:pt>
                <c:pt idx="1">
                  <c:v>48.72</c:v>
                </c:pt>
                <c:pt idx="2">
                  <c:v>48.72</c:v>
                </c:pt>
                <c:pt idx="3">
                  <c:v>48.65</c:v>
                </c:pt>
                <c:pt idx="4">
                  <c:v>48.65</c:v>
                </c:pt>
              </c:numCache>
            </c:numRef>
          </c:val>
        </c:ser>
        <c:dLbls>
          <c:showLegendKey val="0"/>
          <c:showVal val="0"/>
          <c:showCatName val="0"/>
          <c:showSerName val="0"/>
          <c:showPercent val="0"/>
          <c:showBubbleSize val="0"/>
        </c:dLbls>
        <c:gapWidth val="150"/>
        <c:axId val="143486976"/>
        <c:axId val="1434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143486976"/>
        <c:axId val="143488896"/>
      </c:lineChart>
      <c:dateAx>
        <c:axId val="143486976"/>
        <c:scaling>
          <c:orientation val="minMax"/>
        </c:scaling>
        <c:delete val="1"/>
        <c:axPos val="b"/>
        <c:numFmt formatCode="ge" sourceLinked="1"/>
        <c:majorTickMark val="none"/>
        <c:minorTickMark val="none"/>
        <c:tickLblPos val="none"/>
        <c:crossAx val="143488896"/>
        <c:crosses val="autoZero"/>
        <c:auto val="1"/>
        <c:lblOffset val="100"/>
        <c:baseTimeUnit val="years"/>
      </c:dateAx>
      <c:valAx>
        <c:axId val="1434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92.75</c:v>
                </c:pt>
                <c:pt idx="1">
                  <c:v>91.99</c:v>
                </c:pt>
                <c:pt idx="2">
                  <c:v>72.95</c:v>
                </c:pt>
                <c:pt idx="3">
                  <c:v>71.94</c:v>
                </c:pt>
                <c:pt idx="4">
                  <c:v>67.44</c:v>
                </c:pt>
              </c:numCache>
            </c:numRef>
          </c:val>
        </c:ser>
        <c:dLbls>
          <c:showLegendKey val="0"/>
          <c:showVal val="0"/>
          <c:showCatName val="0"/>
          <c:showSerName val="0"/>
          <c:showPercent val="0"/>
          <c:showBubbleSize val="0"/>
        </c:dLbls>
        <c:gapWidth val="150"/>
        <c:axId val="162858880"/>
        <c:axId val="1633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858880"/>
        <c:axId val="163319168"/>
      </c:lineChart>
      <c:dateAx>
        <c:axId val="162858880"/>
        <c:scaling>
          <c:orientation val="minMax"/>
        </c:scaling>
        <c:delete val="1"/>
        <c:axPos val="b"/>
        <c:numFmt formatCode="ge" sourceLinked="1"/>
        <c:majorTickMark val="none"/>
        <c:minorTickMark val="none"/>
        <c:tickLblPos val="none"/>
        <c:crossAx val="163319168"/>
        <c:crosses val="autoZero"/>
        <c:auto val="1"/>
        <c:lblOffset val="100"/>
        <c:baseTimeUnit val="years"/>
      </c:dateAx>
      <c:valAx>
        <c:axId val="1633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911040"/>
        <c:axId val="1699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911040"/>
        <c:axId val="169913728"/>
      </c:lineChart>
      <c:dateAx>
        <c:axId val="169911040"/>
        <c:scaling>
          <c:orientation val="minMax"/>
        </c:scaling>
        <c:delete val="1"/>
        <c:axPos val="b"/>
        <c:numFmt formatCode="ge" sourceLinked="1"/>
        <c:majorTickMark val="none"/>
        <c:minorTickMark val="none"/>
        <c:tickLblPos val="none"/>
        <c:crossAx val="169913728"/>
        <c:crosses val="autoZero"/>
        <c:auto val="1"/>
        <c:lblOffset val="100"/>
        <c:baseTimeUnit val="years"/>
      </c:dateAx>
      <c:valAx>
        <c:axId val="1699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118912"/>
        <c:axId val="1421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118912"/>
        <c:axId val="142120448"/>
      </c:lineChart>
      <c:dateAx>
        <c:axId val="142118912"/>
        <c:scaling>
          <c:orientation val="minMax"/>
        </c:scaling>
        <c:delete val="1"/>
        <c:axPos val="b"/>
        <c:numFmt formatCode="ge" sourceLinked="1"/>
        <c:majorTickMark val="none"/>
        <c:minorTickMark val="none"/>
        <c:tickLblPos val="none"/>
        <c:crossAx val="142120448"/>
        <c:crosses val="autoZero"/>
        <c:auto val="1"/>
        <c:lblOffset val="100"/>
        <c:baseTimeUnit val="years"/>
      </c:dateAx>
      <c:valAx>
        <c:axId val="1421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129792"/>
        <c:axId val="1421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129792"/>
        <c:axId val="142131968"/>
      </c:lineChart>
      <c:dateAx>
        <c:axId val="142129792"/>
        <c:scaling>
          <c:orientation val="minMax"/>
        </c:scaling>
        <c:delete val="1"/>
        <c:axPos val="b"/>
        <c:numFmt formatCode="ge" sourceLinked="1"/>
        <c:majorTickMark val="none"/>
        <c:minorTickMark val="none"/>
        <c:tickLblPos val="none"/>
        <c:crossAx val="142131968"/>
        <c:crosses val="autoZero"/>
        <c:auto val="1"/>
        <c:lblOffset val="100"/>
        <c:baseTimeUnit val="years"/>
      </c:dateAx>
      <c:valAx>
        <c:axId val="1421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141504"/>
        <c:axId val="1431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141504"/>
        <c:axId val="143147776"/>
      </c:lineChart>
      <c:dateAx>
        <c:axId val="143141504"/>
        <c:scaling>
          <c:orientation val="minMax"/>
        </c:scaling>
        <c:delete val="1"/>
        <c:axPos val="b"/>
        <c:numFmt formatCode="ge" sourceLinked="1"/>
        <c:majorTickMark val="none"/>
        <c:minorTickMark val="none"/>
        <c:tickLblPos val="none"/>
        <c:crossAx val="143147776"/>
        <c:crosses val="autoZero"/>
        <c:auto val="1"/>
        <c:lblOffset val="100"/>
        <c:baseTimeUnit val="years"/>
      </c:dateAx>
      <c:valAx>
        <c:axId val="1431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445.68</c:v>
                </c:pt>
                <c:pt idx="1">
                  <c:v>1651.07</c:v>
                </c:pt>
                <c:pt idx="2">
                  <c:v>4203.59</c:v>
                </c:pt>
                <c:pt idx="3">
                  <c:v>4163.01</c:v>
                </c:pt>
                <c:pt idx="4">
                  <c:v>3482.11</c:v>
                </c:pt>
              </c:numCache>
            </c:numRef>
          </c:val>
        </c:ser>
        <c:dLbls>
          <c:showLegendKey val="0"/>
          <c:showVal val="0"/>
          <c:showCatName val="0"/>
          <c:showSerName val="0"/>
          <c:showPercent val="0"/>
          <c:showBubbleSize val="0"/>
        </c:dLbls>
        <c:gapWidth val="150"/>
        <c:axId val="143157504"/>
        <c:axId val="1431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143157504"/>
        <c:axId val="143159680"/>
      </c:lineChart>
      <c:dateAx>
        <c:axId val="143157504"/>
        <c:scaling>
          <c:orientation val="minMax"/>
        </c:scaling>
        <c:delete val="1"/>
        <c:axPos val="b"/>
        <c:numFmt formatCode="ge" sourceLinked="1"/>
        <c:majorTickMark val="none"/>
        <c:minorTickMark val="none"/>
        <c:tickLblPos val="none"/>
        <c:crossAx val="143159680"/>
        <c:crosses val="autoZero"/>
        <c:auto val="1"/>
        <c:lblOffset val="100"/>
        <c:baseTimeUnit val="years"/>
      </c:dateAx>
      <c:valAx>
        <c:axId val="1431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11.34</c:v>
                </c:pt>
                <c:pt idx="1">
                  <c:v>16.149999999999999</c:v>
                </c:pt>
                <c:pt idx="2">
                  <c:v>9.5299999999999994</c:v>
                </c:pt>
                <c:pt idx="3">
                  <c:v>7.39</c:v>
                </c:pt>
                <c:pt idx="4">
                  <c:v>5.77</c:v>
                </c:pt>
              </c:numCache>
            </c:numRef>
          </c:val>
        </c:ser>
        <c:dLbls>
          <c:showLegendKey val="0"/>
          <c:showVal val="0"/>
          <c:showCatName val="0"/>
          <c:showSerName val="0"/>
          <c:showPercent val="0"/>
          <c:showBubbleSize val="0"/>
        </c:dLbls>
        <c:gapWidth val="150"/>
        <c:axId val="143193984"/>
        <c:axId val="1432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143193984"/>
        <c:axId val="143200256"/>
      </c:lineChart>
      <c:dateAx>
        <c:axId val="143193984"/>
        <c:scaling>
          <c:orientation val="minMax"/>
        </c:scaling>
        <c:delete val="1"/>
        <c:axPos val="b"/>
        <c:numFmt formatCode="ge" sourceLinked="1"/>
        <c:majorTickMark val="none"/>
        <c:minorTickMark val="none"/>
        <c:tickLblPos val="none"/>
        <c:crossAx val="143200256"/>
        <c:crosses val="autoZero"/>
        <c:auto val="1"/>
        <c:lblOffset val="100"/>
        <c:baseTimeUnit val="years"/>
      </c:dateAx>
      <c:valAx>
        <c:axId val="1432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898.11</c:v>
                </c:pt>
                <c:pt idx="1">
                  <c:v>627.32000000000005</c:v>
                </c:pt>
                <c:pt idx="2">
                  <c:v>785.63</c:v>
                </c:pt>
                <c:pt idx="3">
                  <c:v>1939.18</c:v>
                </c:pt>
                <c:pt idx="4">
                  <c:v>2451.65</c:v>
                </c:pt>
              </c:numCache>
            </c:numRef>
          </c:val>
        </c:ser>
        <c:dLbls>
          <c:showLegendKey val="0"/>
          <c:showVal val="0"/>
          <c:showCatName val="0"/>
          <c:showSerName val="0"/>
          <c:showPercent val="0"/>
          <c:showBubbleSize val="0"/>
        </c:dLbls>
        <c:gapWidth val="150"/>
        <c:axId val="143213312"/>
        <c:axId val="1432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143213312"/>
        <c:axId val="143215232"/>
      </c:lineChart>
      <c:dateAx>
        <c:axId val="143213312"/>
        <c:scaling>
          <c:orientation val="minMax"/>
        </c:scaling>
        <c:delete val="1"/>
        <c:axPos val="b"/>
        <c:numFmt formatCode="ge" sourceLinked="1"/>
        <c:majorTickMark val="none"/>
        <c:minorTickMark val="none"/>
        <c:tickLblPos val="none"/>
        <c:crossAx val="143215232"/>
        <c:crosses val="autoZero"/>
        <c:auto val="1"/>
        <c:lblOffset val="100"/>
        <c:baseTimeUnit val="years"/>
      </c:dateAx>
      <c:valAx>
        <c:axId val="1432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9" zoomScale="85" zoomScaleNormal="8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兵庫県　宍粟市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I3</v>
      </c>
      <c r="X8" s="48"/>
      <c r="Y8" s="48"/>
      <c r="Z8" s="48"/>
      <c r="AA8" s="48"/>
      <c r="AB8" s="48"/>
      <c r="AC8" s="48"/>
      <c r="AD8" s="49" t="s">
        <v>124</v>
      </c>
      <c r="AE8" s="49"/>
      <c r="AF8" s="49"/>
      <c r="AG8" s="49"/>
      <c r="AH8" s="49"/>
      <c r="AI8" s="49"/>
      <c r="AJ8" s="49"/>
      <c r="AK8" s="4"/>
      <c r="AL8" s="50">
        <f>データ!S6</f>
        <v>39352</v>
      </c>
      <c r="AM8" s="50"/>
      <c r="AN8" s="50"/>
      <c r="AO8" s="50"/>
      <c r="AP8" s="50"/>
      <c r="AQ8" s="50"/>
      <c r="AR8" s="50"/>
      <c r="AS8" s="50"/>
      <c r="AT8" s="45">
        <f>データ!T6</f>
        <v>658.54</v>
      </c>
      <c r="AU8" s="45"/>
      <c r="AV8" s="45"/>
      <c r="AW8" s="45"/>
      <c r="AX8" s="45"/>
      <c r="AY8" s="45"/>
      <c r="AZ8" s="45"/>
      <c r="BA8" s="45"/>
      <c r="BB8" s="45">
        <f>データ!U6</f>
        <v>59.76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0.09</v>
      </c>
      <c r="Q10" s="45"/>
      <c r="R10" s="45"/>
      <c r="S10" s="45"/>
      <c r="T10" s="45"/>
      <c r="U10" s="45"/>
      <c r="V10" s="45"/>
      <c r="W10" s="45">
        <f>データ!Q6</f>
        <v>45.84</v>
      </c>
      <c r="X10" s="45"/>
      <c r="Y10" s="45"/>
      <c r="Z10" s="45"/>
      <c r="AA10" s="45"/>
      <c r="AB10" s="45"/>
      <c r="AC10" s="45"/>
      <c r="AD10" s="50">
        <f>データ!R6</f>
        <v>2698</v>
      </c>
      <c r="AE10" s="50"/>
      <c r="AF10" s="50"/>
      <c r="AG10" s="50"/>
      <c r="AH10" s="50"/>
      <c r="AI10" s="50"/>
      <c r="AJ10" s="50"/>
      <c r="AK10" s="2"/>
      <c r="AL10" s="50">
        <f>データ!V6</f>
        <v>37</v>
      </c>
      <c r="AM10" s="50"/>
      <c r="AN10" s="50"/>
      <c r="AO10" s="50"/>
      <c r="AP10" s="50"/>
      <c r="AQ10" s="50"/>
      <c r="AR10" s="50"/>
      <c r="AS10" s="50"/>
      <c r="AT10" s="45">
        <f>データ!W6</f>
        <v>0.02</v>
      </c>
      <c r="AU10" s="45"/>
      <c r="AV10" s="45"/>
      <c r="AW10" s="45"/>
      <c r="AX10" s="45"/>
      <c r="AY10" s="45"/>
      <c r="AZ10" s="45"/>
      <c r="BA10" s="45"/>
      <c r="BB10" s="45">
        <f>データ!X6</f>
        <v>1850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125</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84"/>
      <c r="BM34" s="85"/>
      <c r="BN34" s="85"/>
      <c r="BO34" s="85"/>
      <c r="BP34" s="85"/>
      <c r="BQ34" s="85"/>
      <c r="BR34" s="85"/>
      <c r="BS34" s="85"/>
      <c r="BT34" s="85"/>
      <c r="BU34" s="85"/>
      <c r="BV34" s="85"/>
      <c r="BW34" s="85"/>
      <c r="BX34" s="85"/>
      <c r="BY34" s="85"/>
      <c r="BZ34" s="86"/>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282278</v>
      </c>
      <c r="D6" s="33">
        <f t="shared" si="3"/>
        <v>47</v>
      </c>
      <c r="E6" s="33">
        <f t="shared" si="3"/>
        <v>17</v>
      </c>
      <c r="F6" s="33">
        <f t="shared" si="3"/>
        <v>9</v>
      </c>
      <c r="G6" s="33">
        <f t="shared" si="3"/>
        <v>0</v>
      </c>
      <c r="H6" s="33" t="str">
        <f t="shared" si="3"/>
        <v>兵庫県　宍粟市</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0.09</v>
      </c>
      <c r="Q6" s="34">
        <f t="shared" si="3"/>
        <v>45.84</v>
      </c>
      <c r="R6" s="34">
        <f t="shared" si="3"/>
        <v>2698</v>
      </c>
      <c r="S6" s="34">
        <f t="shared" si="3"/>
        <v>39352</v>
      </c>
      <c r="T6" s="34">
        <f t="shared" si="3"/>
        <v>658.54</v>
      </c>
      <c r="U6" s="34">
        <f t="shared" si="3"/>
        <v>59.76</v>
      </c>
      <c r="V6" s="34">
        <f t="shared" si="3"/>
        <v>37</v>
      </c>
      <c r="W6" s="34">
        <f t="shared" si="3"/>
        <v>0.02</v>
      </c>
      <c r="X6" s="34">
        <f t="shared" si="3"/>
        <v>1850</v>
      </c>
      <c r="Y6" s="35">
        <f>IF(Y7="",NA(),Y7)</f>
        <v>92.75</v>
      </c>
      <c r="Z6" s="35">
        <f t="shared" ref="Z6:AH6" si="4">IF(Z7="",NA(),Z7)</f>
        <v>91.99</v>
      </c>
      <c r="AA6" s="35">
        <f t="shared" si="4"/>
        <v>72.95</v>
      </c>
      <c r="AB6" s="35">
        <f t="shared" si="4"/>
        <v>71.94</v>
      </c>
      <c r="AC6" s="35">
        <f t="shared" si="4"/>
        <v>67.44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445.68</v>
      </c>
      <c r="BG6" s="35">
        <f t="shared" ref="BG6:BO6" si="7">IF(BG7="",NA(),BG7)</f>
        <v>1651.07</v>
      </c>
      <c r="BH6" s="35">
        <f t="shared" si="7"/>
        <v>4203.59</v>
      </c>
      <c r="BI6" s="35">
        <f t="shared" si="7"/>
        <v>4163.01</v>
      </c>
      <c r="BJ6" s="35">
        <f t="shared" si="7"/>
        <v>3482.11</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11.34</v>
      </c>
      <c r="BR6" s="35">
        <f t="shared" ref="BR6:BZ6" si="8">IF(BR7="",NA(),BR7)</f>
        <v>16.149999999999999</v>
      </c>
      <c r="BS6" s="35">
        <f t="shared" si="8"/>
        <v>9.5299999999999994</v>
      </c>
      <c r="BT6" s="35">
        <f t="shared" si="8"/>
        <v>7.39</v>
      </c>
      <c r="BU6" s="35">
        <f t="shared" si="8"/>
        <v>5.77</v>
      </c>
      <c r="BV6" s="35">
        <f t="shared" si="8"/>
        <v>29.25</v>
      </c>
      <c r="BW6" s="35">
        <f t="shared" si="8"/>
        <v>31.04</v>
      </c>
      <c r="BX6" s="35">
        <f t="shared" si="8"/>
        <v>29.21</v>
      </c>
      <c r="BY6" s="35">
        <f t="shared" si="8"/>
        <v>26.47</v>
      </c>
      <c r="BZ6" s="35">
        <f t="shared" si="8"/>
        <v>32.14</v>
      </c>
      <c r="CA6" s="34" t="str">
        <f>IF(CA7="","",IF(CA7="-","【-】","【"&amp;SUBSTITUTE(TEXT(CA7,"#,##0.00"),"-","△")&amp;"】"))</f>
        <v>【33.55】</v>
      </c>
      <c r="CB6" s="35">
        <f>IF(CB7="",NA(),CB7)</f>
        <v>898.11</v>
      </c>
      <c r="CC6" s="35">
        <f t="shared" ref="CC6:CK6" si="9">IF(CC7="",NA(),CC7)</f>
        <v>627.32000000000005</v>
      </c>
      <c r="CD6" s="35">
        <f t="shared" si="9"/>
        <v>785.63</v>
      </c>
      <c r="CE6" s="35">
        <f t="shared" si="9"/>
        <v>1939.18</v>
      </c>
      <c r="CF6" s="35">
        <f t="shared" si="9"/>
        <v>2451.65</v>
      </c>
      <c r="CG6" s="35">
        <f t="shared" si="9"/>
        <v>622.30999999999995</v>
      </c>
      <c r="CH6" s="35">
        <f t="shared" si="9"/>
        <v>589.39</v>
      </c>
      <c r="CI6" s="35">
        <f t="shared" si="9"/>
        <v>620.01</v>
      </c>
      <c r="CJ6" s="35">
        <f t="shared" si="9"/>
        <v>688.46</v>
      </c>
      <c r="CK6" s="35">
        <f t="shared" si="9"/>
        <v>562.9</v>
      </c>
      <c r="CL6" s="34" t="str">
        <f>IF(CL7="","",IF(CL7="-","【-】","【"&amp;SUBSTITUTE(TEXT(CL7,"#,##0.00"),"-","△")&amp;"】"))</f>
        <v>【556.04】</v>
      </c>
      <c r="CM6" s="35">
        <f>IF(CM7="",NA(),CM7)</f>
        <v>56.25</v>
      </c>
      <c r="CN6" s="35">
        <f t="shared" ref="CN6:CV6" si="10">IF(CN7="",NA(),CN7)</f>
        <v>56.25</v>
      </c>
      <c r="CO6" s="35">
        <f t="shared" si="10"/>
        <v>56.25</v>
      </c>
      <c r="CP6" s="35">
        <f t="shared" si="10"/>
        <v>50</v>
      </c>
      <c r="CQ6" s="35">
        <f t="shared" si="10"/>
        <v>56.25</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47.5</v>
      </c>
      <c r="CY6" s="35">
        <f t="shared" ref="CY6:DG6" si="11">IF(CY7="",NA(),CY7)</f>
        <v>48.72</v>
      </c>
      <c r="CZ6" s="35">
        <f t="shared" si="11"/>
        <v>48.72</v>
      </c>
      <c r="DA6" s="35">
        <f t="shared" si="11"/>
        <v>48.65</v>
      </c>
      <c r="DB6" s="35">
        <f t="shared" si="11"/>
        <v>48.65</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c r="A7" s="28"/>
      <c r="B7" s="37">
        <v>2016</v>
      </c>
      <c r="C7" s="37">
        <v>282278</v>
      </c>
      <c r="D7" s="37">
        <v>47</v>
      </c>
      <c r="E7" s="37">
        <v>17</v>
      </c>
      <c r="F7" s="37">
        <v>9</v>
      </c>
      <c r="G7" s="37">
        <v>0</v>
      </c>
      <c r="H7" s="37" t="s">
        <v>110</v>
      </c>
      <c r="I7" s="37" t="s">
        <v>111</v>
      </c>
      <c r="J7" s="37" t="s">
        <v>112</v>
      </c>
      <c r="K7" s="37" t="s">
        <v>113</v>
      </c>
      <c r="L7" s="37" t="s">
        <v>114</v>
      </c>
      <c r="M7" s="37"/>
      <c r="N7" s="38" t="s">
        <v>115</v>
      </c>
      <c r="O7" s="38" t="s">
        <v>116</v>
      </c>
      <c r="P7" s="38">
        <v>0.09</v>
      </c>
      <c r="Q7" s="38">
        <v>45.84</v>
      </c>
      <c r="R7" s="38">
        <v>2698</v>
      </c>
      <c r="S7" s="38">
        <v>39352</v>
      </c>
      <c r="T7" s="38">
        <v>658.54</v>
      </c>
      <c r="U7" s="38">
        <v>59.76</v>
      </c>
      <c r="V7" s="38">
        <v>37</v>
      </c>
      <c r="W7" s="38">
        <v>0.02</v>
      </c>
      <c r="X7" s="38">
        <v>1850</v>
      </c>
      <c r="Y7" s="38">
        <v>92.75</v>
      </c>
      <c r="Z7" s="38">
        <v>91.99</v>
      </c>
      <c r="AA7" s="38">
        <v>72.95</v>
      </c>
      <c r="AB7" s="38">
        <v>71.94</v>
      </c>
      <c r="AC7" s="38">
        <v>67.44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445.68</v>
      </c>
      <c r="BG7" s="38">
        <v>1651.07</v>
      </c>
      <c r="BH7" s="38">
        <v>4203.59</v>
      </c>
      <c r="BI7" s="38">
        <v>4163.01</v>
      </c>
      <c r="BJ7" s="38">
        <v>3482.11</v>
      </c>
      <c r="BK7" s="38">
        <v>3055.24</v>
      </c>
      <c r="BL7" s="38">
        <v>2574.4699999999998</v>
      </c>
      <c r="BM7" s="38">
        <v>2784</v>
      </c>
      <c r="BN7" s="38">
        <v>3188.44</v>
      </c>
      <c r="BO7" s="38">
        <v>4170.3999999999996</v>
      </c>
      <c r="BP7" s="38">
        <v>2448.19</v>
      </c>
      <c r="BQ7" s="38">
        <v>11.34</v>
      </c>
      <c r="BR7" s="38">
        <v>16.149999999999999</v>
      </c>
      <c r="BS7" s="38">
        <v>9.5299999999999994</v>
      </c>
      <c r="BT7" s="38">
        <v>7.39</v>
      </c>
      <c r="BU7" s="38">
        <v>5.77</v>
      </c>
      <c r="BV7" s="38">
        <v>29.25</v>
      </c>
      <c r="BW7" s="38">
        <v>31.04</v>
      </c>
      <c r="BX7" s="38">
        <v>29.21</v>
      </c>
      <c r="BY7" s="38">
        <v>26.47</v>
      </c>
      <c r="BZ7" s="38">
        <v>32.14</v>
      </c>
      <c r="CA7" s="38">
        <v>33.549999999999997</v>
      </c>
      <c r="CB7" s="38">
        <v>898.11</v>
      </c>
      <c r="CC7" s="38">
        <v>627.32000000000005</v>
      </c>
      <c r="CD7" s="38">
        <v>785.63</v>
      </c>
      <c r="CE7" s="38">
        <v>1939.18</v>
      </c>
      <c r="CF7" s="38">
        <v>2451.65</v>
      </c>
      <c r="CG7" s="38">
        <v>622.30999999999995</v>
      </c>
      <c r="CH7" s="38">
        <v>589.39</v>
      </c>
      <c r="CI7" s="38">
        <v>620.01</v>
      </c>
      <c r="CJ7" s="38">
        <v>688.46</v>
      </c>
      <c r="CK7" s="38">
        <v>562.9</v>
      </c>
      <c r="CL7" s="38">
        <v>556.04</v>
      </c>
      <c r="CM7" s="38">
        <v>56.25</v>
      </c>
      <c r="CN7" s="38">
        <v>56.25</v>
      </c>
      <c r="CO7" s="38">
        <v>56.25</v>
      </c>
      <c r="CP7" s="38">
        <v>50</v>
      </c>
      <c r="CQ7" s="38">
        <v>56.25</v>
      </c>
      <c r="CR7" s="38">
        <v>39.119999999999997</v>
      </c>
      <c r="CS7" s="38">
        <v>41.24</v>
      </c>
      <c r="CT7" s="38">
        <v>43.1</v>
      </c>
      <c r="CU7" s="38">
        <v>40.96</v>
      </c>
      <c r="CV7" s="38">
        <v>39.450000000000003</v>
      </c>
      <c r="CW7" s="38">
        <v>37.130000000000003</v>
      </c>
      <c r="CX7" s="38">
        <v>47.5</v>
      </c>
      <c r="CY7" s="38">
        <v>48.72</v>
      </c>
      <c r="CZ7" s="38">
        <v>48.72</v>
      </c>
      <c r="DA7" s="38">
        <v>48.65</v>
      </c>
      <c r="DB7" s="38">
        <v>48.65</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dcterms:created xsi:type="dcterms:W3CDTF">2017-12-25T02:38:21Z</dcterms:created>
  <dcterms:modified xsi:type="dcterms:W3CDTF">2018-02-19T22:39:47Z</dcterms:modified>
  <cp:category/>
</cp:coreProperties>
</file>