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3\部署フォルダ\財務課\★財政\H24.05.15_共有データ\財政係\公営企業関係\H29 公営企業\180209 公営企業に係る「経営比較分析表」の分析等について（照会）\27宍粟市\"/>
    </mc:Choice>
  </mc:AlternateContent>
  <workbookProtection workbookPassword="B319" lockStructure="1"/>
  <bookViews>
    <workbookView xWindow="0" yWindow="0" windowWidth="19200" windowHeight="1131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I86" i="4"/>
  <c r="AT10" i="4"/>
  <c r="AL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<sst xmlns="http://schemas.openxmlformats.org/spreadsheetml/2006/main" count="240" uniqueCount="125">
  <si>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</si>
  <si>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</si>
  <si>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</si>
  <si>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</si>
  <si>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</si>
  <si>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</si>
  <si>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</si>
  <si>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</si>
  <si>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</si>
  <si>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</si>
  <si>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</si>
  <si>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</si>
  <si>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</si>
  <si>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</si>
  <si>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</si>
  <si>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</si>
  <si>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</si>
  <si>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</si>
  <si>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</si>
  <si>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</si>
  <si>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</si>
  <si>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</si>
  <si>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</si>
  <si>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</si>
  <si>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</si>
  <si>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</si>
  <si>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</si>
  <si>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</si>
  <si>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</si>
  <si>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</si>
  <si>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</si>
  <si>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</si>
  <si>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</si>
  <si>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</si>
  <si>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</si>
  <si>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</si>
  <si>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</si>
  <si>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</si>
  <si>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</si>
  <si>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</si>
  <si>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</si>
  <si>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</si>
  <si>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</si>
  <si>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</si>
  <si>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</si>
  <si>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</si>
  <si>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</si>
  <si>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</si>
  <si>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</si>
  <si>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</si>
  <si>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</si>
  <si>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</si>
  <si>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</si>
  <si>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</si>
  <si>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</si>
  <si>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</si>
  <si>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</si>
  <si>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</si>
  <si>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</si>
  <si>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</si>
  <si>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</si>
  <si>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</si>
  <si>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</si>
  <si>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</si>
  <si>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</si>
  <si>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</si>
  <si>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</si>
  <si>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</si>
  <si>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</si>
  <si>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</si>
  <si>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</si>
  <si>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</si>
  <si>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</si>
  <si>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</si>
  <si>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</si>
  <si>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</si>
  <si>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</si>
  <si>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</si>
  <si>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</si>
  <si>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</si>
  <si>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</si>
  <si>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</si>
  <si>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</si>
  <si>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</si>
  <si>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</si>
  <si>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</si>
  <si>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</si>
  <si>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</si>
  <si>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</si>
  <si>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</si>
  <si>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</si>
  <si>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</si>
  <si>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</si>
  <si>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</si>
  <si>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</si>
  <si>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</si>
  <si>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</si>
  <si>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</si>
  <si>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</si>
  <si>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</si>
  <si>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</si>
  <si>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</si>
  <si>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</si>
  <si>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</si>
  <si>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</si>
  <si>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</si>
  <si>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</si>
  <si>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</si>
  <si>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</si>
  <si>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宍粟市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</si>
  <si>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</si>
  <si>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</si>
  <si>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</si>
  <si>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</si>
  <si>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</si>
  <si>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</si>
  <si>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</si>
  <si>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</si>
  <si>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</si>
  <si>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</si>
  <si>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</si>
  <si>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・供用開始後20年以上が経過している施設があるなど、処理施設及びマンホールポンプ等の老朽化が進んでいるため、修繕料が年々増加傾向にある。
</t>
    <rPh sb="1" eb="3">
      <t>キョウヨウ</t>
    </rPh>
    <rPh sb="3" eb="6">
      <t>カイシゴ</t>
    </rPh>
    <rPh sb="8" eb="11">
      <t>ネンイジョウ</t>
    </rPh>
    <rPh sb="12" eb="14">
      <t>ケイカ</t>
    </rPh>
    <rPh sb="18" eb="20">
      <t>シセツ</t>
    </rPh>
    <rPh sb="26" eb="28">
      <t>ショリ</t>
    </rPh>
    <rPh sb="28" eb="30">
      <t>シセツ</t>
    </rPh>
    <rPh sb="30" eb="31">
      <t>オヨ</t>
    </rPh>
    <rPh sb="40" eb="41">
      <t>トウ</t>
    </rPh>
    <rPh sb="42" eb="45">
      <t>ロウキュウカ</t>
    </rPh>
    <rPh sb="46" eb="47">
      <t>スス</t>
    </rPh>
    <rPh sb="54" eb="56">
      <t>シュウゼン</t>
    </rPh>
    <rPh sb="56" eb="57">
      <t>リョウ</t>
    </rPh>
    <rPh sb="58" eb="60">
      <t>ネンネン</t>
    </rPh>
    <rPh sb="60" eb="61">
      <t>ゾウ</t>
    </rPh>
    <rPh sb="61" eb="62">
      <t>カ</t>
    </rPh>
    <rPh sb="62" eb="64">
      <t>ケイコウ</t>
    </rPh>
    <phoneticPr fontId="7"/>
  </si>
  <si>
    <t>・収益的収支については、本年度は若干回復となった。企業債支払利息は年々減少しているが、施設の老朽化による修繕費も増加しているためである。
・面整備の事業は既に完了しており、企業債残高は、年々減少が見込まれる。
・経費回収率は、使用料収入に比べて、汚水処理費用が昨年度より多いため、類似団体の平均値と比べて下回っている状況となっている。
・収入の不足分については、他会計からの繰入金で賄っている状況であり、分析を踏まえて、適切な使用料を設定するなど、運営体制のあり方や今後の投資のあり方を見直し、今後の健全運営につなげる必要がある。
・汚水処理原価については、本年度は類似団体の平均値より高くなったいるが、今後施設の統廃合や長寿命化により、汚水の維持管理費の縮減に努める必要がある。
・水洗化率は、各施設の供用開始から年数が経過していることが要因で、年々わずかの向上にとどまっている。今後さらなる向上のため、水洗化へのＰＲが必要である。</t>
    <rPh sb="1" eb="4">
      <t>シュウエキテキ</t>
    </rPh>
    <rPh sb="4" eb="6">
      <t>シュウシ</t>
    </rPh>
    <rPh sb="12" eb="15">
      <t>ホンネンド</t>
    </rPh>
    <rPh sb="16" eb="18">
      <t>ジャッカン</t>
    </rPh>
    <rPh sb="18" eb="20">
      <t>カイフク</t>
    </rPh>
    <rPh sb="25" eb="27">
      <t>キギョウ</t>
    </rPh>
    <rPh sb="27" eb="28">
      <t>サイ</t>
    </rPh>
    <rPh sb="28" eb="30">
      <t>シハライ</t>
    </rPh>
    <rPh sb="30" eb="32">
      <t>リソク</t>
    </rPh>
    <rPh sb="33" eb="35">
      <t>ネンネン</t>
    </rPh>
    <rPh sb="35" eb="37">
      <t>ゲンショウ</t>
    </rPh>
    <rPh sb="43" eb="45">
      <t>シセツ</t>
    </rPh>
    <rPh sb="46" eb="49">
      <t>ロウキュウカ</t>
    </rPh>
    <rPh sb="52" eb="55">
      <t>シュウゼンヒ</t>
    </rPh>
    <rPh sb="56" eb="57">
      <t>ゾウ</t>
    </rPh>
    <rPh sb="57" eb="58">
      <t>カ</t>
    </rPh>
    <rPh sb="70" eb="71">
      <t>メン</t>
    </rPh>
    <rPh sb="71" eb="73">
      <t>セイビ</t>
    </rPh>
    <rPh sb="74" eb="76">
      <t>ジギョウ</t>
    </rPh>
    <rPh sb="77" eb="78">
      <t>スデ</t>
    </rPh>
    <rPh sb="79" eb="81">
      <t>カンリョウ</t>
    </rPh>
    <rPh sb="86" eb="88">
      <t>キギョウ</t>
    </rPh>
    <rPh sb="88" eb="89">
      <t>サイ</t>
    </rPh>
    <rPh sb="89" eb="91">
      <t>ザンダカ</t>
    </rPh>
    <rPh sb="93" eb="95">
      <t>ネンネン</t>
    </rPh>
    <rPh sb="95" eb="97">
      <t>ゲンショウ</t>
    </rPh>
    <rPh sb="98" eb="100">
      <t>ミコ</t>
    </rPh>
    <rPh sb="106" eb="108">
      <t>ケイヒ</t>
    </rPh>
    <rPh sb="108" eb="110">
      <t>カイシュウ</t>
    </rPh>
    <rPh sb="110" eb="111">
      <t>リツ</t>
    </rPh>
    <rPh sb="113" eb="115">
      <t>シヨウ</t>
    </rPh>
    <rPh sb="115" eb="116">
      <t>リョウ</t>
    </rPh>
    <rPh sb="116" eb="118">
      <t>シュウニュウ</t>
    </rPh>
    <rPh sb="119" eb="120">
      <t>クラ</t>
    </rPh>
    <rPh sb="123" eb="125">
      <t>オスイ</t>
    </rPh>
    <rPh sb="125" eb="126">
      <t>ショ</t>
    </rPh>
    <rPh sb="130" eb="133">
      <t>サクネンド</t>
    </rPh>
    <rPh sb="135" eb="136">
      <t>オオ</t>
    </rPh>
    <rPh sb="140" eb="142">
      <t>ルイジ</t>
    </rPh>
    <rPh sb="142" eb="144">
      <t>ダンタイ</t>
    </rPh>
    <rPh sb="145" eb="148">
      <t>ヘイキンチ</t>
    </rPh>
    <rPh sb="149" eb="150">
      <t>クラ</t>
    </rPh>
    <rPh sb="152" eb="154">
      <t>シタマワ</t>
    </rPh>
    <rPh sb="158" eb="160">
      <t>ジョウキョウ</t>
    </rPh>
    <rPh sb="169" eb="171">
      <t>シュウニュウ</t>
    </rPh>
    <rPh sb="172" eb="175">
      <t>フソクブン</t>
    </rPh>
    <rPh sb="181" eb="182">
      <t>ホカ</t>
    </rPh>
    <rPh sb="182" eb="183">
      <t>カイ</t>
    </rPh>
    <rPh sb="183" eb="184">
      <t>ケイ</t>
    </rPh>
    <rPh sb="187" eb="189">
      <t>クリイレ</t>
    </rPh>
    <rPh sb="189" eb="190">
      <t>キン</t>
    </rPh>
    <rPh sb="191" eb="192">
      <t>マカナ</t>
    </rPh>
    <rPh sb="196" eb="198">
      <t>ジョウキョウ</t>
    </rPh>
    <rPh sb="202" eb="204">
      <t>ブンセキ</t>
    </rPh>
    <rPh sb="205" eb="206">
      <t>フ</t>
    </rPh>
    <rPh sb="210" eb="212">
      <t>テキセツ</t>
    </rPh>
    <rPh sb="213" eb="215">
      <t>シヨウ</t>
    </rPh>
    <rPh sb="215" eb="216">
      <t>リョウ</t>
    </rPh>
    <rPh sb="217" eb="219">
      <t>セッテイ</t>
    </rPh>
    <rPh sb="224" eb="226">
      <t>ウンエイ</t>
    </rPh>
    <rPh sb="226" eb="228">
      <t>タイセイ</t>
    </rPh>
    <rPh sb="231" eb="232">
      <t>カタ</t>
    </rPh>
    <rPh sb="233" eb="235">
      <t>コンゴ</t>
    </rPh>
    <rPh sb="236" eb="238">
      <t>トウシ</t>
    </rPh>
    <rPh sb="241" eb="242">
      <t>カタ</t>
    </rPh>
    <rPh sb="243" eb="245">
      <t>ミナオ</t>
    </rPh>
    <rPh sb="247" eb="249">
      <t>コンゴ</t>
    </rPh>
    <rPh sb="250" eb="252">
      <t>ケンゼン</t>
    </rPh>
    <rPh sb="252" eb="254">
      <t>ウンエイ</t>
    </rPh>
    <rPh sb="259" eb="261">
      <t>ヒツヨウ</t>
    </rPh>
    <rPh sb="267" eb="269">
      <t>オスイ</t>
    </rPh>
    <rPh sb="269" eb="271">
      <t>ショリ</t>
    </rPh>
    <rPh sb="271" eb="273">
      <t>ゲンカ</t>
    </rPh>
    <rPh sb="279" eb="282">
      <t>ホンネンド</t>
    </rPh>
    <rPh sb="283" eb="285">
      <t>ルイジ</t>
    </rPh>
    <rPh sb="285" eb="287">
      <t>ダンタイ</t>
    </rPh>
    <rPh sb="288" eb="291">
      <t>ヘイキンチ</t>
    </rPh>
    <rPh sb="293" eb="294">
      <t>タカ</t>
    </rPh>
    <rPh sb="302" eb="304">
      <t>コンゴ</t>
    </rPh>
    <rPh sb="304" eb="306">
      <t>シセツ</t>
    </rPh>
    <rPh sb="307" eb="310">
      <t>トウハイゴウ</t>
    </rPh>
    <rPh sb="311" eb="312">
      <t>チョウ</t>
    </rPh>
    <rPh sb="312" eb="314">
      <t>ジュミョウ</t>
    </rPh>
    <rPh sb="314" eb="315">
      <t>カ</t>
    </rPh>
    <rPh sb="319" eb="321">
      <t>オスイ</t>
    </rPh>
    <rPh sb="322" eb="324">
      <t>イジ</t>
    </rPh>
    <rPh sb="324" eb="326">
      <t>カンリ</t>
    </rPh>
    <rPh sb="326" eb="327">
      <t>ヒ</t>
    </rPh>
    <rPh sb="328" eb="330">
      <t>シュクゲン</t>
    </rPh>
    <rPh sb="331" eb="332">
      <t>ツト</t>
    </rPh>
    <rPh sb="334" eb="336">
      <t>ヒツヨウ</t>
    </rPh>
    <rPh sb="342" eb="345">
      <t>スイセンカ</t>
    </rPh>
    <rPh sb="345" eb="346">
      <t>リツ</t>
    </rPh>
    <rPh sb="348" eb="351">
      <t>カクシセツ</t>
    </rPh>
    <rPh sb="352" eb="354">
      <t>キョウヨウ</t>
    </rPh>
    <rPh sb="354" eb="356">
      <t>カイシ</t>
    </rPh>
    <rPh sb="358" eb="360">
      <t>ネンスウ</t>
    </rPh>
    <rPh sb="361" eb="363">
      <t>ケイカ</t>
    </rPh>
    <rPh sb="370" eb="372">
      <t>ヨウイン</t>
    </rPh>
    <rPh sb="374" eb="376">
      <t>ネンネン</t>
    </rPh>
    <rPh sb="380" eb="382">
      <t>コウジョウ</t>
    </rPh>
    <rPh sb="391" eb="393">
      <t>コンゴ</t>
    </rPh>
    <rPh sb="397" eb="399">
      <t>コウジョウ</t>
    </rPh>
    <rPh sb="403" eb="406">
      <t>スイセンカ</t>
    </rPh>
    <rPh sb="411" eb="413">
      <t>ヒツヨウ</t>
    </rPh>
    <phoneticPr fontId="7"/>
  </si>
  <si>
    <t>非設置</t>
    <rPh sb="0" eb="1">
      <t>ヒ</t>
    </rPh>
    <rPh sb="1" eb="3">
      <t>セッチ</t>
    </rPh>
    <phoneticPr fontId="4"/>
  </si>
  <si>
    <t>・経費回収率は、類似団体の平均値と比べて低いため、健全な経営化に向けて、経営体制のあり方や今後の投資のあり方を見直す必要がある。平成32年度までに法適化へ移行するなど、健全な経営化に向けて、水洗化率の向上や、適切な使用料を設定するなどの施策を段階的に講じる。</t>
    <rPh sb="1" eb="3">
      <t>ケイヒ</t>
    </rPh>
    <rPh sb="3" eb="5">
      <t>カイシュウ</t>
    </rPh>
    <rPh sb="5" eb="6">
      <t>リツ</t>
    </rPh>
    <rPh sb="8" eb="10">
      <t>ルイジ</t>
    </rPh>
    <rPh sb="10" eb="12">
      <t>ダンタイ</t>
    </rPh>
    <rPh sb="13" eb="16">
      <t>ヘイキンチ</t>
    </rPh>
    <rPh sb="17" eb="18">
      <t>クラ</t>
    </rPh>
    <rPh sb="20" eb="21">
      <t>ヒク</t>
    </rPh>
    <rPh sb="25" eb="27">
      <t>ケンゼン</t>
    </rPh>
    <rPh sb="28" eb="31">
      <t>ケイエイカ</t>
    </rPh>
    <rPh sb="32" eb="33">
      <t>ム</t>
    </rPh>
    <rPh sb="36" eb="38">
      <t>ケイエイ</t>
    </rPh>
    <rPh sb="38" eb="40">
      <t>タイセイ</t>
    </rPh>
    <rPh sb="43" eb="44">
      <t>カタ</t>
    </rPh>
    <rPh sb="45" eb="47">
      <t>コンゴ</t>
    </rPh>
    <rPh sb="48" eb="50">
      <t>トウシ</t>
    </rPh>
    <rPh sb="53" eb="54">
      <t>カタ</t>
    </rPh>
    <rPh sb="55" eb="57">
      <t>ミナオ</t>
    </rPh>
    <rPh sb="58" eb="60">
      <t>ヒツヨウ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</si>
</sst>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  <xf numFmtId="38" fontId="22" fillId="0" borderId="0" applyFont="0" applyFill="0" applyBorder="0" applyAlignment="0" applyProtection="0"/>
    <xf numFmtId="6" fontId="17" fillId="0" borderId="0" applyFont="0" applyFill="0" applyBorder="0" applyAlignment="0" applyProtection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21">
    <cellStyle name="桁区切り 2" xfId="2"/>
    <cellStyle name="桁区切り 2 2" xfId="19"/>
    <cellStyle name="桁区切り 3" xfId="3"/>
    <cellStyle name="桁区切り 3 2" xfId="4"/>
    <cellStyle name="通貨 2" xfId="5"/>
    <cellStyle name="通貨 2 2" xfId="20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44312"/>
        <c:axId val="45374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44312"/>
        <c:axId val="453745488"/>
      </c:lineChart>
      <c:dateAx>
        <c:axId val="453744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745488"/>
        <c:crosses val="autoZero"/>
        <c:auto val="1"/>
        <c:lblOffset val="100"/>
        <c:baseTimeUnit val="years"/>
      </c:dateAx>
      <c:valAx>
        <c:axId val="45374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744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47.41</c:v>
                </c:pt>
                <c:pt idx="1">
                  <c:v>47.39</c:v>
                </c:pt>
                <c:pt idx="2">
                  <c:v>47.29</c:v>
                </c:pt>
                <c:pt idx="3">
                  <c:v>46.54</c:v>
                </c:pt>
                <c:pt idx="4">
                  <c:v>61.01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346808"/>
        <c:axId val="40334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346808"/>
        <c:axId val="403347200"/>
      </c:lineChart>
      <c:dateAx>
        <c:axId val="403346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3347200"/>
        <c:crosses val="autoZero"/>
        <c:auto val="1"/>
        <c:lblOffset val="100"/>
        <c:baseTimeUnit val="years"/>
      </c:dateAx>
      <c:valAx>
        <c:axId val="40334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3346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91.6</c:v>
                </c:pt>
                <c:pt idx="1">
                  <c:v>91.82</c:v>
                </c:pt>
                <c:pt idx="2">
                  <c:v>92.04</c:v>
                </c:pt>
                <c:pt idx="3">
                  <c:v>92.32</c:v>
                </c:pt>
                <c:pt idx="4">
                  <c:v>92.57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992"/>
        <c:axId val="11199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992"/>
        <c:axId val="111998312"/>
      </c:lineChart>
      <c:dateAx>
        <c:axId val="214083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998312"/>
        <c:crosses val="autoZero"/>
        <c:auto val="1"/>
        <c:lblOffset val="100"/>
        <c:baseTimeUnit val="years"/>
      </c:dateAx>
      <c:valAx>
        <c:axId val="11199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69.09</c:v>
                </c:pt>
                <c:pt idx="1">
                  <c:v>71.680000000000007</c:v>
                </c:pt>
                <c:pt idx="2">
                  <c:v>70.930000000000007</c:v>
                </c:pt>
                <c:pt idx="3">
                  <c:v>68.92</c:v>
                </c:pt>
                <c:pt idx="4">
                  <c:v>69.19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49016"/>
        <c:axId val="453745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49016"/>
        <c:axId val="453745096"/>
      </c:lineChart>
      <c:dateAx>
        <c:axId val="453749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745096"/>
        <c:crosses val="autoZero"/>
        <c:auto val="1"/>
        <c:lblOffset val="100"/>
        <c:baseTimeUnit val="years"/>
      </c:dateAx>
      <c:valAx>
        <c:axId val="453745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749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84040"/>
        <c:axId val="45208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84040"/>
        <c:axId val="452083648"/>
      </c:lineChart>
      <c:dateAx>
        <c:axId val="452084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083648"/>
        <c:crosses val="autoZero"/>
        <c:auto val="1"/>
        <c:lblOffset val="100"/>
        <c:baseTimeUnit val="years"/>
      </c:dateAx>
      <c:valAx>
        <c:axId val="45208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084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84432"/>
        <c:axId val="452084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84432"/>
        <c:axId val="452084824"/>
      </c:lineChart>
      <c:dateAx>
        <c:axId val="45208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084824"/>
        <c:crosses val="autoZero"/>
        <c:auto val="1"/>
        <c:lblOffset val="100"/>
        <c:baseTimeUnit val="years"/>
      </c:dateAx>
      <c:valAx>
        <c:axId val="452084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08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86784"/>
        <c:axId val="403020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86784"/>
        <c:axId val="403020056"/>
      </c:lineChart>
      <c:dateAx>
        <c:axId val="45208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3020056"/>
        <c:crosses val="autoZero"/>
        <c:auto val="1"/>
        <c:lblOffset val="100"/>
        <c:baseTimeUnit val="years"/>
      </c:dateAx>
      <c:valAx>
        <c:axId val="403020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08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22016"/>
        <c:axId val="403020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022016"/>
        <c:axId val="403020840"/>
      </c:lineChart>
      <c:dateAx>
        <c:axId val="40302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3020840"/>
        <c:crosses val="autoZero"/>
        <c:auto val="1"/>
        <c:lblOffset val="100"/>
        <c:baseTimeUnit val="years"/>
      </c:dateAx>
      <c:valAx>
        <c:axId val="403020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302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1290.32</c:v>
                </c:pt>
                <c:pt idx="1">
                  <c:v>1098.93</c:v>
                </c:pt>
                <c:pt idx="2">
                  <c:v>1154.5899999999999</c:v>
                </c:pt>
                <c:pt idx="3">
                  <c:v>1031.97</c:v>
                </c:pt>
                <c:pt idx="4">
                  <c:v>960.84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44704"/>
        <c:axId val="40712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44704"/>
        <c:axId val="407122592"/>
      </c:lineChart>
      <c:dateAx>
        <c:axId val="45374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122592"/>
        <c:crosses val="autoZero"/>
        <c:auto val="1"/>
        <c:lblOffset val="100"/>
        <c:baseTimeUnit val="years"/>
      </c:dateAx>
      <c:valAx>
        <c:axId val="40712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74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71.61</c:v>
                </c:pt>
                <c:pt idx="1">
                  <c:v>72.3</c:v>
                </c:pt>
                <c:pt idx="2">
                  <c:v>69.34</c:v>
                </c:pt>
                <c:pt idx="3">
                  <c:v>65.31</c:v>
                </c:pt>
                <c:pt idx="4">
                  <c:v>64.959999999999994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19848"/>
        <c:axId val="40356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19848"/>
        <c:axId val="403561760"/>
      </c:lineChart>
      <c:dateAx>
        <c:axId val="407119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3561760"/>
        <c:crosses val="autoZero"/>
        <c:auto val="1"/>
        <c:lblOffset val="100"/>
        <c:baseTimeUnit val="years"/>
      </c:dateAx>
      <c:valAx>
        <c:axId val="40356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19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217.81</c:v>
                </c:pt>
                <c:pt idx="1">
                  <c:v>214.9</c:v>
                </c:pt>
                <c:pt idx="2">
                  <c:v>214.43</c:v>
                </c:pt>
                <c:pt idx="3">
                  <c:v>245.02</c:v>
                </c:pt>
                <c:pt idx="4">
                  <c:v>249.32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560976"/>
        <c:axId val="45330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560976"/>
        <c:axId val="453303056"/>
      </c:lineChart>
      <c:dateAx>
        <c:axId val="40356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303056"/>
        <c:crosses val="autoZero"/>
        <c:auto val="1"/>
        <c:lblOffset val="100"/>
        <c:baseTimeUnit val="years"/>
      </c:dateAx>
      <c:valAx>
        <c:axId val="45330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356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43" zoomScale="85" zoomScaleNormal="85" workbookViewId="0">
      <selection activeCell="BL66" sqref="BL66:BZ8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兵庫県　宍粟市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123</v>
      </c>
      <c r="AE8" s="49"/>
      <c r="AF8" s="49"/>
      <c r="AG8" s="49"/>
      <c r="AH8" s="49"/>
      <c r="AI8" s="49"/>
      <c r="AJ8" s="49"/>
      <c r="AK8" s="4"/>
      <c r="AL8" s="50">
        <f>データ!S6</f>
        <v>39352</v>
      </c>
      <c r="AM8" s="50"/>
      <c r="AN8" s="50"/>
      <c r="AO8" s="50"/>
      <c r="AP8" s="50"/>
      <c r="AQ8" s="50"/>
      <c r="AR8" s="50"/>
      <c r="AS8" s="50"/>
      <c r="AT8" s="45">
        <f>データ!T6</f>
        <v>658.54</v>
      </c>
      <c r="AU8" s="45"/>
      <c r="AV8" s="45"/>
      <c r="AW8" s="45"/>
      <c r="AX8" s="45"/>
      <c r="AY8" s="45"/>
      <c r="AZ8" s="45"/>
      <c r="BA8" s="45"/>
      <c r="BB8" s="45">
        <f>データ!U6</f>
        <v>59.76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33.19</v>
      </c>
      <c r="Q10" s="45"/>
      <c r="R10" s="45"/>
      <c r="S10" s="45"/>
      <c r="T10" s="45"/>
      <c r="U10" s="45"/>
      <c r="V10" s="45"/>
      <c r="W10" s="45">
        <f>データ!Q6</f>
        <v>80.099999999999994</v>
      </c>
      <c r="X10" s="45"/>
      <c r="Y10" s="45"/>
      <c r="Z10" s="45"/>
      <c r="AA10" s="45"/>
      <c r="AB10" s="45"/>
      <c r="AC10" s="45"/>
      <c r="AD10" s="50">
        <f>データ!R6</f>
        <v>2698</v>
      </c>
      <c r="AE10" s="50"/>
      <c r="AF10" s="50"/>
      <c r="AG10" s="50"/>
      <c r="AH10" s="50"/>
      <c r="AI10" s="50"/>
      <c r="AJ10" s="50"/>
      <c r="AK10" s="2"/>
      <c r="AL10" s="50">
        <f>データ!V6</f>
        <v>12962</v>
      </c>
      <c r="AM10" s="50"/>
      <c r="AN10" s="50"/>
      <c r="AO10" s="50"/>
      <c r="AP10" s="50"/>
      <c r="AQ10" s="50"/>
      <c r="AR10" s="50"/>
      <c r="AS10" s="50"/>
      <c r="AT10" s="45">
        <f>データ!W6</f>
        <v>8.17</v>
      </c>
      <c r="AU10" s="45"/>
      <c r="AV10" s="45"/>
      <c r="AW10" s="45"/>
      <c r="AX10" s="45"/>
      <c r="AY10" s="45"/>
      <c r="AZ10" s="45"/>
      <c r="BA10" s="45"/>
      <c r="BB10" s="45">
        <f>データ!X6</f>
        <v>1586.54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122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69" t="s">
        <v>27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20"/>
      <c r="R34" s="69" t="s">
        <v>28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20"/>
      <c r="AG34" s="69" t="s">
        <v>29</v>
      </c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20"/>
      <c r="AV34" s="69" t="s">
        <v>30</v>
      </c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20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20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20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6" t="s">
        <v>121</v>
      </c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8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6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8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6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8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6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8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6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8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6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8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6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8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6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8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6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8"/>
    </row>
    <row r="56" spans="1:78" ht="13.5" customHeight="1">
      <c r="A56" s="2"/>
      <c r="B56" s="17"/>
      <c r="C56" s="69" t="s">
        <v>32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20"/>
      <c r="R56" s="69" t="s">
        <v>33</v>
      </c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20"/>
      <c r="AG56" s="69" t="s">
        <v>34</v>
      </c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20"/>
      <c r="AV56" s="69" t="s">
        <v>35</v>
      </c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19"/>
      <c r="BK56" s="2"/>
      <c r="BL56" s="76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8"/>
    </row>
    <row r="57" spans="1:78" ht="13.5" customHeight="1">
      <c r="A57" s="2"/>
      <c r="B57" s="17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20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20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20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19"/>
      <c r="BK57" s="2"/>
      <c r="BL57" s="76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8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6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8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6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8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76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8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76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8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6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8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6" t="s">
        <v>124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>
      <c r="A79" s="2"/>
      <c r="B79" s="17"/>
      <c r="C79" s="69" t="s">
        <v>38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20"/>
      <c r="V79" s="20"/>
      <c r="W79" s="69" t="s">
        <v>39</v>
      </c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20"/>
      <c r="AP79" s="20"/>
      <c r="AQ79" s="69" t="s">
        <v>40</v>
      </c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18"/>
      <c r="BJ79" s="19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>
      <c r="A80" s="2"/>
      <c r="B80" s="17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20"/>
      <c r="V80" s="20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20"/>
      <c r="AP80" s="20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18"/>
      <c r="BJ80" s="19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83" t="s">
        <v>65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66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67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>
      <c r="A4" s="28" t="s">
        <v>68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69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70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71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73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75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78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79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282278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兵庫県　宍粟市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33.19</v>
      </c>
      <c r="Q6" s="34">
        <f t="shared" si="3"/>
        <v>80.099999999999994</v>
      </c>
      <c r="R6" s="34">
        <f t="shared" si="3"/>
        <v>2698</v>
      </c>
      <c r="S6" s="34">
        <f t="shared" si="3"/>
        <v>39352</v>
      </c>
      <c r="T6" s="34">
        <f t="shared" si="3"/>
        <v>658.54</v>
      </c>
      <c r="U6" s="34">
        <f t="shared" si="3"/>
        <v>59.76</v>
      </c>
      <c r="V6" s="34">
        <f t="shared" si="3"/>
        <v>12962</v>
      </c>
      <c r="W6" s="34">
        <f t="shared" si="3"/>
        <v>8.17</v>
      </c>
      <c r="X6" s="34">
        <f t="shared" si="3"/>
        <v>1586.54</v>
      </c>
      <c r="Y6" s="35">
        <f>IF(Y7="",NA(),Y7)</f>
        <v>69.09</v>
      </c>
      <c r="Z6" s="35">
        <f t="shared" ref="Z6:AH6" si="4">IF(Z7="",NA(),Z7)</f>
        <v>71.680000000000007</v>
      </c>
      <c r="AA6" s="35">
        <f t="shared" si="4"/>
        <v>70.930000000000007</v>
      </c>
      <c r="AB6" s="35">
        <f t="shared" si="4"/>
        <v>68.92</v>
      </c>
      <c r="AC6" s="35">
        <f t="shared" si="4"/>
        <v>69.19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1290.32</v>
      </c>
      <c r="BG6" s="35">
        <f t="shared" ref="BG6:BO6" si="7">IF(BG7="",NA(),BG7)</f>
        <v>1098.93</v>
      </c>
      <c r="BH6" s="35">
        <f t="shared" si="7"/>
        <v>1154.5899999999999</v>
      </c>
      <c r="BI6" s="35">
        <f t="shared" si="7"/>
        <v>1031.97</v>
      </c>
      <c r="BJ6" s="35">
        <f t="shared" si="7"/>
        <v>960.84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71.61</v>
      </c>
      <c r="BR6" s="35">
        <f t="shared" ref="BR6:BZ6" si="8">IF(BR7="",NA(),BR7)</f>
        <v>72.3</v>
      </c>
      <c r="BS6" s="35">
        <f t="shared" si="8"/>
        <v>69.34</v>
      </c>
      <c r="BT6" s="35">
        <f t="shared" si="8"/>
        <v>65.31</v>
      </c>
      <c r="BU6" s="35">
        <f t="shared" si="8"/>
        <v>64.959999999999994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217.81</v>
      </c>
      <c r="CC6" s="35">
        <f t="shared" ref="CC6:CK6" si="9">IF(CC7="",NA(),CC7)</f>
        <v>214.9</v>
      </c>
      <c r="CD6" s="35">
        <f t="shared" si="9"/>
        <v>214.43</v>
      </c>
      <c r="CE6" s="35">
        <f t="shared" si="9"/>
        <v>245.02</v>
      </c>
      <c r="CF6" s="35">
        <f t="shared" si="9"/>
        <v>249.32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47.41</v>
      </c>
      <c r="CN6" s="35">
        <f t="shared" ref="CN6:CV6" si="10">IF(CN7="",NA(),CN7)</f>
        <v>47.39</v>
      </c>
      <c r="CO6" s="35">
        <f t="shared" si="10"/>
        <v>47.29</v>
      </c>
      <c r="CP6" s="35">
        <f t="shared" si="10"/>
        <v>46.54</v>
      </c>
      <c r="CQ6" s="35">
        <f t="shared" si="10"/>
        <v>61.01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91.6</v>
      </c>
      <c r="CY6" s="35">
        <f t="shared" ref="CY6:DG6" si="11">IF(CY7="",NA(),CY7)</f>
        <v>91.82</v>
      </c>
      <c r="CZ6" s="35">
        <f t="shared" si="11"/>
        <v>92.04</v>
      </c>
      <c r="DA6" s="35">
        <f t="shared" si="11"/>
        <v>92.32</v>
      </c>
      <c r="DB6" s="35">
        <f t="shared" si="11"/>
        <v>92.57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0.02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282278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33.19</v>
      </c>
      <c r="Q7" s="38">
        <v>80.099999999999994</v>
      </c>
      <c r="R7" s="38">
        <v>2698</v>
      </c>
      <c r="S7" s="38">
        <v>39352</v>
      </c>
      <c r="T7" s="38">
        <v>658.54</v>
      </c>
      <c r="U7" s="38">
        <v>59.76</v>
      </c>
      <c r="V7" s="38">
        <v>12962</v>
      </c>
      <c r="W7" s="38">
        <v>8.17</v>
      </c>
      <c r="X7" s="38">
        <v>1586.54</v>
      </c>
      <c r="Y7" s="38">
        <v>69.09</v>
      </c>
      <c r="Z7" s="38">
        <v>71.680000000000007</v>
      </c>
      <c r="AA7" s="38">
        <v>70.930000000000007</v>
      </c>
      <c r="AB7" s="38">
        <v>68.92</v>
      </c>
      <c r="AC7" s="38">
        <v>69.19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1290.32</v>
      </c>
      <c r="BG7" s="38">
        <v>1098.93</v>
      </c>
      <c r="BH7" s="38">
        <v>1154.5899999999999</v>
      </c>
      <c r="BI7" s="38">
        <v>1031.97</v>
      </c>
      <c r="BJ7" s="38">
        <v>960.84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71.61</v>
      </c>
      <c r="BR7" s="38">
        <v>72.3</v>
      </c>
      <c r="BS7" s="38">
        <v>69.34</v>
      </c>
      <c r="BT7" s="38">
        <v>65.31</v>
      </c>
      <c r="BU7" s="38">
        <v>64.959999999999994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217.81</v>
      </c>
      <c r="CC7" s="38">
        <v>214.9</v>
      </c>
      <c r="CD7" s="38">
        <v>214.43</v>
      </c>
      <c r="CE7" s="38">
        <v>245.02</v>
      </c>
      <c r="CF7" s="38">
        <v>249.32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47.41</v>
      </c>
      <c r="CN7" s="38">
        <v>47.39</v>
      </c>
      <c r="CO7" s="38">
        <v>47.29</v>
      </c>
      <c r="CP7" s="38">
        <v>46.54</v>
      </c>
      <c r="CQ7" s="38">
        <v>61.01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91.6</v>
      </c>
      <c r="CY7" s="38">
        <v>91.82</v>
      </c>
      <c r="CZ7" s="38">
        <v>92.04</v>
      </c>
      <c r="DA7" s="38">
        <v>92.32</v>
      </c>
      <c r="DB7" s="38">
        <v>92.57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0.02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2018-02-05T02:58:24Z</cp:lastPrinted>
  <dcterms:created xsi:type="dcterms:W3CDTF">2017-12-25T02:20:51Z</dcterms:created>
  <dcterms:modified xsi:type="dcterms:W3CDTF">2018-02-10T00:53:52Z</dcterms:modified>
  <cp:category/>
</cp:coreProperties>
</file>