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経営総務係\総務係\04.決算統計\平成28年度\H28公営企業経営比較分析\24 南あわじ市（下3）\"/>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G86" i="4"/>
  <c r="F86" i="4"/>
  <c r="AL10" i="4"/>
  <c r="AD10" i="4"/>
  <c r="W10" i="4"/>
  <c r="B10" i="4"/>
  <c r="BB8" i="4"/>
  <c r="I8" i="4"/>
  <c r="B8" i="4"/>
  <c r="D10" i="5" l="1"/>
  <c r="C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<sst xmlns="http://schemas.openxmlformats.org/spreadsheetml/2006/main" count="235" uniqueCount="123">
  <si>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</si>
  <si>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</si>
  <si>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</si>
  <si>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</si>
  <si>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</si>
  <si>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</si>
  <si>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</si>
  <si>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</si>
  <si>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</si>
  <si>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</si>
  <si>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</si>
  <si>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</si>
  <si>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</si>
  <si>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</si>
  <si>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</si>
  <si>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</si>
  <si>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</si>
  <si>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</si>
  <si>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</si>
  <si>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</si>
  <si>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</si>
  <si>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</si>
  <si>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</si>
  <si>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</si>
  <si>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</si>
  <si>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</si>
  <si>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</si>
  <si>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</si>
  <si>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</si>
  <si>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</si>
  <si>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</si>
  <si>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</si>
  <si>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</si>
  <si>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</si>
  <si>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</si>
  <si>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</si>
  <si>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</si>
  <si>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</si>
  <si>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</si>
  <si>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</si>
  <si>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</si>
  <si>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</si>
  <si>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</si>
  <si>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</si>
  <si>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</si>
  <si>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</si>
  <si>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</si>
  <si>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</si>
  <si>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</si>
  <si>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</si>
  <si>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</si>
  <si>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</si>
  <si>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</si>
  <si>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</si>
  <si>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</si>
  <si>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</si>
  <si>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</si>
  <si>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</si>
  <si>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</si>
  <si>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</si>
  <si>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</si>
  <si>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</si>
  <si>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</si>
  <si>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</si>
  <si>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</si>
  <si>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</si>
  <si>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</si>
  <si>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</si>
  <si>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</si>
  <si>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</si>
  <si>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</si>
  <si>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</si>
  <si>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</si>
  <si>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</si>
  <si>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</si>
  <si>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</si>
  <si>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</si>
  <si>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</si>
  <si>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</si>
  <si>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</si>
  <si>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</si>
  <si>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</si>
  <si>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</si>
  <si>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</si>
  <si>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</si>
  <si>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</si>
  <si>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</si>
  <si>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</si>
  <si>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</si>
  <si>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</si>
  <si>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</si>
  <si>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</si>
  <si>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</si>
  <si>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</si>
  <si>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</si>
  <si>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</si>
  <si>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</si>
  <si>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</si>
  <si>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</si>
  <si>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</si>
  <si>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</si>
  <si>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</si>
  <si>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</si>
  <si>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</si>
  <si>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</si>
  <si>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</si>
  <si>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</si>
  <si>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</si>
  <si>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南あわじ市</t>
  </si>
  <si>
    <t>法適用</t>
  </si>
  <si>
    <t>下水道事業</t>
  </si>
  <si>
    <t>特定環境保全公共下水道</t>
  </si>
  <si>
    <t>D3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</si>
  <si>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</si>
  <si>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</si>
  <si>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</si>
  <si>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</si>
  <si>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</si>
  <si>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</si>
  <si>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平成3年度から建設事業を開始しているため、管渠等の老朽化は未だ見受けられないものの、本格的な人口減少社会の到来による使用料収入の減少が予測され、将来的な投資余力は減退の方向にある。
　今後の対策としては、老朽化施設の改築更新工事等のストックマネジメント手法の導入・実践により、個々の施設ではなく施設全体を計画的に最適化することにより効率的な施設維持管理と長寿命化を図り、既存施設の有効利用に努める。</t>
    <rPh sb="1" eb="3">
      <t>ヘイセイ</t>
    </rPh>
    <rPh sb="4" eb="6">
      <t>ネンド</t>
    </rPh>
    <rPh sb="8" eb="10">
      <t>ケンセツ</t>
    </rPh>
    <rPh sb="10" eb="12">
      <t>ジギョウ</t>
    </rPh>
    <rPh sb="13" eb="15">
      <t>カイシ</t>
    </rPh>
    <rPh sb="22" eb="24">
      <t>カンキョ</t>
    </rPh>
    <rPh sb="24" eb="25">
      <t>トウ</t>
    </rPh>
    <rPh sb="26" eb="29">
      <t>ロウキュウカ</t>
    </rPh>
    <rPh sb="30" eb="31">
      <t>マ</t>
    </rPh>
    <rPh sb="32" eb="34">
      <t>ミウ</t>
    </rPh>
    <rPh sb="59" eb="62">
      <t>シヨウリョウ</t>
    </rPh>
    <rPh sb="62" eb="64">
      <t>シュウニュウ</t>
    </rPh>
    <rPh sb="65" eb="67">
      <t>ゲンショウ</t>
    </rPh>
    <rPh sb="68" eb="70">
      <t>ヨソク</t>
    </rPh>
    <rPh sb="73" eb="76">
      <t>ショウライテキ</t>
    </rPh>
    <rPh sb="93" eb="95">
      <t>コンゴ</t>
    </rPh>
    <rPh sb="96" eb="98">
      <t>タイサク</t>
    </rPh>
    <rPh sb="103" eb="106">
      <t>ロウキュウカ</t>
    </rPh>
    <rPh sb="106" eb="108">
      <t>シセツ</t>
    </rPh>
    <rPh sb="109" eb="111">
      <t>カイチク</t>
    </rPh>
    <rPh sb="111" eb="113">
      <t>コウシン</t>
    </rPh>
    <rPh sb="113" eb="115">
      <t>コウジ</t>
    </rPh>
    <rPh sb="115" eb="116">
      <t>トウ</t>
    </rPh>
    <rPh sb="127" eb="129">
      <t>シュホウ</t>
    </rPh>
    <rPh sb="130" eb="132">
      <t>ドウニュウ</t>
    </rPh>
    <rPh sb="133" eb="135">
      <t>ジッセン</t>
    </rPh>
    <rPh sb="139" eb="141">
      <t>ココ</t>
    </rPh>
    <rPh sb="142" eb="144">
      <t>シセツ</t>
    </rPh>
    <rPh sb="148" eb="150">
      <t>シセツ</t>
    </rPh>
    <rPh sb="150" eb="152">
      <t>ゼンタイ</t>
    </rPh>
    <rPh sb="153" eb="156">
      <t>ケイカクテキ</t>
    </rPh>
    <rPh sb="157" eb="160">
      <t>サイテキカ</t>
    </rPh>
    <rPh sb="167" eb="170">
      <t>コウリツテキ</t>
    </rPh>
    <rPh sb="171" eb="173">
      <t>シセツ</t>
    </rPh>
    <rPh sb="173" eb="175">
      <t>イジ</t>
    </rPh>
    <rPh sb="175" eb="177">
      <t>カンリ</t>
    </rPh>
    <rPh sb="178" eb="179">
      <t>チョウ</t>
    </rPh>
    <rPh sb="179" eb="182">
      <t>ジュミョウカ</t>
    </rPh>
    <rPh sb="183" eb="184">
      <t>ハカ</t>
    </rPh>
    <rPh sb="186" eb="188">
      <t>キゾン</t>
    </rPh>
    <rPh sb="188" eb="190">
      <t>シセツ</t>
    </rPh>
    <rPh sb="191" eb="193">
      <t>ユウコウ</t>
    </rPh>
    <rPh sb="193" eb="195">
      <t>リヨウ</t>
    </rPh>
    <rPh sb="196" eb="197">
      <t>ツト</t>
    </rPh>
    <phoneticPr fontId="7"/>
  </si>
  <si>
    <t>　持続可能な下水道事業を構築するためには、未整備区域解消による更なる加入率の向上と使用料水準の見直しによる経営基盤の強化、施設維持管理の効率化による有効利用が必要である。
　①未整備区域解消：アクションプランに基づく10年概成を目指し、国の補助事業採択による財源確保を行う。
　②使用料水準の見直し：消費税増税といった市民負担の増加に加え、未整備区域があり接続率も低い現状を考慮すると、使用料金の値上げは非常に困難である。しかし、自主財源を確保するためには避けては通れない問題であることから、今後の『経営戦略』における重要な検討課題である。
　③施設維持管理の効率化：『下水道事業統廃合基本計画』に基づき、平成28年度より処理区の統廃合を開始。また、ストックマネジメント手法による長寿命化対策を行うことにより、効率的な維持管理を目指す。</t>
    <rPh sb="1" eb="3">
      <t>ジゾク</t>
    </rPh>
    <rPh sb="3" eb="5">
      <t>カノウ</t>
    </rPh>
    <rPh sb="6" eb="9">
      <t>ゲスイドウ</t>
    </rPh>
    <rPh sb="9" eb="11">
      <t>ジギョウ</t>
    </rPh>
    <rPh sb="12" eb="14">
      <t>コウチク</t>
    </rPh>
    <rPh sb="21" eb="24">
      <t>ミセイビ</t>
    </rPh>
    <rPh sb="24" eb="26">
      <t>クイキ</t>
    </rPh>
    <rPh sb="26" eb="28">
      <t>カイショウ</t>
    </rPh>
    <rPh sb="31" eb="32">
      <t>サラ</t>
    </rPh>
    <rPh sb="34" eb="36">
      <t>カニュウ</t>
    </rPh>
    <rPh sb="36" eb="37">
      <t>リツ</t>
    </rPh>
    <rPh sb="38" eb="40">
      <t>コウジョウ</t>
    </rPh>
    <rPh sb="53" eb="55">
      <t>ケイエイ</t>
    </rPh>
    <rPh sb="55" eb="57">
      <t>キバン</t>
    </rPh>
    <rPh sb="58" eb="60">
      <t>キョウカ</t>
    </rPh>
    <rPh sb="74" eb="76">
      <t>ユウコウ</t>
    </rPh>
    <rPh sb="76" eb="78">
      <t>リヨウ</t>
    </rPh>
    <rPh sb="88" eb="91">
      <t>ミセイビ</t>
    </rPh>
    <rPh sb="91" eb="93">
      <t>クイキ</t>
    </rPh>
    <rPh sb="93" eb="95">
      <t>カイショウ</t>
    </rPh>
    <rPh sb="105" eb="106">
      <t>モト</t>
    </rPh>
    <rPh sb="110" eb="111">
      <t>ネン</t>
    </rPh>
    <rPh sb="111" eb="112">
      <t>ガイ</t>
    </rPh>
    <rPh sb="112" eb="113">
      <t>セイ</t>
    </rPh>
    <rPh sb="114" eb="116">
      <t>メザ</t>
    </rPh>
    <rPh sb="118" eb="119">
      <t>クニ</t>
    </rPh>
    <rPh sb="120" eb="122">
      <t>ホジョ</t>
    </rPh>
    <rPh sb="122" eb="124">
      <t>ジギョウ</t>
    </rPh>
    <rPh sb="124" eb="126">
      <t>サイタク</t>
    </rPh>
    <rPh sb="129" eb="131">
      <t>ザイゲン</t>
    </rPh>
    <rPh sb="131" eb="133">
      <t>カクホ</t>
    </rPh>
    <rPh sb="134" eb="135">
      <t>オコナ</t>
    </rPh>
    <rPh sb="140" eb="142">
      <t>シヨウ</t>
    </rPh>
    <rPh sb="164" eb="166">
      <t>ゾウカ</t>
    </rPh>
    <rPh sb="167" eb="168">
      <t>クワ</t>
    </rPh>
    <rPh sb="170" eb="173">
      <t>ミセイビ</t>
    </rPh>
    <rPh sb="173" eb="175">
      <t>クイキ</t>
    </rPh>
    <rPh sb="193" eb="195">
      <t>シヨウ</t>
    </rPh>
    <rPh sb="215" eb="217">
      <t>ジシュ</t>
    </rPh>
    <rPh sb="217" eb="219">
      <t>ザイゲン</t>
    </rPh>
    <rPh sb="220" eb="222">
      <t>カクホ</t>
    </rPh>
    <rPh sb="246" eb="248">
      <t>コンゴ</t>
    </rPh>
    <rPh sb="273" eb="275">
      <t>シセツ</t>
    </rPh>
    <rPh sb="275" eb="277">
      <t>イジ</t>
    </rPh>
    <rPh sb="277" eb="279">
      <t>カンリ</t>
    </rPh>
    <rPh sb="280" eb="283">
      <t>コウリツカ</t>
    </rPh>
    <rPh sb="319" eb="321">
      <t>カイシ</t>
    </rPh>
    <rPh sb="335" eb="337">
      <t>シュホウ</t>
    </rPh>
    <rPh sb="340" eb="341">
      <t>チョウ</t>
    </rPh>
    <rPh sb="341" eb="344">
      <t>ジュミョウカ</t>
    </rPh>
    <rPh sb="344" eb="346">
      <t>タイサク</t>
    </rPh>
    <rPh sb="347" eb="348">
      <t>オコナ</t>
    </rPh>
    <rPh sb="355" eb="358">
      <t>コウリツテキ</t>
    </rPh>
    <rPh sb="359" eb="361">
      <t>イジ</t>
    </rPh>
    <rPh sb="361" eb="363">
      <t>カンリ</t>
    </rPh>
    <rPh sb="364" eb="366">
      <t>メザ</t>
    </rPh>
    <phoneticPr fontId="7"/>
  </si>
  <si>
    <t>非設置</t>
    <rPh sb="0" eb="1">
      <t>ヒ</t>
    </rPh>
    <rPh sb="1" eb="3">
      <t>セッチ</t>
    </rPh>
    <phoneticPr fontId="4"/>
  </si>
  <si>
    <t>　特定環境保全公共下水道事業においては、供用開始区域の拡大に伴い新規接続が増え、使用料収入も徐々に増加の傾向にある。
　経費回収率については平成28年度に実施した農集漁集の一部の統廃合の影響があったものの経費削減等により、平成28年度は44.27%となり、前年度に比べ1.0％良化している。今後も加入率の増加と共に年々、良化していくと思われる。経常収支比率については類似団体より上の100％以上を維持しているがこれは一般会計補助金の繰出金によるものである。
　汚水処理原価357.17円/㎥については、前年度より良化しているが、それでも使用料単価158.12円/㎥に対して約2.3倍のコストが掛かっており、この差が使用料収入の不足となっている。            
 汚水処理原価のうち維持管理費分は151.71円/㎥であることから、維持管理費については使用料収入によって賄えているといえる。しかし、資本費分である205.46円/㎥を賄うには到底及ばないことから、料金不足の背景には処理場施設等の多大な投資額があることは明らかである。
　こういった現状を把握した上で、使用料収入の確保による経営基盤の強化と既存施設の統廃合、並びに人口規模に応じた施設のダウンサイジング等を図って維持管理経費削減を行うことにより、今後の経営戦略において、使用料単価と汚水処理原価との差の縮小により自主財源率を高め、将来の施設更新が充分に可能な下水道事業を構築する必要がある。</t>
    <rPh sb="1" eb="3">
      <t>トクテイ</t>
    </rPh>
    <rPh sb="3" eb="5">
      <t>カンキョウ</t>
    </rPh>
    <rPh sb="5" eb="7">
      <t>ホゼン</t>
    </rPh>
    <rPh sb="7" eb="9">
      <t>コウキョウ</t>
    </rPh>
    <rPh sb="9" eb="12">
      <t>ゲスイドウ</t>
    </rPh>
    <rPh sb="12" eb="14">
      <t>ジギョウ</t>
    </rPh>
    <rPh sb="20" eb="22">
      <t>キョウヨウ</t>
    </rPh>
    <rPh sb="22" eb="24">
      <t>カイシ</t>
    </rPh>
    <rPh sb="24" eb="26">
      <t>クイキ</t>
    </rPh>
    <rPh sb="27" eb="29">
      <t>カクダイ</t>
    </rPh>
    <rPh sb="30" eb="31">
      <t>トモナ</t>
    </rPh>
    <rPh sb="32" eb="34">
      <t>シンキ</t>
    </rPh>
    <rPh sb="34" eb="36">
      <t>セツゾク</t>
    </rPh>
    <rPh sb="40" eb="43">
      <t>シヨウリョウ</t>
    </rPh>
    <rPh sb="43" eb="45">
      <t>シュウニュウ</t>
    </rPh>
    <rPh sb="46" eb="48">
      <t>ジョジョ</t>
    </rPh>
    <rPh sb="49" eb="51">
      <t>ゾウカ</t>
    </rPh>
    <rPh sb="52" eb="54">
      <t>ケイコウ</t>
    </rPh>
    <rPh sb="60" eb="62">
      <t>ケイヒ</t>
    </rPh>
    <rPh sb="62" eb="64">
      <t>カイシュウ</t>
    </rPh>
    <rPh sb="64" eb="65">
      <t>リツ</t>
    </rPh>
    <rPh sb="70" eb="72">
      <t>ヘイセイ</t>
    </rPh>
    <rPh sb="74" eb="76">
      <t>ネンド</t>
    </rPh>
    <rPh sb="77" eb="79">
      <t>ジッシ</t>
    </rPh>
    <rPh sb="83" eb="84">
      <t>ギョ</t>
    </rPh>
    <rPh sb="84" eb="85">
      <t>シュウ</t>
    </rPh>
    <rPh sb="86" eb="88">
      <t>イチブ</t>
    </rPh>
    <rPh sb="89" eb="92">
      <t>トウハイゴウ</t>
    </rPh>
    <rPh sb="93" eb="95">
      <t>エイキョウ</t>
    </rPh>
    <rPh sb="102" eb="104">
      <t>ケイヒ</t>
    </rPh>
    <rPh sb="104" eb="106">
      <t>サクゲン</t>
    </rPh>
    <rPh sb="106" eb="107">
      <t>トウ</t>
    </rPh>
    <rPh sb="111" eb="113">
      <t>ヘイセイ</t>
    </rPh>
    <rPh sb="115" eb="117">
      <t>ネンド</t>
    </rPh>
    <rPh sb="128" eb="129">
      <t>ゼン</t>
    </rPh>
    <rPh sb="129" eb="131">
      <t>ネンド</t>
    </rPh>
    <rPh sb="132" eb="133">
      <t>クラ</t>
    </rPh>
    <rPh sb="138" eb="140">
      <t>リョウカ</t>
    </rPh>
    <rPh sb="145" eb="147">
      <t>コンゴ</t>
    </rPh>
    <rPh sb="148" eb="150">
      <t>カニュウ</t>
    </rPh>
    <rPh sb="150" eb="151">
      <t>リツ</t>
    </rPh>
    <rPh sb="152" eb="154">
      <t>ゾウカ</t>
    </rPh>
    <rPh sb="155" eb="156">
      <t>トモ</t>
    </rPh>
    <rPh sb="157" eb="159">
      <t>ネンネン</t>
    </rPh>
    <rPh sb="160" eb="162">
      <t>リョウカ</t>
    </rPh>
    <rPh sb="167" eb="168">
      <t>オモ</t>
    </rPh>
    <rPh sb="172" eb="174">
      <t>ケイジョウ</t>
    </rPh>
    <rPh sb="174" eb="176">
      <t>シュウシ</t>
    </rPh>
    <rPh sb="176" eb="178">
      <t>ヒリツ</t>
    </rPh>
    <rPh sb="183" eb="185">
      <t>ルイジ</t>
    </rPh>
    <rPh sb="185" eb="187">
      <t>ダンタイ</t>
    </rPh>
    <rPh sb="189" eb="190">
      <t>ウエ</t>
    </rPh>
    <rPh sb="195" eb="197">
      <t>イジョウ</t>
    </rPh>
    <rPh sb="198" eb="200">
      <t>イジ</t>
    </rPh>
    <rPh sb="208" eb="210">
      <t>イッパン</t>
    </rPh>
    <rPh sb="210" eb="212">
      <t>カイケイ</t>
    </rPh>
    <rPh sb="212" eb="215">
      <t>ホジョキン</t>
    </rPh>
    <rPh sb="216" eb="217">
      <t>クリ</t>
    </rPh>
    <rPh sb="217" eb="218">
      <t>ダ</t>
    </rPh>
    <rPh sb="218" eb="219">
      <t>キン</t>
    </rPh>
    <rPh sb="230" eb="232">
      <t>オスイ</t>
    </rPh>
    <rPh sb="232" eb="234">
      <t>ショリ</t>
    </rPh>
    <rPh sb="234" eb="236">
      <t>ゲンカ</t>
    </rPh>
    <rPh sb="251" eb="254">
      <t>ゼンネンド</t>
    </rPh>
    <rPh sb="256" eb="258">
      <t>リョウカ</t>
    </rPh>
    <rPh sb="268" eb="271">
      <t>シヨウリョウ</t>
    </rPh>
    <rPh sb="271" eb="273">
      <t>タンカ</t>
    </rPh>
    <rPh sb="279" eb="280">
      <t>エン</t>
    </rPh>
    <rPh sb="283" eb="284">
      <t>タイ</t>
    </rPh>
    <rPh sb="286" eb="287">
      <t>ヤク</t>
    </rPh>
    <rPh sb="290" eb="291">
      <t>バイ</t>
    </rPh>
    <rPh sb="296" eb="297">
      <t>カ</t>
    </rPh>
    <rPh sb="305" eb="306">
      <t>サ</t>
    </rPh>
    <rPh sb="307" eb="310">
      <t>シヨウリョウ</t>
    </rPh>
    <rPh sb="310" eb="312">
      <t>シュウニュウ</t>
    </rPh>
    <rPh sb="313" eb="315">
      <t>フソク</t>
    </rPh>
    <rPh sb="336" eb="338">
      <t>オスイ</t>
    </rPh>
    <rPh sb="338" eb="340">
      <t>ショリ</t>
    </rPh>
    <rPh sb="340" eb="342">
      <t>ゲンカ</t>
    </rPh>
    <rPh sb="345" eb="347">
      <t>イジ</t>
    </rPh>
    <rPh sb="347" eb="350">
      <t>カンリヒ</t>
    </rPh>
    <rPh sb="350" eb="351">
      <t>ブン</t>
    </rPh>
    <rPh sb="358" eb="359">
      <t>エン</t>
    </rPh>
    <rPh sb="369" eb="371">
      <t>イジ</t>
    </rPh>
    <rPh sb="371" eb="373">
      <t>カンリ</t>
    </rPh>
    <rPh sb="373" eb="374">
      <t>ヒ</t>
    </rPh>
    <rPh sb="379" eb="382">
      <t>シヨウリョウ</t>
    </rPh>
    <rPh sb="382" eb="384">
      <t>シュウニュウ</t>
    </rPh>
    <rPh sb="388" eb="389">
      <t>マカナ</t>
    </rPh>
    <rPh sb="402" eb="404">
      <t>シホン</t>
    </rPh>
    <rPh sb="404" eb="405">
      <t>ヒ</t>
    </rPh>
    <rPh sb="405" eb="406">
      <t>ブン</t>
    </rPh>
    <rPh sb="419" eb="420">
      <t>マカナ</t>
    </rPh>
    <rPh sb="423" eb="425">
      <t>トウテイ</t>
    </rPh>
    <rPh sb="425" eb="426">
      <t>オヨ</t>
    </rPh>
    <rPh sb="434" eb="436">
      <t>リョウキン</t>
    </rPh>
    <rPh sb="436" eb="438">
      <t>ブソク</t>
    </rPh>
    <rPh sb="439" eb="441">
      <t>ハイケイ</t>
    </rPh>
    <rPh sb="443" eb="446">
      <t>ショリジョウ</t>
    </rPh>
    <rPh sb="446" eb="448">
      <t>シセツ</t>
    </rPh>
    <rPh sb="448" eb="449">
      <t>トウ</t>
    </rPh>
    <rPh sb="450" eb="452">
      <t>タダイ</t>
    </rPh>
    <rPh sb="453" eb="455">
      <t>トウシ</t>
    </rPh>
    <rPh sb="455" eb="456">
      <t>ガク</t>
    </rPh>
    <rPh sb="462" eb="463">
      <t>アキ</t>
    </rPh>
    <rPh sb="476" eb="478">
      <t>ゲンジョウ</t>
    </rPh>
    <rPh sb="479" eb="481">
      <t>ハアク</t>
    </rPh>
    <rPh sb="483" eb="484">
      <t>ウエ</t>
    </rPh>
    <rPh sb="486" eb="489">
      <t>シヨウリョウ</t>
    </rPh>
    <rPh sb="489" eb="491">
      <t>シュウニュウ</t>
    </rPh>
    <rPh sb="492" eb="494">
      <t>カクホ</t>
    </rPh>
    <rPh sb="497" eb="499">
      <t>ケイエイ</t>
    </rPh>
    <rPh sb="499" eb="501">
      <t>キバン</t>
    </rPh>
    <rPh sb="502" eb="504">
      <t>キョウカ</t>
    </rPh>
    <rPh sb="505" eb="507">
      <t>キゾン</t>
    </rPh>
    <rPh sb="507" eb="509">
      <t>シセツ</t>
    </rPh>
    <rPh sb="510" eb="513">
      <t>トウハイゴウ</t>
    </rPh>
    <rPh sb="514" eb="515">
      <t>ナラ</t>
    </rPh>
    <rPh sb="517" eb="519">
      <t>ジンコウ</t>
    </rPh>
    <rPh sb="519" eb="521">
      <t>キボ</t>
    </rPh>
    <rPh sb="522" eb="523">
      <t>オウ</t>
    </rPh>
    <rPh sb="525" eb="527">
      <t>シセツ</t>
    </rPh>
    <rPh sb="536" eb="537">
      <t>トウ</t>
    </rPh>
    <rPh sb="538" eb="539">
      <t>ハカ</t>
    </rPh>
    <rPh sb="541" eb="543">
      <t>イジ</t>
    </rPh>
    <rPh sb="543" eb="545">
      <t>カンリ</t>
    </rPh>
    <rPh sb="545" eb="547">
      <t>ケイヒ</t>
    </rPh>
    <rPh sb="547" eb="549">
      <t>サクゲン</t>
    </rPh>
    <rPh sb="550" eb="551">
      <t>オコナ</t>
    </rPh>
    <rPh sb="570" eb="573">
      <t>シヨウリョウ</t>
    </rPh>
    <rPh sb="573" eb="575">
      <t>タンカ</t>
    </rPh>
    <rPh sb="576" eb="578">
      <t>オスイ</t>
    </rPh>
    <rPh sb="578" eb="580">
      <t>ショリ</t>
    </rPh>
    <rPh sb="580" eb="582">
      <t>ゲンカ</t>
    </rPh>
    <rPh sb="584" eb="585">
      <t>サ</t>
    </rPh>
    <rPh sb="586" eb="588">
      <t>シュクショウ</t>
    </rPh>
    <rPh sb="597" eb="598">
      <t>タカ</t>
    </rPh>
    <rPh sb="600" eb="602">
      <t>ショウライ</t>
    </rPh>
    <rPh sb="603" eb="605">
      <t>シセツ</t>
    </rPh>
    <rPh sb="605" eb="607">
      <t>コウシン</t>
    </rPh>
    <rPh sb="608" eb="610">
      <t>ジュウブン</t>
    </rPh>
    <rPh sb="611" eb="613">
      <t>カノウ</t>
    </rPh>
    <rPh sb="614" eb="617">
      <t>ゲスイドウ</t>
    </rPh>
    <rPh sb="617" eb="619">
      <t>ジギョウ</t>
    </rPh>
    <rPh sb="620" eb="622">
      <t>コウチク</t>
    </rPh>
    <rPh sb="624" eb="626">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</si>
</sst>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0.1</c:v>
                </c:pt>
                <c:pt idx="3">
                  <c:v>0</c:v>
                </c:pt>
                <c:pt idx="4">
                  <c:v>0</c:v>
                </c:pt>
              </c:numCache>
            </c:numRef>
          </c:val>
        </c:ser>
        <c:dLbls>
          <c:showLegendKey val="0"/>
          <c:showVal val="0"/>
          <c:showCatName val="0"/>
          <c:showSerName val="0"/>
          <c:showPercent val="0"/>
          <c:showBubbleSize val="0"/>
        </c:dLbls>
        <c:gapWidth val="150"/>
        <c:axId val="168755112"/>
        <c:axId val="1687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168755112"/>
        <c:axId val="168756288"/>
      </c:lineChart>
      <c:dateAx>
        <c:axId val="168755112"/>
        <c:scaling>
          <c:orientation val="minMax"/>
        </c:scaling>
        <c:delete val="1"/>
        <c:axPos val="b"/>
        <c:numFmt formatCode="ge" sourceLinked="1"/>
        <c:majorTickMark val="none"/>
        <c:minorTickMark val="none"/>
        <c:tickLblPos val="none"/>
        <c:crossAx val="168756288"/>
        <c:crosses val="autoZero"/>
        <c:auto val="1"/>
        <c:lblOffset val="100"/>
        <c:baseTimeUnit val="years"/>
      </c:dateAx>
      <c:valAx>
        <c:axId val="1687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5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29.24</c:v>
                </c:pt>
                <c:pt idx="1">
                  <c:v>31.22</c:v>
                </c:pt>
                <c:pt idx="2">
                  <c:v>32.92</c:v>
                </c:pt>
                <c:pt idx="3">
                  <c:v>35.92</c:v>
                </c:pt>
                <c:pt idx="4">
                  <c:v>35.94</c:v>
                </c:pt>
              </c:numCache>
            </c:numRef>
          </c:val>
        </c:ser>
        <c:dLbls>
          <c:showLegendKey val="0"/>
          <c:showVal val="0"/>
          <c:showCatName val="0"/>
          <c:showSerName val="0"/>
          <c:showPercent val="0"/>
          <c:showBubbleSize val="0"/>
        </c:dLbls>
        <c:gapWidth val="150"/>
        <c:axId val="170425720"/>
        <c:axId val="17042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170425720"/>
        <c:axId val="170426112"/>
      </c:lineChart>
      <c:dateAx>
        <c:axId val="170425720"/>
        <c:scaling>
          <c:orientation val="minMax"/>
        </c:scaling>
        <c:delete val="1"/>
        <c:axPos val="b"/>
        <c:numFmt formatCode="ge" sourceLinked="1"/>
        <c:majorTickMark val="none"/>
        <c:minorTickMark val="none"/>
        <c:tickLblPos val="none"/>
        <c:crossAx val="170426112"/>
        <c:crosses val="autoZero"/>
        <c:auto val="1"/>
        <c:lblOffset val="100"/>
        <c:baseTimeUnit val="years"/>
      </c:dateAx>
      <c:valAx>
        <c:axId val="17042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2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63.96</c:v>
                </c:pt>
                <c:pt idx="1">
                  <c:v>64.11</c:v>
                </c:pt>
                <c:pt idx="2">
                  <c:v>63.6</c:v>
                </c:pt>
                <c:pt idx="3">
                  <c:v>64.66</c:v>
                </c:pt>
                <c:pt idx="4">
                  <c:v>65.55</c:v>
                </c:pt>
              </c:numCache>
            </c:numRef>
          </c:val>
        </c:ser>
        <c:dLbls>
          <c:showLegendKey val="0"/>
          <c:showVal val="0"/>
          <c:showCatName val="0"/>
          <c:showSerName val="0"/>
          <c:showPercent val="0"/>
          <c:showBubbleSize val="0"/>
        </c:dLbls>
        <c:gapWidth val="150"/>
        <c:axId val="170243952"/>
        <c:axId val="17024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170243952"/>
        <c:axId val="170244344"/>
      </c:lineChart>
      <c:dateAx>
        <c:axId val="170243952"/>
        <c:scaling>
          <c:orientation val="minMax"/>
        </c:scaling>
        <c:delete val="1"/>
        <c:axPos val="b"/>
        <c:numFmt formatCode="ge" sourceLinked="1"/>
        <c:majorTickMark val="none"/>
        <c:minorTickMark val="none"/>
        <c:tickLblPos val="none"/>
        <c:crossAx val="170244344"/>
        <c:crosses val="autoZero"/>
        <c:auto val="1"/>
        <c:lblOffset val="100"/>
        <c:baseTimeUnit val="years"/>
      </c:dateAx>
      <c:valAx>
        <c:axId val="17024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4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90.48</c:v>
                </c:pt>
                <c:pt idx="1">
                  <c:v>92.93</c:v>
                </c:pt>
                <c:pt idx="2">
                  <c:v>95.96</c:v>
                </c:pt>
                <c:pt idx="3">
                  <c:v>100.09</c:v>
                </c:pt>
                <c:pt idx="4">
                  <c:v>100.1</c:v>
                </c:pt>
              </c:numCache>
            </c:numRef>
          </c:val>
        </c:ser>
        <c:dLbls>
          <c:showLegendKey val="0"/>
          <c:showVal val="0"/>
          <c:showCatName val="0"/>
          <c:showSerName val="0"/>
          <c:showPercent val="0"/>
          <c:showBubbleSize val="0"/>
        </c:dLbls>
        <c:gapWidth val="150"/>
        <c:axId val="168757464"/>
        <c:axId val="16875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95.59</c:v>
                </c:pt>
                <c:pt idx="2">
                  <c:v>96.83</c:v>
                </c:pt>
                <c:pt idx="3">
                  <c:v>98.32</c:v>
                </c:pt>
                <c:pt idx="4">
                  <c:v>98.04</c:v>
                </c:pt>
              </c:numCache>
            </c:numRef>
          </c:val>
          <c:smooth val="0"/>
        </c:ser>
        <c:dLbls>
          <c:showLegendKey val="0"/>
          <c:showVal val="0"/>
          <c:showCatName val="0"/>
          <c:showSerName val="0"/>
          <c:showPercent val="0"/>
          <c:showBubbleSize val="0"/>
        </c:dLbls>
        <c:marker val="1"/>
        <c:smooth val="0"/>
        <c:axId val="168757464"/>
        <c:axId val="168757856"/>
      </c:lineChart>
      <c:dateAx>
        <c:axId val="168757464"/>
        <c:scaling>
          <c:orientation val="minMax"/>
        </c:scaling>
        <c:delete val="1"/>
        <c:axPos val="b"/>
        <c:numFmt formatCode="ge" sourceLinked="1"/>
        <c:majorTickMark val="none"/>
        <c:minorTickMark val="none"/>
        <c:tickLblPos val="none"/>
        <c:crossAx val="168757856"/>
        <c:crosses val="autoZero"/>
        <c:auto val="1"/>
        <c:lblOffset val="100"/>
        <c:baseTimeUnit val="years"/>
      </c:dateAx>
      <c:valAx>
        <c:axId val="16875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5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8.07</c:v>
                </c:pt>
                <c:pt idx="1">
                  <c:v>9.93</c:v>
                </c:pt>
                <c:pt idx="2">
                  <c:v>19.95</c:v>
                </c:pt>
                <c:pt idx="3">
                  <c:v>22.94</c:v>
                </c:pt>
                <c:pt idx="4">
                  <c:v>26.12</c:v>
                </c:pt>
              </c:numCache>
            </c:numRef>
          </c:val>
        </c:ser>
        <c:dLbls>
          <c:showLegendKey val="0"/>
          <c:showVal val="0"/>
          <c:showCatName val="0"/>
          <c:showSerName val="0"/>
          <c:showPercent val="0"/>
          <c:showBubbleSize val="0"/>
        </c:dLbls>
        <c:gapWidth val="150"/>
        <c:axId val="169490128"/>
        <c:axId val="16949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6.66</c:v>
                </c:pt>
                <c:pt idx="2">
                  <c:v>14.53</c:v>
                </c:pt>
                <c:pt idx="3">
                  <c:v>17.72</c:v>
                </c:pt>
                <c:pt idx="4">
                  <c:v>18.920000000000002</c:v>
                </c:pt>
              </c:numCache>
            </c:numRef>
          </c:val>
          <c:smooth val="0"/>
        </c:ser>
        <c:dLbls>
          <c:showLegendKey val="0"/>
          <c:showVal val="0"/>
          <c:showCatName val="0"/>
          <c:showSerName val="0"/>
          <c:showPercent val="0"/>
          <c:showBubbleSize val="0"/>
        </c:dLbls>
        <c:marker val="1"/>
        <c:smooth val="0"/>
        <c:axId val="169490128"/>
        <c:axId val="169490520"/>
      </c:lineChart>
      <c:dateAx>
        <c:axId val="169490128"/>
        <c:scaling>
          <c:orientation val="minMax"/>
        </c:scaling>
        <c:delete val="1"/>
        <c:axPos val="b"/>
        <c:numFmt formatCode="ge" sourceLinked="1"/>
        <c:majorTickMark val="none"/>
        <c:minorTickMark val="none"/>
        <c:tickLblPos val="none"/>
        <c:crossAx val="169490520"/>
        <c:crosses val="autoZero"/>
        <c:auto val="1"/>
        <c:lblOffset val="100"/>
        <c:baseTimeUnit val="years"/>
      </c:dateAx>
      <c:valAx>
        <c:axId val="16949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9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104688"/>
        <c:axId val="17010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70104688"/>
        <c:axId val="170105080"/>
      </c:lineChart>
      <c:dateAx>
        <c:axId val="170104688"/>
        <c:scaling>
          <c:orientation val="minMax"/>
        </c:scaling>
        <c:delete val="1"/>
        <c:axPos val="b"/>
        <c:numFmt formatCode="ge" sourceLinked="1"/>
        <c:majorTickMark val="none"/>
        <c:minorTickMark val="none"/>
        <c:tickLblPos val="none"/>
        <c:crossAx val="170105080"/>
        <c:crosses val="autoZero"/>
        <c:auto val="1"/>
        <c:lblOffset val="100"/>
        <c:baseTimeUnit val="years"/>
      </c:dateAx>
      <c:valAx>
        <c:axId val="17010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0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369.91</c:v>
                </c:pt>
                <c:pt idx="1">
                  <c:v>398.11</c:v>
                </c:pt>
                <c:pt idx="2">
                  <c:v>392.16</c:v>
                </c:pt>
                <c:pt idx="3">
                  <c:v>356.95</c:v>
                </c:pt>
                <c:pt idx="4">
                  <c:v>339.02</c:v>
                </c:pt>
              </c:numCache>
            </c:numRef>
          </c:val>
        </c:ser>
        <c:dLbls>
          <c:showLegendKey val="0"/>
          <c:showVal val="0"/>
          <c:showCatName val="0"/>
          <c:showSerName val="0"/>
          <c:showPercent val="0"/>
          <c:showBubbleSize val="0"/>
        </c:dLbls>
        <c:gapWidth val="150"/>
        <c:axId val="170106256"/>
        <c:axId val="17010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137.81</c:v>
                </c:pt>
                <c:pt idx="2">
                  <c:v>172.52</c:v>
                </c:pt>
                <c:pt idx="3">
                  <c:v>201.29</c:v>
                </c:pt>
                <c:pt idx="4">
                  <c:v>208.1</c:v>
                </c:pt>
              </c:numCache>
            </c:numRef>
          </c:val>
          <c:smooth val="0"/>
        </c:ser>
        <c:dLbls>
          <c:showLegendKey val="0"/>
          <c:showVal val="0"/>
          <c:showCatName val="0"/>
          <c:showSerName val="0"/>
          <c:showPercent val="0"/>
          <c:showBubbleSize val="0"/>
        </c:dLbls>
        <c:marker val="1"/>
        <c:smooth val="0"/>
        <c:axId val="170106256"/>
        <c:axId val="170106648"/>
      </c:lineChart>
      <c:dateAx>
        <c:axId val="170106256"/>
        <c:scaling>
          <c:orientation val="minMax"/>
        </c:scaling>
        <c:delete val="1"/>
        <c:axPos val="b"/>
        <c:numFmt formatCode="ge" sourceLinked="1"/>
        <c:majorTickMark val="none"/>
        <c:minorTickMark val="none"/>
        <c:tickLblPos val="none"/>
        <c:crossAx val="170106648"/>
        <c:crosses val="autoZero"/>
        <c:auto val="1"/>
        <c:lblOffset val="100"/>
        <c:baseTimeUnit val="years"/>
      </c:dateAx>
      <c:valAx>
        <c:axId val="17010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0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153.28</c:v>
                </c:pt>
                <c:pt idx="1">
                  <c:v>131.78</c:v>
                </c:pt>
                <c:pt idx="2">
                  <c:v>15.12</c:v>
                </c:pt>
                <c:pt idx="3">
                  <c:v>22.19</c:v>
                </c:pt>
                <c:pt idx="4">
                  <c:v>21.87</c:v>
                </c:pt>
              </c:numCache>
            </c:numRef>
          </c:val>
        </c:ser>
        <c:dLbls>
          <c:showLegendKey val="0"/>
          <c:showVal val="0"/>
          <c:showCatName val="0"/>
          <c:showSerName val="0"/>
          <c:showPercent val="0"/>
          <c:showBubbleSize val="0"/>
        </c:dLbls>
        <c:gapWidth val="150"/>
        <c:axId val="170108216"/>
        <c:axId val="16996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189.4</c:v>
                </c:pt>
                <c:pt idx="2">
                  <c:v>69.430000000000007</c:v>
                </c:pt>
                <c:pt idx="3">
                  <c:v>81.19</c:v>
                </c:pt>
                <c:pt idx="4">
                  <c:v>75.290000000000006</c:v>
                </c:pt>
              </c:numCache>
            </c:numRef>
          </c:val>
          <c:smooth val="0"/>
        </c:ser>
        <c:dLbls>
          <c:showLegendKey val="0"/>
          <c:showVal val="0"/>
          <c:showCatName val="0"/>
          <c:showSerName val="0"/>
          <c:showPercent val="0"/>
          <c:showBubbleSize val="0"/>
        </c:dLbls>
        <c:marker val="1"/>
        <c:smooth val="0"/>
        <c:axId val="170108216"/>
        <c:axId val="169966344"/>
      </c:lineChart>
      <c:dateAx>
        <c:axId val="170108216"/>
        <c:scaling>
          <c:orientation val="minMax"/>
        </c:scaling>
        <c:delete val="1"/>
        <c:axPos val="b"/>
        <c:numFmt formatCode="ge" sourceLinked="1"/>
        <c:majorTickMark val="none"/>
        <c:minorTickMark val="none"/>
        <c:tickLblPos val="none"/>
        <c:crossAx val="169966344"/>
        <c:crosses val="autoZero"/>
        <c:auto val="1"/>
        <c:lblOffset val="100"/>
        <c:baseTimeUnit val="years"/>
      </c:dateAx>
      <c:valAx>
        <c:axId val="16996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0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2227.85</c:v>
                </c:pt>
                <c:pt idx="1">
                  <c:v>2173.3000000000002</c:v>
                </c:pt>
                <c:pt idx="2">
                  <c:v>1690.26</c:v>
                </c:pt>
                <c:pt idx="3">
                  <c:v>1553.94</c:v>
                </c:pt>
                <c:pt idx="4">
                  <c:v>1596.88</c:v>
                </c:pt>
              </c:numCache>
            </c:numRef>
          </c:val>
        </c:ser>
        <c:dLbls>
          <c:showLegendKey val="0"/>
          <c:showVal val="0"/>
          <c:showCatName val="0"/>
          <c:showSerName val="0"/>
          <c:showPercent val="0"/>
          <c:showBubbleSize val="0"/>
        </c:dLbls>
        <c:gapWidth val="150"/>
        <c:axId val="169967520"/>
        <c:axId val="16996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169967520"/>
        <c:axId val="169967912"/>
      </c:lineChart>
      <c:dateAx>
        <c:axId val="169967520"/>
        <c:scaling>
          <c:orientation val="minMax"/>
        </c:scaling>
        <c:delete val="1"/>
        <c:axPos val="b"/>
        <c:numFmt formatCode="ge" sourceLinked="1"/>
        <c:majorTickMark val="none"/>
        <c:minorTickMark val="none"/>
        <c:tickLblPos val="none"/>
        <c:crossAx val="169967912"/>
        <c:crosses val="autoZero"/>
        <c:auto val="1"/>
        <c:lblOffset val="100"/>
        <c:baseTimeUnit val="years"/>
      </c:dateAx>
      <c:valAx>
        <c:axId val="16996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34.68</c:v>
                </c:pt>
                <c:pt idx="1">
                  <c:v>37.42</c:v>
                </c:pt>
                <c:pt idx="2">
                  <c:v>40.229999999999997</c:v>
                </c:pt>
                <c:pt idx="3">
                  <c:v>43.27</c:v>
                </c:pt>
                <c:pt idx="4">
                  <c:v>44.27</c:v>
                </c:pt>
              </c:numCache>
            </c:numRef>
          </c:val>
        </c:ser>
        <c:dLbls>
          <c:showLegendKey val="0"/>
          <c:showVal val="0"/>
          <c:showCatName val="0"/>
          <c:showSerName val="0"/>
          <c:showPercent val="0"/>
          <c:showBubbleSize val="0"/>
        </c:dLbls>
        <c:gapWidth val="150"/>
        <c:axId val="170107824"/>
        <c:axId val="1699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170107824"/>
        <c:axId val="169969088"/>
      </c:lineChart>
      <c:dateAx>
        <c:axId val="170107824"/>
        <c:scaling>
          <c:orientation val="minMax"/>
        </c:scaling>
        <c:delete val="1"/>
        <c:axPos val="b"/>
        <c:numFmt formatCode="ge" sourceLinked="1"/>
        <c:majorTickMark val="none"/>
        <c:minorTickMark val="none"/>
        <c:tickLblPos val="none"/>
        <c:crossAx val="169969088"/>
        <c:crosses val="autoZero"/>
        <c:auto val="1"/>
        <c:lblOffset val="100"/>
        <c:baseTimeUnit val="years"/>
      </c:dateAx>
      <c:valAx>
        <c:axId val="1699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0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446.61</c:v>
                </c:pt>
                <c:pt idx="1">
                  <c:v>412.66</c:v>
                </c:pt>
                <c:pt idx="2">
                  <c:v>387.35</c:v>
                </c:pt>
                <c:pt idx="3">
                  <c:v>365.39</c:v>
                </c:pt>
                <c:pt idx="4">
                  <c:v>357.17</c:v>
                </c:pt>
              </c:numCache>
            </c:numRef>
          </c:val>
        </c:ser>
        <c:dLbls>
          <c:showLegendKey val="0"/>
          <c:showVal val="0"/>
          <c:showCatName val="0"/>
          <c:showSerName val="0"/>
          <c:showPercent val="0"/>
          <c:showBubbleSize val="0"/>
        </c:dLbls>
        <c:gapWidth val="150"/>
        <c:axId val="169492480"/>
        <c:axId val="169492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169492480"/>
        <c:axId val="169492088"/>
      </c:lineChart>
      <c:dateAx>
        <c:axId val="169492480"/>
        <c:scaling>
          <c:orientation val="minMax"/>
        </c:scaling>
        <c:delete val="1"/>
        <c:axPos val="b"/>
        <c:numFmt formatCode="ge" sourceLinked="1"/>
        <c:majorTickMark val="none"/>
        <c:minorTickMark val="none"/>
        <c:tickLblPos val="none"/>
        <c:crossAx val="169492088"/>
        <c:crosses val="autoZero"/>
        <c:auto val="1"/>
        <c:lblOffset val="100"/>
        <c:baseTimeUnit val="years"/>
      </c:dateAx>
      <c:valAx>
        <c:axId val="16949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 zoomScaleNormal="100" workbookViewId="0">
      <selection activeCell="CA9" sqref="CA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兵庫県　南あわじ市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
        <v>121</v>
      </c>
      <c r="AE8" s="50"/>
      <c r="AF8" s="50"/>
      <c r="AG8" s="50"/>
      <c r="AH8" s="50"/>
      <c r="AI8" s="50"/>
      <c r="AJ8" s="50"/>
      <c r="AK8" s="4"/>
      <c r="AL8" s="51">
        <f>データ!S6</f>
        <v>48733</v>
      </c>
      <c r="AM8" s="51"/>
      <c r="AN8" s="51"/>
      <c r="AO8" s="51"/>
      <c r="AP8" s="51"/>
      <c r="AQ8" s="51"/>
      <c r="AR8" s="51"/>
      <c r="AS8" s="51"/>
      <c r="AT8" s="46">
        <f>データ!T6</f>
        <v>229.01</v>
      </c>
      <c r="AU8" s="46"/>
      <c r="AV8" s="46"/>
      <c r="AW8" s="46"/>
      <c r="AX8" s="46"/>
      <c r="AY8" s="46"/>
      <c r="AZ8" s="46"/>
      <c r="BA8" s="46"/>
      <c r="BB8" s="46">
        <f>データ!U6</f>
        <v>212.8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36.909999999999997</v>
      </c>
      <c r="J10" s="46"/>
      <c r="K10" s="46"/>
      <c r="L10" s="46"/>
      <c r="M10" s="46"/>
      <c r="N10" s="46"/>
      <c r="O10" s="46"/>
      <c r="P10" s="46">
        <f>データ!P6</f>
        <v>72.09</v>
      </c>
      <c r="Q10" s="46"/>
      <c r="R10" s="46"/>
      <c r="S10" s="46"/>
      <c r="T10" s="46"/>
      <c r="U10" s="46"/>
      <c r="V10" s="46"/>
      <c r="W10" s="46">
        <f>データ!Q6</f>
        <v>98.61</v>
      </c>
      <c r="X10" s="46"/>
      <c r="Y10" s="46"/>
      <c r="Z10" s="46"/>
      <c r="AA10" s="46"/>
      <c r="AB10" s="46"/>
      <c r="AC10" s="46"/>
      <c r="AD10" s="51">
        <f>データ!R6</f>
        <v>2700</v>
      </c>
      <c r="AE10" s="51"/>
      <c r="AF10" s="51"/>
      <c r="AG10" s="51"/>
      <c r="AH10" s="51"/>
      <c r="AI10" s="51"/>
      <c r="AJ10" s="51"/>
      <c r="AK10" s="2"/>
      <c r="AL10" s="51">
        <f>データ!V6</f>
        <v>34913</v>
      </c>
      <c r="AM10" s="51"/>
      <c r="AN10" s="51"/>
      <c r="AO10" s="51"/>
      <c r="AP10" s="51"/>
      <c r="AQ10" s="51"/>
      <c r="AR10" s="51"/>
      <c r="AS10" s="51"/>
      <c r="AT10" s="46">
        <f>データ!W6</f>
        <v>13.3</v>
      </c>
      <c r="AU10" s="46"/>
      <c r="AV10" s="46"/>
      <c r="AW10" s="46"/>
      <c r="AX10" s="46"/>
      <c r="AY10" s="46"/>
      <c r="AZ10" s="46"/>
      <c r="BA10" s="46"/>
      <c r="BB10" s="46">
        <f>データ!X6</f>
        <v>2625.04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120</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282243</v>
      </c>
      <c r="D6" s="34">
        <f t="shared" si="3"/>
        <v>46</v>
      </c>
      <c r="E6" s="34">
        <f t="shared" si="3"/>
        <v>17</v>
      </c>
      <c r="F6" s="34">
        <f t="shared" si="3"/>
        <v>4</v>
      </c>
      <c r="G6" s="34">
        <f t="shared" si="3"/>
        <v>0</v>
      </c>
      <c r="H6" s="34" t="str">
        <f t="shared" si="3"/>
        <v>兵庫県　南あわじ市</v>
      </c>
      <c r="I6" s="34" t="str">
        <f t="shared" si="3"/>
        <v>法適用</v>
      </c>
      <c r="J6" s="34" t="str">
        <f t="shared" si="3"/>
        <v>下水道事業</v>
      </c>
      <c r="K6" s="34" t="str">
        <f t="shared" si="3"/>
        <v>特定環境保全公共下水道</v>
      </c>
      <c r="L6" s="34" t="str">
        <f t="shared" si="3"/>
        <v>D3</v>
      </c>
      <c r="M6" s="34">
        <f t="shared" si="3"/>
        <v>0</v>
      </c>
      <c r="N6" s="35" t="str">
        <f t="shared" si="3"/>
        <v>-</v>
      </c>
      <c r="O6" s="35">
        <f t="shared" si="3"/>
        <v>36.909999999999997</v>
      </c>
      <c r="P6" s="35">
        <f t="shared" si="3"/>
        <v>72.09</v>
      </c>
      <c r="Q6" s="35">
        <f t="shared" si="3"/>
        <v>98.61</v>
      </c>
      <c r="R6" s="35">
        <f t="shared" si="3"/>
        <v>2700</v>
      </c>
      <c r="S6" s="35">
        <f t="shared" si="3"/>
        <v>48733</v>
      </c>
      <c r="T6" s="35">
        <f t="shared" si="3"/>
        <v>229.01</v>
      </c>
      <c r="U6" s="35">
        <f t="shared" si="3"/>
        <v>212.8</v>
      </c>
      <c r="V6" s="35">
        <f t="shared" si="3"/>
        <v>34913</v>
      </c>
      <c r="W6" s="35">
        <f t="shared" si="3"/>
        <v>13.3</v>
      </c>
      <c r="X6" s="35">
        <f t="shared" si="3"/>
        <v>2625.04</v>
      </c>
      <c r="Y6" s="36">
        <f>IF(Y7="",NA(),Y7)</f>
        <v>90.48</v>
      </c>
      <c r="Z6" s="36">
        <f t="shared" ref="Z6:AH6" si="4">IF(Z7="",NA(),Z7)</f>
        <v>92.93</v>
      </c>
      <c r="AA6" s="36">
        <f t="shared" si="4"/>
        <v>95.96</v>
      </c>
      <c r="AB6" s="36">
        <f t="shared" si="4"/>
        <v>100.09</v>
      </c>
      <c r="AC6" s="36">
        <f t="shared" si="4"/>
        <v>100.1</v>
      </c>
      <c r="AD6" s="36">
        <f t="shared" si="4"/>
        <v>93.85</v>
      </c>
      <c r="AE6" s="36">
        <f t="shared" si="4"/>
        <v>95.59</v>
      </c>
      <c r="AF6" s="36">
        <f t="shared" si="4"/>
        <v>96.83</v>
      </c>
      <c r="AG6" s="36">
        <f t="shared" si="4"/>
        <v>98.32</v>
      </c>
      <c r="AH6" s="36">
        <f t="shared" si="4"/>
        <v>98.04</v>
      </c>
      <c r="AI6" s="35" t="str">
        <f>IF(AI7="","",IF(AI7="-","【-】","【"&amp;SUBSTITUTE(TEXT(AI7,"#,##0.00"),"-","△")&amp;"】"))</f>
        <v>【100.66】</v>
      </c>
      <c r="AJ6" s="36">
        <f>IF(AJ7="",NA(),AJ7)</f>
        <v>369.91</v>
      </c>
      <c r="AK6" s="36">
        <f t="shared" ref="AK6:AS6" si="5">IF(AK7="",NA(),AK7)</f>
        <v>398.11</v>
      </c>
      <c r="AL6" s="36">
        <f t="shared" si="5"/>
        <v>392.16</v>
      </c>
      <c r="AM6" s="36">
        <f t="shared" si="5"/>
        <v>356.95</v>
      </c>
      <c r="AN6" s="36">
        <f t="shared" si="5"/>
        <v>339.02</v>
      </c>
      <c r="AO6" s="36">
        <f t="shared" si="5"/>
        <v>99.89</v>
      </c>
      <c r="AP6" s="36">
        <f t="shared" si="5"/>
        <v>137.81</v>
      </c>
      <c r="AQ6" s="36">
        <f t="shared" si="5"/>
        <v>172.52</v>
      </c>
      <c r="AR6" s="36">
        <f t="shared" si="5"/>
        <v>201.29</v>
      </c>
      <c r="AS6" s="36">
        <f t="shared" si="5"/>
        <v>208.1</v>
      </c>
      <c r="AT6" s="35" t="str">
        <f>IF(AT7="","",IF(AT7="-","【-】","【"&amp;SUBSTITUTE(TEXT(AT7,"#,##0.00"),"-","△")&amp;"】"))</f>
        <v>【105.22】</v>
      </c>
      <c r="AU6" s="36">
        <f>IF(AU7="",NA(),AU7)</f>
        <v>153.28</v>
      </c>
      <c r="AV6" s="36">
        <f t="shared" ref="AV6:BD6" si="6">IF(AV7="",NA(),AV7)</f>
        <v>131.78</v>
      </c>
      <c r="AW6" s="36">
        <f t="shared" si="6"/>
        <v>15.12</v>
      </c>
      <c r="AX6" s="36">
        <f t="shared" si="6"/>
        <v>22.19</v>
      </c>
      <c r="AY6" s="36">
        <f t="shared" si="6"/>
        <v>21.87</v>
      </c>
      <c r="AZ6" s="36">
        <f t="shared" si="6"/>
        <v>209.18</v>
      </c>
      <c r="BA6" s="36">
        <f t="shared" si="6"/>
        <v>189.4</v>
      </c>
      <c r="BB6" s="36">
        <f t="shared" si="6"/>
        <v>69.430000000000007</v>
      </c>
      <c r="BC6" s="36">
        <f t="shared" si="6"/>
        <v>81.19</v>
      </c>
      <c r="BD6" s="36">
        <f t="shared" si="6"/>
        <v>75.290000000000006</v>
      </c>
      <c r="BE6" s="35" t="str">
        <f>IF(BE7="","",IF(BE7="-","【-】","【"&amp;SUBSTITUTE(TEXT(BE7,"#,##0.00"),"-","△")&amp;"】"))</f>
        <v>【54.12】</v>
      </c>
      <c r="BF6" s="36">
        <f>IF(BF7="",NA(),BF7)</f>
        <v>2227.85</v>
      </c>
      <c r="BG6" s="36">
        <f t="shared" ref="BG6:BO6" si="7">IF(BG7="",NA(),BG7)</f>
        <v>2173.3000000000002</v>
      </c>
      <c r="BH6" s="36">
        <f t="shared" si="7"/>
        <v>1690.26</v>
      </c>
      <c r="BI6" s="36">
        <f t="shared" si="7"/>
        <v>1553.94</v>
      </c>
      <c r="BJ6" s="36">
        <f t="shared" si="7"/>
        <v>1596.88</v>
      </c>
      <c r="BK6" s="36">
        <f t="shared" si="7"/>
        <v>1716.82</v>
      </c>
      <c r="BL6" s="36">
        <f t="shared" si="7"/>
        <v>1554.05</v>
      </c>
      <c r="BM6" s="36">
        <f t="shared" si="7"/>
        <v>1671.86</v>
      </c>
      <c r="BN6" s="36">
        <f t="shared" si="7"/>
        <v>1673.47</v>
      </c>
      <c r="BO6" s="36">
        <f t="shared" si="7"/>
        <v>1592.72</v>
      </c>
      <c r="BP6" s="35" t="str">
        <f>IF(BP7="","",IF(BP7="-","【-】","【"&amp;SUBSTITUTE(TEXT(BP7,"#,##0.00"),"-","△")&amp;"】"))</f>
        <v>【1,348.09】</v>
      </c>
      <c r="BQ6" s="36">
        <f>IF(BQ7="",NA(),BQ7)</f>
        <v>34.68</v>
      </c>
      <c r="BR6" s="36">
        <f t="shared" ref="BR6:BZ6" si="8">IF(BR7="",NA(),BR7)</f>
        <v>37.42</v>
      </c>
      <c r="BS6" s="36">
        <f t="shared" si="8"/>
        <v>40.229999999999997</v>
      </c>
      <c r="BT6" s="36">
        <f t="shared" si="8"/>
        <v>43.27</v>
      </c>
      <c r="BU6" s="36">
        <f t="shared" si="8"/>
        <v>44.27</v>
      </c>
      <c r="BV6" s="36">
        <f t="shared" si="8"/>
        <v>51.73</v>
      </c>
      <c r="BW6" s="36">
        <f t="shared" si="8"/>
        <v>53.01</v>
      </c>
      <c r="BX6" s="36">
        <f t="shared" si="8"/>
        <v>50.54</v>
      </c>
      <c r="BY6" s="36">
        <f t="shared" si="8"/>
        <v>49.22</v>
      </c>
      <c r="BZ6" s="36">
        <f t="shared" si="8"/>
        <v>53.7</v>
      </c>
      <c r="CA6" s="35" t="str">
        <f>IF(CA7="","",IF(CA7="-","【-】","【"&amp;SUBSTITUTE(TEXT(CA7,"#,##0.00"),"-","△")&amp;"】"))</f>
        <v>【69.80】</v>
      </c>
      <c r="CB6" s="36">
        <f>IF(CB7="",NA(),CB7)</f>
        <v>446.61</v>
      </c>
      <c r="CC6" s="36">
        <f t="shared" ref="CC6:CK6" si="9">IF(CC7="",NA(),CC7)</f>
        <v>412.66</v>
      </c>
      <c r="CD6" s="36">
        <f t="shared" si="9"/>
        <v>387.35</v>
      </c>
      <c r="CE6" s="36">
        <f t="shared" si="9"/>
        <v>365.39</v>
      </c>
      <c r="CF6" s="36">
        <f t="shared" si="9"/>
        <v>357.17</v>
      </c>
      <c r="CG6" s="36">
        <f t="shared" si="9"/>
        <v>310.47000000000003</v>
      </c>
      <c r="CH6" s="36">
        <f t="shared" si="9"/>
        <v>299.39</v>
      </c>
      <c r="CI6" s="36">
        <f t="shared" si="9"/>
        <v>320.36</v>
      </c>
      <c r="CJ6" s="36">
        <f t="shared" si="9"/>
        <v>332.02</v>
      </c>
      <c r="CK6" s="36">
        <f t="shared" si="9"/>
        <v>300.35000000000002</v>
      </c>
      <c r="CL6" s="35" t="str">
        <f>IF(CL7="","",IF(CL7="-","【-】","【"&amp;SUBSTITUTE(TEXT(CL7,"#,##0.00"),"-","△")&amp;"】"))</f>
        <v>【232.54】</v>
      </c>
      <c r="CM6" s="36">
        <f>IF(CM7="",NA(),CM7)</f>
        <v>29.24</v>
      </c>
      <c r="CN6" s="36">
        <f t="shared" ref="CN6:CV6" si="10">IF(CN7="",NA(),CN7)</f>
        <v>31.22</v>
      </c>
      <c r="CO6" s="36">
        <f t="shared" si="10"/>
        <v>32.92</v>
      </c>
      <c r="CP6" s="36">
        <f t="shared" si="10"/>
        <v>35.92</v>
      </c>
      <c r="CQ6" s="36">
        <f t="shared" si="10"/>
        <v>35.94</v>
      </c>
      <c r="CR6" s="36">
        <f t="shared" si="10"/>
        <v>36.67</v>
      </c>
      <c r="CS6" s="36">
        <f t="shared" si="10"/>
        <v>36.200000000000003</v>
      </c>
      <c r="CT6" s="36">
        <f t="shared" si="10"/>
        <v>34.74</v>
      </c>
      <c r="CU6" s="36">
        <f t="shared" si="10"/>
        <v>36.65</v>
      </c>
      <c r="CV6" s="36">
        <f t="shared" si="10"/>
        <v>37.72</v>
      </c>
      <c r="CW6" s="35" t="str">
        <f>IF(CW7="","",IF(CW7="-","【-】","【"&amp;SUBSTITUTE(TEXT(CW7,"#,##0.00"),"-","△")&amp;"】"))</f>
        <v>【42.17】</v>
      </c>
      <c r="CX6" s="36">
        <f>IF(CX7="",NA(),CX7)</f>
        <v>63.96</v>
      </c>
      <c r="CY6" s="36">
        <f t="shared" ref="CY6:DG6" si="11">IF(CY7="",NA(),CY7)</f>
        <v>64.11</v>
      </c>
      <c r="CZ6" s="36">
        <f t="shared" si="11"/>
        <v>63.6</v>
      </c>
      <c r="DA6" s="36">
        <f t="shared" si="11"/>
        <v>64.66</v>
      </c>
      <c r="DB6" s="36">
        <f t="shared" si="11"/>
        <v>65.55</v>
      </c>
      <c r="DC6" s="36">
        <f t="shared" si="11"/>
        <v>71.239999999999995</v>
      </c>
      <c r="DD6" s="36">
        <f t="shared" si="11"/>
        <v>71.069999999999993</v>
      </c>
      <c r="DE6" s="36">
        <f t="shared" si="11"/>
        <v>70.14</v>
      </c>
      <c r="DF6" s="36">
        <f t="shared" si="11"/>
        <v>68.83</v>
      </c>
      <c r="DG6" s="36">
        <f t="shared" si="11"/>
        <v>68.459999999999994</v>
      </c>
      <c r="DH6" s="35" t="str">
        <f>IF(DH7="","",IF(DH7="-","【-】","【"&amp;SUBSTITUTE(TEXT(DH7,"#,##0.00"),"-","△")&amp;"】"))</f>
        <v>【82.30】</v>
      </c>
      <c r="DI6" s="36">
        <f>IF(DI7="",NA(),DI7)</f>
        <v>8.07</v>
      </c>
      <c r="DJ6" s="36">
        <f t="shared" ref="DJ6:DR6" si="12">IF(DJ7="",NA(),DJ7)</f>
        <v>9.93</v>
      </c>
      <c r="DK6" s="36">
        <f t="shared" si="12"/>
        <v>19.95</v>
      </c>
      <c r="DL6" s="36">
        <f t="shared" si="12"/>
        <v>22.94</v>
      </c>
      <c r="DM6" s="36">
        <f t="shared" si="12"/>
        <v>26.12</v>
      </c>
      <c r="DN6" s="36">
        <f t="shared" si="12"/>
        <v>6.5</v>
      </c>
      <c r="DO6" s="36">
        <f t="shared" si="12"/>
        <v>6.66</v>
      </c>
      <c r="DP6" s="36">
        <f t="shared" si="12"/>
        <v>14.53</v>
      </c>
      <c r="DQ6" s="36">
        <f t="shared" si="12"/>
        <v>17.72</v>
      </c>
      <c r="DR6" s="36">
        <f t="shared" si="12"/>
        <v>18.920000000000002</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6">
        <f t="shared" si="14"/>
        <v>0.1</v>
      </c>
      <c r="EH6" s="35">
        <f t="shared" si="14"/>
        <v>0</v>
      </c>
      <c r="EI6" s="35">
        <f t="shared" si="14"/>
        <v>0</v>
      </c>
      <c r="EJ6" s="36">
        <f t="shared" si="14"/>
        <v>0.05</v>
      </c>
      <c r="EK6" s="36">
        <f t="shared" si="14"/>
        <v>7.0000000000000007E-2</v>
      </c>
      <c r="EL6" s="36">
        <f t="shared" si="14"/>
        <v>0.08</v>
      </c>
      <c r="EM6" s="36">
        <f t="shared" si="14"/>
        <v>0.26</v>
      </c>
      <c r="EN6" s="36">
        <f t="shared" si="14"/>
        <v>0.13</v>
      </c>
      <c r="EO6" s="35" t="str">
        <f>IF(EO7="","",IF(EO7="-","【-】","【"&amp;SUBSTITUTE(TEXT(EO7,"#,##0.00"),"-","△")&amp;"】"))</f>
        <v>【0.09】</v>
      </c>
    </row>
    <row r="7" spans="1:148" s="37" customFormat="1">
      <c r="A7" s="29"/>
      <c r="B7" s="38">
        <v>2016</v>
      </c>
      <c r="C7" s="38">
        <v>282243</v>
      </c>
      <c r="D7" s="38">
        <v>46</v>
      </c>
      <c r="E7" s="38">
        <v>17</v>
      </c>
      <c r="F7" s="38">
        <v>4</v>
      </c>
      <c r="G7" s="38">
        <v>0</v>
      </c>
      <c r="H7" s="38" t="s">
        <v>108</v>
      </c>
      <c r="I7" s="38" t="s">
        <v>109</v>
      </c>
      <c r="J7" s="38" t="s">
        <v>110</v>
      </c>
      <c r="K7" s="38" t="s">
        <v>111</v>
      </c>
      <c r="L7" s="38" t="s">
        <v>112</v>
      </c>
      <c r="M7" s="38"/>
      <c r="N7" s="39" t="s">
        <v>113</v>
      </c>
      <c r="O7" s="39">
        <v>36.909999999999997</v>
      </c>
      <c r="P7" s="39">
        <v>72.09</v>
      </c>
      <c r="Q7" s="39">
        <v>98.61</v>
      </c>
      <c r="R7" s="39">
        <v>2700</v>
      </c>
      <c r="S7" s="39">
        <v>48733</v>
      </c>
      <c r="T7" s="39">
        <v>229.01</v>
      </c>
      <c r="U7" s="39">
        <v>212.8</v>
      </c>
      <c r="V7" s="39">
        <v>34913</v>
      </c>
      <c r="W7" s="39">
        <v>13.3</v>
      </c>
      <c r="X7" s="39">
        <v>2625.04</v>
      </c>
      <c r="Y7" s="39">
        <v>90.48</v>
      </c>
      <c r="Z7" s="39">
        <v>92.93</v>
      </c>
      <c r="AA7" s="39">
        <v>95.96</v>
      </c>
      <c r="AB7" s="39">
        <v>100.09</v>
      </c>
      <c r="AC7" s="39">
        <v>100.1</v>
      </c>
      <c r="AD7" s="39">
        <v>93.85</v>
      </c>
      <c r="AE7" s="39">
        <v>95.59</v>
      </c>
      <c r="AF7" s="39">
        <v>96.83</v>
      </c>
      <c r="AG7" s="39">
        <v>98.32</v>
      </c>
      <c r="AH7" s="39">
        <v>98.04</v>
      </c>
      <c r="AI7" s="39">
        <v>100.66</v>
      </c>
      <c r="AJ7" s="39">
        <v>369.91</v>
      </c>
      <c r="AK7" s="39">
        <v>398.11</v>
      </c>
      <c r="AL7" s="39">
        <v>392.16</v>
      </c>
      <c r="AM7" s="39">
        <v>356.95</v>
      </c>
      <c r="AN7" s="39">
        <v>339.02</v>
      </c>
      <c r="AO7" s="39">
        <v>99.89</v>
      </c>
      <c r="AP7" s="39">
        <v>137.81</v>
      </c>
      <c r="AQ7" s="39">
        <v>172.52</v>
      </c>
      <c r="AR7" s="39">
        <v>201.29</v>
      </c>
      <c r="AS7" s="39">
        <v>208.1</v>
      </c>
      <c r="AT7" s="39">
        <v>105.22</v>
      </c>
      <c r="AU7" s="39">
        <v>153.28</v>
      </c>
      <c r="AV7" s="39">
        <v>131.78</v>
      </c>
      <c r="AW7" s="39">
        <v>15.12</v>
      </c>
      <c r="AX7" s="39">
        <v>22.19</v>
      </c>
      <c r="AY7" s="39">
        <v>21.87</v>
      </c>
      <c r="AZ7" s="39">
        <v>209.18</v>
      </c>
      <c r="BA7" s="39">
        <v>189.4</v>
      </c>
      <c r="BB7" s="39">
        <v>69.430000000000007</v>
      </c>
      <c r="BC7" s="39">
        <v>81.19</v>
      </c>
      <c r="BD7" s="39">
        <v>75.290000000000006</v>
      </c>
      <c r="BE7" s="39">
        <v>54.12</v>
      </c>
      <c r="BF7" s="39">
        <v>2227.85</v>
      </c>
      <c r="BG7" s="39">
        <v>2173.3000000000002</v>
      </c>
      <c r="BH7" s="39">
        <v>1690.26</v>
      </c>
      <c r="BI7" s="39">
        <v>1553.94</v>
      </c>
      <c r="BJ7" s="39">
        <v>1596.88</v>
      </c>
      <c r="BK7" s="39">
        <v>1716.82</v>
      </c>
      <c r="BL7" s="39">
        <v>1554.05</v>
      </c>
      <c r="BM7" s="39">
        <v>1671.86</v>
      </c>
      <c r="BN7" s="39">
        <v>1673.47</v>
      </c>
      <c r="BO7" s="39">
        <v>1592.72</v>
      </c>
      <c r="BP7" s="39">
        <v>1348.09</v>
      </c>
      <c r="BQ7" s="39">
        <v>34.68</v>
      </c>
      <c r="BR7" s="39">
        <v>37.42</v>
      </c>
      <c r="BS7" s="39">
        <v>40.229999999999997</v>
      </c>
      <c r="BT7" s="39">
        <v>43.27</v>
      </c>
      <c r="BU7" s="39">
        <v>44.27</v>
      </c>
      <c r="BV7" s="39">
        <v>51.73</v>
      </c>
      <c r="BW7" s="39">
        <v>53.01</v>
      </c>
      <c r="BX7" s="39">
        <v>50.54</v>
      </c>
      <c r="BY7" s="39">
        <v>49.22</v>
      </c>
      <c r="BZ7" s="39">
        <v>53.7</v>
      </c>
      <c r="CA7" s="39">
        <v>69.8</v>
      </c>
      <c r="CB7" s="39">
        <v>446.61</v>
      </c>
      <c r="CC7" s="39">
        <v>412.66</v>
      </c>
      <c r="CD7" s="39">
        <v>387.35</v>
      </c>
      <c r="CE7" s="39">
        <v>365.39</v>
      </c>
      <c r="CF7" s="39">
        <v>357.17</v>
      </c>
      <c r="CG7" s="39">
        <v>310.47000000000003</v>
      </c>
      <c r="CH7" s="39">
        <v>299.39</v>
      </c>
      <c r="CI7" s="39">
        <v>320.36</v>
      </c>
      <c r="CJ7" s="39">
        <v>332.02</v>
      </c>
      <c r="CK7" s="39">
        <v>300.35000000000002</v>
      </c>
      <c r="CL7" s="39">
        <v>232.54</v>
      </c>
      <c r="CM7" s="39">
        <v>29.24</v>
      </c>
      <c r="CN7" s="39">
        <v>31.22</v>
      </c>
      <c r="CO7" s="39">
        <v>32.92</v>
      </c>
      <c r="CP7" s="39">
        <v>35.92</v>
      </c>
      <c r="CQ7" s="39">
        <v>35.94</v>
      </c>
      <c r="CR7" s="39">
        <v>36.67</v>
      </c>
      <c r="CS7" s="39">
        <v>36.200000000000003</v>
      </c>
      <c r="CT7" s="39">
        <v>34.74</v>
      </c>
      <c r="CU7" s="39">
        <v>36.65</v>
      </c>
      <c r="CV7" s="39">
        <v>37.72</v>
      </c>
      <c r="CW7" s="39">
        <v>42.17</v>
      </c>
      <c r="CX7" s="39">
        <v>63.96</v>
      </c>
      <c r="CY7" s="39">
        <v>64.11</v>
      </c>
      <c r="CZ7" s="39">
        <v>63.6</v>
      </c>
      <c r="DA7" s="39">
        <v>64.66</v>
      </c>
      <c r="DB7" s="39">
        <v>65.55</v>
      </c>
      <c r="DC7" s="39">
        <v>71.239999999999995</v>
      </c>
      <c r="DD7" s="39">
        <v>71.069999999999993</v>
      </c>
      <c r="DE7" s="39">
        <v>70.14</v>
      </c>
      <c r="DF7" s="39">
        <v>68.83</v>
      </c>
      <c r="DG7" s="39">
        <v>68.459999999999994</v>
      </c>
      <c r="DH7" s="39">
        <v>82.3</v>
      </c>
      <c r="DI7" s="39">
        <v>8.07</v>
      </c>
      <c r="DJ7" s="39">
        <v>9.93</v>
      </c>
      <c r="DK7" s="39">
        <v>19.95</v>
      </c>
      <c r="DL7" s="39">
        <v>22.94</v>
      </c>
      <c r="DM7" s="39">
        <v>26.12</v>
      </c>
      <c r="DN7" s="39">
        <v>6.5</v>
      </c>
      <c r="DO7" s="39">
        <v>6.66</v>
      </c>
      <c r="DP7" s="39">
        <v>14.53</v>
      </c>
      <c r="DQ7" s="39">
        <v>17.72</v>
      </c>
      <c r="DR7" s="39">
        <v>18.920000000000002</v>
      </c>
      <c r="DS7" s="39">
        <v>23.63</v>
      </c>
      <c r="DT7" s="39">
        <v>0</v>
      </c>
      <c r="DU7" s="39">
        <v>0</v>
      </c>
      <c r="DV7" s="39">
        <v>0</v>
      </c>
      <c r="DW7" s="39">
        <v>0</v>
      </c>
      <c r="DX7" s="39">
        <v>0</v>
      </c>
      <c r="DY7" s="39">
        <v>0</v>
      </c>
      <c r="DZ7" s="39">
        <v>0</v>
      </c>
      <c r="EA7" s="39">
        <v>0</v>
      </c>
      <c r="EB7" s="39">
        <v>0</v>
      </c>
      <c r="EC7" s="39">
        <v>0</v>
      </c>
      <c r="ED7" s="39">
        <v>0</v>
      </c>
      <c r="EE7" s="39">
        <v>0</v>
      </c>
      <c r="EF7" s="39">
        <v>0</v>
      </c>
      <c r="EG7" s="39">
        <v>0.1</v>
      </c>
      <c r="EH7" s="39">
        <v>0</v>
      </c>
      <c r="EI7" s="39">
        <v>0</v>
      </c>
      <c r="EJ7" s="39">
        <v>0.05</v>
      </c>
      <c r="EK7" s="39">
        <v>7.0000000000000007E-2</v>
      </c>
      <c r="EL7" s="39">
        <v>0.08</v>
      </c>
      <c r="EM7" s="39">
        <v>0.26</v>
      </c>
      <c r="EN7" s="39">
        <v>0.13</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U000645</cp:lastModifiedBy>
  <cp:lastPrinted>2018-02-09T00:16:28Z</cp:lastPrinted>
  <dcterms:created xsi:type="dcterms:W3CDTF">2017-12-25T01:56:31Z</dcterms:created>
  <dcterms:modified xsi:type="dcterms:W3CDTF">2018-02-14T06:12:10Z</dcterms:modified>
  <cp:category/>
</cp:coreProperties>
</file>