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669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LT78" i="4" s="1"/>
  <c r="DG7" i="5"/>
  <c r="LE78" i="4" s="1"/>
  <c r="DF7" i="5"/>
  <c r="DE7" i="5"/>
  <c r="DD7" i="5"/>
  <c r="DC7" i="5"/>
  <c r="DB7" i="5"/>
  <c r="DA7" i="5"/>
  <c r="CZ7" i="5"/>
  <c r="CN7" i="5"/>
  <c r="CV76" i="4" s="1"/>
  <c r="CM7" i="5"/>
  <c r="BZ7" i="5"/>
  <c r="BY7" i="5"/>
  <c r="LH53" i="4" s="1"/>
  <c r="BX7" i="5"/>
  <c r="KO53" i="4" s="1"/>
  <c r="BW7" i="5"/>
  <c r="BV7" i="5"/>
  <c r="BU7" i="5"/>
  <c r="BT7" i="5"/>
  <c r="BS7" i="5"/>
  <c r="BR7" i="5"/>
  <c r="BQ7" i="5"/>
  <c r="BO7" i="5"/>
  <c r="HJ53" i="4" s="1"/>
  <c r="BN7" i="5"/>
  <c r="BM7" i="5"/>
  <c r="BL7" i="5"/>
  <c r="BK7" i="5"/>
  <c r="EL53" i="4" s="1"/>
  <c r="BJ7" i="5"/>
  <c r="BI7" i="5"/>
  <c r="GQ52" i="4" s="1"/>
  <c r="BH7" i="5"/>
  <c r="FX52" i="4" s="1"/>
  <c r="BG7" i="5"/>
  <c r="FE52" i="4" s="1"/>
  <c r="BF7" i="5"/>
  <c r="BD7" i="5"/>
  <c r="BC7" i="5"/>
  <c r="BB7" i="5"/>
  <c r="BA7" i="5"/>
  <c r="AZ7" i="5"/>
  <c r="AY7" i="5"/>
  <c r="CS52" i="4" s="1"/>
  <c r="AX7" i="5"/>
  <c r="BZ52" i="4" s="1"/>
  <c r="AW7" i="5"/>
  <c r="AV7" i="5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AQ10" i="4" s="1"/>
  <c r="O7" i="5"/>
  <c r="N7" i="5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JV53" i="4"/>
  <c r="JC53" i="4"/>
  <c r="GQ53" i="4"/>
  <c r="FX53" i="4"/>
  <c r="FE53" i="4"/>
  <c r="CS53" i="4"/>
  <c r="BZ53" i="4"/>
  <c r="BG53" i="4"/>
  <c r="AN53" i="4"/>
  <c r="U53" i="4"/>
  <c r="MA52" i="4"/>
  <c r="LH52" i="4"/>
  <c r="KO52" i="4"/>
  <c r="JV52" i="4"/>
  <c r="JC52" i="4"/>
  <c r="HJ52" i="4"/>
  <c r="EL52" i="4"/>
  <c r="BG52" i="4"/>
  <c r="AN52" i="4"/>
  <c r="LH32" i="4"/>
  <c r="KO32" i="4"/>
  <c r="GQ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AQ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IE76" i="4"/>
  <c r="BZ51" i="4"/>
  <c r="LT76" i="4"/>
  <c r="GQ51" i="4"/>
  <c r="LH30" i="4"/>
  <c r="GQ30" i="4"/>
  <c r="BZ30" i="4"/>
  <c r="HP76" i="4"/>
  <c r="BG51" i="4"/>
  <c r="BG30" i="4"/>
  <c r="KO30" i="4"/>
  <c r="AV76" i="4"/>
  <c r="KO51" i="4"/>
  <c r="LE76" i="4"/>
  <c r="FX51" i="4"/>
  <c r="FX30" i="4"/>
  <c r="HA76" i="4"/>
  <c r="AN51" i="4"/>
  <c r="FE30" i="4"/>
  <c r="JV51" i="4"/>
  <c r="FE51" i="4"/>
  <c r="AN30" i="4"/>
  <c r="AG76" i="4"/>
  <c r="KP76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<sst xmlns="http://schemas.openxmlformats.org/spreadsheetml/2006/main" count="286" uniqueCount="136">
  <si>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</si>
  <si>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</si>
  <si>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</si>
  <si>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</si>
  <si>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</si>
  <si>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</si>
  <si>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</si>
  <si>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</si>
  <si>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</si>
  <si>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</si>
  <si>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</si>
  <si>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</si>
  <si>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</si>
  <si>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</si>
  <si>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</si>
  <si>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</si>
  <si>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</si>
  <si>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</si>
  <si>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</si>
  <si>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</si>
  <si>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</si>
  <si>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</si>
  <si>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</si>
  <si>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</si>
  <si>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</si>
  <si>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</si>
  <si>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</si>
  <si>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</si>
  <si>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</si>
  <si>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</si>
  <si>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</si>
  <si>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</si>
  <si>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</si>
  <si>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</si>
  <si>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</si>
  <si>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</si>
  <si>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</si>
  <si>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</si>
  <si>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</si>
  <si>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</si>
  <si>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</si>
  <si>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</si>
  <si>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</si>
  <si>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</si>
  <si>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</si>
  <si>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</si>
  <si>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</si>
  <si>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</si>
  <si>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</si>
  <si>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</si>
  <si>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</si>
  <si>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</si>
  <si>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</si>
  <si>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</si>
  <si>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</si>
  <si>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</si>
  <si>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</si>
  <si>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</si>
  <si>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</si>
  <si>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</si>
  <si>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</si>
  <si>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</si>
  <si>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</si>
  <si>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</si>
  <si>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</si>
  <si>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</si>
  <si>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</si>
  <si>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</si>
  <si>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</si>
  <si>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</si>
  <si>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</si>
  <si>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</si>
  <si>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</si>
  <si>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</si>
  <si>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</si>
  <si>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</si>
  <si>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</si>
  <si>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</si>
  <si>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</si>
  <si>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</si>
  <si>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</si>
  <si>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</si>
  <si>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</si>
  <si>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</si>
  <si>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</si>
  <si>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</si>
  <si>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</si>
  <si>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</si>
  <si>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</si>
  <si>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</si>
  <si>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</si>
  <si>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</si>
  <si>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</si>
  <si>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</si>
  <si>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</si>
  <si>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</si>
  <si>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</si>
  <si>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</si>
  <si>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</si>
  <si>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</si>
  <si>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</si>
  <si>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</si>
  <si>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</si>
  <si>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</si>
  <si>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</si>
  <si>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</si>
  <si>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</si>
  <si>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</si>
  <si>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</si>
  <si>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</si>
  <si>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</si>
  <si>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</si>
  <si>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</si>
  <si>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</si>
  <si>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兵庫県　丹波市</t>
  </si>
  <si>
    <t>市島駅前駐車場</t>
  </si>
  <si>
    <t>法非適用</t>
  </si>
  <si>
    <t>駐車場整備事業</t>
  </si>
  <si>
    <t>-</t>
  </si>
  <si>
    <t>Ａ３Ｂ１</t>
  </si>
  <si>
    <t>該当数値なし</t>
  </si>
  <si>
    <t>都市計画駐車場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</si>
  <si>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</si>
  <si>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</si>
  <si>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</si>
  <si>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</si>
  <si>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</si>
  <si>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</si>
  <si>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</si>
  <si>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</si>
  <si>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</si>
  <si>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</si>
  <si>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　本施設については、市民の交通機関への利便性向上を主たる目的として設置している。収益等の状況については、類似施設平均と比すると42％程度の収益的収支比率となっているが157.8％と悪くない状況である。他会計からの補助等もなく独立した会計となっていることから、利用率の向上により更なる経営状況の改善が可能と考えている。</t>
    <phoneticPr fontId="6"/>
  </si>
  <si>
    <t>　本施設に関する資産等は、料金精算のシステム、舗装などの関連施設であるが、常に現状把握の上、計画的な修繕等の対応が必要である。</t>
    <phoneticPr fontId="6"/>
  </si>
  <si>
    <t>　施設として黒字経営となっているが、利用率の向上に伴う、経営状況の更なる安定化が必要なことから、広報等を行い利用率の向上を図る必要がある。</t>
    <phoneticPr fontId="6"/>
  </si>
  <si>
    <t>　本施設は、月極め駐車場(10台)及び一時駐車場（10台）である。月極め駐車場の月平均の利用台数は約10台であり、一時駐車場は1日当たりの利用台数は約３台となっている。特に一時駐車場の利用率の状況が改善できるよう、広報等により情報を提供し利用の拡大を図っていくが、月極め駐車場への変更等も考察する必要がある。</t>
    <rPh sb="15" eb="16">
      <t>ダイ</t>
    </rPh>
    <rPh sb="17" eb="18">
      <t>オヨ</t>
    </rPh>
    <rPh sb="19" eb="21">
      <t>イチジ</t>
    </rPh>
    <rPh sb="21" eb="24">
      <t>チュウシャジョウ</t>
    </rPh>
    <rPh sb="27" eb="28">
      <t>ダイ</t>
    </rPh>
    <rPh sb="33" eb="35">
      <t>ツキギ</t>
    </rPh>
    <rPh sb="36" eb="39">
      <t>チュウシャジョウ</t>
    </rPh>
    <rPh sb="40" eb="43">
      <t>ツキヘイキン</t>
    </rPh>
    <rPh sb="44" eb="46">
      <t>リヨウ</t>
    </rPh>
    <rPh sb="46" eb="48">
      <t>ダイスウ</t>
    </rPh>
    <rPh sb="49" eb="50">
      <t>ヤク</t>
    </rPh>
    <rPh sb="52" eb="53">
      <t>ダイ</t>
    </rPh>
    <rPh sb="57" eb="59">
      <t>イチジ</t>
    </rPh>
    <rPh sb="59" eb="62">
      <t>チュウシャジョウ</t>
    </rPh>
    <rPh sb="64" eb="65">
      <t>ニチ</t>
    </rPh>
    <rPh sb="65" eb="66">
      <t>ア</t>
    </rPh>
    <rPh sb="69" eb="71">
      <t>リヨウ</t>
    </rPh>
    <rPh sb="71" eb="73">
      <t>ダイスウ</t>
    </rPh>
    <rPh sb="74" eb="75">
      <t>ヤク</t>
    </rPh>
    <rPh sb="76" eb="77">
      <t>ダイ</t>
    </rPh>
    <rPh sb="88" eb="91">
      <t>チュウシャジョウ</t>
    </rPh>
    <rPh sb="92" eb="95">
      <t>リヨウリツ</t>
    </rPh>
    <rPh sb="96" eb="98">
      <t>ジョウキョウ</t>
    </rPh>
    <rPh sb="99" eb="101">
      <t>カイゼン</t>
    </rPh>
    <rPh sb="132" eb="134">
      <t>ツキギ</t>
    </rPh>
    <rPh sb="135" eb="138">
      <t>チュウシャジョウ</t>
    </rPh>
    <rPh sb="140" eb="142">
      <t>ヘンコウ</t>
    </rPh>
    <rPh sb="142" eb="143">
      <t>トウ</t>
    </rPh>
    <rPh sb="144" eb="146">
      <t>コウサツ</t>
    </rPh>
    <rPh sb="148" eb="150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</si>
</sst>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137.19999999999999</c:v>
                </c:pt>
                <c:pt idx="1">
                  <c:v>173.9</c:v>
                </c:pt>
                <c:pt idx="2">
                  <c:v>174.1</c:v>
                </c:pt>
                <c:pt idx="3">
                  <c:v>145</c:v>
                </c:pt>
                <c:pt idx="4">
                  <c:v>157.80000000000001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96640"/>
        <c:axId val="1221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6640"/>
        <c:axId val="122156544"/>
      </c:lineChart>
      <c:dateAx>
        <c:axId val="12209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56544"/>
        <c:crosses val="autoZero"/>
        <c:auto val="1"/>
        <c:lblOffset val="100"/>
        <c:baseTimeUnit val="years"/>
      </c:dateAx>
      <c:valAx>
        <c:axId val="1221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096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45024"/>
        <c:axId val="14014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5024"/>
        <c:axId val="140147328"/>
      </c:lineChart>
      <c:dateAx>
        <c:axId val="1401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47328"/>
        <c:crosses val="autoZero"/>
        <c:auto val="1"/>
        <c:lblOffset val="100"/>
        <c:baseTimeUnit val="years"/>
      </c:dateAx>
      <c:valAx>
        <c:axId val="14014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145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5488"/>
        <c:axId val="14049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5488"/>
        <c:axId val="140497664"/>
      </c:lineChart>
      <c:dateAx>
        <c:axId val="14049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97664"/>
        <c:crosses val="autoZero"/>
        <c:auto val="1"/>
        <c:lblOffset val="100"/>
        <c:baseTimeUnit val="years"/>
      </c:dateAx>
      <c:valAx>
        <c:axId val="14049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495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30368"/>
        <c:axId val="14073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30368"/>
        <c:axId val="140732672"/>
      </c:lineChart>
      <c:dateAx>
        <c:axId val="14073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32672"/>
        <c:crosses val="autoZero"/>
        <c:auto val="1"/>
        <c:lblOffset val="100"/>
        <c:baseTimeUnit val="years"/>
      </c:dateAx>
      <c:valAx>
        <c:axId val="14073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30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61344"/>
        <c:axId val="14076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61344"/>
        <c:axId val="140767616"/>
      </c:lineChart>
      <c:dateAx>
        <c:axId val="14076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67616"/>
        <c:crosses val="autoZero"/>
        <c:auto val="1"/>
        <c:lblOffset val="100"/>
        <c:baseTimeUnit val="years"/>
      </c:dateAx>
      <c:valAx>
        <c:axId val="14076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61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64608"/>
        <c:axId val="14096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64608"/>
        <c:axId val="140966528"/>
      </c:lineChart>
      <c:dateAx>
        <c:axId val="14096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66528"/>
        <c:crosses val="autoZero"/>
        <c:auto val="1"/>
        <c:lblOffset val="100"/>
        <c:baseTimeUnit val="years"/>
      </c:dateAx>
      <c:valAx>
        <c:axId val="14096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964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76736"/>
        <c:axId val="14566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76736"/>
        <c:axId val="145666816"/>
      </c:lineChart>
      <c:dateAx>
        <c:axId val="14107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66816"/>
        <c:crosses val="autoZero"/>
        <c:auto val="1"/>
        <c:lblOffset val="100"/>
        <c:baseTimeUnit val="years"/>
      </c:dateAx>
      <c:valAx>
        <c:axId val="14566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107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26.7</c:v>
                </c:pt>
                <c:pt idx="1">
                  <c:v>41.7</c:v>
                </c:pt>
                <c:pt idx="2">
                  <c:v>68.900000000000006</c:v>
                </c:pt>
                <c:pt idx="3">
                  <c:v>42.5</c:v>
                </c:pt>
                <c:pt idx="4">
                  <c:v>33.200000000000003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53504"/>
        <c:axId val="22780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53504"/>
        <c:axId val="227803520"/>
      </c:lineChart>
      <c:dateAx>
        <c:axId val="22765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03520"/>
        <c:crosses val="autoZero"/>
        <c:auto val="1"/>
        <c:lblOffset val="100"/>
        <c:baseTimeUnit val="years"/>
      </c:dateAx>
      <c:valAx>
        <c:axId val="22780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53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291</c:v>
                </c:pt>
                <c:pt idx="1">
                  <c:v>289</c:v>
                </c:pt>
                <c:pt idx="2">
                  <c:v>277</c:v>
                </c:pt>
                <c:pt idx="3">
                  <c:v>212</c:v>
                </c:pt>
                <c:pt idx="4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144640"/>
        <c:axId val="23348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44640"/>
        <c:axId val="233485056"/>
      </c:lineChart>
      <c:dateAx>
        <c:axId val="23014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485056"/>
        <c:crosses val="autoZero"/>
        <c:auto val="1"/>
        <c:lblOffset val="100"/>
        <c:baseTimeUnit val="years"/>
      </c:dateAx>
      <c:valAx>
        <c:axId val="23348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0144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兵庫県丹波市　市島駅前駐車場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589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都市計画駐車場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4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137.19999999999999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173.9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174.1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145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157.80000000000001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65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65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50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135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26.7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41.7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68.900000000000006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42.5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33.200000000000003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291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289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277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212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268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134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6101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200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282235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9</v>
      </c>
      <c r="H6" s="61" t="str">
        <f>SUBSTITUTE(H8,"　","")</f>
        <v>兵庫県丹波市</v>
      </c>
      <c r="I6" s="61" t="str">
        <f t="shared" si="1"/>
        <v>市島駅前駐車場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27</v>
      </c>
      <c r="S6" s="63" t="str">
        <f t="shared" si="1"/>
        <v>駅</v>
      </c>
      <c r="T6" s="63" t="str">
        <f t="shared" si="1"/>
        <v>無</v>
      </c>
      <c r="U6" s="64">
        <f t="shared" si="1"/>
        <v>589</v>
      </c>
      <c r="V6" s="64">
        <f t="shared" si="1"/>
        <v>20</v>
      </c>
      <c r="W6" s="64">
        <f t="shared" si="1"/>
        <v>4</v>
      </c>
      <c r="X6" s="63" t="str">
        <f t="shared" si="1"/>
        <v>代行制</v>
      </c>
      <c r="Y6" s="65">
        <f>IF(Y8="-",NA(),Y8)</f>
        <v>137.19999999999999</v>
      </c>
      <c r="Z6" s="65">
        <f t="shared" ref="Z6:AH6" si="2">IF(Z8="-",NA(),Z8)</f>
        <v>173.9</v>
      </c>
      <c r="AA6" s="65">
        <f t="shared" si="2"/>
        <v>174.1</v>
      </c>
      <c r="AB6" s="65">
        <f t="shared" si="2"/>
        <v>145</v>
      </c>
      <c r="AC6" s="65">
        <f t="shared" si="2"/>
        <v>157.80000000000001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26.7</v>
      </c>
      <c r="BG6" s="65">
        <f t="shared" ref="BG6:BO6" si="5">IF(BG8="-",NA(),BG8)</f>
        <v>41.7</v>
      </c>
      <c r="BH6" s="65">
        <f t="shared" si="5"/>
        <v>68.900000000000006</v>
      </c>
      <c r="BI6" s="65">
        <f t="shared" si="5"/>
        <v>42.5</v>
      </c>
      <c r="BJ6" s="65">
        <f t="shared" si="5"/>
        <v>33.200000000000003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291</v>
      </c>
      <c r="BR6" s="66">
        <f t="shared" ref="BR6:BZ6" si="6">IF(BR8="-",NA(),BR8)</f>
        <v>289</v>
      </c>
      <c r="BS6" s="66">
        <f t="shared" si="6"/>
        <v>277</v>
      </c>
      <c r="BT6" s="66">
        <f t="shared" si="6"/>
        <v>212</v>
      </c>
      <c r="BU6" s="66">
        <f t="shared" si="6"/>
        <v>268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6101</v>
      </c>
      <c r="CN6" s="64">
        <f t="shared" si="7"/>
        <v>200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15</v>
      </c>
      <c r="DL6" s="65">
        <f t="shared" ref="DL6:DT6" si="9">IF(DL8="-",NA(),DL8)</f>
        <v>65</v>
      </c>
      <c r="DM6" s="65">
        <f t="shared" si="9"/>
        <v>65</v>
      </c>
      <c r="DN6" s="65">
        <f t="shared" si="9"/>
        <v>65</v>
      </c>
      <c r="DO6" s="65">
        <f t="shared" si="9"/>
        <v>50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282235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9</v>
      </c>
      <c r="H7" s="61" t="str">
        <f t="shared" si="10"/>
        <v>兵庫県　丹波市</v>
      </c>
      <c r="I7" s="61" t="str">
        <f t="shared" si="10"/>
        <v>市島駅前駐車場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27</v>
      </c>
      <c r="S7" s="63" t="str">
        <f t="shared" si="10"/>
        <v>駅</v>
      </c>
      <c r="T7" s="63" t="str">
        <f t="shared" si="10"/>
        <v>無</v>
      </c>
      <c r="U7" s="64">
        <f t="shared" si="10"/>
        <v>589</v>
      </c>
      <c r="V7" s="64">
        <f t="shared" si="10"/>
        <v>20</v>
      </c>
      <c r="W7" s="64">
        <f t="shared" si="10"/>
        <v>4</v>
      </c>
      <c r="X7" s="63" t="str">
        <f t="shared" si="10"/>
        <v>代行制</v>
      </c>
      <c r="Y7" s="65">
        <f>Y8</f>
        <v>137.19999999999999</v>
      </c>
      <c r="Z7" s="65">
        <f t="shared" ref="Z7:AH7" si="11">Z8</f>
        <v>173.9</v>
      </c>
      <c r="AA7" s="65">
        <f t="shared" si="11"/>
        <v>174.1</v>
      </c>
      <c r="AB7" s="65">
        <f t="shared" si="11"/>
        <v>145</v>
      </c>
      <c r="AC7" s="65">
        <f t="shared" si="11"/>
        <v>157.80000000000001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26.7</v>
      </c>
      <c r="BG7" s="65">
        <f t="shared" ref="BG7:BO7" si="14">BG8</f>
        <v>41.7</v>
      </c>
      <c r="BH7" s="65">
        <f t="shared" si="14"/>
        <v>68.900000000000006</v>
      </c>
      <c r="BI7" s="65">
        <f t="shared" si="14"/>
        <v>42.5</v>
      </c>
      <c r="BJ7" s="65">
        <f t="shared" si="14"/>
        <v>33.200000000000003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291</v>
      </c>
      <c r="BR7" s="66">
        <f t="shared" ref="BR7:BZ7" si="15">BR8</f>
        <v>289</v>
      </c>
      <c r="BS7" s="66">
        <f t="shared" si="15"/>
        <v>277</v>
      </c>
      <c r="BT7" s="66">
        <f t="shared" si="15"/>
        <v>212</v>
      </c>
      <c r="BU7" s="66">
        <f t="shared" si="15"/>
        <v>268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6101</v>
      </c>
      <c r="CN7" s="64">
        <f>CN8</f>
        <v>200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15</v>
      </c>
      <c r="DL7" s="65">
        <f t="shared" ref="DL7:DT7" si="17">DL8</f>
        <v>65</v>
      </c>
      <c r="DM7" s="65">
        <f t="shared" si="17"/>
        <v>65</v>
      </c>
      <c r="DN7" s="65">
        <f t="shared" si="17"/>
        <v>65</v>
      </c>
      <c r="DO7" s="65">
        <f t="shared" si="17"/>
        <v>50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282235</v>
      </c>
      <c r="D8" s="68">
        <v>47</v>
      </c>
      <c r="E8" s="68">
        <v>14</v>
      </c>
      <c r="F8" s="68">
        <v>0</v>
      </c>
      <c r="G8" s="68">
        <v>9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27</v>
      </c>
      <c r="S8" s="70" t="s">
        <v>123</v>
      </c>
      <c r="T8" s="70" t="s">
        <v>124</v>
      </c>
      <c r="U8" s="71">
        <v>589</v>
      </c>
      <c r="V8" s="71">
        <v>20</v>
      </c>
      <c r="W8" s="71">
        <v>4</v>
      </c>
      <c r="X8" s="70" t="s">
        <v>125</v>
      </c>
      <c r="Y8" s="72">
        <v>137.19999999999999</v>
      </c>
      <c r="Z8" s="72">
        <v>173.9</v>
      </c>
      <c r="AA8" s="72">
        <v>174.1</v>
      </c>
      <c r="AB8" s="72">
        <v>145</v>
      </c>
      <c r="AC8" s="72">
        <v>157.80000000000001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26.7</v>
      </c>
      <c r="BG8" s="72">
        <v>41.7</v>
      </c>
      <c r="BH8" s="72">
        <v>68.900000000000006</v>
      </c>
      <c r="BI8" s="72">
        <v>42.5</v>
      </c>
      <c r="BJ8" s="72">
        <v>33.200000000000003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291</v>
      </c>
      <c r="BR8" s="73">
        <v>289</v>
      </c>
      <c r="BS8" s="73">
        <v>277</v>
      </c>
      <c r="BT8" s="74">
        <v>212</v>
      </c>
      <c r="BU8" s="74">
        <v>268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6101</v>
      </c>
      <c r="CN8" s="71">
        <v>200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15</v>
      </c>
      <c r="DL8" s="72">
        <v>65</v>
      </c>
      <c r="DM8" s="72">
        <v>65</v>
      </c>
      <c r="DN8" s="72">
        <v>65</v>
      </c>
      <c r="DO8" s="72">
        <v>50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cp:lastPrinted>2018-03-26T10:12:13Z</cp:lastPrinted>
  <dcterms:created xsi:type="dcterms:W3CDTF">2018-02-09T01:50:39Z</dcterms:created>
  <dcterms:modified xsi:type="dcterms:W3CDTF">2018-05-24T01:07:49Z</dcterms:modified>
  <cp:category/>
</cp:coreProperties>
</file>