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iwnas02\養父市役所_2\まち整備部\上下水道課\管理グループ\01 予算・決算\2.決算\経営比較分析表\Ｈ29公表\"/>
    </mc:Choice>
  </mc:AlternateContent>
  <workbookProtection workbookPassword="B319" lockStructure="1"/>
  <bookViews>
    <workbookView xWindow="0" yWindow="0" windowWidth="19200" windowHeight="110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<sst xmlns="http://schemas.openxmlformats.org/spreadsheetml/2006/main" count="240" uniqueCount="124">
  <si>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</si>
  <si>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</si>
  <si>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</si>
  <si>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</si>
  <si>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</si>
  <si>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</si>
  <si>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</si>
  <si>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</si>
  <si>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</si>
  <si>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</si>
  <si>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</si>
  <si>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</si>
  <si>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</si>
  <si>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</si>
  <si>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</si>
  <si>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</si>
  <si>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</si>
  <si>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</si>
  <si>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</si>
  <si>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</si>
  <si>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</si>
  <si>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</si>
  <si>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</si>
  <si>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</si>
  <si>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</si>
  <si>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</si>
  <si>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</si>
  <si>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</si>
  <si>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</si>
  <si>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</si>
  <si>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</si>
  <si>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</si>
  <si>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</si>
  <si>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</si>
  <si>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</si>
  <si>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</si>
  <si>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</si>
  <si>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</si>
  <si>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</si>
  <si>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</si>
  <si>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</si>
  <si>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</si>
  <si>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</si>
  <si>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</si>
  <si>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</si>
  <si>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</si>
  <si>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</si>
  <si>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</si>
  <si>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</si>
  <si>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</si>
  <si>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</si>
  <si>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</si>
  <si>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</si>
  <si>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</si>
  <si>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</si>
  <si>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</si>
  <si>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</si>
  <si>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</si>
  <si>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</si>
  <si>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</si>
  <si>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</si>
  <si>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</si>
  <si>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</si>
  <si>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</si>
  <si>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</si>
  <si>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</si>
  <si>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</si>
  <si>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</si>
  <si>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</si>
  <si>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</si>
  <si>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</si>
  <si>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</si>
  <si>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</si>
  <si>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</si>
  <si>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</si>
  <si>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</si>
  <si>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</si>
  <si>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</si>
  <si>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</si>
  <si>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</si>
  <si>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</si>
  <si>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</si>
  <si>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</si>
  <si>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</si>
  <si>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</si>
  <si>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</si>
  <si>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</si>
  <si>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</si>
  <si>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</si>
  <si>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</si>
  <si>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</si>
  <si>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</si>
  <si>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</si>
  <si>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</si>
  <si>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</si>
  <si>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</si>
  <si>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</si>
  <si>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</si>
  <si>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</si>
  <si>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</si>
  <si>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</si>
  <si>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</si>
  <si>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</si>
  <si>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</si>
  <si>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</si>
  <si>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</si>
  <si>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</si>
  <si>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</si>
  <si>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養父市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</si>
  <si>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</si>
  <si>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</si>
  <si>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</si>
  <si>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</si>
  <si>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</si>
  <si>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</si>
  <si>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</si>
  <si>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</si>
  <si>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</si>
  <si>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</si>
  <si>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</si>
  <si>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rPr>
        <b/>
        <sz val="10"/>
        <color theme="1"/>
        <rFont val="ＭＳ ゴシック"/>
        <family val="3"/>
        <charset val="128"/>
      </rPr>
      <t>【管渠の更新投資・老朽化対策の実施状況】</t>
    </r>
    <r>
      <rPr>
        <sz val="10"/>
        <color theme="1"/>
        <rFont val="ＭＳ ゴシック"/>
        <family val="3"/>
        <charset val="128"/>
      </rPr>
      <t xml:space="preserve">
　平成6～16年にかけて供用開始された事業であり、供用開始後22年が経過したところで、比較的老朽化は進行していない。現時点では適切な維持管理を行うことで施設の延命化に努めながら、施設更新に向けて検討し、計画的な更新を実施していく。</t>
    </r>
    <rPh sb="22" eb="24">
      <t>ヘイセイ</t>
    </rPh>
    <rPh sb="28" eb="29">
      <t>ネン</t>
    </rPh>
    <rPh sb="33" eb="35">
      <t>キョウヨウ</t>
    </rPh>
    <rPh sb="35" eb="37">
      <t>カイシ</t>
    </rPh>
    <rPh sb="40" eb="42">
      <t>ジギョウ</t>
    </rPh>
    <rPh sb="46" eb="48">
      <t>キョウヨウ</t>
    </rPh>
    <rPh sb="48" eb="50">
      <t>カイシ</t>
    </rPh>
    <rPh sb="50" eb="51">
      <t>ゴ</t>
    </rPh>
    <rPh sb="53" eb="54">
      <t>ネン</t>
    </rPh>
    <rPh sb="55" eb="57">
      <t>ケイカ</t>
    </rPh>
    <rPh sb="64" eb="67">
      <t>ヒカクテキ</t>
    </rPh>
    <rPh sb="67" eb="69">
      <t>ロウキュウ</t>
    </rPh>
    <rPh sb="69" eb="70">
      <t>カ</t>
    </rPh>
    <rPh sb="71" eb="73">
      <t>シンコウ</t>
    </rPh>
    <rPh sb="84" eb="86">
      <t>テキセツ</t>
    </rPh>
    <rPh sb="87" eb="89">
      <t>イジ</t>
    </rPh>
    <rPh sb="89" eb="91">
      <t>カンリ</t>
    </rPh>
    <rPh sb="92" eb="93">
      <t>オコナ</t>
    </rPh>
    <rPh sb="97" eb="99">
      <t>シセツ</t>
    </rPh>
    <rPh sb="100" eb="102">
      <t>エンメイ</t>
    </rPh>
    <rPh sb="102" eb="103">
      <t>カ</t>
    </rPh>
    <rPh sb="104" eb="105">
      <t>ツト</t>
    </rPh>
    <rPh sb="110" eb="112">
      <t>シセツ</t>
    </rPh>
    <rPh sb="112" eb="114">
      <t>コウシン</t>
    </rPh>
    <rPh sb="115" eb="116">
      <t>ム</t>
    </rPh>
    <rPh sb="118" eb="120">
      <t>ケントウ</t>
    </rPh>
    <rPh sb="122" eb="125">
      <t>ケイカクテキ</t>
    </rPh>
    <rPh sb="126" eb="128">
      <t>コウシン</t>
    </rPh>
    <rPh sb="129" eb="131">
      <t>ジッシ</t>
    </rPh>
    <phoneticPr fontId="7"/>
  </si>
  <si>
    <t>　本事業は、平成6～16年にかけて供用開始し、整備率は100％となっている。
　経営状況は、類似団体平均値に比較すると概ね良好な状況であるが、施設利用率が低く、効率的な施設運営の観点で問題がある状況であるため、施設の統廃合を実施することで効率性を高める。
　今後は、平成29年4月に地方公営企業法を適用し、企業会計方式に移行することで、事業の計画性や透明性の確保、財政状況及び経営状況の透明化・明確化を図り、本年度策定した中長期的な経営の基本計画である「経営戦略」に基づき、計画的で合理的な事業運営を図る。</t>
    <rPh sb="1" eb="2">
      <t>ホン</t>
    </rPh>
    <rPh sb="2" eb="4">
      <t>ジギョウ</t>
    </rPh>
    <rPh sb="6" eb="8">
      <t>ヘイセイ</t>
    </rPh>
    <rPh sb="12" eb="13">
      <t>ネン</t>
    </rPh>
    <rPh sb="17" eb="19">
      <t>キョウヨウ</t>
    </rPh>
    <rPh sb="19" eb="21">
      <t>カイシ</t>
    </rPh>
    <rPh sb="23" eb="25">
      <t>セイビ</t>
    </rPh>
    <rPh sb="25" eb="26">
      <t>リツ</t>
    </rPh>
    <rPh sb="204" eb="207">
      <t>ホンネンド</t>
    </rPh>
    <rPh sb="207" eb="209">
      <t>サクテイ</t>
    </rPh>
    <rPh sb="233" eb="234">
      <t>モト</t>
    </rPh>
    <phoneticPr fontId="7"/>
  </si>
  <si>
    <r>
      <rPr>
        <b/>
        <sz val="10"/>
        <rFont val="ＭＳ ゴシック"/>
        <family val="3"/>
        <charset val="128"/>
      </rPr>
      <t>【単年度の収支】
　</t>
    </r>
    <r>
      <rPr>
        <sz val="10"/>
        <rFont val="ＭＳ ゴシック"/>
        <family val="3"/>
        <charset val="128"/>
      </rPr>
      <t xml:space="preserve">収益的収支比率は、施設整備時の起債借入の償還が多額となっているため、100％を下回る状況が続いているが、わずかながら年々上昇しており改善がみられている。なお、平成24年度に80％以下となっているのは、繰上償還に伴う補償金の支出によるものである。
</t>
    </r>
    <r>
      <rPr>
        <b/>
        <sz val="10"/>
        <rFont val="ＭＳ ゴシック"/>
        <family val="3"/>
        <charset val="128"/>
      </rPr>
      <t>【債務残高】</t>
    </r>
    <r>
      <rPr>
        <sz val="10"/>
        <rFont val="ＭＳ ゴシック"/>
        <family val="3"/>
        <charset val="128"/>
      </rPr>
      <t xml:space="preserve">
　企業債残高対事業規模比率は、過去5年間類似団体平均値及び全国平均値を下回っている。施設整備は完了し、償還が進んでいるため、年々数値は減少している。　ただし、今後長寿命化対策や統廃合事業の実施により、上昇に転じることが予想されるため、適正な投資規模を検討し債務残高の増加を最小限に抑えていく。
</t>
    </r>
    <r>
      <rPr>
        <b/>
        <sz val="10"/>
        <rFont val="ＭＳ ゴシック"/>
        <family val="3"/>
        <charset val="128"/>
      </rPr>
      <t>【料金水準の適切性】
　</t>
    </r>
    <r>
      <rPr>
        <sz val="10"/>
        <rFont val="ＭＳ ゴシック"/>
        <family val="3"/>
        <charset val="128"/>
      </rPr>
      <t xml:space="preserve">経費回収率は、類似団体平均値を上回り、年々数値は上昇している。今後も使用料収入の確保及び経費の削減を行い100％に近づけていく。
</t>
    </r>
    <r>
      <rPr>
        <b/>
        <sz val="10"/>
        <rFont val="ＭＳ ゴシック"/>
        <family val="3"/>
        <charset val="128"/>
      </rPr>
      <t>【費用の効率性】
　</t>
    </r>
    <r>
      <rPr>
        <sz val="10"/>
        <rFont val="ＭＳ ゴシック"/>
        <family val="3"/>
        <charset val="128"/>
      </rPr>
      <t xml:space="preserve">汚水処理原価の約４割を占めるている起債の償還額が年々減少しているため、数値は減少している。今後は、施設老朽化により修繕等の経費が増加していくことが予想されるが、当該数値の上昇を抑えるため今以上の経費削減に努める。
</t>
    </r>
    <r>
      <rPr>
        <b/>
        <sz val="10"/>
        <rFont val="ＭＳ ゴシック"/>
        <family val="3"/>
        <charset val="128"/>
      </rPr>
      <t>【施設の効率性】
　</t>
    </r>
    <r>
      <rPr>
        <sz val="10"/>
        <rFont val="ＭＳ ゴシック"/>
        <family val="3"/>
        <charset val="128"/>
      </rPr>
      <t xml:space="preserve">施設利用率は、人口減少が進んでいるため、年々減少し、類似団体平均値を下回る状況が続いている。施設の統廃合等を実施し、効率性を高める。
</t>
    </r>
    <r>
      <rPr>
        <b/>
        <sz val="10"/>
        <rFont val="ＭＳ ゴシック"/>
        <family val="3"/>
        <charset val="128"/>
      </rPr>
      <t>【使用料対象の捕捉】
　</t>
    </r>
    <r>
      <rPr>
        <sz val="10"/>
        <rFont val="ＭＳ ゴシック"/>
        <family val="3"/>
        <charset val="128"/>
      </rPr>
      <t>水洗化率は、過去5年間類似団体平均値を大きく上回り、微増している状況である。ただし、区域内の下水道整備は完了しており、大幅な増加は見込めない状況である。</t>
    </r>
    <rPh sb="1" eb="4">
      <t>タンネンド</t>
    </rPh>
    <rPh sb="5" eb="7">
      <t>シュウシ</t>
    </rPh>
    <rPh sb="10" eb="13">
      <t>シュウエキテキ</t>
    </rPh>
    <rPh sb="13" eb="15">
      <t>シュウシ</t>
    </rPh>
    <rPh sb="15" eb="17">
      <t>ヒリツ</t>
    </rPh>
    <rPh sb="49" eb="51">
      <t>シタマワ</t>
    </rPh>
    <rPh sb="52" eb="54">
      <t>ジョウキョウ</t>
    </rPh>
    <rPh sb="55" eb="56">
      <t>ツヅ</t>
    </rPh>
    <rPh sb="68" eb="70">
      <t>ネンネン</t>
    </rPh>
    <rPh sb="70" eb="72">
      <t>ジョウショウ</t>
    </rPh>
    <rPh sb="89" eb="91">
      <t>ヘイセイ</t>
    </rPh>
    <rPh sb="93" eb="95">
      <t>ネンド</t>
    </rPh>
    <rPh sb="134" eb="136">
      <t>サイム</t>
    </rPh>
    <rPh sb="136" eb="138">
      <t>ザンダカ</t>
    </rPh>
    <rPh sb="141" eb="143">
      <t>キギョウ</t>
    </rPh>
    <rPh sb="143" eb="144">
      <t>サイ</t>
    </rPh>
    <rPh sb="144" eb="146">
      <t>ザンダカ</t>
    </rPh>
    <rPh sb="146" eb="147">
      <t>タイ</t>
    </rPh>
    <rPh sb="147" eb="149">
      <t>ジギョウ</t>
    </rPh>
    <rPh sb="149" eb="151">
      <t>キボ</t>
    </rPh>
    <rPh sb="151" eb="153">
      <t>ヒリツ</t>
    </rPh>
    <rPh sb="155" eb="157">
      <t>カコ</t>
    </rPh>
    <rPh sb="158" eb="160">
      <t>ネンカン</t>
    </rPh>
    <rPh sb="160" eb="162">
      <t>ルイジ</t>
    </rPh>
    <rPh sb="162" eb="164">
      <t>ダンタイ</t>
    </rPh>
    <rPh sb="164" eb="166">
      <t>ヘイキン</t>
    </rPh>
    <rPh sb="166" eb="167">
      <t>チ</t>
    </rPh>
    <rPh sb="167" eb="168">
      <t>オヨ</t>
    </rPh>
    <rPh sb="169" eb="171">
      <t>ゼンコク</t>
    </rPh>
    <rPh sb="171" eb="173">
      <t>ヘイキン</t>
    </rPh>
    <rPh sb="173" eb="174">
      <t>チ</t>
    </rPh>
    <rPh sb="175" eb="177">
      <t>シタマワ</t>
    </rPh>
    <rPh sb="182" eb="184">
      <t>シセツ</t>
    </rPh>
    <rPh sb="184" eb="186">
      <t>セイビ</t>
    </rPh>
    <rPh sb="187" eb="189">
      <t>カンリョウ</t>
    </rPh>
    <rPh sb="219" eb="221">
      <t>コンゴ</t>
    </rPh>
    <rPh sb="221" eb="222">
      <t>チョウ</t>
    </rPh>
    <rPh sb="222" eb="225">
      <t>ジュミョウカ</t>
    </rPh>
    <rPh sb="225" eb="227">
      <t>タイサク</t>
    </rPh>
    <rPh sb="228" eb="231">
      <t>トウハイゴウ</t>
    </rPh>
    <rPh sb="231" eb="233">
      <t>ジギョウ</t>
    </rPh>
    <rPh sb="234" eb="236">
      <t>ジッシ</t>
    </rPh>
    <rPh sb="240" eb="242">
      <t>ジョウショウ</t>
    </rPh>
    <rPh sb="243" eb="244">
      <t>テン</t>
    </rPh>
    <rPh sb="249" eb="251">
      <t>ヨソウ</t>
    </rPh>
    <rPh sb="288" eb="290">
      <t>リョウキン</t>
    </rPh>
    <rPh sb="290" eb="292">
      <t>スイジュン</t>
    </rPh>
    <rPh sb="293" eb="296">
      <t>テキセツセイ</t>
    </rPh>
    <rPh sb="299" eb="301">
      <t>ケイヒ</t>
    </rPh>
    <rPh sb="301" eb="303">
      <t>カイシュウ</t>
    </rPh>
    <rPh sb="303" eb="304">
      <t>リツ</t>
    </rPh>
    <rPh sb="306" eb="308">
      <t>ルイジ</t>
    </rPh>
    <rPh sb="308" eb="310">
      <t>ダンタイ</t>
    </rPh>
    <rPh sb="310" eb="312">
      <t>ヘイキン</t>
    </rPh>
    <rPh sb="312" eb="313">
      <t>チ</t>
    </rPh>
    <rPh sb="314" eb="316">
      <t>ウワマワ</t>
    </rPh>
    <rPh sb="318" eb="320">
      <t>ネンネン</t>
    </rPh>
    <rPh sb="320" eb="322">
      <t>スウチ</t>
    </rPh>
    <rPh sb="323" eb="325">
      <t>ジョウショウ</t>
    </rPh>
    <rPh sb="330" eb="332">
      <t>コンゴ</t>
    </rPh>
    <rPh sb="333" eb="336">
      <t>シヨウリョウ</t>
    </rPh>
    <rPh sb="336" eb="338">
      <t>シュウニュウ</t>
    </rPh>
    <rPh sb="339" eb="341">
      <t>カクホ</t>
    </rPh>
    <rPh sb="341" eb="342">
      <t>オヨ</t>
    </rPh>
    <rPh sb="343" eb="345">
      <t>ケイヒ</t>
    </rPh>
    <rPh sb="346" eb="348">
      <t>サクゲン</t>
    </rPh>
    <rPh sb="349" eb="350">
      <t>オコナ</t>
    </rPh>
    <rPh sb="356" eb="357">
      <t>チカ</t>
    </rPh>
    <rPh sb="365" eb="367">
      <t>ヒヨウ</t>
    </rPh>
    <rPh sb="368" eb="371">
      <t>コウリツセイ</t>
    </rPh>
    <rPh sb="374" eb="376">
      <t>オスイ</t>
    </rPh>
    <rPh sb="376" eb="378">
      <t>ショリ</t>
    </rPh>
    <rPh sb="378" eb="380">
      <t>ゲンカ</t>
    </rPh>
    <rPh sb="381" eb="382">
      <t>ヤク</t>
    </rPh>
    <rPh sb="383" eb="384">
      <t>ワリ</t>
    </rPh>
    <rPh sb="385" eb="386">
      <t>シ</t>
    </rPh>
    <rPh sb="391" eb="393">
      <t>キサイ</t>
    </rPh>
    <rPh sb="394" eb="396">
      <t>ショウカン</t>
    </rPh>
    <rPh sb="396" eb="397">
      <t>ガク</t>
    </rPh>
    <rPh sb="398" eb="400">
      <t>ネンネン</t>
    </rPh>
    <rPh sb="400" eb="402">
      <t>ゲンショウ</t>
    </rPh>
    <rPh sb="409" eb="411">
      <t>スウチ</t>
    </rPh>
    <rPh sb="412" eb="414">
      <t>ゲンショウ</t>
    </rPh>
    <rPh sb="447" eb="449">
      <t>ヨソウ</t>
    </rPh>
    <rPh sb="476" eb="477">
      <t>ツト</t>
    </rPh>
    <rPh sb="482" eb="484">
      <t>シセツ</t>
    </rPh>
    <rPh sb="485" eb="488">
      <t>コウリツセイ</t>
    </rPh>
    <rPh sb="491" eb="493">
      <t>シセツ</t>
    </rPh>
    <rPh sb="493" eb="496">
      <t>リヨウリツ</t>
    </rPh>
    <rPh sb="513" eb="515">
      <t>ゲンショウ</t>
    </rPh>
    <rPh sb="537" eb="539">
      <t>シセツ</t>
    </rPh>
    <rPh sb="540" eb="543">
      <t>トウハイゴウ</t>
    </rPh>
    <rPh sb="543" eb="544">
      <t>トウ</t>
    </rPh>
    <rPh sb="545" eb="547">
      <t>ジッシ</t>
    </rPh>
    <rPh sb="549" eb="552">
      <t>コウリツセイ</t>
    </rPh>
    <rPh sb="553" eb="554">
      <t>タカ</t>
    </rPh>
    <rPh sb="559" eb="562">
      <t>シヨウリョウ</t>
    </rPh>
    <rPh sb="562" eb="564">
      <t>タイショウ</t>
    </rPh>
    <rPh sb="565" eb="567">
      <t>ホソク</t>
    </rPh>
    <rPh sb="572" eb="573">
      <t>カ</t>
    </rPh>
    <rPh sb="573" eb="574">
      <t>リツ</t>
    </rPh>
    <rPh sb="576" eb="578">
      <t>カコ</t>
    </rPh>
    <rPh sb="579" eb="581">
      <t>ネンカン</t>
    </rPh>
    <rPh sb="581" eb="583">
      <t>ルイジ</t>
    </rPh>
    <rPh sb="583" eb="585">
      <t>ダンタイ</t>
    </rPh>
    <rPh sb="585" eb="587">
      <t>ヘイキン</t>
    </rPh>
    <rPh sb="587" eb="588">
      <t>チ</t>
    </rPh>
    <rPh sb="589" eb="590">
      <t>オオ</t>
    </rPh>
    <rPh sb="592" eb="594">
      <t>ウワマワ</t>
    </rPh>
    <rPh sb="596" eb="598">
      <t>ビゾウ</t>
    </rPh>
    <rPh sb="602" eb="604">
      <t>ジョウキョウ</t>
    </rPh>
    <rPh sb="612" eb="614">
      <t>クイキ</t>
    </rPh>
    <rPh sb="614" eb="615">
      <t>ナイ</t>
    </rPh>
    <rPh sb="616" eb="619">
      <t>ゲスイドウ</t>
    </rPh>
    <rPh sb="619" eb="621">
      <t>セイビ</t>
    </rPh>
    <rPh sb="622" eb="624">
      <t>カンリョウ</t>
    </rPh>
    <rPh sb="629" eb="631">
      <t>オオハバ</t>
    </rPh>
    <rPh sb="632" eb="634">
      <t>ゾウカ</t>
    </rPh>
    <rPh sb="635" eb="637">
      <t>ミコ</t>
    </rPh>
    <rPh sb="640" eb="642">
      <t>ジョウキョウ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</si>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</sst>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b/>
      <sz val="10"/>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6" fillId="0" borderId="8" xfId="0" applyFont="1" applyBorder="1" applyAlignment="1" applyProtection="1">
      <alignment horizontal="left" vertical="top" wrapText="1"/>
      <protection locked="0"/>
    </xf>
    <xf numFmtId="0" fontId="26" fillId="0" borderId="1"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0.19</c:v>
                </c:pt>
                <c:pt idx="4">
                  <c:v>0</c:v>
                </c:pt>
              </c:numCache>
            </c:numRef>
          </c:val>
        </c:ser>
        <c:dLbls>
          <c:showLegendKey val="0"/>
          <c:showVal val="0"/>
          <c:showCatName val="0"/>
          <c:showSerName val="0"/>
          <c:showPercent val="0"/>
          <c:showBubbleSize val="0"/>
        </c:dLbls>
        <c:gapWidth val="150"/>
        <c:axId val="279323216"/>
        <c:axId val="27932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79323216"/>
        <c:axId val="279322040"/>
      </c:lineChart>
      <c:dateAx>
        <c:axId val="279323216"/>
        <c:scaling>
          <c:orientation val="minMax"/>
        </c:scaling>
        <c:delete val="1"/>
        <c:axPos val="b"/>
        <c:numFmt formatCode="ge" sourceLinked="1"/>
        <c:majorTickMark val="none"/>
        <c:minorTickMark val="none"/>
        <c:tickLblPos val="none"/>
        <c:crossAx val="279322040"/>
        <c:crosses val="autoZero"/>
        <c:auto val="1"/>
        <c:lblOffset val="100"/>
        <c:baseTimeUnit val="years"/>
      </c:dateAx>
      <c:valAx>
        <c:axId val="27932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2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33.94</c:v>
                </c:pt>
                <c:pt idx="1">
                  <c:v>33.51</c:v>
                </c:pt>
                <c:pt idx="2">
                  <c:v>32.83</c:v>
                </c:pt>
                <c:pt idx="3">
                  <c:v>32.71</c:v>
                </c:pt>
                <c:pt idx="4">
                  <c:v>35.39</c:v>
                </c:pt>
              </c:numCache>
            </c:numRef>
          </c:val>
        </c:ser>
        <c:dLbls>
          <c:showLegendKey val="0"/>
          <c:showVal val="0"/>
          <c:showCatName val="0"/>
          <c:showSerName val="0"/>
          <c:showPercent val="0"/>
          <c:showBubbleSize val="0"/>
        </c:dLbls>
        <c:gapWidth val="150"/>
        <c:axId val="237981000"/>
        <c:axId val="23798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37981000"/>
        <c:axId val="237981392"/>
      </c:lineChart>
      <c:dateAx>
        <c:axId val="237981000"/>
        <c:scaling>
          <c:orientation val="minMax"/>
        </c:scaling>
        <c:delete val="1"/>
        <c:axPos val="b"/>
        <c:numFmt formatCode="ge" sourceLinked="1"/>
        <c:majorTickMark val="none"/>
        <c:minorTickMark val="none"/>
        <c:tickLblPos val="none"/>
        <c:crossAx val="237981392"/>
        <c:crosses val="autoZero"/>
        <c:auto val="1"/>
        <c:lblOffset val="100"/>
        <c:baseTimeUnit val="years"/>
      </c:dateAx>
      <c:valAx>
        <c:axId val="23798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8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93.93</c:v>
                </c:pt>
                <c:pt idx="1">
                  <c:v>94.08</c:v>
                </c:pt>
                <c:pt idx="2">
                  <c:v>94.07</c:v>
                </c:pt>
                <c:pt idx="3">
                  <c:v>94.4</c:v>
                </c:pt>
                <c:pt idx="4">
                  <c:v>94.52</c:v>
                </c:pt>
              </c:numCache>
            </c:numRef>
          </c:val>
        </c:ser>
        <c:dLbls>
          <c:showLegendKey val="0"/>
          <c:showVal val="0"/>
          <c:showCatName val="0"/>
          <c:showSerName val="0"/>
          <c:showPercent val="0"/>
          <c:showBubbleSize val="0"/>
        </c:dLbls>
        <c:gapWidth val="150"/>
        <c:axId val="237982568"/>
        <c:axId val="23798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37982568"/>
        <c:axId val="237982960"/>
      </c:lineChart>
      <c:dateAx>
        <c:axId val="237982568"/>
        <c:scaling>
          <c:orientation val="minMax"/>
        </c:scaling>
        <c:delete val="1"/>
        <c:axPos val="b"/>
        <c:numFmt formatCode="ge" sourceLinked="1"/>
        <c:majorTickMark val="none"/>
        <c:minorTickMark val="none"/>
        <c:tickLblPos val="none"/>
        <c:crossAx val="237982960"/>
        <c:crosses val="autoZero"/>
        <c:auto val="1"/>
        <c:lblOffset val="100"/>
        <c:baseTimeUnit val="years"/>
      </c:dateAx>
      <c:valAx>
        <c:axId val="2379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8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79.459999999999994</c:v>
                </c:pt>
                <c:pt idx="1">
                  <c:v>92.77</c:v>
                </c:pt>
                <c:pt idx="2">
                  <c:v>93.43</c:v>
                </c:pt>
                <c:pt idx="3">
                  <c:v>93.52</c:v>
                </c:pt>
                <c:pt idx="4">
                  <c:v>95.28</c:v>
                </c:pt>
              </c:numCache>
            </c:numRef>
          </c:val>
        </c:ser>
        <c:dLbls>
          <c:showLegendKey val="0"/>
          <c:showVal val="0"/>
          <c:showCatName val="0"/>
          <c:showSerName val="0"/>
          <c:showPercent val="0"/>
          <c:showBubbleSize val="0"/>
        </c:dLbls>
        <c:gapWidth val="150"/>
        <c:axId val="279321648"/>
        <c:axId val="27932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321648"/>
        <c:axId val="279324392"/>
      </c:lineChart>
      <c:dateAx>
        <c:axId val="279321648"/>
        <c:scaling>
          <c:orientation val="minMax"/>
        </c:scaling>
        <c:delete val="1"/>
        <c:axPos val="b"/>
        <c:numFmt formatCode="ge" sourceLinked="1"/>
        <c:majorTickMark val="none"/>
        <c:minorTickMark val="none"/>
        <c:tickLblPos val="none"/>
        <c:crossAx val="279324392"/>
        <c:crosses val="autoZero"/>
        <c:auto val="1"/>
        <c:lblOffset val="100"/>
        <c:baseTimeUnit val="years"/>
      </c:dateAx>
      <c:valAx>
        <c:axId val="27932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2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756808"/>
        <c:axId val="20039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756808"/>
        <c:axId val="200396440"/>
      </c:lineChart>
      <c:dateAx>
        <c:axId val="281756808"/>
        <c:scaling>
          <c:orientation val="minMax"/>
        </c:scaling>
        <c:delete val="1"/>
        <c:axPos val="b"/>
        <c:numFmt formatCode="ge" sourceLinked="1"/>
        <c:majorTickMark val="none"/>
        <c:minorTickMark val="none"/>
        <c:tickLblPos val="none"/>
        <c:crossAx val="200396440"/>
        <c:crosses val="autoZero"/>
        <c:auto val="1"/>
        <c:lblOffset val="100"/>
        <c:baseTimeUnit val="years"/>
      </c:dateAx>
      <c:valAx>
        <c:axId val="20039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5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9855992"/>
        <c:axId val="3695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9855992"/>
        <c:axId val="369580160"/>
      </c:lineChart>
      <c:dateAx>
        <c:axId val="589855992"/>
        <c:scaling>
          <c:orientation val="minMax"/>
        </c:scaling>
        <c:delete val="1"/>
        <c:axPos val="b"/>
        <c:numFmt formatCode="ge" sourceLinked="1"/>
        <c:majorTickMark val="none"/>
        <c:minorTickMark val="none"/>
        <c:tickLblPos val="none"/>
        <c:crossAx val="369580160"/>
        <c:crosses val="autoZero"/>
        <c:auto val="1"/>
        <c:lblOffset val="100"/>
        <c:baseTimeUnit val="years"/>
      </c:dateAx>
      <c:valAx>
        <c:axId val="3695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85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009832"/>
        <c:axId val="19951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009832"/>
        <c:axId val="199519000"/>
      </c:lineChart>
      <c:dateAx>
        <c:axId val="239009832"/>
        <c:scaling>
          <c:orientation val="minMax"/>
        </c:scaling>
        <c:delete val="1"/>
        <c:axPos val="b"/>
        <c:numFmt formatCode="ge" sourceLinked="1"/>
        <c:majorTickMark val="none"/>
        <c:minorTickMark val="none"/>
        <c:tickLblPos val="none"/>
        <c:crossAx val="199519000"/>
        <c:crosses val="autoZero"/>
        <c:auto val="1"/>
        <c:lblOffset val="100"/>
        <c:baseTimeUnit val="years"/>
      </c:dateAx>
      <c:valAx>
        <c:axId val="19951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00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663352"/>
        <c:axId val="2036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663352"/>
        <c:axId val="203663744"/>
      </c:lineChart>
      <c:dateAx>
        <c:axId val="203663352"/>
        <c:scaling>
          <c:orientation val="minMax"/>
        </c:scaling>
        <c:delete val="1"/>
        <c:axPos val="b"/>
        <c:numFmt formatCode="ge" sourceLinked="1"/>
        <c:majorTickMark val="none"/>
        <c:minorTickMark val="none"/>
        <c:tickLblPos val="none"/>
        <c:crossAx val="203663744"/>
        <c:crosses val="autoZero"/>
        <c:auto val="1"/>
        <c:lblOffset val="100"/>
        <c:baseTimeUnit val="years"/>
      </c:dateAx>
      <c:valAx>
        <c:axId val="2036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6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965.68</c:v>
                </c:pt>
                <c:pt idx="1">
                  <c:v>966.71</c:v>
                </c:pt>
                <c:pt idx="2">
                  <c:v>875.81</c:v>
                </c:pt>
                <c:pt idx="3">
                  <c:v>806.81</c:v>
                </c:pt>
                <c:pt idx="4">
                  <c:v>308.99</c:v>
                </c:pt>
              </c:numCache>
            </c:numRef>
          </c:val>
        </c:ser>
        <c:dLbls>
          <c:showLegendKey val="0"/>
          <c:showVal val="0"/>
          <c:showCatName val="0"/>
          <c:showSerName val="0"/>
          <c:showPercent val="0"/>
          <c:showBubbleSize val="0"/>
        </c:dLbls>
        <c:gapWidth val="150"/>
        <c:axId val="445075032"/>
        <c:axId val="4450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45075032"/>
        <c:axId val="445075424"/>
      </c:lineChart>
      <c:dateAx>
        <c:axId val="445075032"/>
        <c:scaling>
          <c:orientation val="minMax"/>
        </c:scaling>
        <c:delete val="1"/>
        <c:axPos val="b"/>
        <c:numFmt formatCode="ge" sourceLinked="1"/>
        <c:majorTickMark val="none"/>
        <c:minorTickMark val="none"/>
        <c:tickLblPos val="none"/>
        <c:crossAx val="445075424"/>
        <c:crosses val="autoZero"/>
        <c:auto val="1"/>
        <c:lblOffset val="100"/>
        <c:baseTimeUnit val="years"/>
      </c:dateAx>
      <c:valAx>
        <c:axId val="4450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07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73.17</c:v>
                </c:pt>
                <c:pt idx="1">
                  <c:v>79.83</c:v>
                </c:pt>
                <c:pt idx="2">
                  <c:v>81.55</c:v>
                </c:pt>
                <c:pt idx="3">
                  <c:v>83.96</c:v>
                </c:pt>
                <c:pt idx="4">
                  <c:v>84.16</c:v>
                </c:pt>
              </c:numCache>
            </c:numRef>
          </c:val>
        </c:ser>
        <c:dLbls>
          <c:showLegendKey val="0"/>
          <c:showVal val="0"/>
          <c:showCatName val="0"/>
          <c:showSerName val="0"/>
          <c:showPercent val="0"/>
          <c:showBubbleSize val="0"/>
        </c:dLbls>
        <c:gapWidth val="150"/>
        <c:axId val="278675400"/>
        <c:axId val="27867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78675400"/>
        <c:axId val="278675792"/>
      </c:lineChart>
      <c:dateAx>
        <c:axId val="278675400"/>
        <c:scaling>
          <c:orientation val="minMax"/>
        </c:scaling>
        <c:delete val="1"/>
        <c:axPos val="b"/>
        <c:numFmt formatCode="ge" sourceLinked="1"/>
        <c:majorTickMark val="none"/>
        <c:minorTickMark val="none"/>
        <c:tickLblPos val="none"/>
        <c:crossAx val="278675792"/>
        <c:crosses val="autoZero"/>
        <c:auto val="1"/>
        <c:lblOffset val="100"/>
        <c:baseTimeUnit val="years"/>
      </c:dateAx>
      <c:valAx>
        <c:axId val="27867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67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285.8</c:v>
                </c:pt>
                <c:pt idx="1">
                  <c:v>261.74</c:v>
                </c:pt>
                <c:pt idx="2">
                  <c:v>271.5</c:v>
                </c:pt>
                <c:pt idx="3">
                  <c:v>265.64</c:v>
                </c:pt>
                <c:pt idx="4">
                  <c:v>263.16000000000003</c:v>
                </c:pt>
              </c:numCache>
            </c:numRef>
          </c:val>
        </c:ser>
        <c:dLbls>
          <c:showLegendKey val="0"/>
          <c:showVal val="0"/>
          <c:showCatName val="0"/>
          <c:showSerName val="0"/>
          <c:showPercent val="0"/>
          <c:showBubbleSize val="0"/>
        </c:dLbls>
        <c:gapWidth val="150"/>
        <c:axId val="278676968"/>
        <c:axId val="27867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78676968"/>
        <c:axId val="278677360"/>
      </c:lineChart>
      <c:dateAx>
        <c:axId val="278676968"/>
        <c:scaling>
          <c:orientation val="minMax"/>
        </c:scaling>
        <c:delete val="1"/>
        <c:axPos val="b"/>
        <c:numFmt formatCode="ge" sourceLinked="1"/>
        <c:majorTickMark val="none"/>
        <c:minorTickMark val="none"/>
        <c:tickLblPos val="none"/>
        <c:crossAx val="278677360"/>
        <c:crosses val="autoZero"/>
        <c:auto val="1"/>
        <c:lblOffset val="100"/>
        <c:baseTimeUnit val="years"/>
      </c:dateAx>
      <c:valAx>
        <c:axId val="27867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67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tabSelected="1"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兵庫県　養父市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24778</v>
      </c>
      <c r="AM8" s="50"/>
      <c r="AN8" s="50"/>
      <c r="AO8" s="50"/>
      <c r="AP8" s="50"/>
      <c r="AQ8" s="50"/>
      <c r="AR8" s="50"/>
      <c r="AS8" s="50"/>
      <c r="AT8" s="45">
        <f>データ!T6</f>
        <v>422.91</v>
      </c>
      <c r="AU8" s="45"/>
      <c r="AV8" s="45"/>
      <c r="AW8" s="45"/>
      <c r="AX8" s="45"/>
      <c r="AY8" s="45"/>
      <c r="AZ8" s="45"/>
      <c r="BA8" s="45"/>
      <c r="BB8" s="45">
        <f>データ!U6</f>
        <v>58.59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35.68</v>
      </c>
      <c r="Q10" s="45"/>
      <c r="R10" s="45"/>
      <c r="S10" s="45"/>
      <c r="T10" s="45"/>
      <c r="U10" s="45"/>
      <c r="V10" s="45"/>
      <c r="W10" s="45">
        <f>データ!Q6</f>
        <v>85.06</v>
      </c>
      <c r="X10" s="45"/>
      <c r="Y10" s="45"/>
      <c r="Z10" s="45"/>
      <c r="AA10" s="45"/>
      <c r="AB10" s="45"/>
      <c r="AC10" s="45"/>
      <c r="AD10" s="50">
        <f>データ!R6</f>
        <v>3680</v>
      </c>
      <c r="AE10" s="50"/>
      <c r="AF10" s="50"/>
      <c r="AG10" s="50"/>
      <c r="AH10" s="50"/>
      <c r="AI10" s="50"/>
      <c r="AJ10" s="50"/>
      <c r="AK10" s="2"/>
      <c r="AL10" s="50">
        <f>データ!V6</f>
        <v>8760</v>
      </c>
      <c r="AM10" s="50"/>
      <c r="AN10" s="50"/>
      <c r="AO10" s="50"/>
      <c r="AP10" s="50"/>
      <c r="AQ10" s="50"/>
      <c r="AR10" s="50"/>
      <c r="AS10" s="50"/>
      <c r="AT10" s="45">
        <f>データ!W6</f>
        <v>4.53</v>
      </c>
      <c r="AU10" s="45"/>
      <c r="AV10" s="45"/>
      <c r="AW10" s="45"/>
      <c r="AX10" s="45"/>
      <c r="AY10" s="45"/>
      <c r="AZ10" s="45"/>
      <c r="BA10" s="45"/>
      <c r="BB10" s="45">
        <f>データ!X6</f>
        <v>1933.77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120</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2" t="s">
        <v>121</v>
      </c>
      <c r="BM66" s="83"/>
      <c r="BN66" s="83"/>
      <c r="BO66" s="83"/>
      <c r="BP66" s="83"/>
      <c r="BQ66" s="83"/>
      <c r="BR66" s="83"/>
      <c r="BS66" s="83"/>
      <c r="BT66" s="83"/>
      <c r="BU66" s="83"/>
      <c r="BV66" s="83"/>
      <c r="BW66" s="83"/>
      <c r="BX66" s="83"/>
      <c r="BY66" s="83"/>
      <c r="BZ66" s="84"/>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2"/>
      <c r="BM67" s="83"/>
      <c r="BN67" s="83"/>
      <c r="BO67" s="83"/>
      <c r="BP67" s="83"/>
      <c r="BQ67" s="83"/>
      <c r="BR67" s="83"/>
      <c r="BS67" s="83"/>
      <c r="BT67" s="83"/>
      <c r="BU67" s="83"/>
      <c r="BV67" s="83"/>
      <c r="BW67" s="83"/>
      <c r="BX67" s="83"/>
      <c r="BY67" s="83"/>
      <c r="BZ67" s="84"/>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2"/>
      <c r="BM68" s="83"/>
      <c r="BN68" s="83"/>
      <c r="BO68" s="83"/>
      <c r="BP68" s="83"/>
      <c r="BQ68" s="83"/>
      <c r="BR68" s="83"/>
      <c r="BS68" s="83"/>
      <c r="BT68" s="83"/>
      <c r="BU68" s="83"/>
      <c r="BV68" s="83"/>
      <c r="BW68" s="83"/>
      <c r="BX68" s="83"/>
      <c r="BY68" s="83"/>
      <c r="BZ68" s="84"/>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2"/>
      <c r="BM69" s="83"/>
      <c r="BN69" s="83"/>
      <c r="BO69" s="83"/>
      <c r="BP69" s="83"/>
      <c r="BQ69" s="83"/>
      <c r="BR69" s="83"/>
      <c r="BS69" s="83"/>
      <c r="BT69" s="83"/>
      <c r="BU69" s="83"/>
      <c r="BV69" s="83"/>
      <c r="BW69" s="83"/>
      <c r="BX69" s="83"/>
      <c r="BY69" s="83"/>
      <c r="BZ69" s="84"/>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2"/>
      <c r="BM70" s="83"/>
      <c r="BN70" s="83"/>
      <c r="BO70" s="83"/>
      <c r="BP70" s="83"/>
      <c r="BQ70" s="83"/>
      <c r="BR70" s="83"/>
      <c r="BS70" s="83"/>
      <c r="BT70" s="83"/>
      <c r="BU70" s="83"/>
      <c r="BV70" s="83"/>
      <c r="BW70" s="83"/>
      <c r="BX70" s="83"/>
      <c r="BY70" s="83"/>
      <c r="BZ70" s="84"/>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2"/>
      <c r="BM71" s="83"/>
      <c r="BN71" s="83"/>
      <c r="BO71" s="83"/>
      <c r="BP71" s="83"/>
      <c r="BQ71" s="83"/>
      <c r="BR71" s="83"/>
      <c r="BS71" s="83"/>
      <c r="BT71" s="83"/>
      <c r="BU71" s="83"/>
      <c r="BV71" s="83"/>
      <c r="BW71" s="83"/>
      <c r="BX71" s="83"/>
      <c r="BY71" s="83"/>
      <c r="BZ71" s="84"/>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2"/>
      <c r="BM72" s="83"/>
      <c r="BN72" s="83"/>
      <c r="BO72" s="83"/>
      <c r="BP72" s="83"/>
      <c r="BQ72" s="83"/>
      <c r="BR72" s="83"/>
      <c r="BS72" s="83"/>
      <c r="BT72" s="83"/>
      <c r="BU72" s="83"/>
      <c r="BV72" s="83"/>
      <c r="BW72" s="83"/>
      <c r="BX72" s="83"/>
      <c r="BY72" s="83"/>
      <c r="BZ72" s="84"/>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2"/>
      <c r="BM73" s="83"/>
      <c r="BN73" s="83"/>
      <c r="BO73" s="83"/>
      <c r="BP73" s="83"/>
      <c r="BQ73" s="83"/>
      <c r="BR73" s="83"/>
      <c r="BS73" s="83"/>
      <c r="BT73" s="83"/>
      <c r="BU73" s="83"/>
      <c r="BV73" s="83"/>
      <c r="BW73" s="83"/>
      <c r="BX73" s="83"/>
      <c r="BY73" s="83"/>
      <c r="BZ73" s="84"/>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2"/>
      <c r="BM74" s="83"/>
      <c r="BN74" s="83"/>
      <c r="BO74" s="83"/>
      <c r="BP74" s="83"/>
      <c r="BQ74" s="83"/>
      <c r="BR74" s="83"/>
      <c r="BS74" s="83"/>
      <c r="BT74" s="83"/>
      <c r="BU74" s="83"/>
      <c r="BV74" s="83"/>
      <c r="BW74" s="83"/>
      <c r="BX74" s="83"/>
      <c r="BY74" s="83"/>
      <c r="BZ74" s="84"/>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2"/>
      <c r="BM75" s="83"/>
      <c r="BN75" s="83"/>
      <c r="BO75" s="83"/>
      <c r="BP75" s="83"/>
      <c r="BQ75" s="83"/>
      <c r="BR75" s="83"/>
      <c r="BS75" s="83"/>
      <c r="BT75" s="83"/>
      <c r="BU75" s="83"/>
      <c r="BV75" s="83"/>
      <c r="BW75" s="83"/>
      <c r="BX75" s="83"/>
      <c r="BY75" s="83"/>
      <c r="BZ75" s="84"/>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2"/>
      <c r="BM76" s="83"/>
      <c r="BN76" s="83"/>
      <c r="BO76" s="83"/>
      <c r="BP76" s="83"/>
      <c r="BQ76" s="83"/>
      <c r="BR76" s="83"/>
      <c r="BS76" s="83"/>
      <c r="BT76" s="83"/>
      <c r="BU76" s="83"/>
      <c r="BV76" s="83"/>
      <c r="BW76" s="83"/>
      <c r="BX76" s="83"/>
      <c r="BY76" s="83"/>
      <c r="BZ76" s="84"/>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2"/>
      <c r="BM77" s="83"/>
      <c r="BN77" s="83"/>
      <c r="BO77" s="83"/>
      <c r="BP77" s="83"/>
      <c r="BQ77" s="83"/>
      <c r="BR77" s="83"/>
      <c r="BS77" s="83"/>
      <c r="BT77" s="83"/>
      <c r="BU77" s="83"/>
      <c r="BV77" s="83"/>
      <c r="BW77" s="83"/>
      <c r="BX77" s="83"/>
      <c r="BY77" s="83"/>
      <c r="BZ77" s="84"/>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2"/>
      <c r="BM78" s="83"/>
      <c r="BN78" s="83"/>
      <c r="BO78" s="83"/>
      <c r="BP78" s="83"/>
      <c r="BQ78" s="83"/>
      <c r="BR78" s="83"/>
      <c r="BS78" s="83"/>
      <c r="BT78" s="83"/>
      <c r="BU78" s="83"/>
      <c r="BV78" s="83"/>
      <c r="BW78" s="83"/>
      <c r="BX78" s="83"/>
      <c r="BY78" s="83"/>
      <c r="BZ78" s="84"/>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2"/>
      <c r="BM79" s="83"/>
      <c r="BN79" s="83"/>
      <c r="BO79" s="83"/>
      <c r="BP79" s="83"/>
      <c r="BQ79" s="83"/>
      <c r="BR79" s="83"/>
      <c r="BS79" s="83"/>
      <c r="BT79" s="83"/>
      <c r="BU79" s="83"/>
      <c r="BV79" s="83"/>
      <c r="BW79" s="83"/>
      <c r="BX79" s="83"/>
      <c r="BY79" s="83"/>
      <c r="BZ79" s="84"/>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2"/>
      <c r="BM80" s="83"/>
      <c r="BN80" s="83"/>
      <c r="BO80" s="83"/>
      <c r="BP80" s="83"/>
      <c r="BQ80" s="83"/>
      <c r="BR80" s="83"/>
      <c r="BS80" s="83"/>
      <c r="BT80" s="83"/>
      <c r="BU80" s="83"/>
      <c r="BV80" s="83"/>
      <c r="BW80" s="83"/>
      <c r="BX80" s="83"/>
      <c r="BY80" s="83"/>
      <c r="BZ80" s="84"/>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2"/>
      <c r="BM81" s="83"/>
      <c r="BN81" s="83"/>
      <c r="BO81" s="83"/>
      <c r="BP81" s="83"/>
      <c r="BQ81" s="83"/>
      <c r="BR81" s="83"/>
      <c r="BS81" s="83"/>
      <c r="BT81" s="83"/>
      <c r="BU81" s="83"/>
      <c r="BV81" s="83"/>
      <c r="BW81" s="83"/>
      <c r="BX81" s="83"/>
      <c r="BY81" s="83"/>
      <c r="BZ81" s="8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36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282227</v>
      </c>
      <c r="D6" s="33">
        <f t="shared" si="3"/>
        <v>47</v>
      </c>
      <c r="E6" s="33">
        <f t="shared" si="3"/>
        <v>17</v>
      </c>
      <c r="F6" s="33">
        <f t="shared" si="3"/>
        <v>4</v>
      </c>
      <c r="G6" s="33">
        <f t="shared" si="3"/>
        <v>0</v>
      </c>
      <c r="H6" s="33" t="str">
        <f t="shared" si="3"/>
        <v>兵庫県　養父市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35.68</v>
      </c>
      <c r="Q6" s="34">
        <f t="shared" si="3"/>
        <v>85.06</v>
      </c>
      <c r="R6" s="34">
        <f t="shared" si="3"/>
        <v>3680</v>
      </c>
      <c r="S6" s="34">
        <f t="shared" si="3"/>
        <v>24778</v>
      </c>
      <c r="T6" s="34">
        <f t="shared" si="3"/>
        <v>422.91</v>
      </c>
      <c r="U6" s="34">
        <f t="shared" si="3"/>
        <v>58.59</v>
      </c>
      <c r="V6" s="34">
        <f t="shared" si="3"/>
        <v>8760</v>
      </c>
      <c r="W6" s="34">
        <f t="shared" si="3"/>
        <v>4.53</v>
      </c>
      <c r="X6" s="34">
        <f t="shared" si="3"/>
        <v>1933.77</v>
      </c>
      <c r="Y6" s="35">
        <f>IF(Y7="",NA(),Y7)</f>
        <v>79.459999999999994</v>
      </c>
      <c r="Z6" s="35">
        <f t="shared" ref="Z6:AH6" si="4">IF(Z7="",NA(),Z7)</f>
        <v>92.77</v>
      </c>
      <c r="AA6" s="35">
        <f t="shared" si="4"/>
        <v>93.43</v>
      </c>
      <c r="AB6" s="35">
        <f t="shared" si="4"/>
        <v>93.52</v>
      </c>
      <c r="AC6" s="35">
        <f t="shared" si="4"/>
        <v>95.28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965.68</v>
      </c>
      <c r="BG6" s="35">
        <f t="shared" ref="BG6:BO6" si="7">IF(BG7="",NA(),BG7)</f>
        <v>966.71</v>
      </c>
      <c r="BH6" s="35">
        <f t="shared" si="7"/>
        <v>875.81</v>
      </c>
      <c r="BI6" s="35">
        <f t="shared" si="7"/>
        <v>806.81</v>
      </c>
      <c r="BJ6" s="35">
        <f t="shared" si="7"/>
        <v>308.99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73.17</v>
      </c>
      <c r="BR6" s="35">
        <f t="shared" ref="BR6:BZ6" si="8">IF(BR7="",NA(),BR7)</f>
        <v>79.83</v>
      </c>
      <c r="BS6" s="35">
        <f t="shared" si="8"/>
        <v>81.55</v>
      </c>
      <c r="BT6" s="35">
        <f t="shared" si="8"/>
        <v>83.96</v>
      </c>
      <c r="BU6" s="35">
        <f t="shared" si="8"/>
        <v>84.16</v>
      </c>
      <c r="BV6" s="35">
        <f t="shared" si="8"/>
        <v>62.83</v>
      </c>
      <c r="BW6" s="35">
        <f t="shared" si="8"/>
        <v>64.63</v>
      </c>
      <c r="BX6" s="35">
        <f t="shared" si="8"/>
        <v>66.56</v>
      </c>
      <c r="BY6" s="35">
        <f t="shared" si="8"/>
        <v>66.22</v>
      </c>
      <c r="BZ6" s="35">
        <f t="shared" si="8"/>
        <v>69.87</v>
      </c>
      <c r="CA6" s="34" t="str">
        <f>IF(CA7="","",IF(CA7="-","【-】","【"&amp;SUBSTITUTE(TEXT(CA7,"#,##0.00"),"-","△")&amp;"】"))</f>
        <v>【69.80】</v>
      </c>
      <c r="CB6" s="35">
        <f>IF(CB7="",NA(),CB7)</f>
        <v>285.8</v>
      </c>
      <c r="CC6" s="35">
        <f t="shared" ref="CC6:CK6" si="9">IF(CC7="",NA(),CC7)</f>
        <v>261.74</v>
      </c>
      <c r="CD6" s="35">
        <f t="shared" si="9"/>
        <v>271.5</v>
      </c>
      <c r="CE6" s="35">
        <f t="shared" si="9"/>
        <v>265.64</v>
      </c>
      <c r="CF6" s="35">
        <f t="shared" si="9"/>
        <v>263.16000000000003</v>
      </c>
      <c r="CG6" s="35">
        <f t="shared" si="9"/>
        <v>250.43</v>
      </c>
      <c r="CH6" s="35">
        <f t="shared" si="9"/>
        <v>245.75</v>
      </c>
      <c r="CI6" s="35">
        <f t="shared" si="9"/>
        <v>244.29</v>
      </c>
      <c r="CJ6" s="35">
        <f t="shared" si="9"/>
        <v>246.72</v>
      </c>
      <c r="CK6" s="35">
        <f t="shared" si="9"/>
        <v>234.96</v>
      </c>
      <c r="CL6" s="34" t="str">
        <f>IF(CL7="","",IF(CL7="-","【-】","【"&amp;SUBSTITUTE(TEXT(CL7,"#,##0.00"),"-","△")&amp;"】"))</f>
        <v>【232.54】</v>
      </c>
      <c r="CM6" s="35">
        <f>IF(CM7="",NA(),CM7)</f>
        <v>33.94</v>
      </c>
      <c r="CN6" s="35">
        <f t="shared" ref="CN6:CV6" si="10">IF(CN7="",NA(),CN7)</f>
        <v>33.51</v>
      </c>
      <c r="CO6" s="35">
        <f t="shared" si="10"/>
        <v>32.83</v>
      </c>
      <c r="CP6" s="35">
        <f t="shared" si="10"/>
        <v>32.71</v>
      </c>
      <c r="CQ6" s="35">
        <f t="shared" si="10"/>
        <v>35.39</v>
      </c>
      <c r="CR6" s="35">
        <f t="shared" si="10"/>
        <v>42.31</v>
      </c>
      <c r="CS6" s="35">
        <f t="shared" si="10"/>
        <v>43.65</v>
      </c>
      <c r="CT6" s="35">
        <f t="shared" si="10"/>
        <v>43.58</v>
      </c>
      <c r="CU6" s="35">
        <f t="shared" si="10"/>
        <v>41.35</v>
      </c>
      <c r="CV6" s="35">
        <f t="shared" si="10"/>
        <v>42.9</v>
      </c>
      <c r="CW6" s="34" t="str">
        <f>IF(CW7="","",IF(CW7="-","【-】","【"&amp;SUBSTITUTE(TEXT(CW7,"#,##0.00"),"-","△")&amp;"】"))</f>
        <v>【42.17】</v>
      </c>
      <c r="CX6" s="35">
        <f>IF(CX7="",NA(),CX7)</f>
        <v>93.93</v>
      </c>
      <c r="CY6" s="35">
        <f t="shared" ref="CY6:DG6" si="11">IF(CY7="",NA(),CY7)</f>
        <v>94.08</v>
      </c>
      <c r="CZ6" s="35">
        <f t="shared" si="11"/>
        <v>94.07</v>
      </c>
      <c r="DA6" s="35">
        <f t="shared" si="11"/>
        <v>94.4</v>
      </c>
      <c r="DB6" s="35">
        <f t="shared" si="11"/>
        <v>94.52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0.19</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282227</v>
      </c>
      <c r="D7" s="37">
        <v>47</v>
      </c>
      <c r="E7" s="37">
        <v>17</v>
      </c>
      <c r="F7" s="37">
        <v>4</v>
      </c>
      <c r="G7" s="37">
        <v>0</v>
      </c>
      <c r="H7" s="37" t="s">
        <v>108</v>
      </c>
      <c r="I7" s="37" t="s">
        <v>109</v>
      </c>
      <c r="J7" s="37" t="s">
        <v>110</v>
      </c>
      <c r="K7" s="37" t="s">
        <v>111</v>
      </c>
      <c r="L7" s="37" t="s">
        <v>112</v>
      </c>
      <c r="M7" s="37"/>
      <c r="N7" s="38" t="s">
        <v>113</v>
      </c>
      <c r="O7" s="38" t="s">
        <v>114</v>
      </c>
      <c r="P7" s="38">
        <v>35.68</v>
      </c>
      <c r="Q7" s="38">
        <v>85.06</v>
      </c>
      <c r="R7" s="38">
        <v>3680</v>
      </c>
      <c r="S7" s="38">
        <v>24778</v>
      </c>
      <c r="T7" s="38">
        <v>422.91</v>
      </c>
      <c r="U7" s="38">
        <v>58.59</v>
      </c>
      <c r="V7" s="38">
        <v>8760</v>
      </c>
      <c r="W7" s="38">
        <v>4.53</v>
      </c>
      <c r="X7" s="38">
        <v>1933.77</v>
      </c>
      <c r="Y7" s="38">
        <v>79.459999999999994</v>
      </c>
      <c r="Z7" s="38">
        <v>92.77</v>
      </c>
      <c r="AA7" s="38">
        <v>93.43</v>
      </c>
      <c r="AB7" s="38">
        <v>93.52</v>
      </c>
      <c r="AC7" s="38">
        <v>95.28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965.68</v>
      </c>
      <c r="BG7" s="38">
        <v>966.71</v>
      </c>
      <c r="BH7" s="38">
        <v>875.81</v>
      </c>
      <c r="BI7" s="38">
        <v>806.81</v>
      </c>
      <c r="BJ7" s="38">
        <v>308.99</v>
      </c>
      <c r="BK7" s="38">
        <v>1622.51</v>
      </c>
      <c r="BL7" s="38">
        <v>1569.13</v>
      </c>
      <c r="BM7" s="38">
        <v>1436</v>
      </c>
      <c r="BN7" s="38">
        <v>1434.89</v>
      </c>
      <c r="BO7" s="38">
        <v>1298.9100000000001</v>
      </c>
      <c r="BP7" s="38">
        <v>1348.09</v>
      </c>
      <c r="BQ7" s="38">
        <v>73.17</v>
      </c>
      <c r="BR7" s="38">
        <v>79.83</v>
      </c>
      <c r="BS7" s="38">
        <v>81.55</v>
      </c>
      <c r="BT7" s="38">
        <v>83.96</v>
      </c>
      <c r="BU7" s="38">
        <v>84.16</v>
      </c>
      <c r="BV7" s="38">
        <v>62.83</v>
      </c>
      <c r="BW7" s="38">
        <v>64.63</v>
      </c>
      <c r="BX7" s="38">
        <v>66.56</v>
      </c>
      <c r="BY7" s="38">
        <v>66.22</v>
      </c>
      <c r="BZ7" s="38">
        <v>69.87</v>
      </c>
      <c r="CA7" s="38">
        <v>69.8</v>
      </c>
      <c r="CB7" s="38">
        <v>285.8</v>
      </c>
      <c r="CC7" s="38">
        <v>261.74</v>
      </c>
      <c r="CD7" s="38">
        <v>271.5</v>
      </c>
      <c r="CE7" s="38">
        <v>265.64</v>
      </c>
      <c r="CF7" s="38">
        <v>263.16000000000003</v>
      </c>
      <c r="CG7" s="38">
        <v>250.43</v>
      </c>
      <c r="CH7" s="38">
        <v>245.75</v>
      </c>
      <c r="CI7" s="38">
        <v>244.29</v>
      </c>
      <c r="CJ7" s="38">
        <v>246.72</v>
      </c>
      <c r="CK7" s="38">
        <v>234.96</v>
      </c>
      <c r="CL7" s="38">
        <v>232.54</v>
      </c>
      <c r="CM7" s="38">
        <v>33.94</v>
      </c>
      <c r="CN7" s="38">
        <v>33.51</v>
      </c>
      <c r="CO7" s="38">
        <v>32.83</v>
      </c>
      <c r="CP7" s="38">
        <v>32.71</v>
      </c>
      <c r="CQ7" s="38">
        <v>35.39</v>
      </c>
      <c r="CR7" s="38">
        <v>42.31</v>
      </c>
      <c r="CS7" s="38">
        <v>43.65</v>
      </c>
      <c r="CT7" s="38">
        <v>43.58</v>
      </c>
      <c r="CU7" s="38">
        <v>41.35</v>
      </c>
      <c r="CV7" s="38">
        <v>42.9</v>
      </c>
      <c r="CW7" s="38">
        <v>42.17</v>
      </c>
      <c r="CX7" s="38">
        <v>93.93</v>
      </c>
      <c r="CY7" s="38">
        <v>94.08</v>
      </c>
      <c r="CZ7" s="38">
        <v>94.07</v>
      </c>
      <c r="DA7" s="38">
        <v>94.4</v>
      </c>
      <c r="DB7" s="38">
        <v>94.52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0.19</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養父市</cp:lastModifiedBy>
  <cp:lastPrinted>2018-02-06T03:00:27Z</cp:lastPrinted>
  <dcterms:created xsi:type="dcterms:W3CDTF">2017-12-25T02:20:49Z</dcterms:created>
  <dcterms:modified xsi:type="dcterms:W3CDTF">2018-02-06T08:28:09Z</dcterms:modified>
  <cp:category/>
</cp:coreProperties>
</file>