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BZ76" i="4" l="1"/>
  <c r="MI76" i="4"/>
  <c r="HJ51" i="4"/>
  <c r="MA30" i="4"/>
  <c r="MA51" i="4"/>
  <c r="IT76" i="4"/>
  <c r="CS51" i="4"/>
  <c r="HJ30" i="4"/>
  <c r="CS30" i="4"/>
  <c r="C11" i="5"/>
  <c r="D11" i="5"/>
  <c r="E11" i="5"/>
  <c r="B11" i="5"/>
  <c r="BK76" i="4" l="1"/>
  <c r="LH51" i="4"/>
  <c r="BZ51" i="4"/>
  <c r="LT76" i="4"/>
  <c r="GQ51" i="4"/>
  <c r="LH30" i="4"/>
  <c r="BZ30" i="4"/>
  <c r="IE76" i="4"/>
  <c r="GQ30" i="4"/>
  <c r="BG51" i="4"/>
  <c r="BG30" i="4"/>
  <c r="FX51" i="4"/>
  <c r="KO30" i="4"/>
  <c r="HP76" i="4"/>
  <c r="AV76" i="4"/>
  <c r="KO51" i="4"/>
  <c r="LE76" i="4"/>
  <c r="FX30" i="4"/>
  <c r="KP76" i="4"/>
  <c r="JV30" i="4"/>
  <c r="HA76" i="4"/>
  <c r="AN51" i="4"/>
  <c r="FE30" i="4"/>
  <c r="AG76" i="4"/>
  <c r="JV51" i="4"/>
  <c r="AN30" i="4"/>
  <c r="FE51" i="4"/>
  <c r="R76" i="4"/>
  <c r="KA76" i="4"/>
  <c r="EL51" i="4"/>
  <c r="JC30" i="4"/>
  <c r="U30" i="4"/>
  <c r="GL76" i="4"/>
  <c r="U51" i="4"/>
  <c r="EL30" i="4"/>
  <c r="JC51" i="4"/>
</calcChain>
</file>

<file path=xl/sharedStrings.xml><?xml version="1.0" encoding="utf-8"?>
<sst xmlns="http://schemas.openxmlformats.org/spreadsheetml/2006/main" count="285" uniqueCount="135">
  <si>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</si>
  <si>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</si>
  <si>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</si>
  <si>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</si>
  <si>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</si>
  <si>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</si>
  <si>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</si>
  <si>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</si>
  <si>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</si>
  <si>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</si>
  <si>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</si>
  <si>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</si>
  <si>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</si>
  <si>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</si>
  <si>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</si>
  <si>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</si>
  <si>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</si>
  <si>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</si>
  <si>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</si>
  <si>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</si>
  <si>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</si>
  <si>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</si>
  <si>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</si>
  <si>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</si>
  <si>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</si>
  <si>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</si>
  <si>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</si>
  <si>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</si>
  <si>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</si>
  <si>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</si>
  <si>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</si>
  <si>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</si>
  <si>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</si>
  <si>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</si>
  <si>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</si>
  <si>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</si>
  <si>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</si>
  <si>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</si>
  <si>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</si>
  <si>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</si>
  <si>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</si>
  <si>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</si>
  <si>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</si>
  <si>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</si>
  <si>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</si>
  <si>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</si>
  <si>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</si>
  <si>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</si>
  <si>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</si>
  <si>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</si>
  <si>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</si>
  <si>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</si>
  <si>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</si>
  <si>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</si>
  <si>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</si>
  <si>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</si>
  <si>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</si>
  <si>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</si>
  <si>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</si>
  <si>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</si>
  <si>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</si>
  <si>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</si>
  <si>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</si>
  <si>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</si>
  <si>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</si>
  <si>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</si>
  <si>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</si>
  <si>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</si>
  <si>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</si>
  <si>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</si>
  <si>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</si>
  <si>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</si>
  <si>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</si>
  <si>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</si>
  <si>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</si>
  <si>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</si>
  <si>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</si>
  <si>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</si>
  <si>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</si>
  <si>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</si>
  <si>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</si>
  <si>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</si>
  <si>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</si>
  <si>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</si>
  <si>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</si>
  <si>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</si>
  <si>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</si>
  <si>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</si>
  <si>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</si>
  <si>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</si>
  <si>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</si>
  <si>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</si>
  <si>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</si>
  <si>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</si>
  <si>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</si>
  <si>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</si>
  <si>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</si>
  <si>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</si>
  <si>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</si>
  <si>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</si>
  <si>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</si>
  <si>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</si>
  <si>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</si>
  <si>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</si>
  <si>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</si>
  <si>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</si>
  <si>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</si>
  <si>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</si>
  <si>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</si>
  <si>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</si>
  <si>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</si>
  <si>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</si>
  <si>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</si>
  <si>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</si>
  <si>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兵庫県　三田市</t>
  </si>
  <si>
    <t>新三田駅前駐車場</t>
  </si>
  <si>
    <t>法非適用</t>
  </si>
  <si>
    <t>駐車場整備事業</t>
  </si>
  <si>
    <t>-</t>
  </si>
  <si>
    <t>Ａ１Ｂ１</t>
  </si>
  <si>
    <t>該当数値なし</t>
  </si>
  <si>
    <t>都市計画駐車場</t>
  </si>
  <si>
    <t>立体式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</si>
  <si>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</si>
  <si>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</si>
  <si>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</si>
  <si>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</si>
  <si>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</si>
  <si>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</si>
  <si>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</si>
  <si>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</si>
  <si>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償還金があるため、他会計繰入及び借入で収支のバランスを図っている。</t>
    <rPh sb="0" eb="2">
      <t>ショウカン</t>
    </rPh>
    <rPh sb="2" eb="3">
      <t>キン</t>
    </rPh>
    <rPh sb="9" eb="10">
      <t>ホカ</t>
    </rPh>
    <rPh sb="10" eb="12">
      <t>カイケイ</t>
    </rPh>
    <rPh sb="12" eb="14">
      <t>クリイレ</t>
    </rPh>
    <rPh sb="14" eb="15">
      <t>オヨ</t>
    </rPh>
    <rPh sb="16" eb="18">
      <t>カリイレ</t>
    </rPh>
    <rPh sb="19" eb="21">
      <t>シュウシ</t>
    </rPh>
    <rPh sb="27" eb="28">
      <t>ハカ</t>
    </rPh>
    <phoneticPr fontId="6"/>
  </si>
  <si>
    <t>近隣の民間駐車場が、低価格の料金のために利用者が減少している。</t>
    <rPh sb="0" eb="2">
      <t>キンリン</t>
    </rPh>
    <rPh sb="3" eb="5">
      <t>ミンカン</t>
    </rPh>
    <rPh sb="5" eb="8">
      <t>チュウシャジョウ</t>
    </rPh>
    <rPh sb="10" eb="13">
      <t>テイカカク</t>
    </rPh>
    <rPh sb="14" eb="16">
      <t>リョウキン</t>
    </rPh>
    <rPh sb="20" eb="23">
      <t>リヨウシャ</t>
    </rPh>
    <rPh sb="24" eb="25">
      <t>ゲン</t>
    </rPh>
    <rPh sb="25" eb="26">
      <t>ショウ</t>
    </rPh>
    <phoneticPr fontId="6"/>
  </si>
  <si>
    <t>施設維持管理のための修繕費が必要となっている。</t>
    <rPh sb="0" eb="2">
      <t>シセツ</t>
    </rPh>
    <rPh sb="2" eb="4">
      <t>イジ</t>
    </rPh>
    <rPh sb="4" eb="6">
      <t>カンリ</t>
    </rPh>
    <rPh sb="10" eb="12">
      <t>シュウゼン</t>
    </rPh>
    <rPh sb="12" eb="13">
      <t>ヒ</t>
    </rPh>
    <rPh sb="14" eb="16">
      <t>ヒツヨウ</t>
    </rPh>
    <phoneticPr fontId="6"/>
  </si>
  <si>
    <t xml:space="preserve">　利用料の収入は減少しているが、修繕等を計画的に実施しながら維持管理を行っている。なお、償還金による不足分は他会計からの借入にてバランスを図っている。
　平成32年度に償還が完了することにより、平成33年度から収支は黒字化する見込み。
　また、他会計からの借入金については、平成33年度から順次返済していく予定である。
　今後は、利用率の改善に向けた検討を進めていく。
</t>
    <rPh sb="1" eb="4">
      <t>リヨウリョウ</t>
    </rPh>
    <rPh sb="5" eb="7">
      <t>シュウニュウ</t>
    </rPh>
    <rPh sb="8" eb="10">
      <t>ゲンショウ</t>
    </rPh>
    <rPh sb="16" eb="18">
      <t>シュウゼン</t>
    </rPh>
    <rPh sb="18" eb="19">
      <t>トウ</t>
    </rPh>
    <rPh sb="20" eb="23">
      <t>ケイカクテキ</t>
    </rPh>
    <rPh sb="24" eb="26">
      <t>ジッシ</t>
    </rPh>
    <rPh sb="30" eb="32">
      <t>イジ</t>
    </rPh>
    <rPh sb="32" eb="34">
      <t>カンリ</t>
    </rPh>
    <rPh sb="35" eb="36">
      <t>オコナ</t>
    </rPh>
    <rPh sb="44" eb="47">
      <t>ショウカンキン</t>
    </rPh>
    <rPh sb="50" eb="53">
      <t>フソクブン</t>
    </rPh>
    <rPh sb="54" eb="55">
      <t>ホカ</t>
    </rPh>
    <rPh sb="55" eb="57">
      <t>カイケイ</t>
    </rPh>
    <rPh sb="60" eb="62">
      <t>カリイレ</t>
    </rPh>
    <rPh sb="69" eb="70">
      <t>ハカ</t>
    </rPh>
    <rPh sb="77" eb="79">
      <t>ヘイセイ</t>
    </rPh>
    <rPh sb="81" eb="83">
      <t>ネンド</t>
    </rPh>
    <rPh sb="84" eb="86">
      <t>ショウカン</t>
    </rPh>
    <rPh sb="87" eb="89">
      <t>カンリョウ</t>
    </rPh>
    <rPh sb="97" eb="99">
      <t>ヘイセイ</t>
    </rPh>
    <rPh sb="101" eb="103">
      <t>ネンド</t>
    </rPh>
    <rPh sb="105" eb="107">
      <t>シュウシ</t>
    </rPh>
    <rPh sb="108" eb="111">
      <t>クロジカ</t>
    </rPh>
    <rPh sb="113" eb="115">
      <t>ミコ</t>
    </rPh>
    <rPh sb="122" eb="123">
      <t>タ</t>
    </rPh>
    <rPh sb="123" eb="125">
      <t>カイケイ</t>
    </rPh>
    <rPh sb="128" eb="130">
      <t>カリイレ</t>
    </rPh>
    <rPh sb="130" eb="131">
      <t>キン</t>
    </rPh>
    <rPh sb="137" eb="139">
      <t>ヘイセイ</t>
    </rPh>
    <rPh sb="141" eb="143">
      <t>ネンド</t>
    </rPh>
    <rPh sb="145" eb="147">
      <t>ジュンジ</t>
    </rPh>
    <rPh sb="147" eb="149">
      <t>ヘンサイ</t>
    </rPh>
    <rPh sb="153" eb="155">
      <t>ヨテイ</t>
    </rPh>
    <rPh sb="161" eb="163">
      <t>コンゴ</t>
    </rPh>
    <rPh sb="165" eb="168">
      <t>リヨウリツ</t>
    </rPh>
    <rPh sb="169" eb="171">
      <t>カイゼン</t>
    </rPh>
    <rPh sb="172" eb="173">
      <t>ム</t>
    </rPh>
    <rPh sb="175" eb="177">
      <t>ケントウ</t>
    </rPh>
    <rPh sb="178" eb="179">
      <t>スス</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</si>
</sst>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48.4</c:v>
                </c:pt>
                <c:pt idx="1">
                  <c:v>47.7</c:v>
                </c:pt>
                <c:pt idx="2">
                  <c:v>44.9</c:v>
                </c:pt>
                <c:pt idx="3">
                  <c:v>40.700000000000003</c:v>
                </c:pt>
                <c:pt idx="4">
                  <c:v>34.5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155392"/>
        <c:axId val="1221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155392"/>
        <c:axId val="122157312"/>
      </c:lineChart>
      <c:dateAx>
        <c:axId val="122155392"/>
        <c:scaling>
          <c:orientation val="minMax"/>
        </c:scaling>
        <c:delete val="1"/>
        <c:axPos val="b"/>
        <c:numFmt formatCode="ge" sourceLinked="1"/>
        <c:majorTickMark val="none"/>
        <c:minorTickMark val="none"/>
        <c:tickLblPos val="none"/>
        <c:crossAx val="122157312"/>
        <c:crosses val="autoZero"/>
        <c:auto val="1"/>
        <c:lblOffset val="100"/>
        <c:baseTimeUnit val="years"/>
      </c:dateAx>
      <c:valAx>
        <c:axId val="1221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1152.8</c:v>
                </c:pt>
                <c:pt idx="1">
                  <c:v>912.5</c:v>
                </c:pt>
                <c:pt idx="2">
                  <c:v>729.5</c:v>
                </c:pt>
                <c:pt idx="3">
                  <c:v>580.29999999999995</c:v>
                </c:pt>
                <c:pt idx="4">
                  <c:v>418.2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268672"/>
        <c:axId val="140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268672"/>
        <c:axId val="140489856"/>
      </c:lineChart>
      <c:dateAx>
        <c:axId val="140268672"/>
        <c:scaling>
          <c:orientation val="minMax"/>
        </c:scaling>
        <c:delete val="1"/>
        <c:axPos val="b"/>
        <c:numFmt formatCode="ge" sourceLinked="1"/>
        <c:majorTickMark val="none"/>
        <c:minorTickMark val="none"/>
        <c:tickLblPos val="none"/>
        <c:crossAx val="140489856"/>
        <c:crosses val="autoZero"/>
        <c:auto val="1"/>
        <c:lblOffset val="100"/>
        <c:baseTimeUnit val="years"/>
      </c:dateAx>
      <c:valAx>
        <c:axId val="14048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26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726272"/>
        <c:axId val="140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726272"/>
        <c:axId val="140728192"/>
      </c:lineChart>
      <c:dateAx>
        <c:axId val="140726272"/>
        <c:scaling>
          <c:orientation val="minMax"/>
        </c:scaling>
        <c:delete val="1"/>
        <c:axPos val="b"/>
        <c:numFmt formatCode="ge" sourceLinked="1"/>
        <c:majorTickMark val="none"/>
        <c:minorTickMark val="none"/>
        <c:tickLblPos val="none"/>
        <c:crossAx val="140728192"/>
        <c:crosses val="autoZero"/>
        <c:auto val="1"/>
        <c:lblOffset val="100"/>
        <c:baseTimeUnit val="years"/>
      </c:dateAx>
      <c:valAx>
        <c:axId val="1407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753920"/>
        <c:axId val="14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753920"/>
        <c:axId val="140760576"/>
      </c:lineChart>
      <c:dateAx>
        <c:axId val="140753920"/>
        <c:scaling>
          <c:orientation val="minMax"/>
        </c:scaling>
        <c:delete val="1"/>
        <c:axPos val="b"/>
        <c:numFmt formatCode="ge" sourceLinked="1"/>
        <c:majorTickMark val="none"/>
        <c:minorTickMark val="none"/>
        <c:tickLblPos val="none"/>
        <c:crossAx val="140760576"/>
        <c:crosses val="autoZero"/>
        <c:auto val="1"/>
        <c:lblOffset val="100"/>
        <c:baseTimeUnit val="years"/>
      </c:dateAx>
      <c:valAx>
        <c:axId val="14076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55.7</c:v>
                </c:pt>
                <c:pt idx="1">
                  <c:v>55.8</c:v>
                </c:pt>
                <c:pt idx="2">
                  <c:v>57.8</c:v>
                </c:pt>
                <c:pt idx="3">
                  <c:v>61.6</c:v>
                </c:pt>
                <c:pt idx="4">
                  <c:v>67.2</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27554048"/>
        <c:axId val="227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27554048"/>
        <c:axId val="227555968"/>
      </c:lineChart>
      <c:dateAx>
        <c:axId val="227554048"/>
        <c:scaling>
          <c:orientation val="minMax"/>
        </c:scaling>
        <c:delete val="1"/>
        <c:axPos val="b"/>
        <c:numFmt formatCode="ge" sourceLinked="1"/>
        <c:majorTickMark val="none"/>
        <c:minorTickMark val="none"/>
        <c:tickLblPos val="none"/>
        <c:crossAx val="227555968"/>
        <c:crosses val="autoZero"/>
        <c:auto val="1"/>
        <c:lblOffset val="100"/>
        <c:baseTimeUnit val="years"/>
      </c:dateAx>
      <c:valAx>
        <c:axId val="2275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55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1036</c:v>
                </c:pt>
                <c:pt idx="1">
                  <c:v>1071</c:v>
                </c:pt>
                <c:pt idx="2">
                  <c:v>1167</c:v>
                </c:pt>
                <c:pt idx="3">
                  <c:v>1344</c:v>
                </c:pt>
                <c:pt idx="4">
                  <c:v>1701</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7806208"/>
        <c:axId val="228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7806208"/>
        <c:axId val="228374784"/>
      </c:lineChart>
      <c:dateAx>
        <c:axId val="227806208"/>
        <c:scaling>
          <c:orientation val="minMax"/>
        </c:scaling>
        <c:delete val="1"/>
        <c:axPos val="b"/>
        <c:numFmt formatCode="ge" sourceLinked="1"/>
        <c:majorTickMark val="none"/>
        <c:minorTickMark val="none"/>
        <c:tickLblPos val="none"/>
        <c:crossAx val="228374784"/>
        <c:crosses val="autoZero"/>
        <c:auto val="1"/>
        <c:lblOffset val="100"/>
        <c:baseTimeUnit val="years"/>
      </c:dateAx>
      <c:valAx>
        <c:axId val="2283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8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67.900000000000006</c:v>
                </c:pt>
                <c:pt idx="1">
                  <c:v>69.599999999999994</c:v>
                </c:pt>
                <c:pt idx="2">
                  <c:v>69.3</c:v>
                </c:pt>
                <c:pt idx="3">
                  <c:v>65</c:v>
                </c:pt>
                <c:pt idx="4">
                  <c:v>57.5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30143488"/>
        <c:axId val="230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30143488"/>
        <c:axId val="230145408"/>
      </c:lineChart>
      <c:dateAx>
        <c:axId val="230143488"/>
        <c:scaling>
          <c:orientation val="minMax"/>
        </c:scaling>
        <c:delete val="1"/>
        <c:axPos val="b"/>
        <c:numFmt formatCode="ge" sourceLinked="1"/>
        <c:majorTickMark val="none"/>
        <c:minorTickMark val="none"/>
        <c:tickLblPos val="none"/>
        <c:crossAx val="230145408"/>
        <c:crosses val="autoZero"/>
        <c:auto val="1"/>
        <c:lblOffset val="100"/>
        <c:baseTimeUnit val="years"/>
      </c:dateAx>
      <c:valAx>
        <c:axId val="23014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67.7</c:v>
                </c:pt>
                <c:pt idx="1">
                  <c:v>61.8</c:v>
                </c:pt>
                <c:pt idx="2">
                  <c:v>56.5</c:v>
                </c:pt>
                <c:pt idx="3">
                  <c:v>54.4</c:v>
                </c:pt>
                <c:pt idx="4">
                  <c:v>46.6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4767872"/>
        <c:axId val="2349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4767872"/>
        <c:axId val="234999168"/>
      </c:lineChart>
      <c:dateAx>
        <c:axId val="234767872"/>
        <c:scaling>
          <c:orientation val="minMax"/>
        </c:scaling>
        <c:delete val="1"/>
        <c:axPos val="b"/>
        <c:numFmt formatCode="ge" sourceLinked="1"/>
        <c:majorTickMark val="none"/>
        <c:minorTickMark val="none"/>
        <c:tickLblPos val="none"/>
        <c:crossAx val="234999168"/>
        <c:crosses val="autoZero"/>
        <c:auto val="1"/>
        <c:lblOffset val="100"/>
        <c:baseTimeUnit val="years"/>
      </c:dateAx>
      <c:valAx>
        <c:axId val="23499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38646</c:v>
                </c:pt>
                <c:pt idx="1">
                  <c:v>37319</c:v>
                </c:pt>
                <c:pt idx="2">
                  <c:v>33993</c:v>
                </c:pt>
                <c:pt idx="3">
                  <c:v>30348</c:v>
                </c:pt>
                <c:pt idx="4">
                  <c:v>22740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8102784"/>
        <c:axId val="238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8102784"/>
        <c:axId val="238104960"/>
      </c:lineChart>
      <c:dateAx>
        <c:axId val="238102784"/>
        <c:scaling>
          <c:orientation val="minMax"/>
        </c:scaling>
        <c:delete val="1"/>
        <c:axPos val="b"/>
        <c:numFmt formatCode="ge" sourceLinked="1"/>
        <c:majorTickMark val="none"/>
        <c:minorTickMark val="none"/>
        <c:tickLblPos val="none"/>
        <c:crossAx val="238104960"/>
        <c:crosses val="autoZero"/>
        <c:auto val="1"/>
        <c:lblOffset val="100"/>
        <c:baseTimeUnit val="years"/>
      </c:dateAx>
      <c:valAx>
        <c:axId val="23810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1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兵庫県三田市　新三田駅前駐車場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7938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280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48.4</v>
      </c>
      <c r="V31" s="117"/>
      <c r="W31" s="117"/>
      <c r="X31" s="117"/>
      <c r="Y31" s="117"/>
      <c r="Z31" s="117"/>
      <c r="AA31" s="117"/>
      <c r="AB31" s="117"/>
      <c r="AC31" s="117"/>
      <c r="AD31" s="117"/>
      <c r="AE31" s="117"/>
      <c r="AF31" s="117"/>
      <c r="AG31" s="117"/>
      <c r="AH31" s="117"/>
      <c r="AI31" s="117"/>
      <c r="AJ31" s="117"/>
      <c r="AK31" s="117"/>
      <c r="AL31" s="117"/>
      <c r="AM31" s="117"/>
      <c r="AN31" s="117">
        <f>データ!Z7</f>
        <v>47.7</v>
      </c>
      <c r="AO31" s="117"/>
      <c r="AP31" s="117"/>
      <c r="AQ31" s="117"/>
      <c r="AR31" s="117"/>
      <c r="AS31" s="117"/>
      <c r="AT31" s="117"/>
      <c r="AU31" s="117"/>
      <c r="AV31" s="117"/>
      <c r="AW31" s="117"/>
      <c r="AX31" s="117"/>
      <c r="AY31" s="117"/>
      <c r="AZ31" s="117"/>
      <c r="BA31" s="117"/>
      <c r="BB31" s="117"/>
      <c r="BC31" s="117"/>
      <c r="BD31" s="117"/>
      <c r="BE31" s="117"/>
      <c r="BF31" s="117"/>
      <c r="BG31" s="117">
        <f>データ!AA7</f>
        <v>44.9</v>
      </c>
      <c r="BH31" s="117"/>
      <c r="BI31" s="117"/>
      <c r="BJ31" s="117"/>
      <c r="BK31" s="117"/>
      <c r="BL31" s="117"/>
      <c r="BM31" s="117"/>
      <c r="BN31" s="117"/>
      <c r="BO31" s="117"/>
      <c r="BP31" s="117"/>
      <c r="BQ31" s="117"/>
      <c r="BR31" s="117"/>
      <c r="BS31" s="117"/>
      <c r="BT31" s="117"/>
      <c r="BU31" s="117"/>
      <c r="BV31" s="117"/>
      <c r="BW31" s="117"/>
      <c r="BX31" s="117"/>
      <c r="BY31" s="117"/>
      <c r="BZ31" s="117">
        <f>データ!AB7</f>
        <v>40.700000000000003</v>
      </c>
      <c r="CA31" s="117"/>
      <c r="CB31" s="117"/>
      <c r="CC31" s="117"/>
      <c r="CD31" s="117"/>
      <c r="CE31" s="117"/>
      <c r="CF31" s="117"/>
      <c r="CG31" s="117"/>
      <c r="CH31" s="117"/>
      <c r="CI31" s="117"/>
      <c r="CJ31" s="117"/>
      <c r="CK31" s="117"/>
      <c r="CL31" s="117"/>
      <c r="CM31" s="117"/>
      <c r="CN31" s="117"/>
      <c r="CO31" s="117"/>
      <c r="CP31" s="117"/>
      <c r="CQ31" s="117"/>
      <c r="CR31" s="117"/>
      <c r="CS31" s="117">
        <f>データ!AC7</f>
        <v>34.5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55.7</v>
      </c>
      <c r="EM31" s="117"/>
      <c r="EN31" s="117"/>
      <c r="EO31" s="117"/>
      <c r="EP31" s="117"/>
      <c r="EQ31" s="117"/>
      <c r="ER31" s="117"/>
      <c r="ES31" s="117"/>
      <c r="ET31" s="117"/>
      <c r="EU31" s="117"/>
      <c r="EV31" s="117"/>
      <c r="EW31" s="117"/>
      <c r="EX31" s="117"/>
      <c r="EY31" s="117"/>
      <c r="EZ31" s="117"/>
      <c r="FA31" s="117"/>
      <c r="FB31" s="117"/>
      <c r="FC31" s="117"/>
      <c r="FD31" s="117"/>
      <c r="FE31" s="117">
        <f>データ!AK7</f>
        <v>55.8</v>
      </c>
      <c r="FF31" s="117"/>
      <c r="FG31" s="117"/>
      <c r="FH31" s="117"/>
      <c r="FI31" s="117"/>
      <c r="FJ31" s="117"/>
      <c r="FK31" s="117"/>
      <c r="FL31" s="117"/>
      <c r="FM31" s="117"/>
      <c r="FN31" s="117"/>
      <c r="FO31" s="117"/>
      <c r="FP31" s="117"/>
      <c r="FQ31" s="117"/>
      <c r="FR31" s="117"/>
      <c r="FS31" s="117"/>
      <c r="FT31" s="117"/>
      <c r="FU31" s="117"/>
      <c r="FV31" s="117"/>
      <c r="FW31" s="117"/>
      <c r="FX31" s="117">
        <f>データ!AL7</f>
        <v>57.8</v>
      </c>
      <c r="FY31" s="117"/>
      <c r="FZ31" s="117"/>
      <c r="GA31" s="117"/>
      <c r="GB31" s="117"/>
      <c r="GC31" s="117"/>
      <c r="GD31" s="117"/>
      <c r="GE31" s="117"/>
      <c r="GF31" s="117"/>
      <c r="GG31" s="117"/>
      <c r="GH31" s="117"/>
      <c r="GI31" s="117"/>
      <c r="GJ31" s="117"/>
      <c r="GK31" s="117"/>
      <c r="GL31" s="117"/>
      <c r="GM31" s="117"/>
      <c r="GN31" s="117"/>
      <c r="GO31" s="117"/>
      <c r="GP31" s="117"/>
      <c r="GQ31" s="117">
        <f>データ!AM7</f>
        <v>61.6</v>
      </c>
      <c r="GR31" s="117"/>
      <c r="GS31" s="117"/>
      <c r="GT31" s="117"/>
      <c r="GU31" s="117"/>
      <c r="GV31" s="117"/>
      <c r="GW31" s="117"/>
      <c r="GX31" s="117"/>
      <c r="GY31" s="117"/>
      <c r="GZ31" s="117"/>
      <c r="HA31" s="117"/>
      <c r="HB31" s="117"/>
      <c r="HC31" s="117"/>
      <c r="HD31" s="117"/>
      <c r="HE31" s="117"/>
      <c r="HF31" s="117"/>
      <c r="HG31" s="117"/>
      <c r="HH31" s="117"/>
      <c r="HI31" s="117"/>
      <c r="HJ31" s="117">
        <f>データ!AN7</f>
        <v>67.2</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67.900000000000006</v>
      </c>
      <c r="JD31" s="119"/>
      <c r="JE31" s="119"/>
      <c r="JF31" s="119"/>
      <c r="JG31" s="119"/>
      <c r="JH31" s="119"/>
      <c r="JI31" s="119"/>
      <c r="JJ31" s="119"/>
      <c r="JK31" s="119"/>
      <c r="JL31" s="119"/>
      <c r="JM31" s="119"/>
      <c r="JN31" s="119"/>
      <c r="JO31" s="119"/>
      <c r="JP31" s="119"/>
      <c r="JQ31" s="119"/>
      <c r="JR31" s="119"/>
      <c r="JS31" s="119"/>
      <c r="JT31" s="119"/>
      <c r="JU31" s="120"/>
      <c r="JV31" s="118">
        <f>データ!DL7</f>
        <v>69.599999999999994</v>
      </c>
      <c r="JW31" s="119"/>
      <c r="JX31" s="119"/>
      <c r="JY31" s="119"/>
      <c r="JZ31" s="119"/>
      <c r="KA31" s="119"/>
      <c r="KB31" s="119"/>
      <c r="KC31" s="119"/>
      <c r="KD31" s="119"/>
      <c r="KE31" s="119"/>
      <c r="KF31" s="119"/>
      <c r="KG31" s="119"/>
      <c r="KH31" s="119"/>
      <c r="KI31" s="119"/>
      <c r="KJ31" s="119"/>
      <c r="KK31" s="119"/>
      <c r="KL31" s="119"/>
      <c r="KM31" s="119"/>
      <c r="KN31" s="120"/>
      <c r="KO31" s="118">
        <f>データ!DM7</f>
        <v>69.3</v>
      </c>
      <c r="KP31" s="119"/>
      <c r="KQ31" s="119"/>
      <c r="KR31" s="119"/>
      <c r="KS31" s="119"/>
      <c r="KT31" s="119"/>
      <c r="KU31" s="119"/>
      <c r="KV31" s="119"/>
      <c r="KW31" s="119"/>
      <c r="KX31" s="119"/>
      <c r="KY31" s="119"/>
      <c r="KZ31" s="119"/>
      <c r="LA31" s="119"/>
      <c r="LB31" s="119"/>
      <c r="LC31" s="119"/>
      <c r="LD31" s="119"/>
      <c r="LE31" s="119"/>
      <c r="LF31" s="119"/>
      <c r="LG31" s="120"/>
      <c r="LH31" s="118">
        <f>データ!DN7</f>
        <v>65</v>
      </c>
      <c r="LI31" s="119"/>
      <c r="LJ31" s="119"/>
      <c r="LK31" s="119"/>
      <c r="LL31" s="119"/>
      <c r="LM31" s="119"/>
      <c r="LN31" s="119"/>
      <c r="LO31" s="119"/>
      <c r="LP31" s="119"/>
      <c r="LQ31" s="119"/>
      <c r="LR31" s="119"/>
      <c r="LS31" s="119"/>
      <c r="LT31" s="119"/>
      <c r="LU31" s="119"/>
      <c r="LV31" s="119"/>
      <c r="LW31" s="119"/>
      <c r="LX31" s="119"/>
      <c r="LY31" s="119"/>
      <c r="LZ31" s="120"/>
      <c r="MA31" s="118">
        <f>データ!DO7</f>
        <v>57.5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21" t="s">
        <v>133</v>
      </c>
      <c r="NE32" s="122"/>
      <c r="NF32" s="122"/>
      <c r="NG32" s="122"/>
      <c r="NH32" s="122"/>
      <c r="NI32" s="122"/>
      <c r="NJ32" s="122"/>
      <c r="NK32" s="122"/>
      <c r="NL32" s="122"/>
      <c r="NM32" s="122"/>
      <c r="NN32" s="122"/>
      <c r="NO32" s="122"/>
      <c r="NP32" s="122"/>
      <c r="NQ32" s="122"/>
      <c r="NR32" s="12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1"/>
      <c r="NE33" s="122"/>
      <c r="NF33" s="122"/>
      <c r="NG33" s="122"/>
      <c r="NH33" s="122"/>
      <c r="NI33" s="122"/>
      <c r="NJ33" s="122"/>
      <c r="NK33" s="122"/>
      <c r="NL33" s="122"/>
      <c r="NM33" s="122"/>
      <c r="NN33" s="122"/>
      <c r="NO33" s="122"/>
      <c r="NP33" s="122"/>
      <c r="NQ33" s="122"/>
      <c r="NR33" s="123"/>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21"/>
      <c r="NE34" s="122"/>
      <c r="NF34" s="122"/>
      <c r="NG34" s="122"/>
      <c r="NH34" s="122"/>
      <c r="NI34" s="122"/>
      <c r="NJ34" s="122"/>
      <c r="NK34" s="122"/>
      <c r="NL34" s="122"/>
      <c r="NM34" s="122"/>
      <c r="NN34" s="122"/>
      <c r="NO34" s="122"/>
      <c r="NP34" s="122"/>
      <c r="NQ34" s="122"/>
      <c r="NR34" s="123"/>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1"/>
      <c r="NE35" s="122"/>
      <c r="NF35" s="122"/>
      <c r="NG35" s="122"/>
      <c r="NH35" s="122"/>
      <c r="NI35" s="122"/>
      <c r="NJ35" s="122"/>
      <c r="NK35" s="122"/>
      <c r="NL35" s="122"/>
      <c r="NM35" s="122"/>
      <c r="NN35" s="122"/>
      <c r="NO35" s="122"/>
      <c r="NP35" s="122"/>
      <c r="NQ35" s="122"/>
      <c r="NR35" s="12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1"/>
      <c r="NE36" s="122"/>
      <c r="NF36" s="122"/>
      <c r="NG36" s="122"/>
      <c r="NH36" s="122"/>
      <c r="NI36" s="122"/>
      <c r="NJ36" s="122"/>
      <c r="NK36" s="122"/>
      <c r="NL36" s="122"/>
      <c r="NM36" s="122"/>
      <c r="NN36" s="122"/>
      <c r="NO36" s="122"/>
      <c r="NP36" s="122"/>
      <c r="NQ36" s="122"/>
      <c r="NR36" s="12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1"/>
      <c r="NE37" s="122"/>
      <c r="NF37" s="122"/>
      <c r="NG37" s="122"/>
      <c r="NH37" s="122"/>
      <c r="NI37" s="122"/>
      <c r="NJ37" s="122"/>
      <c r="NK37" s="122"/>
      <c r="NL37" s="122"/>
      <c r="NM37" s="122"/>
      <c r="NN37" s="122"/>
      <c r="NO37" s="122"/>
      <c r="NP37" s="122"/>
      <c r="NQ37" s="122"/>
      <c r="NR37" s="12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1"/>
      <c r="NE38" s="122"/>
      <c r="NF38" s="122"/>
      <c r="NG38" s="122"/>
      <c r="NH38" s="122"/>
      <c r="NI38" s="122"/>
      <c r="NJ38" s="122"/>
      <c r="NK38" s="122"/>
      <c r="NL38" s="122"/>
      <c r="NM38" s="122"/>
      <c r="NN38" s="122"/>
      <c r="NO38" s="122"/>
      <c r="NP38" s="122"/>
      <c r="NQ38" s="122"/>
      <c r="NR38" s="12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1"/>
      <c r="NE39" s="122"/>
      <c r="NF39" s="122"/>
      <c r="NG39" s="122"/>
      <c r="NH39" s="122"/>
      <c r="NI39" s="122"/>
      <c r="NJ39" s="122"/>
      <c r="NK39" s="122"/>
      <c r="NL39" s="122"/>
      <c r="NM39" s="122"/>
      <c r="NN39" s="122"/>
      <c r="NO39" s="122"/>
      <c r="NP39" s="122"/>
      <c r="NQ39" s="122"/>
      <c r="NR39" s="12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1"/>
      <c r="NE40" s="122"/>
      <c r="NF40" s="122"/>
      <c r="NG40" s="122"/>
      <c r="NH40" s="122"/>
      <c r="NI40" s="122"/>
      <c r="NJ40" s="122"/>
      <c r="NK40" s="122"/>
      <c r="NL40" s="122"/>
      <c r="NM40" s="122"/>
      <c r="NN40" s="122"/>
      <c r="NO40" s="122"/>
      <c r="NP40" s="122"/>
      <c r="NQ40" s="122"/>
      <c r="NR40" s="12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1"/>
      <c r="NE41" s="122"/>
      <c r="NF41" s="122"/>
      <c r="NG41" s="122"/>
      <c r="NH41" s="122"/>
      <c r="NI41" s="122"/>
      <c r="NJ41" s="122"/>
      <c r="NK41" s="122"/>
      <c r="NL41" s="122"/>
      <c r="NM41" s="122"/>
      <c r="NN41" s="122"/>
      <c r="NO41" s="122"/>
      <c r="NP41" s="122"/>
      <c r="NQ41" s="122"/>
      <c r="NR41" s="12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1"/>
      <c r="NE42" s="122"/>
      <c r="NF42" s="122"/>
      <c r="NG42" s="122"/>
      <c r="NH42" s="122"/>
      <c r="NI42" s="122"/>
      <c r="NJ42" s="122"/>
      <c r="NK42" s="122"/>
      <c r="NL42" s="122"/>
      <c r="NM42" s="122"/>
      <c r="NN42" s="122"/>
      <c r="NO42" s="122"/>
      <c r="NP42" s="122"/>
      <c r="NQ42" s="122"/>
      <c r="NR42" s="12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1"/>
      <c r="NE43" s="122"/>
      <c r="NF43" s="122"/>
      <c r="NG43" s="122"/>
      <c r="NH43" s="122"/>
      <c r="NI43" s="122"/>
      <c r="NJ43" s="122"/>
      <c r="NK43" s="122"/>
      <c r="NL43" s="122"/>
      <c r="NM43" s="122"/>
      <c r="NN43" s="122"/>
      <c r="NO43" s="122"/>
      <c r="NP43" s="122"/>
      <c r="NQ43" s="122"/>
      <c r="NR43" s="12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1"/>
      <c r="NE44" s="122"/>
      <c r="NF44" s="122"/>
      <c r="NG44" s="122"/>
      <c r="NH44" s="122"/>
      <c r="NI44" s="122"/>
      <c r="NJ44" s="122"/>
      <c r="NK44" s="122"/>
      <c r="NL44" s="122"/>
      <c r="NM44" s="122"/>
      <c r="NN44" s="122"/>
      <c r="NO44" s="122"/>
      <c r="NP44" s="122"/>
      <c r="NQ44" s="122"/>
      <c r="NR44" s="12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1"/>
      <c r="NE45" s="122"/>
      <c r="NF45" s="122"/>
      <c r="NG45" s="122"/>
      <c r="NH45" s="122"/>
      <c r="NI45" s="122"/>
      <c r="NJ45" s="122"/>
      <c r="NK45" s="122"/>
      <c r="NL45" s="122"/>
      <c r="NM45" s="122"/>
      <c r="NN45" s="122"/>
      <c r="NO45" s="122"/>
      <c r="NP45" s="122"/>
      <c r="NQ45" s="122"/>
      <c r="NR45" s="12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1"/>
      <c r="NE46" s="122"/>
      <c r="NF46" s="122"/>
      <c r="NG46" s="122"/>
      <c r="NH46" s="122"/>
      <c r="NI46" s="122"/>
      <c r="NJ46" s="122"/>
      <c r="NK46" s="122"/>
      <c r="NL46" s="122"/>
      <c r="NM46" s="122"/>
      <c r="NN46" s="122"/>
      <c r="NO46" s="122"/>
      <c r="NP46" s="122"/>
      <c r="NQ46" s="122"/>
      <c r="NR46" s="12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8">
        <f>データ!AU7</f>
        <v>1036</v>
      </c>
      <c r="V52" s="128"/>
      <c r="W52" s="128"/>
      <c r="X52" s="128"/>
      <c r="Y52" s="128"/>
      <c r="Z52" s="128"/>
      <c r="AA52" s="128"/>
      <c r="AB52" s="128"/>
      <c r="AC52" s="128"/>
      <c r="AD52" s="128"/>
      <c r="AE52" s="128"/>
      <c r="AF52" s="128"/>
      <c r="AG52" s="128"/>
      <c r="AH52" s="128"/>
      <c r="AI52" s="128"/>
      <c r="AJ52" s="128"/>
      <c r="AK52" s="128"/>
      <c r="AL52" s="128"/>
      <c r="AM52" s="128"/>
      <c r="AN52" s="128">
        <f>データ!AV7</f>
        <v>1071</v>
      </c>
      <c r="AO52" s="128"/>
      <c r="AP52" s="128"/>
      <c r="AQ52" s="128"/>
      <c r="AR52" s="128"/>
      <c r="AS52" s="128"/>
      <c r="AT52" s="128"/>
      <c r="AU52" s="128"/>
      <c r="AV52" s="128"/>
      <c r="AW52" s="128"/>
      <c r="AX52" s="128"/>
      <c r="AY52" s="128"/>
      <c r="AZ52" s="128"/>
      <c r="BA52" s="128"/>
      <c r="BB52" s="128"/>
      <c r="BC52" s="128"/>
      <c r="BD52" s="128"/>
      <c r="BE52" s="128"/>
      <c r="BF52" s="128"/>
      <c r="BG52" s="128">
        <f>データ!AW7</f>
        <v>1167</v>
      </c>
      <c r="BH52" s="128"/>
      <c r="BI52" s="128"/>
      <c r="BJ52" s="128"/>
      <c r="BK52" s="128"/>
      <c r="BL52" s="128"/>
      <c r="BM52" s="128"/>
      <c r="BN52" s="128"/>
      <c r="BO52" s="128"/>
      <c r="BP52" s="128"/>
      <c r="BQ52" s="128"/>
      <c r="BR52" s="128"/>
      <c r="BS52" s="128"/>
      <c r="BT52" s="128"/>
      <c r="BU52" s="128"/>
      <c r="BV52" s="128"/>
      <c r="BW52" s="128"/>
      <c r="BX52" s="128"/>
      <c r="BY52" s="128"/>
      <c r="BZ52" s="128">
        <f>データ!AX7</f>
        <v>1344</v>
      </c>
      <c r="CA52" s="128"/>
      <c r="CB52" s="128"/>
      <c r="CC52" s="128"/>
      <c r="CD52" s="128"/>
      <c r="CE52" s="128"/>
      <c r="CF52" s="128"/>
      <c r="CG52" s="128"/>
      <c r="CH52" s="128"/>
      <c r="CI52" s="128"/>
      <c r="CJ52" s="128"/>
      <c r="CK52" s="128"/>
      <c r="CL52" s="128"/>
      <c r="CM52" s="128"/>
      <c r="CN52" s="128"/>
      <c r="CO52" s="128"/>
      <c r="CP52" s="128"/>
      <c r="CQ52" s="128"/>
      <c r="CR52" s="128"/>
      <c r="CS52" s="128">
        <f>データ!AY7</f>
        <v>1701</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67.7</v>
      </c>
      <c r="EM52" s="117"/>
      <c r="EN52" s="117"/>
      <c r="EO52" s="117"/>
      <c r="EP52" s="117"/>
      <c r="EQ52" s="117"/>
      <c r="ER52" s="117"/>
      <c r="ES52" s="117"/>
      <c r="ET52" s="117"/>
      <c r="EU52" s="117"/>
      <c r="EV52" s="117"/>
      <c r="EW52" s="117"/>
      <c r="EX52" s="117"/>
      <c r="EY52" s="117"/>
      <c r="EZ52" s="117"/>
      <c r="FA52" s="117"/>
      <c r="FB52" s="117"/>
      <c r="FC52" s="117"/>
      <c r="FD52" s="117"/>
      <c r="FE52" s="117">
        <f>データ!BG7</f>
        <v>61.8</v>
      </c>
      <c r="FF52" s="117"/>
      <c r="FG52" s="117"/>
      <c r="FH52" s="117"/>
      <c r="FI52" s="117"/>
      <c r="FJ52" s="117"/>
      <c r="FK52" s="117"/>
      <c r="FL52" s="117"/>
      <c r="FM52" s="117"/>
      <c r="FN52" s="117"/>
      <c r="FO52" s="117"/>
      <c r="FP52" s="117"/>
      <c r="FQ52" s="117"/>
      <c r="FR52" s="117"/>
      <c r="FS52" s="117"/>
      <c r="FT52" s="117"/>
      <c r="FU52" s="117"/>
      <c r="FV52" s="117"/>
      <c r="FW52" s="117"/>
      <c r="FX52" s="117">
        <f>データ!BH7</f>
        <v>56.5</v>
      </c>
      <c r="FY52" s="117"/>
      <c r="FZ52" s="117"/>
      <c r="GA52" s="117"/>
      <c r="GB52" s="117"/>
      <c r="GC52" s="117"/>
      <c r="GD52" s="117"/>
      <c r="GE52" s="117"/>
      <c r="GF52" s="117"/>
      <c r="GG52" s="117"/>
      <c r="GH52" s="117"/>
      <c r="GI52" s="117"/>
      <c r="GJ52" s="117"/>
      <c r="GK52" s="117"/>
      <c r="GL52" s="117"/>
      <c r="GM52" s="117"/>
      <c r="GN52" s="117"/>
      <c r="GO52" s="117"/>
      <c r="GP52" s="117"/>
      <c r="GQ52" s="117">
        <f>データ!BI7</f>
        <v>54.4</v>
      </c>
      <c r="GR52" s="117"/>
      <c r="GS52" s="117"/>
      <c r="GT52" s="117"/>
      <c r="GU52" s="117"/>
      <c r="GV52" s="117"/>
      <c r="GW52" s="117"/>
      <c r="GX52" s="117"/>
      <c r="GY52" s="117"/>
      <c r="GZ52" s="117"/>
      <c r="HA52" s="117"/>
      <c r="HB52" s="117"/>
      <c r="HC52" s="117"/>
      <c r="HD52" s="117"/>
      <c r="HE52" s="117"/>
      <c r="HF52" s="117"/>
      <c r="HG52" s="117"/>
      <c r="HH52" s="117"/>
      <c r="HI52" s="117"/>
      <c r="HJ52" s="117">
        <f>データ!BJ7</f>
        <v>46.6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38646</v>
      </c>
      <c r="JD52" s="128"/>
      <c r="JE52" s="128"/>
      <c r="JF52" s="128"/>
      <c r="JG52" s="128"/>
      <c r="JH52" s="128"/>
      <c r="JI52" s="128"/>
      <c r="JJ52" s="128"/>
      <c r="JK52" s="128"/>
      <c r="JL52" s="128"/>
      <c r="JM52" s="128"/>
      <c r="JN52" s="128"/>
      <c r="JO52" s="128"/>
      <c r="JP52" s="128"/>
      <c r="JQ52" s="128"/>
      <c r="JR52" s="128"/>
      <c r="JS52" s="128"/>
      <c r="JT52" s="128"/>
      <c r="JU52" s="128"/>
      <c r="JV52" s="128">
        <f>データ!BR7</f>
        <v>37319</v>
      </c>
      <c r="JW52" s="128"/>
      <c r="JX52" s="128"/>
      <c r="JY52" s="128"/>
      <c r="JZ52" s="128"/>
      <c r="KA52" s="128"/>
      <c r="KB52" s="128"/>
      <c r="KC52" s="128"/>
      <c r="KD52" s="128"/>
      <c r="KE52" s="128"/>
      <c r="KF52" s="128"/>
      <c r="KG52" s="128"/>
      <c r="KH52" s="128"/>
      <c r="KI52" s="128"/>
      <c r="KJ52" s="128"/>
      <c r="KK52" s="128"/>
      <c r="KL52" s="128"/>
      <c r="KM52" s="128"/>
      <c r="KN52" s="128"/>
      <c r="KO52" s="128">
        <f>データ!BS7</f>
        <v>33993</v>
      </c>
      <c r="KP52" s="128"/>
      <c r="KQ52" s="128"/>
      <c r="KR52" s="128"/>
      <c r="KS52" s="128"/>
      <c r="KT52" s="128"/>
      <c r="KU52" s="128"/>
      <c r="KV52" s="128"/>
      <c r="KW52" s="128"/>
      <c r="KX52" s="128"/>
      <c r="KY52" s="128"/>
      <c r="KZ52" s="128"/>
      <c r="LA52" s="128"/>
      <c r="LB52" s="128"/>
      <c r="LC52" s="128"/>
      <c r="LD52" s="128"/>
      <c r="LE52" s="128"/>
      <c r="LF52" s="128"/>
      <c r="LG52" s="128"/>
      <c r="LH52" s="128">
        <f>データ!BT7</f>
        <v>30348</v>
      </c>
      <c r="LI52" s="128"/>
      <c r="LJ52" s="128"/>
      <c r="LK52" s="128"/>
      <c r="LL52" s="128"/>
      <c r="LM52" s="128"/>
      <c r="LN52" s="128"/>
      <c r="LO52" s="128"/>
      <c r="LP52" s="128"/>
      <c r="LQ52" s="128"/>
      <c r="LR52" s="128"/>
      <c r="LS52" s="128"/>
      <c r="LT52" s="128"/>
      <c r="LU52" s="128"/>
      <c r="LV52" s="128"/>
      <c r="LW52" s="128"/>
      <c r="LX52" s="128"/>
      <c r="LY52" s="128"/>
      <c r="LZ52" s="128"/>
      <c r="MA52" s="128">
        <f>データ!BU7</f>
        <v>22740</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8">
        <f>データ!AZ7</f>
        <v>479</v>
      </c>
      <c r="V53" s="128"/>
      <c r="W53" s="128"/>
      <c r="X53" s="128"/>
      <c r="Y53" s="128"/>
      <c r="Z53" s="128"/>
      <c r="AA53" s="128"/>
      <c r="AB53" s="128"/>
      <c r="AC53" s="128"/>
      <c r="AD53" s="128"/>
      <c r="AE53" s="128"/>
      <c r="AF53" s="128"/>
      <c r="AG53" s="128"/>
      <c r="AH53" s="128"/>
      <c r="AI53" s="128"/>
      <c r="AJ53" s="128"/>
      <c r="AK53" s="128"/>
      <c r="AL53" s="128"/>
      <c r="AM53" s="128"/>
      <c r="AN53" s="128">
        <f>データ!BA7</f>
        <v>364</v>
      </c>
      <c r="AO53" s="128"/>
      <c r="AP53" s="128"/>
      <c r="AQ53" s="128"/>
      <c r="AR53" s="128"/>
      <c r="AS53" s="128"/>
      <c r="AT53" s="128"/>
      <c r="AU53" s="128"/>
      <c r="AV53" s="128"/>
      <c r="AW53" s="128"/>
      <c r="AX53" s="128"/>
      <c r="AY53" s="128"/>
      <c r="AZ53" s="128"/>
      <c r="BA53" s="128"/>
      <c r="BB53" s="128"/>
      <c r="BC53" s="128"/>
      <c r="BD53" s="128"/>
      <c r="BE53" s="128"/>
      <c r="BF53" s="128"/>
      <c r="BG53" s="128">
        <f>データ!BB7</f>
        <v>270</v>
      </c>
      <c r="BH53" s="128"/>
      <c r="BI53" s="128"/>
      <c r="BJ53" s="128"/>
      <c r="BK53" s="128"/>
      <c r="BL53" s="128"/>
      <c r="BM53" s="128"/>
      <c r="BN53" s="128"/>
      <c r="BO53" s="128"/>
      <c r="BP53" s="128"/>
      <c r="BQ53" s="128"/>
      <c r="BR53" s="128"/>
      <c r="BS53" s="128"/>
      <c r="BT53" s="128"/>
      <c r="BU53" s="128"/>
      <c r="BV53" s="128"/>
      <c r="BW53" s="128"/>
      <c r="BX53" s="128"/>
      <c r="BY53" s="128"/>
      <c r="BZ53" s="128">
        <f>データ!BC7</f>
        <v>245</v>
      </c>
      <c r="CA53" s="128"/>
      <c r="CB53" s="128"/>
      <c r="CC53" s="128"/>
      <c r="CD53" s="128"/>
      <c r="CE53" s="128"/>
      <c r="CF53" s="128"/>
      <c r="CG53" s="128"/>
      <c r="CH53" s="128"/>
      <c r="CI53" s="128"/>
      <c r="CJ53" s="128"/>
      <c r="CK53" s="128"/>
      <c r="CL53" s="128"/>
      <c r="CM53" s="128"/>
      <c r="CN53" s="128"/>
      <c r="CO53" s="128"/>
      <c r="CP53" s="128"/>
      <c r="CQ53" s="128"/>
      <c r="CR53" s="128"/>
      <c r="CS53" s="128">
        <f>データ!BD7</f>
        <v>196</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38927</v>
      </c>
      <c r="JD53" s="128"/>
      <c r="JE53" s="128"/>
      <c r="JF53" s="128"/>
      <c r="JG53" s="128"/>
      <c r="JH53" s="128"/>
      <c r="JI53" s="128"/>
      <c r="JJ53" s="128"/>
      <c r="JK53" s="128"/>
      <c r="JL53" s="128"/>
      <c r="JM53" s="128"/>
      <c r="JN53" s="128"/>
      <c r="JO53" s="128"/>
      <c r="JP53" s="128"/>
      <c r="JQ53" s="128"/>
      <c r="JR53" s="128"/>
      <c r="JS53" s="128"/>
      <c r="JT53" s="128"/>
      <c r="JU53" s="128"/>
      <c r="JV53" s="128">
        <f>データ!BW7</f>
        <v>40152</v>
      </c>
      <c r="JW53" s="128"/>
      <c r="JX53" s="128"/>
      <c r="JY53" s="128"/>
      <c r="JZ53" s="128"/>
      <c r="KA53" s="128"/>
      <c r="KB53" s="128"/>
      <c r="KC53" s="128"/>
      <c r="KD53" s="128"/>
      <c r="KE53" s="128"/>
      <c r="KF53" s="128"/>
      <c r="KG53" s="128"/>
      <c r="KH53" s="128"/>
      <c r="KI53" s="128"/>
      <c r="KJ53" s="128"/>
      <c r="KK53" s="128"/>
      <c r="KL53" s="128"/>
      <c r="KM53" s="128"/>
      <c r="KN53" s="128"/>
      <c r="KO53" s="128">
        <f>データ!BX7</f>
        <v>44479</v>
      </c>
      <c r="KP53" s="128"/>
      <c r="KQ53" s="128"/>
      <c r="KR53" s="128"/>
      <c r="KS53" s="128"/>
      <c r="KT53" s="128"/>
      <c r="KU53" s="128"/>
      <c r="KV53" s="128"/>
      <c r="KW53" s="128"/>
      <c r="KX53" s="128"/>
      <c r="KY53" s="128"/>
      <c r="KZ53" s="128"/>
      <c r="LA53" s="128"/>
      <c r="LB53" s="128"/>
      <c r="LC53" s="128"/>
      <c r="LD53" s="128"/>
      <c r="LE53" s="128"/>
      <c r="LF53" s="128"/>
      <c r="LG53" s="128"/>
      <c r="LH53" s="128">
        <f>データ!BY7</f>
        <v>37335</v>
      </c>
      <c r="LI53" s="128"/>
      <c r="LJ53" s="128"/>
      <c r="LK53" s="128"/>
      <c r="LL53" s="128"/>
      <c r="LM53" s="128"/>
      <c r="LN53" s="128"/>
      <c r="LO53" s="128"/>
      <c r="LP53" s="128"/>
      <c r="LQ53" s="128"/>
      <c r="LR53" s="128"/>
      <c r="LS53" s="128"/>
      <c r="LT53" s="128"/>
      <c r="LU53" s="128"/>
      <c r="LV53" s="128"/>
      <c r="LW53" s="128"/>
      <c r="LX53" s="128"/>
      <c r="LY53" s="128"/>
      <c r="LZ53" s="128"/>
      <c r="MA53" s="128">
        <f>データ!BZ7</f>
        <v>30964</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1" t="s">
        <v>134</v>
      </c>
      <c r="NE66" s="122"/>
      <c r="NF66" s="122"/>
      <c r="NG66" s="122"/>
      <c r="NH66" s="122"/>
      <c r="NI66" s="122"/>
      <c r="NJ66" s="122"/>
      <c r="NK66" s="122"/>
      <c r="NL66" s="122"/>
      <c r="NM66" s="122"/>
      <c r="NN66" s="122"/>
      <c r="NO66" s="122"/>
      <c r="NP66" s="122"/>
      <c r="NQ66" s="122"/>
      <c r="NR66" s="12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1"/>
      <c r="NE67" s="122"/>
      <c r="NF67" s="122"/>
      <c r="NG67" s="122"/>
      <c r="NH67" s="122"/>
      <c r="NI67" s="122"/>
      <c r="NJ67" s="122"/>
      <c r="NK67" s="122"/>
      <c r="NL67" s="122"/>
      <c r="NM67" s="122"/>
      <c r="NN67" s="122"/>
      <c r="NO67" s="122"/>
      <c r="NP67" s="122"/>
      <c r="NQ67" s="122"/>
      <c r="NR67" s="12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1"/>
      <c r="NE68" s="122"/>
      <c r="NF68" s="122"/>
      <c r="NG68" s="122"/>
      <c r="NH68" s="122"/>
      <c r="NI68" s="122"/>
      <c r="NJ68" s="122"/>
      <c r="NK68" s="122"/>
      <c r="NL68" s="122"/>
      <c r="NM68" s="122"/>
      <c r="NN68" s="122"/>
      <c r="NO68" s="122"/>
      <c r="NP68" s="122"/>
      <c r="NQ68" s="122"/>
      <c r="NR68" s="12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1"/>
      <c r="NE69" s="122"/>
      <c r="NF69" s="122"/>
      <c r="NG69" s="122"/>
      <c r="NH69" s="122"/>
      <c r="NI69" s="122"/>
      <c r="NJ69" s="122"/>
      <c r="NK69" s="122"/>
      <c r="NL69" s="122"/>
      <c r="NM69" s="122"/>
      <c r="NN69" s="122"/>
      <c r="NO69" s="122"/>
      <c r="NP69" s="122"/>
      <c r="NQ69" s="122"/>
      <c r="NR69" s="12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1"/>
      <c r="NE70" s="122"/>
      <c r="NF70" s="122"/>
      <c r="NG70" s="122"/>
      <c r="NH70" s="122"/>
      <c r="NI70" s="122"/>
      <c r="NJ70" s="122"/>
      <c r="NK70" s="122"/>
      <c r="NL70" s="122"/>
      <c r="NM70" s="122"/>
      <c r="NN70" s="122"/>
      <c r="NO70" s="122"/>
      <c r="NP70" s="122"/>
      <c r="NQ70" s="122"/>
      <c r="NR70" s="12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1"/>
      <c r="NE71" s="122"/>
      <c r="NF71" s="122"/>
      <c r="NG71" s="122"/>
      <c r="NH71" s="122"/>
      <c r="NI71" s="122"/>
      <c r="NJ71" s="122"/>
      <c r="NK71" s="122"/>
      <c r="NL71" s="122"/>
      <c r="NM71" s="122"/>
      <c r="NN71" s="122"/>
      <c r="NO71" s="122"/>
      <c r="NP71" s="122"/>
      <c r="NQ71" s="122"/>
      <c r="NR71" s="12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1"/>
      <c r="NE72" s="122"/>
      <c r="NF72" s="122"/>
      <c r="NG72" s="122"/>
      <c r="NH72" s="122"/>
      <c r="NI72" s="122"/>
      <c r="NJ72" s="122"/>
      <c r="NK72" s="122"/>
      <c r="NL72" s="122"/>
      <c r="NM72" s="122"/>
      <c r="NN72" s="122"/>
      <c r="NO72" s="122"/>
      <c r="NP72" s="122"/>
      <c r="NQ72" s="122"/>
      <c r="NR72" s="12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1"/>
      <c r="NE73" s="122"/>
      <c r="NF73" s="122"/>
      <c r="NG73" s="122"/>
      <c r="NH73" s="122"/>
      <c r="NI73" s="122"/>
      <c r="NJ73" s="122"/>
      <c r="NK73" s="122"/>
      <c r="NL73" s="122"/>
      <c r="NM73" s="122"/>
      <c r="NN73" s="122"/>
      <c r="NO73" s="122"/>
      <c r="NP73" s="122"/>
      <c r="NQ73" s="122"/>
      <c r="NR73" s="12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1"/>
      <c r="NE74" s="122"/>
      <c r="NF74" s="122"/>
      <c r="NG74" s="122"/>
      <c r="NH74" s="122"/>
      <c r="NI74" s="122"/>
      <c r="NJ74" s="122"/>
      <c r="NK74" s="122"/>
      <c r="NL74" s="122"/>
      <c r="NM74" s="122"/>
      <c r="NN74" s="122"/>
      <c r="NO74" s="122"/>
      <c r="NP74" s="122"/>
      <c r="NQ74" s="122"/>
      <c r="NR74" s="123"/>
    </row>
    <row r="75" spans="1:382" ht="13.5" customHeight="1">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1"/>
      <c r="NE75" s="122"/>
      <c r="NF75" s="122"/>
      <c r="NG75" s="122"/>
      <c r="NH75" s="122"/>
      <c r="NI75" s="122"/>
      <c r="NJ75" s="122"/>
      <c r="NK75" s="122"/>
      <c r="NL75" s="122"/>
      <c r="NM75" s="122"/>
      <c r="NN75" s="122"/>
      <c r="NO75" s="122"/>
      <c r="NP75" s="122"/>
      <c r="NQ75" s="122"/>
      <c r="NR75" s="123"/>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20000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1"/>
      <c r="NE76" s="122"/>
      <c r="NF76" s="122"/>
      <c r="NG76" s="122"/>
      <c r="NH76" s="122"/>
      <c r="NI76" s="122"/>
      <c r="NJ76" s="122"/>
      <c r="NK76" s="122"/>
      <c r="NL76" s="122"/>
      <c r="NM76" s="122"/>
      <c r="NN76" s="122"/>
      <c r="NO76" s="122"/>
      <c r="NP76" s="122"/>
      <c r="NQ76" s="122"/>
      <c r="NR76" s="123"/>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f>データ!CZ7</f>
        <v>1152.8</v>
      </c>
      <c r="KB77" s="119"/>
      <c r="KC77" s="119"/>
      <c r="KD77" s="119"/>
      <c r="KE77" s="119"/>
      <c r="KF77" s="119"/>
      <c r="KG77" s="119"/>
      <c r="KH77" s="119"/>
      <c r="KI77" s="119"/>
      <c r="KJ77" s="119"/>
      <c r="KK77" s="119"/>
      <c r="KL77" s="119"/>
      <c r="KM77" s="119"/>
      <c r="KN77" s="119"/>
      <c r="KO77" s="120"/>
      <c r="KP77" s="118">
        <f>データ!DA7</f>
        <v>912.5</v>
      </c>
      <c r="KQ77" s="119"/>
      <c r="KR77" s="119"/>
      <c r="KS77" s="119"/>
      <c r="KT77" s="119"/>
      <c r="KU77" s="119"/>
      <c r="KV77" s="119"/>
      <c r="KW77" s="119"/>
      <c r="KX77" s="119"/>
      <c r="KY77" s="119"/>
      <c r="KZ77" s="119"/>
      <c r="LA77" s="119"/>
      <c r="LB77" s="119"/>
      <c r="LC77" s="119"/>
      <c r="LD77" s="120"/>
      <c r="LE77" s="118">
        <f>データ!DB7</f>
        <v>729.5</v>
      </c>
      <c r="LF77" s="119"/>
      <c r="LG77" s="119"/>
      <c r="LH77" s="119"/>
      <c r="LI77" s="119"/>
      <c r="LJ77" s="119"/>
      <c r="LK77" s="119"/>
      <c r="LL77" s="119"/>
      <c r="LM77" s="119"/>
      <c r="LN77" s="119"/>
      <c r="LO77" s="119"/>
      <c r="LP77" s="119"/>
      <c r="LQ77" s="119"/>
      <c r="LR77" s="119"/>
      <c r="LS77" s="120"/>
      <c r="LT77" s="118">
        <f>データ!DC7</f>
        <v>580.29999999999995</v>
      </c>
      <c r="LU77" s="119"/>
      <c r="LV77" s="119"/>
      <c r="LW77" s="119"/>
      <c r="LX77" s="119"/>
      <c r="LY77" s="119"/>
      <c r="LZ77" s="119"/>
      <c r="MA77" s="119"/>
      <c r="MB77" s="119"/>
      <c r="MC77" s="119"/>
      <c r="MD77" s="119"/>
      <c r="ME77" s="119"/>
      <c r="MF77" s="119"/>
      <c r="MG77" s="119"/>
      <c r="MH77" s="120"/>
      <c r="MI77" s="118">
        <f>データ!DD7</f>
        <v>418.2</v>
      </c>
      <c r="MJ77" s="119"/>
      <c r="MK77" s="119"/>
      <c r="ML77" s="119"/>
      <c r="MM77" s="119"/>
      <c r="MN77" s="119"/>
      <c r="MO77" s="119"/>
      <c r="MP77" s="119"/>
      <c r="MQ77" s="119"/>
      <c r="MR77" s="119"/>
      <c r="MS77" s="119"/>
      <c r="MT77" s="119"/>
      <c r="MU77" s="119"/>
      <c r="MV77" s="119"/>
      <c r="MW77" s="120"/>
      <c r="MX77" s="5"/>
      <c r="MY77" s="5"/>
      <c r="MZ77" s="5"/>
      <c r="NA77" s="5"/>
      <c r="NB77" s="5"/>
      <c r="NC77" s="45"/>
      <c r="ND77" s="121"/>
      <c r="NE77" s="122"/>
      <c r="NF77" s="122"/>
      <c r="NG77" s="122"/>
      <c r="NH77" s="122"/>
      <c r="NI77" s="122"/>
      <c r="NJ77" s="122"/>
      <c r="NK77" s="122"/>
      <c r="NL77" s="122"/>
      <c r="NM77" s="122"/>
      <c r="NN77" s="122"/>
      <c r="NO77" s="122"/>
      <c r="NP77" s="122"/>
      <c r="NQ77" s="122"/>
      <c r="NR77" s="123"/>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21"/>
      <c r="NE78" s="122"/>
      <c r="NF78" s="122"/>
      <c r="NG78" s="122"/>
      <c r="NH78" s="122"/>
      <c r="NI78" s="122"/>
      <c r="NJ78" s="122"/>
      <c r="NK78" s="122"/>
      <c r="NL78" s="122"/>
      <c r="NM78" s="122"/>
      <c r="NN78" s="122"/>
      <c r="NO78" s="122"/>
      <c r="NP78" s="122"/>
      <c r="NQ78" s="122"/>
      <c r="NR78" s="12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1"/>
      <c r="NE79" s="122"/>
      <c r="NF79" s="122"/>
      <c r="NG79" s="122"/>
      <c r="NH79" s="122"/>
      <c r="NI79" s="122"/>
      <c r="NJ79" s="122"/>
      <c r="NK79" s="122"/>
      <c r="NL79" s="122"/>
      <c r="NM79" s="122"/>
      <c r="NN79" s="122"/>
      <c r="NO79" s="122"/>
      <c r="NP79" s="122"/>
      <c r="NQ79" s="122"/>
      <c r="NR79" s="123"/>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21"/>
      <c r="NE80" s="122"/>
      <c r="NF80" s="122"/>
      <c r="NG80" s="122"/>
      <c r="NH80" s="122"/>
      <c r="NI80" s="122"/>
      <c r="NJ80" s="122"/>
      <c r="NK80" s="122"/>
      <c r="NL80" s="122"/>
      <c r="NM80" s="122"/>
      <c r="NN80" s="122"/>
      <c r="NO80" s="122"/>
      <c r="NP80" s="122"/>
      <c r="NQ80" s="122"/>
      <c r="NR80" s="123"/>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21"/>
      <c r="NE81" s="122"/>
      <c r="NF81" s="122"/>
      <c r="NG81" s="122"/>
      <c r="NH81" s="122"/>
      <c r="NI81" s="122"/>
      <c r="NJ81" s="122"/>
      <c r="NK81" s="122"/>
      <c r="NL81" s="122"/>
      <c r="NM81" s="122"/>
      <c r="NN81" s="122"/>
      <c r="NO81" s="122"/>
      <c r="NP81" s="122"/>
      <c r="NQ81" s="122"/>
      <c r="NR81" s="12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282197</v>
      </c>
      <c r="D6" s="61">
        <f t="shared" si="1"/>
        <v>47</v>
      </c>
      <c r="E6" s="61">
        <f t="shared" si="1"/>
        <v>14</v>
      </c>
      <c r="F6" s="61">
        <f t="shared" si="1"/>
        <v>0</v>
      </c>
      <c r="G6" s="61">
        <f t="shared" si="1"/>
        <v>1</v>
      </c>
      <c r="H6" s="61" t="str">
        <f>SUBSTITUTE(H8,"　","")</f>
        <v>兵庫県三田市</v>
      </c>
      <c r="I6" s="61" t="str">
        <f t="shared" si="1"/>
        <v>新三田駅前駐車場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17</v>
      </c>
      <c r="S6" s="63" t="str">
        <f t="shared" si="1"/>
        <v>駅</v>
      </c>
      <c r="T6" s="63" t="str">
        <f t="shared" si="1"/>
        <v>無</v>
      </c>
      <c r="U6" s="64">
        <f t="shared" si="1"/>
        <v>7938</v>
      </c>
      <c r="V6" s="64">
        <f t="shared" si="1"/>
        <v>280</v>
      </c>
      <c r="W6" s="64">
        <f t="shared" si="1"/>
        <v>300</v>
      </c>
      <c r="X6" s="63" t="str">
        <f t="shared" si="1"/>
        <v>代行制</v>
      </c>
      <c r="Y6" s="65">
        <f>IF(Y8="-",NA(),Y8)</f>
        <v>48.4</v>
      </c>
      <c r="Z6" s="65">
        <f t="shared" ref="Z6:AH6" si="2">IF(Z8="-",NA(),Z8)</f>
        <v>47.7</v>
      </c>
      <c r="AA6" s="65">
        <f t="shared" si="2"/>
        <v>44.9</v>
      </c>
      <c r="AB6" s="65">
        <f t="shared" si="2"/>
        <v>40.700000000000003</v>
      </c>
      <c r="AC6" s="65">
        <f t="shared" si="2"/>
        <v>34.5</v>
      </c>
      <c r="AD6" s="65">
        <f t="shared" si="2"/>
        <v>124.7</v>
      </c>
      <c r="AE6" s="65">
        <f t="shared" si="2"/>
        <v>135.6</v>
      </c>
      <c r="AF6" s="65">
        <f t="shared" si="2"/>
        <v>176.5</v>
      </c>
      <c r="AG6" s="65">
        <f t="shared" si="2"/>
        <v>231.4</v>
      </c>
      <c r="AH6" s="65">
        <f t="shared" si="2"/>
        <v>151.19999999999999</v>
      </c>
      <c r="AI6" s="62" t="str">
        <f>IF(AI8="-","",IF(AI8="-","【-】","【"&amp;SUBSTITUTE(TEXT(AI8,"#,##0.0"),"-","△")&amp;"】"))</f>
        <v>【275.4】</v>
      </c>
      <c r="AJ6" s="65">
        <f>IF(AJ8="-",NA(),AJ8)</f>
        <v>55.7</v>
      </c>
      <c r="AK6" s="65">
        <f t="shared" ref="AK6:AS6" si="3">IF(AK8="-",NA(),AK8)</f>
        <v>55.8</v>
      </c>
      <c r="AL6" s="65">
        <f t="shared" si="3"/>
        <v>57.8</v>
      </c>
      <c r="AM6" s="65">
        <f t="shared" si="3"/>
        <v>61.6</v>
      </c>
      <c r="AN6" s="65">
        <f t="shared" si="3"/>
        <v>67.2</v>
      </c>
      <c r="AO6" s="65">
        <f t="shared" si="3"/>
        <v>21.4</v>
      </c>
      <c r="AP6" s="65">
        <f t="shared" si="3"/>
        <v>24.8</v>
      </c>
      <c r="AQ6" s="65">
        <f t="shared" si="3"/>
        <v>20.3</v>
      </c>
      <c r="AR6" s="65">
        <f t="shared" si="3"/>
        <v>20.2</v>
      </c>
      <c r="AS6" s="65">
        <f t="shared" si="3"/>
        <v>19.8</v>
      </c>
      <c r="AT6" s="62" t="str">
        <f>IF(AT8="-","",IF(AT8="-","【-】","【"&amp;SUBSTITUTE(TEXT(AT8,"#,##0.0"),"-","△")&amp;"】"))</f>
        <v>【13.3】</v>
      </c>
      <c r="AU6" s="66">
        <f>IF(AU8="-",NA(),AU8)</f>
        <v>1036</v>
      </c>
      <c r="AV6" s="66">
        <f t="shared" ref="AV6:BD6" si="4">IF(AV8="-",NA(),AV8)</f>
        <v>1071</v>
      </c>
      <c r="AW6" s="66">
        <f t="shared" si="4"/>
        <v>1167</v>
      </c>
      <c r="AX6" s="66">
        <f t="shared" si="4"/>
        <v>1344</v>
      </c>
      <c r="AY6" s="66">
        <f t="shared" si="4"/>
        <v>1701</v>
      </c>
      <c r="AZ6" s="66">
        <f t="shared" si="4"/>
        <v>479</v>
      </c>
      <c r="BA6" s="66">
        <f t="shared" si="4"/>
        <v>364</v>
      </c>
      <c r="BB6" s="66">
        <f t="shared" si="4"/>
        <v>270</v>
      </c>
      <c r="BC6" s="66">
        <f t="shared" si="4"/>
        <v>245</v>
      </c>
      <c r="BD6" s="66">
        <f t="shared" si="4"/>
        <v>196</v>
      </c>
      <c r="BE6" s="64" t="str">
        <f>IF(BE8="-","",IF(BE8="-","【-】","【"&amp;SUBSTITUTE(TEXT(BE8,"#,##0"),"-","△")&amp;"】"))</f>
        <v>【140】</v>
      </c>
      <c r="BF6" s="65">
        <f>IF(BF8="-",NA(),BF8)</f>
        <v>67.7</v>
      </c>
      <c r="BG6" s="65">
        <f t="shared" ref="BG6:BO6" si="5">IF(BG8="-",NA(),BG8)</f>
        <v>61.8</v>
      </c>
      <c r="BH6" s="65">
        <f t="shared" si="5"/>
        <v>56.5</v>
      </c>
      <c r="BI6" s="65">
        <f t="shared" si="5"/>
        <v>54.4</v>
      </c>
      <c r="BJ6" s="65">
        <f t="shared" si="5"/>
        <v>46.6</v>
      </c>
      <c r="BK6" s="65">
        <f t="shared" si="5"/>
        <v>31.4</v>
      </c>
      <c r="BL6" s="65">
        <f t="shared" si="5"/>
        <v>34</v>
      </c>
      <c r="BM6" s="65">
        <f t="shared" si="5"/>
        <v>31.1</v>
      </c>
      <c r="BN6" s="65">
        <f t="shared" si="5"/>
        <v>31.8</v>
      </c>
      <c r="BO6" s="65">
        <f t="shared" si="5"/>
        <v>22.6</v>
      </c>
      <c r="BP6" s="62" t="str">
        <f>IF(BP8="-","",IF(BP8="-","【-】","【"&amp;SUBSTITUTE(TEXT(BP8,"#,##0.0"),"-","△")&amp;"】"))</f>
        <v>【45.2】</v>
      </c>
      <c r="BQ6" s="66">
        <f>IF(BQ8="-",NA(),BQ8)</f>
        <v>38646</v>
      </c>
      <c r="BR6" s="66">
        <f t="shared" ref="BR6:BZ6" si="6">IF(BR8="-",NA(),BR8)</f>
        <v>37319</v>
      </c>
      <c r="BS6" s="66">
        <f t="shared" si="6"/>
        <v>33993</v>
      </c>
      <c r="BT6" s="66">
        <f t="shared" si="6"/>
        <v>30348</v>
      </c>
      <c r="BU6" s="66">
        <f t="shared" si="6"/>
        <v>22740</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20000</v>
      </c>
      <c r="CO6" s="65"/>
      <c r="CP6" s="65"/>
      <c r="CQ6" s="65"/>
      <c r="CR6" s="65"/>
      <c r="CS6" s="65"/>
      <c r="CT6" s="65"/>
      <c r="CU6" s="65"/>
      <c r="CV6" s="65"/>
      <c r="CW6" s="65"/>
      <c r="CX6" s="65"/>
      <c r="CY6" s="62" t="s">
        <v>111</v>
      </c>
      <c r="CZ6" s="65">
        <f>IF(CZ8="-",NA(),CZ8)</f>
        <v>1152.8</v>
      </c>
      <c r="DA6" s="65">
        <f t="shared" ref="DA6:DI6" si="8">IF(DA8="-",NA(),DA8)</f>
        <v>912.5</v>
      </c>
      <c r="DB6" s="65">
        <f t="shared" si="8"/>
        <v>729.5</v>
      </c>
      <c r="DC6" s="65">
        <f t="shared" si="8"/>
        <v>580.29999999999995</v>
      </c>
      <c r="DD6" s="65">
        <f t="shared" si="8"/>
        <v>418.2</v>
      </c>
      <c r="DE6" s="65">
        <f t="shared" si="8"/>
        <v>425</v>
      </c>
      <c r="DF6" s="65">
        <f t="shared" si="8"/>
        <v>329.2</v>
      </c>
      <c r="DG6" s="65">
        <f t="shared" si="8"/>
        <v>249.7</v>
      </c>
      <c r="DH6" s="65">
        <f t="shared" si="8"/>
        <v>279.60000000000002</v>
      </c>
      <c r="DI6" s="65">
        <f t="shared" si="8"/>
        <v>236.7</v>
      </c>
      <c r="DJ6" s="62" t="str">
        <f>IF(DJ8="-","",IF(DJ8="-","【-】","【"&amp;SUBSTITUTE(TEXT(DJ8,"#,##0.0"),"-","△")&amp;"】"))</f>
        <v>【122.6】</v>
      </c>
      <c r="DK6" s="65">
        <f>IF(DK8="-",NA(),DK8)</f>
        <v>67.900000000000006</v>
      </c>
      <c r="DL6" s="65">
        <f t="shared" ref="DL6:DT6" si="9">IF(DL8="-",NA(),DL8)</f>
        <v>69.599999999999994</v>
      </c>
      <c r="DM6" s="65">
        <f t="shared" si="9"/>
        <v>69.3</v>
      </c>
      <c r="DN6" s="65">
        <f t="shared" si="9"/>
        <v>65</v>
      </c>
      <c r="DO6" s="65">
        <f t="shared" si="9"/>
        <v>57.5</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282197</v>
      </c>
      <c r="D7" s="61">
        <f t="shared" si="10"/>
        <v>47</v>
      </c>
      <c r="E7" s="61">
        <f t="shared" si="10"/>
        <v>14</v>
      </c>
      <c r="F7" s="61">
        <f t="shared" si="10"/>
        <v>0</v>
      </c>
      <c r="G7" s="61">
        <f t="shared" si="10"/>
        <v>1</v>
      </c>
      <c r="H7" s="61" t="str">
        <f t="shared" si="10"/>
        <v>兵庫県　三田市</v>
      </c>
      <c r="I7" s="61" t="str">
        <f t="shared" si="10"/>
        <v>新三田駅前駐車場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17</v>
      </c>
      <c r="S7" s="63" t="str">
        <f t="shared" si="10"/>
        <v>駅</v>
      </c>
      <c r="T7" s="63" t="str">
        <f t="shared" si="10"/>
        <v>無</v>
      </c>
      <c r="U7" s="64">
        <f t="shared" si="10"/>
        <v>7938</v>
      </c>
      <c r="V7" s="64">
        <f t="shared" si="10"/>
        <v>280</v>
      </c>
      <c r="W7" s="64">
        <f t="shared" si="10"/>
        <v>300</v>
      </c>
      <c r="X7" s="63" t="str">
        <f t="shared" si="10"/>
        <v>代行制</v>
      </c>
      <c r="Y7" s="65">
        <f>Y8</f>
        <v>48.4</v>
      </c>
      <c r="Z7" s="65">
        <f t="shared" ref="Z7:AH7" si="11">Z8</f>
        <v>47.7</v>
      </c>
      <c r="AA7" s="65">
        <f t="shared" si="11"/>
        <v>44.9</v>
      </c>
      <c r="AB7" s="65">
        <f t="shared" si="11"/>
        <v>40.700000000000003</v>
      </c>
      <c r="AC7" s="65">
        <f t="shared" si="11"/>
        <v>34.5</v>
      </c>
      <c r="AD7" s="65">
        <f t="shared" si="11"/>
        <v>124.7</v>
      </c>
      <c r="AE7" s="65">
        <f t="shared" si="11"/>
        <v>135.6</v>
      </c>
      <c r="AF7" s="65">
        <f t="shared" si="11"/>
        <v>176.5</v>
      </c>
      <c r="AG7" s="65">
        <f t="shared" si="11"/>
        <v>231.4</v>
      </c>
      <c r="AH7" s="65">
        <f t="shared" si="11"/>
        <v>151.19999999999999</v>
      </c>
      <c r="AI7" s="62"/>
      <c r="AJ7" s="65">
        <f>AJ8</f>
        <v>55.7</v>
      </c>
      <c r="AK7" s="65">
        <f t="shared" ref="AK7:AS7" si="12">AK8</f>
        <v>55.8</v>
      </c>
      <c r="AL7" s="65">
        <f t="shared" si="12"/>
        <v>57.8</v>
      </c>
      <c r="AM7" s="65">
        <f t="shared" si="12"/>
        <v>61.6</v>
      </c>
      <c r="AN7" s="65">
        <f t="shared" si="12"/>
        <v>67.2</v>
      </c>
      <c r="AO7" s="65">
        <f t="shared" si="12"/>
        <v>21.4</v>
      </c>
      <c r="AP7" s="65">
        <f t="shared" si="12"/>
        <v>24.8</v>
      </c>
      <c r="AQ7" s="65">
        <f t="shared" si="12"/>
        <v>20.3</v>
      </c>
      <c r="AR7" s="65">
        <f t="shared" si="12"/>
        <v>20.2</v>
      </c>
      <c r="AS7" s="65">
        <f t="shared" si="12"/>
        <v>19.8</v>
      </c>
      <c r="AT7" s="62"/>
      <c r="AU7" s="66">
        <f>AU8</f>
        <v>1036</v>
      </c>
      <c r="AV7" s="66">
        <f t="shared" ref="AV7:BD7" si="13">AV8</f>
        <v>1071</v>
      </c>
      <c r="AW7" s="66">
        <f t="shared" si="13"/>
        <v>1167</v>
      </c>
      <c r="AX7" s="66">
        <f t="shared" si="13"/>
        <v>1344</v>
      </c>
      <c r="AY7" s="66">
        <f t="shared" si="13"/>
        <v>1701</v>
      </c>
      <c r="AZ7" s="66">
        <f t="shared" si="13"/>
        <v>479</v>
      </c>
      <c r="BA7" s="66">
        <f t="shared" si="13"/>
        <v>364</v>
      </c>
      <c r="BB7" s="66">
        <f t="shared" si="13"/>
        <v>270</v>
      </c>
      <c r="BC7" s="66">
        <f t="shared" si="13"/>
        <v>245</v>
      </c>
      <c r="BD7" s="66">
        <f t="shared" si="13"/>
        <v>196</v>
      </c>
      <c r="BE7" s="64"/>
      <c r="BF7" s="65">
        <f>BF8</f>
        <v>67.7</v>
      </c>
      <c r="BG7" s="65">
        <f t="shared" ref="BG7:BO7" si="14">BG8</f>
        <v>61.8</v>
      </c>
      <c r="BH7" s="65">
        <f t="shared" si="14"/>
        <v>56.5</v>
      </c>
      <c r="BI7" s="65">
        <f t="shared" si="14"/>
        <v>54.4</v>
      </c>
      <c r="BJ7" s="65">
        <f t="shared" si="14"/>
        <v>46.6</v>
      </c>
      <c r="BK7" s="65">
        <f t="shared" si="14"/>
        <v>31.4</v>
      </c>
      <c r="BL7" s="65">
        <f t="shared" si="14"/>
        <v>34</v>
      </c>
      <c r="BM7" s="65">
        <f t="shared" si="14"/>
        <v>31.1</v>
      </c>
      <c r="BN7" s="65">
        <f t="shared" si="14"/>
        <v>31.8</v>
      </c>
      <c r="BO7" s="65">
        <f t="shared" si="14"/>
        <v>22.6</v>
      </c>
      <c r="BP7" s="62"/>
      <c r="BQ7" s="66">
        <f>BQ8</f>
        <v>38646</v>
      </c>
      <c r="BR7" s="66">
        <f t="shared" ref="BR7:BZ7" si="15">BR8</f>
        <v>37319</v>
      </c>
      <c r="BS7" s="66">
        <f t="shared" si="15"/>
        <v>33993</v>
      </c>
      <c r="BT7" s="66">
        <f t="shared" si="15"/>
        <v>30348</v>
      </c>
      <c r="BU7" s="66">
        <f t="shared" si="15"/>
        <v>22740</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0</v>
      </c>
      <c r="CN7" s="64">
        <f>CN8</f>
        <v>20000</v>
      </c>
      <c r="CO7" s="65" t="s">
        <v>113</v>
      </c>
      <c r="CP7" s="65" t="s">
        <v>113</v>
      </c>
      <c r="CQ7" s="65" t="s">
        <v>113</v>
      </c>
      <c r="CR7" s="65" t="s">
        <v>113</v>
      </c>
      <c r="CS7" s="65" t="s">
        <v>113</v>
      </c>
      <c r="CT7" s="65" t="s">
        <v>113</v>
      </c>
      <c r="CU7" s="65" t="s">
        <v>113</v>
      </c>
      <c r="CV7" s="65" t="s">
        <v>113</v>
      </c>
      <c r="CW7" s="65" t="s">
        <v>113</v>
      </c>
      <c r="CX7" s="65" t="s">
        <v>110</v>
      </c>
      <c r="CY7" s="62"/>
      <c r="CZ7" s="65">
        <f>CZ8</f>
        <v>1152.8</v>
      </c>
      <c r="DA7" s="65">
        <f t="shared" ref="DA7:DI7" si="16">DA8</f>
        <v>912.5</v>
      </c>
      <c r="DB7" s="65">
        <f t="shared" si="16"/>
        <v>729.5</v>
      </c>
      <c r="DC7" s="65">
        <f t="shared" si="16"/>
        <v>580.29999999999995</v>
      </c>
      <c r="DD7" s="65">
        <f t="shared" si="16"/>
        <v>418.2</v>
      </c>
      <c r="DE7" s="65">
        <f t="shared" si="16"/>
        <v>425</v>
      </c>
      <c r="DF7" s="65">
        <f t="shared" si="16"/>
        <v>329.2</v>
      </c>
      <c r="DG7" s="65">
        <f t="shared" si="16"/>
        <v>249.7</v>
      </c>
      <c r="DH7" s="65">
        <f t="shared" si="16"/>
        <v>279.60000000000002</v>
      </c>
      <c r="DI7" s="65">
        <f t="shared" si="16"/>
        <v>236.7</v>
      </c>
      <c r="DJ7" s="62"/>
      <c r="DK7" s="65">
        <f>DK8</f>
        <v>67.900000000000006</v>
      </c>
      <c r="DL7" s="65">
        <f t="shared" ref="DL7:DT7" si="17">DL8</f>
        <v>69.599999999999994</v>
      </c>
      <c r="DM7" s="65">
        <f t="shared" si="17"/>
        <v>69.3</v>
      </c>
      <c r="DN7" s="65">
        <f t="shared" si="17"/>
        <v>65</v>
      </c>
      <c r="DO7" s="65">
        <f t="shared" si="17"/>
        <v>57.5</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282197</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17</v>
      </c>
      <c r="S8" s="70" t="s">
        <v>123</v>
      </c>
      <c r="T8" s="70" t="s">
        <v>124</v>
      </c>
      <c r="U8" s="71">
        <v>7938</v>
      </c>
      <c r="V8" s="71">
        <v>280</v>
      </c>
      <c r="W8" s="71">
        <v>300</v>
      </c>
      <c r="X8" s="70" t="s">
        <v>125</v>
      </c>
      <c r="Y8" s="72">
        <v>48.4</v>
      </c>
      <c r="Z8" s="72">
        <v>47.7</v>
      </c>
      <c r="AA8" s="72">
        <v>44.9</v>
      </c>
      <c r="AB8" s="72">
        <v>40.700000000000003</v>
      </c>
      <c r="AC8" s="72">
        <v>34.5</v>
      </c>
      <c r="AD8" s="72">
        <v>124.7</v>
      </c>
      <c r="AE8" s="72">
        <v>135.6</v>
      </c>
      <c r="AF8" s="72">
        <v>176.5</v>
      </c>
      <c r="AG8" s="72">
        <v>231.4</v>
      </c>
      <c r="AH8" s="72">
        <v>151.19999999999999</v>
      </c>
      <c r="AI8" s="69">
        <v>275.39999999999998</v>
      </c>
      <c r="AJ8" s="72">
        <v>55.7</v>
      </c>
      <c r="AK8" s="72">
        <v>55.8</v>
      </c>
      <c r="AL8" s="72">
        <v>57.8</v>
      </c>
      <c r="AM8" s="72">
        <v>61.6</v>
      </c>
      <c r="AN8" s="72">
        <v>67.2</v>
      </c>
      <c r="AO8" s="72">
        <v>21.4</v>
      </c>
      <c r="AP8" s="72">
        <v>24.8</v>
      </c>
      <c r="AQ8" s="72">
        <v>20.3</v>
      </c>
      <c r="AR8" s="72">
        <v>20.2</v>
      </c>
      <c r="AS8" s="72">
        <v>19.8</v>
      </c>
      <c r="AT8" s="69">
        <v>13.3</v>
      </c>
      <c r="AU8" s="73">
        <v>1036</v>
      </c>
      <c r="AV8" s="73">
        <v>1071</v>
      </c>
      <c r="AW8" s="73">
        <v>1167</v>
      </c>
      <c r="AX8" s="73">
        <v>1344</v>
      </c>
      <c r="AY8" s="73">
        <v>1701</v>
      </c>
      <c r="AZ8" s="73">
        <v>479</v>
      </c>
      <c r="BA8" s="73">
        <v>364</v>
      </c>
      <c r="BB8" s="73">
        <v>270</v>
      </c>
      <c r="BC8" s="73">
        <v>245</v>
      </c>
      <c r="BD8" s="73">
        <v>196</v>
      </c>
      <c r="BE8" s="73">
        <v>140</v>
      </c>
      <c r="BF8" s="72">
        <v>67.7</v>
      </c>
      <c r="BG8" s="72">
        <v>61.8</v>
      </c>
      <c r="BH8" s="72">
        <v>56.5</v>
      </c>
      <c r="BI8" s="72">
        <v>54.4</v>
      </c>
      <c r="BJ8" s="72">
        <v>46.6</v>
      </c>
      <c r="BK8" s="72">
        <v>31.4</v>
      </c>
      <c r="BL8" s="72">
        <v>34</v>
      </c>
      <c r="BM8" s="72">
        <v>31.1</v>
      </c>
      <c r="BN8" s="72">
        <v>31.8</v>
      </c>
      <c r="BO8" s="72">
        <v>22.6</v>
      </c>
      <c r="BP8" s="69">
        <v>45.2</v>
      </c>
      <c r="BQ8" s="73">
        <v>38646</v>
      </c>
      <c r="BR8" s="73">
        <v>37319</v>
      </c>
      <c r="BS8" s="73">
        <v>33993</v>
      </c>
      <c r="BT8" s="74">
        <v>30348</v>
      </c>
      <c r="BU8" s="74">
        <v>22740</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20000</v>
      </c>
      <c r="CO8" s="72" t="s">
        <v>118</v>
      </c>
      <c r="CP8" s="72" t="s">
        <v>118</v>
      </c>
      <c r="CQ8" s="72" t="s">
        <v>118</v>
      </c>
      <c r="CR8" s="72" t="s">
        <v>118</v>
      </c>
      <c r="CS8" s="72" t="s">
        <v>118</v>
      </c>
      <c r="CT8" s="72" t="s">
        <v>118</v>
      </c>
      <c r="CU8" s="72" t="s">
        <v>118</v>
      </c>
      <c r="CV8" s="72" t="s">
        <v>118</v>
      </c>
      <c r="CW8" s="72" t="s">
        <v>118</v>
      </c>
      <c r="CX8" s="72" t="s">
        <v>118</v>
      </c>
      <c r="CY8" s="69" t="s">
        <v>118</v>
      </c>
      <c r="CZ8" s="72">
        <v>1152.8</v>
      </c>
      <c r="DA8" s="72">
        <v>912.5</v>
      </c>
      <c r="DB8" s="72">
        <v>729.5</v>
      </c>
      <c r="DC8" s="72">
        <v>580.29999999999995</v>
      </c>
      <c r="DD8" s="72">
        <v>418.2</v>
      </c>
      <c r="DE8" s="72">
        <v>425</v>
      </c>
      <c r="DF8" s="72">
        <v>329.2</v>
      </c>
      <c r="DG8" s="72">
        <v>249.7</v>
      </c>
      <c r="DH8" s="72">
        <v>279.60000000000002</v>
      </c>
      <c r="DI8" s="72">
        <v>236.7</v>
      </c>
      <c r="DJ8" s="69">
        <v>122.6</v>
      </c>
      <c r="DK8" s="72">
        <v>67.900000000000006</v>
      </c>
      <c r="DL8" s="72">
        <v>69.599999999999994</v>
      </c>
      <c r="DM8" s="72">
        <v>69.3</v>
      </c>
      <c r="DN8" s="72">
        <v>65</v>
      </c>
      <c r="DO8" s="72">
        <v>57.5</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2018-03-13T04:00:56Z</cp:lastPrinted>
  <dcterms:created xsi:type="dcterms:W3CDTF">2018-02-09T01:50:33Z</dcterms:created>
  <dcterms:modified xsi:type="dcterms:W3CDTF">2018-05-24T01:03:53Z</dcterms:modified>
</cp:coreProperties>
</file>