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３　経理\3-30その他\照会\H29\共通\(H30.2.9〆）公営企業に係る「経営比較分析表」の分析等につい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<sst xmlns="http://schemas.openxmlformats.org/spreadsheetml/2006/main" count="232" uniqueCount="120">
  <si>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</si>
  <si>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</si>
  <si>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</si>
  <si>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</si>
  <si>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</si>
  <si>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</si>
  <si>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</si>
  <si>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</si>
  <si>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</si>
  <si>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</si>
  <si>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</si>
  <si>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</si>
  <si>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</si>
  <si>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</si>
  <si>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</si>
  <si>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</si>
  <si>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</si>
  <si>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</si>
  <si>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</si>
  <si>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</si>
  <si>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</si>
  <si>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</si>
  <si>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</si>
  <si>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</si>
  <si>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</si>
  <si>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</si>
  <si>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</si>
  <si>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</si>
  <si>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</si>
  <si>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</si>
  <si>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</si>
  <si>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</si>
  <si>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</si>
  <si>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</si>
  <si>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</si>
  <si>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</si>
  <si>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</si>
  <si>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</si>
  <si>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</si>
  <si>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</si>
  <si>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</si>
  <si>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</si>
  <si>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</si>
  <si>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</si>
  <si>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</si>
  <si>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</si>
  <si>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</si>
  <si>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</si>
  <si>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</si>
  <si>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</si>
  <si>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</si>
  <si>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</si>
  <si>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</si>
  <si>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</si>
  <si>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</si>
  <si>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</si>
  <si>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</si>
  <si>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</si>
  <si>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</si>
  <si>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</si>
  <si>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</si>
  <si>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</si>
  <si>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</si>
  <si>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</si>
  <si>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</si>
  <si>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</si>
  <si>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</si>
  <si>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</si>
  <si>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</si>
  <si>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</si>
  <si>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</si>
  <si>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</si>
  <si>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</si>
  <si>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</si>
  <si>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</si>
  <si>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</si>
  <si>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</si>
  <si>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</si>
  <si>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</si>
  <si>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</si>
  <si>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</si>
  <si>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</si>
  <si>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</si>
  <si>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</si>
  <si>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</si>
  <si>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</si>
  <si>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</si>
  <si>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</si>
  <si>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</si>
  <si>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</si>
  <si>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</si>
  <si>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</si>
  <si>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</si>
  <si>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</si>
  <si>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</si>
  <si>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</si>
  <si>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</si>
  <si>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</si>
  <si>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</si>
  <si>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</si>
  <si>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</si>
  <si>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</si>
  <si>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</si>
  <si>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</si>
  <si>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</si>
  <si>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川西市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</si>
  <si>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</si>
  <si>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</si>
  <si>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</si>
  <si>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</si>
  <si>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</si>
  <si>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</si>
  <si>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</si>
  <si>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</si>
  <si>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</si>
  <si>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</si>
  <si>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も内部留保等の資金を活用して、老朽化した施設の更新や耐震化等の事業を行い、少しでも長く今の料金体系を維持していきたいと考えています。現在経営戦略の策定に取り組んでおりますが、企業債の活用、適正な時期の料金の見直し、固定費及び経費の削減など、さらなる効率的・効果的な事業継続を目指し、安心・安全な水道水の供給に努めていきます。</t>
    <rPh sb="1" eb="3">
      <t>コンゴ</t>
    </rPh>
    <rPh sb="4" eb="6">
      <t>ナイブ</t>
    </rPh>
    <rPh sb="6" eb="8">
      <t>リュウホ</t>
    </rPh>
    <rPh sb="8" eb="9">
      <t>トウ</t>
    </rPh>
    <rPh sb="10" eb="12">
      <t>シキン</t>
    </rPh>
    <rPh sb="13" eb="15">
      <t>カツヨウ</t>
    </rPh>
    <rPh sb="18" eb="21">
      <t>ロウキュウカ</t>
    </rPh>
    <rPh sb="23" eb="25">
      <t>シセツ</t>
    </rPh>
    <rPh sb="26" eb="28">
      <t>コウシン</t>
    </rPh>
    <rPh sb="29" eb="32">
      <t>タイシンカ</t>
    </rPh>
    <rPh sb="32" eb="33">
      <t>トウ</t>
    </rPh>
    <rPh sb="34" eb="36">
      <t>ジギョウ</t>
    </rPh>
    <rPh sb="37" eb="38">
      <t>オコナ</t>
    </rPh>
    <rPh sb="40" eb="41">
      <t>スコ</t>
    </rPh>
    <rPh sb="44" eb="45">
      <t>ナガ</t>
    </rPh>
    <rPh sb="46" eb="47">
      <t>イマ</t>
    </rPh>
    <rPh sb="48" eb="50">
      <t>リョウキン</t>
    </rPh>
    <rPh sb="50" eb="52">
      <t>タイケイ</t>
    </rPh>
    <rPh sb="53" eb="55">
      <t>イジ</t>
    </rPh>
    <rPh sb="62" eb="63">
      <t>カンガ</t>
    </rPh>
    <rPh sb="69" eb="71">
      <t>ゲンザイ</t>
    </rPh>
    <rPh sb="71" eb="73">
      <t>ケイエイ</t>
    </rPh>
    <rPh sb="73" eb="75">
      <t>センリャク</t>
    </rPh>
    <rPh sb="76" eb="78">
      <t>サクテイ</t>
    </rPh>
    <rPh sb="79" eb="80">
      <t>ト</t>
    </rPh>
    <rPh sb="81" eb="82">
      <t>ク</t>
    </rPh>
    <rPh sb="90" eb="92">
      <t>キギョウ</t>
    </rPh>
    <rPh sb="92" eb="93">
      <t>サイ</t>
    </rPh>
    <rPh sb="94" eb="96">
      <t>カツヨウ</t>
    </rPh>
    <rPh sb="97" eb="99">
      <t>テキセイ</t>
    </rPh>
    <rPh sb="100" eb="102">
      <t>ジキ</t>
    </rPh>
    <rPh sb="103" eb="105">
      <t>リョウキン</t>
    </rPh>
    <rPh sb="106" eb="108">
      <t>ミナオ</t>
    </rPh>
    <rPh sb="110" eb="113">
      <t>コテイヒ</t>
    </rPh>
    <rPh sb="113" eb="114">
      <t>オヨ</t>
    </rPh>
    <rPh sb="115" eb="117">
      <t>ケイヒ</t>
    </rPh>
    <rPh sb="118" eb="120">
      <t>サクゲン</t>
    </rPh>
    <rPh sb="127" eb="130">
      <t>コウリツテキ</t>
    </rPh>
    <rPh sb="131" eb="134">
      <t>コウカテキ</t>
    </rPh>
    <rPh sb="135" eb="137">
      <t>ジギョウ</t>
    </rPh>
    <rPh sb="137" eb="139">
      <t>ケイゾク</t>
    </rPh>
    <rPh sb="140" eb="142">
      <t>メザ</t>
    </rPh>
    <rPh sb="144" eb="146">
      <t>アンシン</t>
    </rPh>
    <rPh sb="147" eb="149">
      <t>アンゼン</t>
    </rPh>
    <rPh sb="150" eb="153">
      <t>スイドウスイ</t>
    </rPh>
    <rPh sb="154" eb="156">
      <t>キョウキュウ</t>
    </rPh>
    <rPh sb="157" eb="158">
      <t>ツト</t>
    </rPh>
    <phoneticPr fontId="4"/>
  </si>
  <si>
    <t>自治体職員</t>
    <rPh sb="0" eb="3">
      <t>ジチタイ</t>
    </rPh>
    <rPh sb="3" eb="5">
      <t>ショクイン</t>
    </rPh>
    <phoneticPr fontId="4"/>
  </si>
  <si>
    <t>　経営の健全性については、④企業債残高対給水収益比率が示す通り企業債残高は少なく、平成28年度の③流動比率は昨年度より増加しており、かつ理想値である200％を超えているため十分な現金等の資産があるといえる安定した経営状況です。
　また、川西市は約半分以上を県営水道から受水しているため、平成28年度の⑥給水原価190.01円/㎥は、類似団体の平均値に比べて34.32円/㎥高い状況ですが、⑤料金回収率100.70％は昨年度より0.51ポイント増加し、料金のみで必要な経費を回収できています。①経常収支比率は、平成17年度に料金改定を実施し経営改善を図ったことにより、それ以降は100％を超えており、経常利益が続いている状況となっています。
　経営の効率性については、主に老朽化した鉛管改良工事や継続した漏水調査を行っているため、平成28年度の⑧有収率は95.51％と、類似団体の平均よりも高く、効率よく事業運営を行っていますが、⑦施設利用率は年々減少しており、施設が過大となっています。</t>
    <rPh sb="1" eb="3">
      <t>ケイエイ</t>
    </rPh>
    <rPh sb="4" eb="7">
      <t>ケンゼンセイ</t>
    </rPh>
    <rPh sb="14" eb="16">
      <t>キギョウ</t>
    </rPh>
    <rPh sb="16" eb="17">
      <t>サイ</t>
    </rPh>
    <rPh sb="17" eb="19">
      <t>ザンダカ</t>
    </rPh>
    <rPh sb="19" eb="20">
      <t>タイ</t>
    </rPh>
    <rPh sb="20" eb="22">
      <t>キュウスイ</t>
    </rPh>
    <rPh sb="22" eb="24">
      <t>シュウエキ</t>
    </rPh>
    <rPh sb="24" eb="26">
      <t>ヒリツ</t>
    </rPh>
    <rPh sb="27" eb="28">
      <t>シメ</t>
    </rPh>
    <rPh sb="29" eb="30">
      <t>トオ</t>
    </rPh>
    <rPh sb="31" eb="33">
      <t>キギョウ</t>
    </rPh>
    <rPh sb="33" eb="34">
      <t>サイ</t>
    </rPh>
    <rPh sb="34" eb="36">
      <t>ザンダカ</t>
    </rPh>
    <rPh sb="37" eb="38">
      <t>スク</t>
    </rPh>
    <rPh sb="41" eb="43">
      <t>ヘイセイ</t>
    </rPh>
    <rPh sb="45" eb="47">
      <t>ネンド</t>
    </rPh>
    <rPh sb="49" eb="51">
      <t>リュウドウ</t>
    </rPh>
    <rPh sb="51" eb="53">
      <t>ヒリツ</t>
    </rPh>
    <rPh sb="54" eb="57">
      <t>サクネンド</t>
    </rPh>
    <rPh sb="59" eb="61">
      <t>ゾウカ</t>
    </rPh>
    <rPh sb="68" eb="70">
      <t>リソウ</t>
    </rPh>
    <rPh sb="70" eb="71">
      <t>アタイ</t>
    </rPh>
    <rPh sb="79" eb="80">
      <t>コ</t>
    </rPh>
    <rPh sb="86" eb="88">
      <t>ジュウブン</t>
    </rPh>
    <rPh sb="89" eb="91">
      <t>ゲンキン</t>
    </rPh>
    <rPh sb="91" eb="92">
      <t>トウ</t>
    </rPh>
    <rPh sb="93" eb="95">
      <t>シサン</t>
    </rPh>
    <rPh sb="102" eb="104">
      <t>アンテイ</t>
    </rPh>
    <rPh sb="106" eb="108">
      <t>ケイエイ</t>
    </rPh>
    <rPh sb="108" eb="110">
      <t>ジョウキョウ</t>
    </rPh>
    <rPh sb="118" eb="121">
      <t>カワニシシ</t>
    </rPh>
    <rPh sb="122" eb="125">
      <t>ヤクハンブン</t>
    </rPh>
    <rPh sb="125" eb="127">
      <t>イジョウ</t>
    </rPh>
    <rPh sb="128" eb="130">
      <t>ケンエイ</t>
    </rPh>
    <rPh sb="130" eb="132">
      <t>スイドウ</t>
    </rPh>
    <rPh sb="134" eb="136">
      <t>ジュスイ</t>
    </rPh>
    <rPh sb="143" eb="145">
      <t>ヘイセイ</t>
    </rPh>
    <rPh sb="147" eb="149">
      <t>ネンド</t>
    </rPh>
    <rPh sb="151" eb="153">
      <t>キュウスイ</t>
    </rPh>
    <rPh sb="153" eb="155">
      <t>ゲンカ</t>
    </rPh>
    <rPh sb="161" eb="162">
      <t>エン</t>
    </rPh>
    <rPh sb="166" eb="168">
      <t>ルイジ</t>
    </rPh>
    <rPh sb="168" eb="170">
      <t>ダンタイ</t>
    </rPh>
    <rPh sb="171" eb="174">
      <t>ヘイキンチ</t>
    </rPh>
    <rPh sb="175" eb="176">
      <t>クラ</t>
    </rPh>
    <rPh sb="183" eb="184">
      <t>エン</t>
    </rPh>
    <rPh sb="186" eb="187">
      <t>タカ</t>
    </rPh>
    <rPh sb="188" eb="190">
      <t>ジョウキョウ</t>
    </rPh>
    <rPh sb="195" eb="197">
      <t>リョウキン</t>
    </rPh>
    <rPh sb="197" eb="199">
      <t>カイシュウ</t>
    </rPh>
    <rPh sb="199" eb="200">
      <t>リツ</t>
    </rPh>
    <rPh sb="208" eb="211">
      <t>サクネンド</t>
    </rPh>
    <rPh sb="221" eb="223">
      <t>ゾウカ</t>
    </rPh>
    <rPh sb="225" eb="227">
      <t>リョウキン</t>
    </rPh>
    <rPh sb="230" eb="232">
      <t>ヒツヨウ</t>
    </rPh>
    <rPh sb="233" eb="235">
      <t>ケイヒ</t>
    </rPh>
    <rPh sb="236" eb="238">
      <t>カイシュウ</t>
    </rPh>
    <rPh sb="246" eb="248">
      <t>ケイジョウ</t>
    </rPh>
    <rPh sb="248" eb="250">
      <t>シュウシ</t>
    </rPh>
    <rPh sb="250" eb="252">
      <t>ヒリツ</t>
    </rPh>
    <rPh sb="254" eb="256">
      <t>ヘイセイ</t>
    </rPh>
    <rPh sb="258" eb="260">
      <t>ネンド</t>
    </rPh>
    <rPh sb="261" eb="263">
      <t>リョウキン</t>
    </rPh>
    <rPh sb="263" eb="265">
      <t>カイテイ</t>
    </rPh>
    <rPh sb="266" eb="268">
      <t>ジッシ</t>
    </rPh>
    <rPh sb="269" eb="271">
      <t>ケイエイ</t>
    </rPh>
    <rPh sb="271" eb="273">
      <t>カイゼン</t>
    </rPh>
    <rPh sb="274" eb="275">
      <t>ハカ</t>
    </rPh>
    <rPh sb="285" eb="287">
      <t>イコウ</t>
    </rPh>
    <rPh sb="293" eb="294">
      <t>コ</t>
    </rPh>
    <rPh sb="299" eb="301">
      <t>ケイジョウ</t>
    </rPh>
    <rPh sb="301" eb="303">
      <t>リエキ</t>
    </rPh>
    <rPh sb="304" eb="305">
      <t>ツヅ</t>
    </rPh>
    <rPh sb="309" eb="311">
      <t>ジョウキョウ</t>
    </rPh>
    <rPh sb="321" eb="323">
      <t>ケイエイ</t>
    </rPh>
    <rPh sb="324" eb="327">
      <t>コウリツセイ</t>
    </rPh>
    <rPh sb="333" eb="334">
      <t>オモ</t>
    </rPh>
    <rPh sb="335" eb="338">
      <t>ロウキュウカ</t>
    </rPh>
    <rPh sb="340" eb="342">
      <t>エンカン</t>
    </rPh>
    <rPh sb="342" eb="344">
      <t>カイリョウ</t>
    </rPh>
    <rPh sb="344" eb="346">
      <t>コウジ</t>
    </rPh>
    <rPh sb="347" eb="349">
      <t>ケイゾク</t>
    </rPh>
    <rPh sb="351" eb="353">
      <t>ロウスイ</t>
    </rPh>
    <rPh sb="353" eb="355">
      <t>チョウサ</t>
    </rPh>
    <rPh sb="356" eb="357">
      <t>オコナ</t>
    </rPh>
    <rPh sb="364" eb="366">
      <t>ヘイセイ</t>
    </rPh>
    <rPh sb="368" eb="370">
      <t>ネンド</t>
    </rPh>
    <rPh sb="372" eb="375">
      <t>ユウシュウリツ</t>
    </rPh>
    <rPh sb="384" eb="386">
      <t>ルイジ</t>
    </rPh>
    <rPh sb="386" eb="388">
      <t>ダンタイ</t>
    </rPh>
    <rPh sb="389" eb="391">
      <t>ヘイキン</t>
    </rPh>
    <rPh sb="394" eb="395">
      <t>タカ</t>
    </rPh>
    <rPh sb="397" eb="399">
      <t>コウリツ</t>
    </rPh>
    <rPh sb="401" eb="403">
      <t>ジギョウ</t>
    </rPh>
    <rPh sb="403" eb="405">
      <t>ウンエイ</t>
    </rPh>
    <rPh sb="406" eb="407">
      <t>オコナ</t>
    </rPh>
    <rPh sb="415" eb="417">
      <t>シセツ</t>
    </rPh>
    <rPh sb="417" eb="419">
      <t>リヨウ</t>
    </rPh>
    <rPh sb="419" eb="420">
      <t>リツ</t>
    </rPh>
    <rPh sb="421" eb="423">
      <t>ネンネン</t>
    </rPh>
    <rPh sb="423" eb="425">
      <t>ゲンショウ</t>
    </rPh>
    <rPh sb="430" eb="432">
      <t>シセツ</t>
    </rPh>
    <rPh sb="433" eb="435">
      <t>カダイ</t>
    </rPh>
    <phoneticPr fontId="4"/>
  </si>
  <si>
    <t>　本市水道事業では、昭和40年代前半からの大規模団地の造成や、昭和47～50年にかけて人口流入の増大に対応するために多くの管路を布設したため、今後、多くの水道管が法定耐用年数の40年を迎え、老朽化した管路が右肩上がりに増加していくと予想されます。厚生労働省等の布設条件等の実態調査により、本市の約80％を占めるダクタイル鋳鉄管の実使用年数は60～80年の耐用が可能とされています。さらに、阪神大震災における施設被害等の状況を考慮すれば、いまだに十分な耐用力があり、安全であると判断しています。しかし、今後管路更新事業が本格化していく中、アセットマネジメント手法を導入し、中長期的な視点に立った管路更新計画の策定を行っていきます。
　また、配水池等施設については、耐震診断を行い、順次耐震改修、並びに水需要を見据えダウンサイジングを含めた築造工事を計画していきます。</t>
    <rPh sb="1" eb="2">
      <t>ホン</t>
    </rPh>
    <rPh sb="2" eb="3">
      <t>シ</t>
    </rPh>
    <rPh sb="3" eb="5">
      <t>スイドウ</t>
    </rPh>
    <rPh sb="5" eb="7">
      <t>ジギョウ</t>
    </rPh>
    <rPh sb="64" eb="66">
      <t>フセツ</t>
    </rPh>
    <rPh sb="71" eb="73">
      <t>コンゴ</t>
    </rPh>
    <rPh sb="74" eb="75">
      <t>オオ</t>
    </rPh>
    <rPh sb="77" eb="80">
      <t>スイドウカン</t>
    </rPh>
    <rPh sb="81" eb="83">
      <t>ホウテイ</t>
    </rPh>
    <rPh sb="83" eb="85">
      <t>タイヨウ</t>
    </rPh>
    <rPh sb="85" eb="87">
      <t>ネンスウ</t>
    </rPh>
    <rPh sb="90" eb="91">
      <t>ネン</t>
    </rPh>
    <rPh sb="92" eb="93">
      <t>ムカ</t>
    </rPh>
    <rPh sb="95" eb="98">
      <t>ロウキュウカ</t>
    </rPh>
    <rPh sb="100" eb="102">
      <t>カンロ</t>
    </rPh>
    <rPh sb="103" eb="105">
      <t>ミギカタ</t>
    </rPh>
    <rPh sb="105" eb="106">
      <t>ア</t>
    </rPh>
    <rPh sb="109" eb="111">
      <t>ゾウカ</t>
    </rPh>
    <rPh sb="116" eb="118">
      <t>ヨソウ</t>
    </rPh>
    <rPh sb="123" eb="125">
      <t>コウセイ</t>
    </rPh>
    <rPh sb="125" eb="128">
      <t>ロウドウショウ</t>
    </rPh>
    <rPh sb="128" eb="129">
      <t>トウ</t>
    </rPh>
    <rPh sb="130" eb="132">
      <t>フセツ</t>
    </rPh>
    <rPh sb="132" eb="134">
      <t>ジョウケン</t>
    </rPh>
    <rPh sb="134" eb="135">
      <t>トウ</t>
    </rPh>
    <rPh sb="136" eb="138">
      <t>ジッタイ</t>
    </rPh>
    <rPh sb="138" eb="140">
      <t>チョウサ</t>
    </rPh>
    <rPh sb="144" eb="146">
      <t>ホンシ</t>
    </rPh>
    <rPh sb="147" eb="148">
      <t>ヤク</t>
    </rPh>
    <rPh sb="152" eb="153">
      <t>シ</t>
    </rPh>
    <rPh sb="160" eb="163">
      <t>チュウテツカン</t>
    </rPh>
    <rPh sb="164" eb="165">
      <t>ジツ</t>
    </rPh>
    <rPh sb="165" eb="167">
      <t>シヨウ</t>
    </rPh>
    <rPh sb="167" eb="169">
      <t>ネンスウ</t>
    </rPh>
    <rPh sb="175" eb="176">
      <t>ネン</t>
    </rPh>
    <rPh sb="177" eb="179">
      <t>タイヨウ</t>
    </rPh>
    <rPh sb="180" eb="182">
      <t>カノウ</t>
    </rPh>
    <rPh sb="194" eb="196">
      <t>ハンシン</t>
    </rPh>
    <rPh sb="196" eb="199">
      <t>ダイシンサイ</t>
    </rPh>
    <rPh sb="203" eb="205">
      <t>シセツ</t>
    </rPh>
    <rPh sb="205" eb="208">
      <t>ヒガイトウ</t>
    </rPh>
    <rPh sb="209" eb="211">
      <t>ジョウキョウ</t>
    </rPh>
    <rPh sb="212" eb="214">
      <t>コウリョ</t>
    </rPh>
    <rPh sb="222" eb="224">
      <t>ジュウブン</t>
    </rPh>
    <rPh sb="225" eb="227">
      <t>タイヨウ</t>
    </rPh>
    <rPh sb="227" eb="228">
      <t>リョク</t>
    </rPh>
    <rPh sb="232" eb="234">
      <t>アンゼン</t>
    </rPh>
    <rPh sb="238" eb="240">
      <t>ハンダン</t>
    </rPh>
    <rPh sb="250" eb="252">
      <t>コンゴ</t>
    </rPh>
    <rPh sb="252" eb="254">
      <t>カンロ</t>
    </rPh>
    <rPh sb="254" eb="256">
      <t>コウシン</t>
    </rPh>
    <rPh sb="256" eb="258">
      <t>ジギョウ</t>
    </rPh>
    <rPh sb="259" eb="262">
      <t>ホンカクカ</t>
    </rPh>
    <rPh sb="266" eb="267">
      <t>ナカ</t>
    </rPh>
    <rPh sb="278" eb="280">
      <t>シュホウ</t>
    </rPh>
    <rPh sb="281" eb="283">
      <t>ドウニュウ</t>
    </rPh>
    <rPh sb="285" eb="289">
      <t>チュウチョウキテキ</t>
    </rPh>
    <rPh sb="290" eb="292">
      <t>シテン</t>
    </rPh>
    <rPh sb="293" eb="294">
      <t>タ</t>
    </rPh>
    <rPh sb="296" eb="298">
      <t>カンロ</t>
    </rPh>
    <rPh sb="298" eb="300">
      <t>コウシン</t>
    </rPh>
    <rPh sb="300" eb="302">
      <t>ケイカク</t>
    </rPh>
    <rPh sb="303" eb="305">
      <t>サクテイ</t>
    </rPh>
    <rPh sb="306" eb="307">
      <t>オコナ</t>
    </rPh>
    <rPh sb="319" eb="322">
      <t>ハイスイチ</t>
    </rPh>
    <rPh sb="322" eb="323">
      <t>トウ</t>
    </rPh>
    <rPh sb="323" eb="325">
      <t>シセツ</t>
    </rPh>
    <rPh sb="331" eb="333">
      <t>タイシン</t>
    </rPh>
    <rPh sb="333" eb="335">
      <t>シンダン</t>
    </rPh>
    <rPh sb="336" eb="337">
      <t>オコナ</t>
    </rPh>
    <rPh sb="339" eb="341">
      <t>ジュンジ</t>
    </rPh>
    <rPh sb="341" eb="343">
      <t>タイシン</t>
    </rPh>
    <rPh sb="343" eb="345">
      <t>カイシュウ</t>
    </rPh>
    <rPh sb="346" eb="347">
      <t>ナラ</t>
    </rPh>
    <rPh sb="349" eb="350">
      <t>ミズ</t>
    </rPh>
    <rPh sb="350" eb="352">
      <t>ジュヨウ</t>
    </rPh>
    <rPh sb="353" eb="355">
      <t>ミス</t>
    </rPh>
    <rPh sb="365" eb="366">
      <t>フク</t>
    </rPh>
    <rPh sb="368" eb="370">
      <t>チクゾウ</t>
    </rPh>
    <rPh sb="370" eb="372">
      <t>コウジ</t>
    </rPh>
    <rPh sb="373" eb="375">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</si>
</sst>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0.41</c:v>
                </c:pt>
                <c:pt idx="1">
                  <c:v>0.22</c:v>
                </c:pt>
                <c:pt idx="2">
                  <c:v>0.28000000000000003</c:v>
                </c:pt>
                <c:pt idx="3">
                  <c:v>0.24</c:v>
                </c:pt>
                <c:pt idx="4">
                  <c:v>0.48</c:v>
                </c:pt>
              </c:numCache>
            </c:numRef>
          </c:val>
          <c:extLst>
            <c:ext xmlns:c16="http://schemas.microsoft.com/office/drawing/2014/chart" uri="{C3380CC4-5D6E-409C-BE32-E72D297353CC}">
              <c16:uniqueId val="{00000000-D959-4120-8C9A-A0F78C4AA240}"/>
            </c:ext>
          </c:extLst>
        </c:ser>
        <c:dLbls>
          <c:showLegendKey val="0"/>
          <c:showVal val="0"/>
          <c:showCatName val="0"/>
          <c:showSerName val="0"/>
          <c:showPercent val="0"/>
          <c:showBubbleSize val="0"/>
        </c:dLbls>
        <c:gapWidth val="150"/>
        <c:axId val="89209088"/>
        <c:axId val="892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D959-4120-8C9A-A0F78C4AA240}"/>
            </c:ext>
          </c:extLst>
        </c:ser>
        <c:dLbls>
          <c:showLegendKey val="0"/>
          <c:showVal val="0"/>
          <c:showCatName val="0"/>
          <c:showSerName val="0"/>
          <c:showPercent val="0"/>
          <c:showBubbleSize val="0"/>
        </c:dLbls>
        <c:marker val="1"/>
        <c:smooth val="0"/>
        <c:axId val="89209088"/>
        <c:axId val="89227648"/>
      </c:lineChart>
      <c:dateAx>
        <c:axId val="89209088"/>
        <c:scaling>
          <c:orientation val="minMax"/>
        </c:scaling>
        <c:delete val="1"/>
        <c:axPos val="b"/>
        <c:numFmt formatCode="ge" sourceLinked="1"/>
        <c:majorTickMark val="none"/>
        <c:minorTickMark val="none"/>
        <c:tickLblPos val="none"/>
        <c:crossAx val="89227648"/>
        <c:crosses val="autoZero"/>
        <c:auto val="1"/>
        <c:lblOffset val="100"/>
        <c:baseTimeUnit val="years"/>
      </c:dateAx>
      <c:valAx>
        <c:axId val="892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61.78</c:v>
                </c:pt>
                <c:pt idx="1">
                  <c:v>60.85</c:v>
                </c:pt>
                <c:pt idx="2">
                  <c:v>59.9</c:v>
                </c:pt>
                <c:pt idx="3">
                  <c:v>59.65</c:v>
                </c:pt>
                <c:pt idx="4">
                  <c:v>59.42</c:v>
                </c:pt>
              </c:numCache>
            </c:numRef>
          </c:val>
          <c:extLst>
            <c:ext xmlns:c16="http://schemas.microsoft.com/office/drawing/2014/chart" uri="{C3380CC4-5D6E-409C-BE32-E72D297353CC}">
              <c16:uniqueId val="{00000000-3314-40F3-91A6-47D6E2349876}"/>
            </c:ext>
          </c:extLst>
        </c:ser>
        <c:dLbls>
          <c:showLegendKey val="0"/>
          <c:showVal val="0"/>
          <c:showCatName val="0"/>
          <c:showSerName val="0"/>
          <c:showPercent val="0"/>
          <c:showBubbleSize val="0"/>
        </c:dLbls>
        <c:gapWidth val="150"/>
        <c:axId val="92138880"/>
        <c:axId val="925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3314-40F3-91A6-47D6E2349876}"/>
            </c:ext>
          </c:extLst>
        </c:ser>
        <c:dLbls>
          <c:showLegendKey val="0"/>
          <c:showVal val="0"/>
          <c:showCatName val="0"/>
          <c:showSerName val="0"/>
          <c:showPercent val="0"/>
          <c:showBubbleSize val="0"/>
        </c:dLbls>
        <c:marker val="1"/>
        <c:smooth val="0"/>
        <c:axId val="92138880"/>
        <c:axId val="92546560"/>
      </c:lineChart>
      <c:dateAx>
        <c:axId val="92138880"/>
        <c:scaling>
          <c:orientation val="minMax"/>
        </c:scaling>
        <c:delete val="1"/>
        <c:axPos val="b"/>
        <c:numFmt formatCode="ge" sourceLinked="1"/>
        <c:majorTickMark val="none"/>
        <c:minorTickMark val="none"/>
        <c:tickLblPos val="none"/>
        <c:crossAx val="92546560"/>
        <c:crosses val="autoZero"/>
        <c:auto val="1"/>
        <c:lblOffset val="100"/>
        <c:baseTimeUnit val="years"/>
      </c:dateAx>
      <c:valAx>
        <c:axId val="925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94.52</c:v>
                </c:pt>
                <c:pt idx="1">
                  <c:v>95.97</c:v>
                </c:pt>
                <c:pt idx="2">
                  <c:v>95.29</c:v>
                </c:pt>
                <c:pt idx="3">
                  <c:v>95.32</c:v>
                </c:pt>
                <c:pt idx="4">
                  <c:v>95.51</c:v>
                </c:pt>
              </c:numCache>
            </c:numRef>
          </c:val>
          <c:extLst>
            <c:ext xmlns:c16="http://schemas.microsoft.com/office/drawing/2014/chart" uri="{C3380CC4-5D6E-409C-BE32-E72D297353CC}">
              <c16:uniqueId val="{00000000-9CD1-49C0-B3FC-02B8803B4602}"/>
            </c:ext>
          </c:extLst>
        </c:ser>
        <c:dLbls>
          <c:showLegendKey val="0"/>
          <c:showVal val="0"/>
          <c:showCatName val="0"/>
          <c:showSerName val="0"/>
          <c:showPercent val="0"/>
          <c:showBubbleSize val="0"/>
        </c:dLbls>
        <c:gapWidth val="150"/>
        <c:axId val="92560384"/>
        <c:axId val="925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9CD1-49C0-B3FC-02B8803B4602}"/>
            </c:ext>
          </c:extLst>
        </c:ser>
        <c:dLbls>
          <c:showLegendKey val="0"/>
          <c:showVal val="0"/>
          <c:showCatName val="0"/>
          <c:showSerName val="0"/>
          <c:showPercent val="0"/>
          <c:showBubbleSize val="0"/>
        </c:dLbls>
        <c:marker val="1"/>
        <c:smooth val="0"/>
        <c:axId val="92560384"/>
        <c:axId val="92566656"/>
      </c:lineChart>
      <c:dateAx>
        <c:axId val="92560384"/>
        <c:scaling>
          <c:orientation val="minMax"/>
        </c:scaling>
        <c:delete val="1"/>
        <c:axPos val="b"/>
        <c:numFmt formatCode="ge" sourceLinked="1"/>
        <c:majorTickMark val="none"/>
        <c:minorTickMark val="none"/>
        <c:tickLblPos val="none"/>
        <c:crossAx val="92566656"/>
        <c:crosses val="autoZero"/>
        <c:auto val="1"/>
        <c:lblOffset val="100"/>
        <c:baseTimeUnit val="years"/>
      </c:dateAx>
      <c:valAx>
        <c:axId val="925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105.08</c:v>
                </c:pt>
                <c:pt idx="1">
                  <c:v>106.51</c:v>
                </c:pt>
                <c:pt idx="2">
                  <c:v>106.15</c:v>
                </c:pt>
                <c:pt idx="3">
                  <c:v>110.16</c:v>
                </c:pt>
                <c:pt idx="4">
                  <c:v>109.32</c:v>
                </c:pt>
              </c:numCache>
            </c:numRef>
          </c:val>
          <c:extLst>
            <c:ext xmlns:c16="http://schemas.microsoft.com/office/drawing/2014/chart" uri="{C3380CC4-5D6E-409C-BE32-E72D297353CC}">
              <c16:uniqueId val="{00000000-A22C-4213-951D-0A73CF642FD1}"/>
            </c:ext>
          </c:extLst>
        </c:ser>
        <c:dLbls>
          <c:showLegendKey val="0"/>
          <c:showVal val="0"/>
          <c:showCatName val="0"/>
          <c:showSerName val="0"/>
          <c:showPercent val="0"/>
          <c:showBubbleSize val="0"/>
        </c:dLbls>
        <c:gapWidth val="150"/>
        <c:axId val="89237376"/>
        <c:axId val="89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A22C-4213-951D-0A73CF642FD1}"/>
            </c:ext>
          </c:extLst>
        </c:ser>
        <c:dLbls>
          <c:showLegendKey val="0"/>
          <c:showVal val="0"/>
          <c:showCatName val="0"/>
          <c:showSerName val="0"/>
          <c:showPercent val="0"/>
          <c:showBubbleSize val="0"/>
        </c:dLbls>
        <c:marker val="1"/>
        <c:smooth val="0"/>
        <c:axId val="89237376"/>
        <c:axId val="89243648"/>
      </c:lineChart>
      <c:dateAx>
        <c:axId val="89237376"/>
        <c:scaling>
          <c:orientation val="minMax"/>
        </c:scaling>
        <c:delete val="1"/>
        <c:axPos val="b"/>
        <c:numFmt formatCode="ge" sourceLinked="1"/>
        <c:majorTickMark val="none"/>
        <c:minorTickMark val="none"/>
        <c:tickLblPos val="none"/>
        <c:crossAx val="89243648"/>
        <c:crosses val="autoZero"/>
        <c:auto val="1"/>
        <c:lblOffset val="100"/>
        <c:baseTimeUnit val="years"/>
      </c:dateAx>
      <c:valAx>
        <c:axId val="8924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48.69</c:v>
                </c:pt>
                <c:pt idx="1">
                  <c:v>49.65</c:v>
                </c:pt>
                <c:pt idx="2">
                  <c:v>50.07</c:v>
                </c:pt>
                <c:pt idx="3">
                  <c:v>50.44</c:v>
                </c:pt>
                <c:pt idx="4">
                  <c:v>50.42</c:v>
                </c:pt>
              </c:numCache>
            </c:numRef>
          </c:val>
          <c:extLst>
            <c:ext xmlns:c16="http://schemas.microsoft.com/office/drawing/2014/chart" uri="{C3380CC4-5D6E-409C-BE32-E72D297353CC}">
              <c16:uniqueId val="{00000000-F885-4629-96B9-CEA2D0EF0C7D}"/>
            </c:ext>
          </c:extLst>
        </c:ser>
        <c:dLbls>
          <c:showLegendKey val="0"/>
          <c:showVal val="0"/>
          <c:showCatName val="0"/>
          <c:showSerName val="0"/>
          <c:showPercent val="0"/>
          <c:showBubbleSize val="0"/>
        </c:dLbls>
        <c:gapWidth val="150"/>
        <c:axId val="89462272"/>
        <c:axId val="894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F885-4629-96B9-CEA2D0EF0C7D}"/>
            </c:ext>
          </c:extLst>
        </c:ser>
        <c:dLbls>
          <c:showLegendKey val="0"/>
          <c:showVal val="0"/>
          <c:showCatName val="0"/>
          <c:showSerName val="0"/>
          <c:showPercent val="0"/>
          <c:showBubbleSize val="0"/>
        </c:dLbls>
        <c:marker val="1"/>
        <c:smooth val="0"/>
        <c:axId val="89462272"/>
        <c:axId val="89464192"/>
      </c:lineChart>
      <c:dateAx>
        <c:axId val="89462272"/>
        <c:scaling>
          <c:orientation val="minMax"/>
        </c:scaling>
        <c:delete val="1"/>
        <c:axPos val="b"/>
        <c:numFmt formatCode="ge" sourceLinked="1"/>
        <c:majorTickMark val="none"/>
        <c:minorTickMark val="none"/>
        <c:tickLblPos val="none"/>
        <c:crossAx val="89464192"/>
        <c:crosses val="autoZero"/>
        <c:auto val="1"/>
        <c:lblOffset val="100"/>
        <c:baseTimeUnit val="years"/>
      </c:dateAx>
      <c:valAx>
        <c:axId val="894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0.56999999999999995</c:v>
                </c:pt>
                <c:pt idx="1">
                  <c:v>0.56000000000000005</c:v>
                </c:pt>
                <c:pt idx="2">
                  <c:v>0.56000000000000005</c:v>
                </c:pt>
                <c:pt idx="3">
                  <c:v>0.56000000000000005</c:v>
                </c:pt>
                <c:pt idx="4">
                  <c:v>0.72</c:v>
                </c:pt>
              </c:numCache>
            </c:numRef>
          </c:val>
          <c:extLst>
            <c:ext xmlns:c16="http://schemas.microsoft.com/office/drawing/2014/chart" uri="{C3380CC4-5D6E-409C-BE32-E72D297353CC}">
              <c16:uniqueId val="{00000000-56D0-42C4-91F8-0F04C6D8BBD3}"/>
            </c:ext>
          </c:extLst>
        </c:ser>
        <c:dLbls>
          <c:showLegendKey val="0"/>
          <c:showVal val="0"/>
          <c:showCatName val="0"/>
          <c:showSerName val="0"/>
          <c:showPercent val="0"/>
          <c:showBubbleSize val="0"/>
        </c:dLbls>
        <c:gapWidth val="150"/>
        <c:axId val="89498752"/>
        <c:axId val="895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56D0-42C4-91F8-0F04C6D8BBD3}"/>
            </c:ext>
          </c:extLst>
        </c:ser>
        <c:dLbls>
          <c:showLegendKey val="0"/>
          <c:showVal val="0"/>
          <c:showCatName val="0"/>
          <c:showSerName val="0"/>
          <c:showPercent val="0"/>
          <c:showBubbleSize val="0"/>
        </c:dLbls>
        <c:marker val="1"/>
        <c:smooth val="0"/>
        <c:axId val="89498752"/>
        <c:axId val="89500672"/>
      </c:lineChart>
      <c:dateAx>
        <c:axId val="89498752"/>
        <c:scaling>
          <c:orientation val="minMax"/>
        </c:scaling>
        <c:delete val="1"/>
        <c:axPos val="b"/>
        <c:numFmt formatCode="ge" sourceLinked="1"/>
        <c:majorTickMark val="none"/>
        <c:minorTickMark val="none"/>
        <c:tickLblPos val="none"/>
        <c:crossAx val="89500672"/>
        <c:crosses val="autoZero"/>
        <c:auto val="1"/>
        <c:lblOffset val="100"/>
        <c:baseTimeUnit val="years"/>
      </c:dateAx>
      <c:valAx>
        <c:axId val="895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0E-43FB-924F-543C77372CF7}"/>
            </c:ext>
          </c:extLst>
        </c:ser>
        <c:dLbls>
          <c:showLegendKey val="0"/>
          <c:showVal val="0"/>
          <c:showCatName val="0"/>
          <c:showSerName val="0"/>
          <c:showPercent val="0"/>
          <c:showBubbleSize val="0"/>
        </c:dLbls>
        <c:gapWidth val="150"/>
        <c:axId val="89797760"/>
        <c:axId val="897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B40E-43FB-924F-543C77372CF7}"/>
            </c:ext>
          </c:extLst>
        </c:ser>
        <c:dLbls>
          <c:showLegendKey val="0"/>
          <c:showVal val="0"/>
          <c:showCatName val="0"/>
          <c:showSerName val="0"/>
          <c:showPercent val="0"/>
          <c:showBubbleSize val="0"/>
        </c:dLbls>
        <c:marker val="1"/>
        <c:smooth val="0"/>
        <c:axId val="89797760"/>
        <c:axId val="89799680"/>
      </c:lineChart>
      <c:dateAx>
        <c:axId val="89797760"/>
        <c:scaling>
          <c:orientation val="minMax"/>
        </c:scaling>
        <c:delete val="1"/>
        <c:axPos val="b"/>
        <c:numFmt formatCode="ge" sourceLinked="1"/>
        <c:majorTickMark val="none"/>
        <c:minorTickMark val="none"/>
        <c:tickLblPos val="none"/>
        <c:crossAx val="89799680"/>
        <c:crosses val="autoZero"/>
        <c:auto val="1"/>
        <c:lblOffset val="100"/>
        <c:baseTimeUnit val="years"/>
      </c:dateAx>
      <c:valAx>
        <c:axId val="8979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1816.53</c:v>
                </c:pt>
                <c:pt idx="1">
                  <c:v>1069.1400000000001</c:v>
                </c:pt>
                <c:pt idx="2">
                  <c:v>802.33</c:v>
                </c:pt>
                <c:pt idx="3">
                  <c:v>687.92</c:v>
                </c:pt>
                <c:pt idx="4">
                  <c:v>743.81</c:v>
                </c:pt>
              </c:numCache>
            </c:numRef>
          </c:val>
          <c:extLst>
            <c:ext xmlns:c16="http://schemas.microsoft.com/office/drawing/2014/chart" uri="{C3380CC4-5D6E-409C-BE32-E72D297353CC}">
              <c16:uniqueId val="{00000000-8F3D-459D-B1FF-F1A2F306567D}"/>
            </c:ext>
          </c:extLst>
        </c:ser>
        <c:dLbls>
          <c:showLegendKey val="0"/>
          <c:showVal val="0"/>
          <c:showCatName val="0"/>
          <c:showSerName val="0"/>
          <c:showPercent val="0"/>
          <c:showBubbleSize val="0"/>
        </c:dLbls>
        <c:gapWidth val="150"/>
        <c:axId val="89813760"/>
        <c:axId val="898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8F3D-459D-B1FF-F1A2F306567D}"/>
            </c:ext>
          </c:extLst>
        </c:ser>
        <c:dLbls>
          <c:showLegendKey val="0"/>
          <c:showVal val="0"/>
          <c:showCatName val="0"/>
          <c:showSerName val="0"/>
          <c:showPercent val="0"/>
          <c:showBubbleSize val="0"/>
        </c:dLbls>
        <c:marker val="1"/>
        <c:smooth val="0"/>
        <c:axId val="89813760"/>
        <c:axId val="89815680"/>
      </c:lineChart>
      <c:dateAx>
        <c:axId val="89813760"/>
        <c:scaling>
          <c:orientation val="minMax"/>
        </c:scaling>
        <c:delete val="1"/>
        <c:axPos val="b"/>
        <c:numFmt formatCode="ge" sourceLinked="1"/>
        <c:majorTickMark val="none"/>
        <c:minorTickMark val="none"/>
        <c:tickLblPos val="none"/>
        <c:crossAx val="89815680"/>
        <c:crosses val="autoZero"/>
        <c:auto val="1"/>
        <c:lblOffset val="100"/>
        <c:baseTimeUnit val="years"/>
      </c:dateAx>
      <c:valAx>
        <c:axId val="8981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68.11</c:v>
                </c:pt>
                <c:pt idx="1">
                  <c:v>69.28</c:v>
                </c:pt>
                <c:pt idx="2">
                  <c:v>72.040000000000006</c:v>
                </c:pt>
                <c:pt idx="3">
                  <c:v>72.73</c:v>
                </c:pt>
                <c:pt idx="4">
                  <c:v>73.489999999999995</c:v>
                </c:pt>
              </c:numCache>
            </c:numRef>
          </c:val>
          <c:extLst>
            <c:ext xmlns:c16="http://schemas.microsoft.com/office/drawing/2014/chart" uri="{C3380CC4-5D6E-409C-BE32-E72D297353CC}">
              <c16:uniqueId val="{00000000-9421-455D-88AC-31C25A15DB95}"/>
            </c:ext>
          </c:extLst>
        </c:ser>
        <c:dLbls>
          <c:showLegendKey val="0"/>
          <c:showVal val="0"/>
          <c:showCatName val="0"/>
          <c:showSerName val="0"/>
          <c:showPercent val="0"/>
          <c:showBubbleSize val="0"/>
        </c:dLbls>
        <c:gapWidth val="150"/>
        <c:axId val="89989504"/>
        <c:axId val="899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9421-455D-88AC-31C25A15DB95}"/>
            </c:ext>
          </c:extLst>
        </c:ser>
        <c:dLbls>
          <c:showLegendKey val="0"/>
          <c:showVal val="0"/>
          <c:showCatName val="0"/>
          <c:showSerName val="0"/>
          <c:showPercent val="0"/>
          <c:showBubbleSize val="0"/>
        </c:dLbls>
        <c:marker val="1"/>
        <c:smooth val="0"/>
        <c:axId val="89989504"/>
        <c:axId val="89991424"/>
      </c:lineChart>
      <c:dateAx>
        <c:axId val="89989504"/>
        <c:scaling>
          <c:orientation val="minMax"/>
        </c:scaling>
        <c:delete val="1"/>
        <c:axPos val="b"/>
        <c:numFmt formatCode="ge" sourceLinked="1"/>
        <c:majorTickMark val="none"/>
        <c:minorTickMark val="none"/>
        <c:tickLblPos val="none"/>
        <c:crossAx val="89991424"/>
        <c:crosses val="autoZero"/>
        <c:auto val="1"/>
        <c:lblOffset val="100"/>
        <c:baseTimeUnit val="years"/>
      </c:dateAx>
      <c:valAx>
        <c:axId val="8999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96.09</c:v>
                </c:pt>
                <c:pt idx="1">
                  <c:v>95.07</c:v>
                </c:pt>
                <c:pt idx="2">
                  <c:v>96.26</c:v>
                </c:pt>
                <c:pt idx="3">
                  <c:v>100.19</c:v>
                </c:pt>
                <c:pt idx="4">
                  <c:v>100.7</c:v>
                </c:pt>
              </c:numCache>
            </c:numRef>
          </c:val>
          <c:extLst>
            <c:ext xmlns:c16="http://schemas.microsoft.com/office/drawing/2014/chart" uri="{C3380CC4-5D6E-409C-BE32-E72D297353CC}">
              <c16:uniqueId val="{00000000-69CA-4271-9662-2072FB415EEB}"/>
            </c:ext>
          </c:extLst>
        </c:ser>
        <c:dLbls>
          <c:showLegendKey val="0"/>
          <c:showVal val="0"/>
          <c:showCatName val="0"/>
          <c:showSerName val="0"/>
          <c:showPercent val="0"/>
          <c:showBubbleSize val="0"/>
        </c:dLbls>
        <c:gapWidth val="150"/>
        <c:axId val="92086272"/>
        <c:axId val="920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69CA-4271-9662-2072FB415EEB}"/>
            </c:ext>
          </c:extLst>
        </c:ser>
        <c:dLbls>
          <c:showLegendKey val="0"/>
          <c:showVal val="0"/>
          <c:showCatName val="0"/>
          <c:showSerName val="0"/>
          <c:showPercent val="0"/>
          <c:showBubbleSize val="0"/>
        </c:dLbls>
        <c:marker val="1"/>
        <c:smooth val="0"/>
        <c:axId val="92086272"/>
        <c:axId val="92088192"/>
      </c:lineChart>
      <c:dateAx>
        <c:axId val="92086272"/>
        <c:scaling>
          <c:orientation val="minMax"/>
        </c:scaling>
        <c:delete val="1"/>
        <c:axPos val="b"/>
        <c:numFmt formatCode="ge" sourceLinked="1"/>
        <c:majorTickMark val="none"/>
        <c:minorTickMark val="none"/>
        <c:tickLblPos val="none"/>
        <c:crossAx val="92088192"/>
        <c:crosses val="autoZero"/>
        <c:auto val="1"/>
        <c:lblOffset val="100"/>
        <c:baseTimeUnit val="years"/>
      </c:dateAx>
      <c:valAx>
        <c:axId val="920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200.91</c:v>
                </c:pt>
                <c:pt idx="1">
                  <c:v>203.12</c:v>
                </c:pt>
                <c:pt idx="2">
                  <c:v>199.45</c:v>
                </c:pt>
                <c:pt idx="3">
                  <c:v>191.26</c:v>
                </c:pt>
                <c:pt idx="4">
                  <c:v>190.01</c:v>
                </c:pt>
              </c:numCache>
            </c:numRef>
          </c:val>
          <c:extLst>
            <c:ext xmlns:c16="http://schemas.microsoft.com/office/drawing/2014/chart" uri="{C3380CC4-5D6E-409C-BE32-E72D297353CC}">
              <c16:uniqueId val="{00000000-D953-40C3-9AEB-F7C6E948F65E}"/>
            </c:ext>
          </c:extLst>
        </c:ser>
        <c:dLbls>
          <c:showLegendKey val="0"/>
          <c:showVal val="0"/>
          <c:showCatName val="0"/>
          <c:showSerName val="0"/>
          <c:showPercent val="0"/>
          <c:showBubbleSize val="0"/>
        </c:dLbls>
        <c:gapWidth val="150"/>
        <c:axId val="92102016"/>
        <c:axId val="921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D953-40C3-9AEB-F7C6E948F65E}"/>
            </c:ext>
          </c:extLst>
        </c:ser>
        <c:dLbls>
          <c:showLegendKey val="0"/>
          <c:showVal val="0"/>
          <c:showCatName val="0"/>
          <c:showSerName val="0"/>
          <c:showPercent val="0"/>
          <c:showBubbleSize val="0"/>
        </c:dLbls>
        <c:marker val="1"/>
        <c:smooth val="0"/>
        <c:axId val="92102016"/>
        <c:axId val="92104192"/>
      </c:lineChart>
      <c:dateAx>
        <c:axId val="92102016"/>
        <c:scaling>
          <c:orientation val="minMax"/>
        </c:scaling>
        <c:delete val="1"/>
        <c:axPos val="b"/>
        <c:numFmt formatCode="ge" sourceLinked="1"/>
        <c:majorTickMark val="none"/>
        <c:minorTickMark val="none"/>
        <c:tickLblPos val="none"/>
        <c:crossAx val="92104192"/>
        <c:crosses val="autoZero"/>
        <c:auto val="1"/>
        <c:lblOffset val="100"/>
        <c:baseTimeUnit val="years"/>
      </c:dateAx>
      <c:valAx>
        <c:axId val="921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4"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兵庫県　川西市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117</v>
      </c>
      <c r="AE8" s="60"/>
      <c r="AF8" s="60"/>
      <c r="AG8" s="60"/>
      <c r="AH8" s="60"/>
      <c r="AI8" s="60"/>
      <c r="AJ8" s="60"/>
      <c r="AK8" s="5"/>
      <c r="AL8" s="61">
        <f>データ!$R$6</f>
        <v>159668</v>
      </c>
      <c r="AM8" s="61"/>
      <c r="AN8" s="61"/>
      <c r="AO8" s="61"/>
      <c r="AP8" s="61"/>
      <c r="AQ8" s="61"/>
      <c r="AR8" s="61"/>
      <c r="AS8" s="61"/>
      <c r="AT8" s="51">
        <f>データ!$S$6</f>
        <v>53.44</v>
      </c>
      <c r="AU8" s="52"/>
      <c r="AV8" s="52"/>
      <c r="AW8" s="52"/>
      <c r="AX8" s="52"/>
      <c r="AY8" s="52"/>
      <c r="AZ8" s="52"/>
      <c r="BA8" s="52"/>
      <c r="BB8" s="53">
        <f>データ!$T$6</f>
        <v>2987.8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87.53</v>
      </c>
      <c r="J10" s="52"/>
      <c r="K10" s="52"/>
      <c r="L10" s="52"/>
      <c r="M10" s="52"/>
      <c r="N10" s="52"/>
      <c r="O10" s="64"/>
      <c r="P10" s="53">
        <f>データ!$P$6</f>
        <v>99.74</v>
      </c>
      <c r="Q10" s="53"/>
      <c r="R10" s="53"/>
      <c r="S10" s="53"/>
      <c r="T10" s="53"/>
      <c r="U10" s="53"/>
      <c r="V10" s="53"/>
      <c r="W10" s="61">
        <f>データ!$Q$6</f>
        <v>3132</v>
      </c>
      <c r="X10" s="61"/>
      <c r="Y10" s="61"/>
      <c r="Z10" s="61"/>
      <c r="AA10" s="61"/>
      <c r="AB10" s="61"/>
      <c r="AC10" s="61"/>
      <c r="AD10" s="2"/>
      <c r="AE10" s="2"/>
      <c r="AF10" s="2"/>
      <c r="AG10" s="2"/>
      <c r="AH10" s="5"/>
      <c r="AI10" s="5"/>
      <c r="AJ10" s="5"/>
      <c r="AK10" s="5"/>
      <c r="AL10" s="61">
        <f>データ!$U$6</f>
        <v>158993</v>
      </c>
      <c r="AM10" s="61"/>
      <c r="AN10" s="61"/>
      <c r="AO10" s="61"/>
      <c r="AP10" s="61"/>
      <c r="AQ10" s="61"/>
      <c r="AR10" s="61"/>
      <c r="AS10" s="61"/>
      <c r="AT10" s="51">
        <f>データ!$V$6</f>
        <v>32.840000000000003</v>
      </c>
      <c r="AU10" s="52"/>
      <c r="AV10" s="52"/>
      <c r="AW10" s="52"/>
      <c r="AX10" s="52"/>
      <c r="AY10" s="52"/>
      <c r="AZ10" s="52"/>
      <c r="BA10" s="52"/>
      <c r="BB10" s="53">
        <f>データ!$W$6</f>
        <v>4841.4399999999996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6" t="s">
        <v>119</v>
      </c>
      <c r="BM47" s="97"/>
      <c r="BN47" s="97"/>
      <c r="BO47" s="97"/>
      <c r="BP47" s="97"/>
      <c r="BQ47" s="97"/>
      <c r="BR47" s="97"/>
      <c r="BS47" s="97"/>
      <c r="BT47" s="97"/>
      <c r="BU47" s="97"/>
      <c r="BV47" s="97"/>
      <c r="BW47" s="97"/>
      <c r="BX47" s="97"/>
      <c r="BY47" s="97"/>
      <c r="BZ47" s="98"/>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6"/>
      <c r="BM48" s="97"/>
      <c r="BN48" s="97"/>
      <c r="BO48" s="97"/>
      <c r="BP48" s="97"/>
      <c r="BQ48" s="97"/>
      <c r="BR48" s="97"/>
      <c r="BS48" s="97"/>
      <c r="BT48" s="97"/>
      <c r="BU48" s="97"/>
      <c r="BV48" s="97"/>
      <c r="BW48" s="97"/>
      <c r="BX48" s="97"/>
      <c r="BY48" s="97"/>
      <c r="BZ48" s="98"/>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6"/>
      <c r="BM49" s="97"/>
      <c r="BN49" s="97"/>
      <c r="BO49" s="97"/>
      <c r="BP49" s="97"/>
      <c r="BQ49" s="97"/>
      <c r="BR49" s="97"/>
      <c r="BS49" s="97"/>
      <c r="BT49" s="97"/>
      <c r="BU49" s="97"/>
      <c r="BV49" s="97"/>
      <c r="BW49" s="97"/>
      <c r="BX49" s="97"/>
      <c r="BY49" s="97"/>
      <c r="BZ49" s="98"/>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6"/>
      <c r="BM50" s="97"/>
      <c r="BN50" s="97"/>
      <c r="BO50" s="97"/>
      <c r="BP50" s="97"/>
      <c r="BQ50" s="97"/>
      <c r="BR50" s="97"/>
      <c r="BS50" s="97"/>
      <c r="BT50" s="97"/>
      <c r="BU50" s="97"/>
      <c r="BV50" s="97"/>
      <c r="BW50" s="97"/>
      <c r="BX50" s="97"/>
      <c r="BY50" s="97"/>
      <c r="BZ50" s="98"/>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6"/>
      <c r="BM51" s="97"/>
      <c r="BN51" s="97"/>
      <c r="BO51" s="97"/>
      <c r="BP51" s="97"/>
      <c r="BQ51" s="97"/>
      <c r="BR51" s="97"/>
      <c r="BS51" s="97"/>
      <c r="BT51" s="97"/>
      <c r="BU51" s="97"/>
      <c r="BV51" s="97"/>
      <c r="BW51" s="97"/>
      <c r="BX51" s="97"/>
      <c r="BY51" s="97"/>
      <c r="BZ51" s="98"/>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6"/>
      <c r="BM52" s="97"/>
      <c r="BN52" s="97"/>
      <c r="BO52" s="97"/>
      <c r="BP52" s="97"/>
      <c r="BQ52" s="97"/>
      <c r="BR52" s="97"/>
      <c r="BS52" s="97"/>
      <c r="BT52" s="97"/>
      <c r="BU52" s="97"/>
      <c r="BV52" s="97"/>
      <c r="BW52" s="97"/>
      <c r="BX52" s="97"/>
      <c r="BY52" s="97"/>
      <c r="BZ52" s="98"/>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6"/>
      <c r="BM53" s="97"/>
      <c r="BN53" s="97"/>
      <c r="BO53" s="97"/>
      <c r="BP53" s="97"/>
      <c r="BQ53" s="97"/>
      <c r="BR53" s="97"/>
      <c r="BS53" s="97"/>
      <c r="BT53" s="97"/>
      <c r="BU53" s="97"/>
      <c r="BV53" s="97"/>
      <c r="BW53" s="97"/>
      <c r="BX53" s="97"/>
      <c r="BY53" s="97"/>
      <c r="BZ53" s="98"/>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6"/>
      <c r="BM54" s="97"/>
      <c r="BN54" s="97"/>
      <c r="BO54" s="97"/>
      <c r="BP54" s="97"/>
      <c r="BQ54" s="97"/>
      <c r="BR54" s="97"/>
      <c r="BS54" s="97"/>
      <c r="BT54" s="97"/>
      <c r="BU54" s="97"/>
      <c r="BV54" s="97"/>
      <c r="BW54" s="97"/>
      <c r="BX54" s="97"/>
      <c r="BY54" s="97"/>
      <c r="BZ54" s="98"/>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6"/>
      <c r="BM55" s="97"/>
      <c r="BN55" s="97"/>
      <c r="BO55" s="97"/>
      <c r="BP55" s="97"/>
      <c r="BQ55" s="97"/>
      <c r="BR55" s="97"/>
      <c r="BS55" s="97"/>
      <c r="BT55" s="97"/>
      <c r="BU55" s="97"/>
      <c r="BV55" s="97"/>
      <c r="BW55" s="97"/>
      <c r="BX55" s="97"/>
      <c r="BY55" s="97"/>
      <c r="BZ55" s="98"/>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96"/>
      <c r="BM56" s="97"/>
      <c r="BN56" s="97"/>
      <c r="BO56" s="97"/>
      <c r="BP56" s="97"/>
      <c r="BQ56" s="97"/>
      <c r="BR56" s="97"/>
      <c r="BS56" s="97"/>
      <c r="BT56" s="97"/>
      <c r="BU56" s="97"/>
      <c r="BV56" s="97"/>
      <c r="BW56" s="97"/>
      <c r="BX56" s="97"/>
      <c r="BY56" s="97"/>
      <c r="BZ56" s="98"/>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96"/>
      <c r="BM57" s="97"/>
      <c r="BN57" s="97"/>
      <c r="BO57" s="97"/>
      <c r="BP57" s="97"/>
      <c r="BQ57" s="97"/>
      <c r="BR57" s="97"/>
      <c r="BS57" s="97"/>
      <c r="BT57" s="97"/>
      <c r="BU57" s="97"/>
      <c r="BV57" s="97"/>
      <c r="BW57" s="97"/>
      <c r="BX57" s="97"/>
      <c r="BY57" s="97"/>
      <c r="BZ57" s="98"/>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6"/>
      <c r="BM58" s="97"/>
      <c r="BN58" s="97"/>
      <c r="BO58" s="97"/>
      <c r="BP58" s="97"/>
      <c r="BQ58" s="97"/>
      <c r="BR58" s="97"/>
      <c r="BS58" s="97"/>
      <c r="BT58" s="97"/>
      <c r="BU58" s="97"/>
      <c r="BV58" s="97"/>
      <c r="BW58" s="97"/>
      <c r="BX58" s="97"/>
      <c r="BY58" s="97"/>
      <c r="BZ58" s="9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6"/>
      <c r="BM59" s="97"/>
      <c r="BN59" s="97"/>
      <c r="BO59" s="97"/>
      <c r="BP59" s="97"/>
      <c r="BQ59" s="97"/>
      <c r="BR59" s="97"/>
      <c r="BS59" s="97"/>
      <c r="BT59" s="97"/>
      <c r="BU59" s="97"/>
      <c r="BV59" s="97"/>
      <c r="BW59" s="97"/>
      <c r="BX59" s="97"/>
      <c r="BY59" s="97"/>
      <c r="BZ59" s="98"/>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6"/>
      <c r="BM60" s="97"/>
      <c r="BN60" s="97"/>
      <c r="BO60" s="97"/>
      <c r="BP60" s="97"/>
      <c r="BQ60" s="97"/>
      <c r="BR60" s="97"/>
      <c r="BS60" s="97"/>
      <c r="BT60" s="97"/>
      <c r="BU60" s="97"/>
      <c r="BV60" s="97"/>
      <c r="BW60" s="97"/>
      <c r="BX60" s="97"/>
      <c r="BY60" s="97"/>
      <c r="BZ60" s="98"/>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6"/>
      <c r="BM61" s="97"/>
      <c r="BN61" s="97"/>
      <c r="BO61" s="97"/>
      <c r="BP61" s="97"/>
      <c r="BQ61" s="97"/>
      <c r="BR61" s="97"/>
      <c r="BS61" s="97"/>
      <c r="BT61" s="97"/>
      <c r="BU61" s="97"/>
      <c r="BV61" s="97"/>
      <c r="BW61" s="97"/>
      <c r="BX61" s="97"/>
      <c r="BY61" s="97"/>
      <c r="BZ61" s="98"/>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6"/>
      <c r="BM62" s="97"/>
      <c r="BN62" s="97"/>
      <c r="BO62" s="97"/>
      <c r="BP62" s="97"/>
      <c r="BQ62" s="97"/>
      <c r="BR62" s="97"/>
      <c r="BS62" s="97"/>
      <c r="BT62" s="97"/>
      <c r="BU62" s="97"/>
      <c r="BV62" s="97"/>
      <c r="BW62" s="97"/>
      <c r="BX62" s="97"/>
      <c r="BY62" s="97"/>
      <c r="BZ62" s="98"/>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6"/>
      <c r="BM63" s="97"/>
      <c r="BN63" s="97"/>
      <c r="BO63" s="97"/>
      <c r="BP63" s="97"/>
      <c r="BQ63" s="97"/>
      <c r="BR63" s="97"/>
      <c r="BS63" s="97"/>
      <c r="BT63" s="97"/>
      <c r="BU63" s="97"/>
      <c r="BV63" s="97"/>
      <c r="BW63" s="97"/>
      <c r="BX63" s="97"/>
      <c r="BY63" s="97"/>
      <c r="BZ63" s="98"/>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39370078740157483" right="0.39370078740157483" top="0.39370078740157483" bottom="0.39370078740157483"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282171</v>
      </c>
      <c r="D6" s="34">
        <f t="shared" si="3"/>
        <v>46</v>
      </c>
      <c r="E6" s="34">
        <f t="shared" si="3"/>
        <v>1</v>
      </c>
      <c r="F6" s="34">
        <f t="shared" si="3"/>
        <v>0</v>
      </c>
      <c r="G6" s="34">
        <f t="shared" si="3"/>
        <v>1</v>
      </c>
      <c r="H6" s="34" t="str">
        <f t="shared" si="3"/>
        <v>兵庫県　川西市</v>
      </c>
      <c r="I6" s="34" t="str">
        <f t="shared" si="3"/>
        <v>法適用</v>
      </c>
      <c r="J6" s="34" t="str">
        <f t="shared" si="3"/>
        <v>水道事業</v>
      </c>
      <c r="K6" s="34" t="str">
        <f t="shared" si="3"/>
        <v>末端給水事業</v>
      </c>
      <c r="L6" s="34" t="str">
        <f t="shared" si="3"/>
        <v>A2</v>
      </c>
      <c r="M6" s="34">
        <f t="shared" si="3"/>
        <v>0</v>
      </c>
      <c r="N6" s="35" t="str">
        <f t="shared" si="3"/>
        <v>-</v>
      </c>
      <c r="O6" s="35">
        <f t="shared" si="3"/>
        <v>87.53</v>
      </c>
      <c r="P6" s="35">
        <f t="shared" si="3"/>
        <v>99.74</v>
      </c>
      <c r="Q6" s="35">
        <f t="shared" si="3"/>
        <v>3132</v>
      </c>
      <c r="R6" s="35">
        <f t="shared" si="3"/>
        <v>159668</v>
      </c>
      <c r="S6" s="35">
        <f t="shared" si="3"/>
        <v>53.44</v>
      </c>
      <c r="T6" s="35">
        <f t="shared" si="3"/>
        <v>2987.8</v>
      </c>
      <c r="U6" s="35">
        <f t="shared" si="3"/>
        <v>158993</v>
      </c>
      <c r="V6" s="35">
        <f t="shared" si="3"/>
        <v>32.840000000000003</v>
      </c>
      <c r="W6" s="35">
        <f t="shared" si="3"/>
        <v>4841.4399999999996</v>
      </c>
      <c r="X6" s="36">
        <f>IF(X7="",NA(),X7)</f>
        <v>105.08</v>
      </c>
      <c r="Y6" s="36">
        <f t="shared" ref="Y6:AG6" si="4">IF(Y7="",NA(),Y7)</f>
        <v>106.51</v>
      </c>
      <c r="Z6" s="36">
        <f t="shared" si="4"/>
        <v>106.15</v>
      </c>
      <c r="AA6" s="36">
        <f t="shared" si="4"/>
        <v>110.16</v>
      </c>
      <c r="AB6" s="36">
        <f t="shared" si="4"/>
        <v>109.32</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1816.53</v>
      </c>
      <c r="AU6" s="36">
        <f t="shared" ref="AU6:BC6" si="6">IF(AU7="",NA(),AU7)</f>
        <v>1069.1400000000001</v>
      </c>
      <c r="AV6" s="36">
        <f t="shared" si="6"/>
        <v>802.33</v>
      </c>
      <c r="AW6" s="36">
        <f t="shared" si="6"/>
        <v>687.92</v>
      </c>
      <c r="AX6" s="36">
        <f t="shared" si="6"/>
        <v>743.81</v>
      </c>
      <c r="AY6" s="36">
        <f t="shared" si="6"/>
        <v>590.46</v>
      </c>
      <c r="AZ6" s="36">
        <f t="shared" si="6"/>
        <v>628.34</v>
      </c>
      <c r="BA6" s="36">
        <f t="shared" si="6"/>
        <v>289.8</v>
      </c>
      <c r="BB6" s="36">
        <f t="shared" si="6"/>
        <v>299.44</v>
      </c>
      <c r="BC6" s="36">
        <f t="shared" si="6"/>
        <v>311.99</v>
      </c>
      <c r="BD6" s="35" t="str">
        <f>IF(BD7="","",IF(BD7="-","【-】","【"&amp;SUBSTITUTE(TEXT(BD7,"#,##0.00"),"-","△")&amp;"】"))</f>
        <v>【262.87】</v>
      </c>
      <c r="BE6" s="36">
        <f>IF(BE7="",NA(),BE7)</f>
        <v>68.11</v>
      </c>
      <c r="BF6" s="36">
        <f t="shared" ref="BF6:BN6" si="7">IF(BF7="",NA(),BF7)</f>
        <v>69.28</v>
      </c>
      <c r="BG6" s="36">
        <f t="shared" si="7"/>
        <v>72.040000000000006</v>
      </c>
      <c r="BH6" s="36">
        <f t="shared" si="7"/>
        <v>72.73</v>
      </c>
      <c r="BI6" s="36">
        <f t="shared" si="7"/>
        <v>73.489999999999995</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96.09</v>
      </c>
      <c r="BQ6" s="36">
        <f t="shared" ref="BQ6:BY6" si="8">IF(BQ7="",NA(),BQ7)</f>
        <v>95.07</v>
      </c>
      <c r="BR6" s="36">
        <f t="shared" si="8"/>
        <v>96.26</v>
      </c>
      <c r="BS6" s="36">
        <f t="shared" si="8"/>
        <v>100.19</v>
      </c>
      <c r="BT6" s="36">
        <f t="shared" si="8"/>
        <v>100.7</v>
      </c>
      <c r="BU6" s="36">
        <f t="shared" si="8"/>
        <v>99.91</v>
      </c>
      <c r="BV6" s="36">
        <f t="shared" si="8"/>
        <v>99.89</v>
      </c>
      <c r="BW6" s="36">
        <f t="shared" si="8"/>
        <v>107.05</v>
      </c>
      <c r="BX6" s="36">
        <f t="shared" si="8"/>
        <v>106.4</v>
      </c>
      <c r="BY6" s="36">
        <f t="shared" si="8"/>
        <v>107.61</v>
      </c>
      <c r="BZ6" s="35" t="str">
        <f>IF(BZ7="","",IF(BZ7="-","【-】","【"&amp;SUBSTITUTE(TEXT(BZ7,"#,##0.00"),"-","△")&amp;"】"))</f>
        <v>【105.59】</v>
      </c>
      <c r="CA6" s="36">
        <f>IF(CA7="",NA(),CA7)</f>
        <v>200.91</v>
      </c>
      <c r="CB6" s="36">
        <f t="shared" ref="CB6:CJ6" si="9">IF(CB7="",NA(),CB7)</f>
        <v>203.12</v>
      </c>
      <c r="CC6" s="36">
        <f t="shared" si="9"/>
        <v>199.45</v>
      </c>
      <c r="CD6" s="36">
        <f t="shared" si="9"/>
        <v>191.26</v>
      </c>
      <c r="CE6" s="36">
        <f t="shared" si="9"/>
        <v>190.01</v>
      </c>
      <c r="CF6" s="36">
        <f t="shared" si="9"/>
        <v>164.25</v>
      </c>
      <c r="CG6" s="36">
        <f t="shared" si="9"/>
        <v>165.34</v>
      </c>
      <c r="CH6" s="36">
        <f t="shared" si="9"/>
        <v>155.09</v>
      </c>
      <c r="CI6" s="36">
        <f t="shared" si="9"/>
        <v>156.29</v>
      </c>
      <c r="CJ6" s="36">
        <f t="shared" si="9"/>
        <v>155.69</v>
      </c>
      <c r="CK6" s="35" t="str">
        <f>IF(CK7="","",IF(CK7="-","【-】","【"&amp;SUBSTITUTE(TEXT(CK7,"#,##0.00"),"-","△")&amp;"】"))</f>
        <v>【163.27】</v>
      </c>
      <c r="CL6" s="36">
        <f>IF(CL7="",NA(),CL7)</f>
        <v>61.78</v>
      </c>
      <c r="CM6" s="36">
        <f t="shared" ref="CM6:CU6" si="10">IF(CM7="",NA(),CM7)</f>
        <v>60.85</v>
      </c>
      <c r="CN6" s="36">
        <f t="shared" si="10"/>
        <v>59.9</v>
      </c>
      <c r="CO6" s="36">
        <f t="shared" si="10"/>
        <v>59.65</v>
      </c>
      <c r="CP6" s="36">
        <f t="shared" si="10"/>
        <v>59.42</v>
      </c>
      <c r="CQ6" s="36">
        <f t="shared" si="10"/>
        <v>62.71</v>
      </c>
      <c r="CR6" s="36">
        <f t="shared" si="10"/>
        <v>62.15</v>
      </c>
      <c r="CS6" s="36">
        <f t="shared" si="10"/>
        <v>61.61</v>
      </c>
      <c r="CT6" s="36">
        <f t="shared" si="10"/>
        <v>62.34</v>
      </c>
      <c r="CU6" s="36">
        <f t="shared" si="10"/>
        <v>62.46</v>
      </c>
      <c r="CV6" s="35" t="str">
        <f>IF(CV7="","",IF(CV7="-","【-】","【"&amp;SUBSTITUTE(TEXT(CV7,"#,##0.00"),"-","△")&amp;"】"))</f>
        <v>【59.94】</v>
      </c>
      <c r="CW6" s="36">
        <f>IF(CW7="",NA(),CW7)</f>
        <v>94.52</v>
      </c>
      <c r="CX6" s="36">
        <f t="shared" ref="CX6:DF6" si="11">IF(CX7="",NA(),CX7)</f>
        <v>95.97</v>
      </c>
      <c r="CY6" s="36">
        <f t="shared" si="11"/>
        <v>95.29</v>
      </c>
      <c r="CZ6" s="36">
        <f t="shared" si="11"/>
        <v>95.32</v>
      </c>
      <c r="DA6" s="36">
        <f t="shared" si="11"/>
        <v>95.51</v>
      </c>
      <c r="DB6" s="36">
        <f t="shared" si="11"/>
        <v>90.54</v>
      </c>
      <c r="DC6" s="36">
        <f t="shared" si="11"/>
        <v>90.64</v>
      </c>
      <c r="DD6" s="36">
        <f t="shared" si="11"/>
        <v>90.23</v>
      </c>
      <c r="DE6" s="36">
        <f t="shared" si="11"/>
        <v>90.15</v>
      </c>
      <c r="DF6" s="36">
        <f t="shared" si="11"/>
        <v>90.62</v>
      </c>
      <c r="DG6" s="35" t="str">
        <f>IF(DG7="","",IF(DG7="-","【-】","【"&amp;SUBSTITUTE(TEXT(DG7,"#,##0.00"),"-","△")&amp;"】"))</f>
        <v>【90.22】</v>
      </c>
      <c r="DH6" s="36">
        <f>IF(DH7="",NA(),DH7)</f>
        <v>48.69</v>
      </c>
      <c r="DI6" s="36">
        <f t="shared" ref="DI6:DQ6" si="12">IF(DI7="",NA(),DI7)</f>
        <v>49.65</v>
      </c>
      <c r="DJ6" s="36">
        <f t="shared" si="12"/>
        <v>50.07</v>
      </c>
      <c r="DK6" s="36">
        <f t="shared" si="12"/>
        <v>50.44</v>
      </c>
      <c r="DL6" s="36">
        <f t="shared" si="12"/>
        <v>50.42</v>
      </c>
      <c r="DM6" s="36">
        <f t="shared" si="12"/>
        <v>42.43</v>
      </c>
      <c r="DN6" s="36">
        <f t="shared" si="12"/>
        <v>43.24</v>
      </c>
      <c r="DO6" s="36">
        <f t="shared" si="12"/>
        <v>46.36</v>
      </c>
      <c r="DP6" s="36">
        <f t="shared" si="12"/>
        <v>47.37</v>
      </c>
      <c r="DQ6" s="36">
        <f t="shared" si="12"/>
        <v>48.01</v>
      </c>
      <c r="DR6" s="35" t="str">
        <f>IF(DR7="","",IF(DR7="-","【-】","【"&amp;SUBSTITUTE(TEXT(DR7,"#,##0.00"),"-","△")&amp;"】"))</f>
        <v>【47.91】</v>
      </c>
      <c r="DS6" s="36">
        <f>IF(DS7="",NA(),DS7)</f>
        <v>0.56999999999999995</v>
      </c>
      <c r="DT6" s="36">
        <f t="shared" ref="DT6:EB6" si="13">IF(DT7="",NA(),DT7)</f>
        <v>0.56000000000000005</v>
      </c>
      <c r="DU6" s="36">
        <f t="shared" si="13"/>
        <v>0.56000000000000005</v>
      </c>
      <c r="DV6" s="36">
        <f t="shared" si="13"/>
        <v>0.56000000000000005</v>
      </c>
      <c r="DW6" s="36">
        <f t="shared" si="13"/>
        <v>0.72</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0.41</v>
      </c>
      <c r="EE6" s="36">
        <f t="shared" ref="EE6:EM6" si="14">IF(EE7="",NA(),EE7)</f>
        <v>0.22</v>
      </c>
      <c r="EF6" s="36">
        <f t="shared" si="14"/>
        <v>0.28000000000000003</v>
      </c>
      <c r="EG6" s="36">
        <f t="shared" si="14"/>
        <v>0.24</v>
      </c>
      <c r="EH6" s="36">
        <f t="shared" si="14"/>
        <v>0.48</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282171</v>
      </c>
      <c r="D7" s="38">
        <v>46</v>
      </c>
      <c r="E7" s="38">
        <v>1</v>
      </c>
      <c r="F7" s="38">
        <v>0</v>
      </c>
      <c r="G7" s="38">
        <v>1</v>
      </c>
      <c r="H7" s="38" t="s">
        <v>105</v>
      </c>
      <c r="I7" s="38" t="s">
        <v>106</v>
      </c>
      <c r="J7" s="38" t="s">
        <v>107</v>
      </c>
      <c r="K7" s="38" t="s">
        <v>108</v>
      </c>
      <c r="L7" s="38" t="s">
        <v>109</v>
      </c>
      <c r="M7" s="38"/>
      <c r="N7" s="39" t="s">
        <v>110</v>
      </c>
      <c r="O7" s="39">
        <v>87.53</v>
      </c>
      <c r="P7" s="39">
        <v>99.74</v>
      </c>
      <c r="Q7" s="39">
        <v>3132</v>
      </c>
      <c r="R7" s="39">
        <v>159668</v>
      </c>
      <c r="S7" s="39">
        <v>53.44</v>
      </c>
      <c r="T7" s="39">
        <v>2987.8</v>
      </c>
      <c r="U7" s="39">
        <v>158993</v>
      </c>
      <c r="V7" s="39">
        <v>32.840000000000003</v>
      </c>
      <c r="W7" s="39">
        <v>4841.4399999999996</v>
      </c>
      <c r="X7" s="39">
        <v>105.08</v>
      </c>
      <c r="Y7" s="39">
        <v>106.51</v>
      </c>
      <c r="Z7" s="39">
        <v>106.15</v>
      </c>
      <c r="AA7" s="39">
        <v>110.16</v>
      </c>
      <c r="AB7" s="39">
        <v>109.32</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1816.53</v>
      </c>
      <c r="AU7" s="39">
        <v>1069.1400000000001</v>
      </c>
      <c r="AV7" s="39">
        <v>802.33</v>
      </c>
      <c r="AW7" s="39">
        <v>687.92</v>
      </c>
      <c r="AX7" s="39">
        <v>743.81</v>
      </c>
      <c r="AY7" s="39">
        <v>590.46</v>
      </c>
      <c r="AZ7" s="39">
        <v>628.34</v>
      </c>
      <c r="BA7" s="39">
        <v>289.8</v>
      </c>
      <c r="BB7" s="39">
        <v>299.44</v>
      </c>
      <c r="BC7" s="39">
        <v>311.99</v>
      </c>
      <c r="BD7" s="39">
        <v>262.87</v>
      </c>
      <c r="BE7" s="39">
        <v>68.11</v>
      </c>
      <c r="BF7" s="39">
        <v>69.28</v>
      </c>
      <c r="BG7" s="39">
        <v>72.040000000000006</v>
      </c>
      <c r="BH7" s="39">
        <v>72.73</v>
      </c>
      <c r="BI7" s="39">
        <v>73.489999999999995</v>
      </c>
      <c r="BJ7" s="39">
        <v>299.16000000000003</v>
      </c>
      <c r="BK7" s="39">
        <v>297.13</v>
      </c>
      <c r="BL7" s="39">
        <v>301.99</v>
      </c>
      <c r="BM7" s="39">
        <v>298.08999999999997</v>
      </c>
      <c r="BN7" s="39">
        <v>291.77999999999997</v>
      </c>
      <c r="BO7" s="39">
        <v>270.87</v>
      </c>
      <c r="BP7" s="39">
        <v>96.09</v>
      </c>
      <c r="BQ7" s="39">
        <v>95.07</v>
      </c>
      <c r="BR7" s="39">
        <v>96.26</v>
      </c>
      <c r="BS7" s="39">
        <v>100.19</v>
      </c>
      <c r="BT7" s="39">
        <v>100.7</v>
      </c>
      <c r="BU7" s="39">
        <v>99.91</v>
      </c>
      <c r="BV7" s="39">
        <v>99.89</v>
      </c>
      <c r="BW7" s="39">
        <v>107.05</v>
      </c>
      <c r="BX7" s="39">
        <v>106.4</v>
      </c>
      <c r="BY7" s="39">
        <v>107.61</v>
      </c>
      <c r="BZ7" s="39">
        <v>105.59</v>
      </c>
      <c r="CA7" s="39">
        <v>200.91</v>
      </c>
      <c r="CB7" s="39">
        <v>203.12</v>
      </c>
      <c r="CC7" s="39">
        <v>199.45</v>
      </c>
      <c r="CD7" s="39">
        <v>191.26</v>
      </c>
      <c r="CE7" s="39">
        <v>190.01</v>
      </c>
      <c r="CF7" s="39">
        <v>164.25</v>
      </c>
      <c r="CG7" s="39">
        <v>165.34</v>
      </c>
      <c r="CH7" s="39">
        <v>155.09</v>
      </c>
      <c r="CI7" s="39">
        <v>156.29</v>
      </c>
      <c r="CJ7" s="39">
        <v>155.69</v>
      </c>
      <c r="CK7" s="39">
        <v>163.27000000000001</v>
      </c>
      <c r="CL7" s="39">
        <v>61.78</v>
      </c>
      <c r="CM7" s="39">
        <v>60.85</v>
      </c>
      <c r="CN7" s="39">
        <v>59.9</v>
      </c>
      <c r="CO7" s="39">
        <v>59.65</v>
      </c>
      <c r="CP7" s="39">
        <v>59.42</v>
      </c>
      <c r="CQ7" s="39">
        <v>62.71</v>
      </c>
      <c r="CR7" s="39">
        <v>62.15</v>
      </c>
      <c r="CS7" s="39">
        <v>61.61</v>
      </c>
      <c r="CT7" s="39">
        <v>62.34</v>
      </c>
      <c r="CU7" s="39">
        <v>62.46</v>
      </c>
      <c r="CV7" s="39">
        <v>59.94</v>
      </c>
      <c r="CW7" s="39">
        <v>94.52</v>
      </c>
      <c r="CX7" s="39">
        <v>95.97</v>
      </c>
      <c r="CY7" s="39">
        <v>95.29</v>
      </c>
      <c r="CZ7" s="39">
        <v>95.32</v>
      </c>
      <c r="DA7" s="39">
        <v>95.51</v>
      </c>
      <c r="DB7" s="39">
        <v>90.54</v>
      </c>
      <c r="DC7" s="39">
        <v>90.64</v>
      </c>
      <c r="DD7" s="39">
        <v>90.23</v>
      </c>
      <c r="DE7" s="39">
        <v>90.15</v>
      </c>
      <c r="DF7" s="39">
        <v>90.62</v>
      </c>
      <c r="DG7" s="39">
        <v>90.22</v>
      </c>
      <c r="DH7" s="39">
        <v>48.69</v>
      </c>
      <c r="DI7" s="39">
        <v>49.65</v>
      </c>
      <c r="DJ7" s="39">
        <v>50.07</v>
      </c>
      <c r="DK7" s="39">
        <v>50.44</v>
      </c>
      <c r="DL7" s="39">
        <v>50.42</v>
      </c>
      <c r="DM7" s="39">
        <v>42.43</v>
      </c>
      <c r="DN7" s="39">
        <v>43.24</v>
      </c>
      <c r="DO7" s="39">
        <v>46.36</v>
      </c>
      <c r="DP7" s="39">
        <v>47.37</v>
      </c>
      <c r="DQ7" s="39">
        <v>48.01</v>
      </c>
      <c r="DR7" s="39">
        <v>47.91</v>
      </c>
      <c r="DS7" s="39">
        <v>0.56999999999999995</v>
      </c>
      <c r="DT7" s="39">
        <v>0.56000000000000005</v>
      </c>
      <c r="DU7" s="39">
        <v>0.56000000000000005</v>
      </c>
      <c r="DV7" s="39">
        <v>0.56000000000000005</v>
      </c>
      <c r="DW7" s="39">
        <v>0.72</v>
      </c>
      <c r="DX7" s="39">
        <v>11.07</v>
      </c>
      <c r="DY7" s="39">
        <v>12.21</v>
      </c>
      <c r="DZ7" s="39">
        <v>13.57</v>
      </c>
      <c r="EA7" s="39">
        <v>14.27</v>
      </c>
      <c r="EB7" s="39">
        <v>16.170000000000002</v>
      </c>
      <c r="EC7" s="39">
        <v>15</v>
      </c>
      <c r="ED7" s="39">
        <v>0.41</v>
      </c>
      <c r="EE7" s="39">
        <v>0.22</v>
      </c>
      <c r="EF7" s="39">
        <v>0.28000000000000003</v>
      </c>
      <c r="EG7" s="39">
        <v>0.24</v>
      </c>
      <c r="EH7" s="39">
        <v>0.48</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川西市</cp:lastModifiedBy>
  <cp:lastPrinted>2018-02-06T08:13:25Z</cp:lastPrinted>
  <dcterms:created xsi:type="dcterms:W3CDTF">2017-12-25T01:32:27Z</dcterms:created>
  <dcterms:modified xsi:type="dcterms:W3CDTF">2018-02-06T08:32:14Z</dcterms:modified>
  <cp:category/>
</cp:coreProperties>
</file>