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ASLtx+u+BHP0xuotd4bewPnBYeb4foE+RvIc85bmrYn3mbzHLhJcgrnnOt7TT+jN/R561yYIRU96p5WuMQ+NIw==" workbookSaltValue="9Ng4bdlMbHC00X06JuzrRA==" workbookSpinCount="100000"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B10"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<sst xmlns="http://schemas.openxmlformats.org/spreadsheetml/2006/main" count="235" uniqueCount="123">
  <si>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</si>
  <si>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</si>
  <si>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</si>
  <si>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</si>
  <si>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</si>
  <si>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</si>
  <si>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</si>
  <si>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</si>
  <si>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</si>
  <si>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</si>
  <si>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</si>
  <si>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</si>
  <si>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</si>
  <si>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</si>
  <si>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</si>
  <si>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</si>
  <si>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</si>
  <si>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</si>
  <si>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</si>
  <si>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</si>
  <si>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</si>
  <si>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</si>
  <si>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</si>
  <si>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</si>
  <si>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</si>
  <si>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</si>
  <si>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</si>
  <si>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</si>
  <si>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</si>
  <si>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</si>
  <si>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</si>
  <si>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</si>
  <si>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</si>
  <si>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</si>
  <si>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</si>
  <si>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</si>
  <si>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</si>
  <si>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</si>
  <si>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</si>
  <si>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</si>
  <si>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</si>
  <si>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</si>
  <si>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</si>
  <si>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</si>
  <si>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</si>
  <si>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</si>
  <si>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</si>
  <si>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</si>
  <si>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</si>
  <si>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</si>
  <si>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</si>
  <si>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</si>
  <si>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</si>
  <si>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</si>
  <si>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</si>
  <si>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</si>
  <si>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</si>
  <si>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</si>
  <si>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</si>
  <si>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</si>
  <si>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</si>
  <si>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</si>
  <si>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</si>
  <si>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</si>
  <si>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</si>
  <si>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</si>
  <si>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</si>
  <si>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</si>
  <si>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</si>
  <si>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</si>
  <si>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</si>
  <si>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</si>
  <si>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</si>
  <si>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</si>
  <si>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</si>
  <si>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</si>
  <si>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</si>
  <si>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</si>
  <si>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</si>
  <si>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</si>
  <si>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</si>
  <si>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</si>
  <si>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</si>
  <si>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</si>
  <si>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</si>
  <si>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</si>
  <si>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</si>
  <si>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</si>
  <si>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</si>
  <si>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</si>
  <si>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</si>
  <si>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</si>
  <si>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</si>
  <si>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</si>
  <si>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</si>
  <si>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</si>
  <si>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</si>
  <si>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</si>
  <si>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</si>
  <si>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</si>
  <si>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</si>
  <si>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</si>
  <si>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</si>
  <si>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</si>
  <si>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</si>
  <si>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</si>
  <si>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</si>
  <si>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</si>
  <si>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</si>
  <si>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</si>
  <si>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</si>
  <si>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</si>
  <si>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</si>
  <si>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</si>
  <si>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</si>
  <si>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</si>
  <si>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</si>
  <si>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</si>
  <si>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</si>
  <si>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</si>
  <si>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老朽化は進んでいないが、今後、自由が丘・緑が丘地域の開発により受贈された管渠の老朽化が予想されるため、平成24年度に長寿命化計画を策定し、平成26年度より自由が丘・緑が丘地域の管渠について長寿命化工事に着手した。そのため、管渠改善率は類似団体平均よりも上回っている。　　　　　　　　　　　　　　　　　　　　　　　　　　　　　　　　　　　　　　　　今後も引き続き老朽化対策を行い、更新投資が一時期に集中しないよう、投資の平準化を図る。</t>
    <rPh sb="0" eb="2">
      <t>ゲンジョウ</t>
    </rPh>
    <rPh sb="3" eb="6">
      <t>ロウキュウカ</t>
    </rPh>
    <rPh sb="7" eb="8">
      <t>スス</t>
    </rPh>
    <rPh sb="15" eb="17">
      <t>コンゴ</t>
    </rPh>
    <rPh sb="18" eb="20">
      <t>ジユウ</t>
    </rPh>
    <rPh sb="21" eb="22">
      <t>オカ</t>
    </rPh>
    <rPh sb="23" eb="24">
      <t>ミドリ</t>
    </rPh>
    <rPh sb="25" eb="26">
      <t>オカ</t>
    </rPh>
    <rPh sb="26" eb="28">
      <t>チイキ</t>
    </rPh>
    <rPh sb="29" eb="31">
      <t>カイハツ</t>
    </rPh>
    <rPh sb="34" eb="36">
      <t>ジュゾウ</t>
    </rPh>
    <rPh sb="39" eb="41">
      <t>カンキョ</t>
    </rPh>
    <rPh sb="42" eb="45">
      <t>ロウキュウカ</t>
    </rPh>
    <rPh sb="46" eb="48">
      <t>ヨソウ</t>
    </rPh>
    <rPh sb="54" eb="56">
      <t>ヘイセイ</t>
    </rPh>
    <rPh sb="58" eb="60">
      <t>ネンド</t>
    </rPh>
    <rPh sb="61" eb="62">
      <t>チョウ</t>
    </rPh>
    <rPh sb="62" eb="65">
      <t>ジュミョウカ</t>
    </rPh>
    <rPh sb="65" eb="67">
      <t>ケイカク</t>
    </rPh>
    <rPh sb="68" eb="70">
      <t>サクテイ</t>
    </rPh>
    <rPh sb="72" eb="74">
      <t>ヘイセイ</t>
    </rPh>
    <rPh sb="76" eb="78">
      <t>ネンド</t>
    </rPh>
    <rPh sb="80" eb="82">
      <t>ジユウ</t>
    </rPh>
    <rPh sb="83" eb="84">
      <t>オカ</t>
    </rPh>
    <rPh sb="85" eb="86">
      <t>ミドリ</t>
    </rPh>
    <rPh sb="87" eb="88">
      <t>オカ</t>
    </rPh>
    <rPh sb="88" eb="90">
      <t>チイキ</t>
    </rPh>
    <rPh sb="91" eb="93">
      <t>カンキョ</t>
    </rPh>
    <rPh sb="97" eb="98">
      <t>チョウ</t>
    </rPh>
    <rPh sb="98" eb="101">
      <t>ジュミョウカ</t>
    </rPh>
    <rPh sb="101" eb="103">
      <t>コウジ</t>
    </rPh>
    <rPh sb="104" eb="106">
      <t>チャクシュ</t>
    </rPh>
    <rPh sb="114" eb="116">
      <t>カンキョ</t>
    </rPh>
    <rPh sb="116" eb="118">
      <t>カイゼン</t>
    </rPh>
    <rPh sb="118" eb="119">
      <t>リツ</t>
    </rPh>
    <rPh sb="120" eb="122">
      <t>ルイジ</t>
    </rPh>
    <rPh sb="122" eb="124">
      <t>ダンタイ</t>
    </rPh>
    <rPh sb="124" eb="126">
      <t>ヘイキン</t>
    </rPh>
    <rPh sb="129" eb="131">
      <t>ウワマワ</t>
    </rPh>
    <rPh sb="176" eb="178">
      <t>コンゴ</t>
    </rPh>
    <rPh sb="179" eb="180">
      <t>ヒ</t>
    </rPh>
    <rPh sb="181" eb="182">
      <t>ツヅ</t>
    </rPh>
    <rPh sb="183" eb="186">
      <t>ロウキュウカ</t>
    </rPh>
    <rPh sb="186" eb="188">
      <t>タイサク</t>
    </rPh>
    <rPh sb="189" eb="190">
      <t>オコナ</t>
    </rPh>
    <rPh sb="192" eb="194">
      <t>コウシン</t>
    </rPh>
    <rPh sb="194" eb="196">
      <t>トウシ</t>
    </rPh>
    <rPh sb="201" eb="203">
      <t>シュウチュウ</t>
    </rPh>
    <rPh sb="209" eb="211">
      <t>トウシ</t>
    </rPh>
    <rPh sb="212" eb="215">
      <t>ヘイジュンカ</t>
    </rPh>
    <rPh sb="216" eb="217">
      <t>ハカ</t>
    </rPh>
    <phoneticPr fontId="4"/>
  </si>
  <si>
    <t>①経常収支比率は、100％を超えており、類似団体平均を上回っているが、今後、人口減少等に伴う使用料収入の減少が予想されるため、引き続き効率的な運営を推進していく必要がある。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⑤経費回収率は、100％以上となっているが、今後の使用料収入の減少を見据え、引き続き効率的な運営を進めていく必要がある。　　　　　　　　　　　　　　　　　　　　　　　　　　　　　　　　　　　　　　　　　　　　　　　　　　⑥汚水処理原価は、類似団体平均より下回っているが、今後の使用料収入の減少を見据え、更なる運営の効率化に努める必要がある。　                  　　　　　　　　　　　　　　　　　　　　　　　　　　　　　　　　　　　　　　　　　　　　　　　　　　⑦施設利用率は、吉川浄化センターの処理設備の更新において処理能力をスペックダウンさせた処理設備へ転換したこと及び隣接する農業集落排水処理施設を廃止し吉川浄化センターへ統合を行ったことにより、前年度から24.03ポイント上昇した。なお、今後も隣接する農業集落排水処理施設１施設を吉川浄化センターへ統廃合を行う予定である。　　　　　　　　　　　　　　　　　　　　　　　　　　　　　　　　　　　　　　　　　　　　　　                                                                                                                      ⑧水洗化率は、類似団体平均より上回っているが、下水道整備が概ね完了しており、今後は大幅な上昇は見込めない状況である。　　　　　　　　　　　　　</t>
    <rPh sb="1" eb="3">
      <t>ケイジョウ</t>
    </rPh>
    <rPh sb="3" eb="5">
      <t>シュウシ</t>
    </rPh>
    <rPh sb="5" eb="7">
      <t>ヒリツ</t>
    </rPh>
    <rPh sb="14" eb="15">
      <t>コ</t>
    </rPh>
    <rPh sb="20" eb="22">
      <t>ルイジ</t>
    </rPh>
    <rPh sb="22" eb="24">
      <t>ダンタイ</t>
    </rPh>
    <rPh sb="24" eb="26">
      <t>ヘイキン</t>
    </rPh>
    <rPh sb="27" eb="29">
      <t>ウワマワ</t>
    </rPh>
    <rPh sb="35" eb="37">
      <t>コンゴ</t>
    </rPh>
    <rPh sb="38" eb="40">
      <t>ジンコウ</t>
    </rPh>
    <rPh sb="40" eb="42">
      <t>ゲンショウ</t>
    </rPh>
    <rPh sb="42" eb="43">
      <t>トウ</t>
    </rPh>
    <rPh sb="44" eb="45">
      <t>トモナ</t>
    </rPh>
    <rPh sb="46" eb="49">
      <t>シヨウリョウ</t>
    </rPh>
    <rPh sb="49" eb="51">
      <t>シュウニュウ</t>
    </rPh>
    <rPh sb="52" eb="54">
      <t>ゲンショウ</t>
    </rPh>
    <rPh sb="55" eb="57">
      <t>ヨソウ</t>
    </rPh>
    <rPh sb="63" eb="64">
      <t>ヒ</t>
    </rPh>
    <rPh sb="65" eb="66">
      <t>ツヅ</t>
    </rPh>
    <rPh sb="67" eb="70">
      <t>コウリツテキ</t>
    </rPh>
    <rPh sb="71" eb="73">
      <t>ウンエイ</t>
    </rPh>
    <rPh sb="74" eb="76">
      <t>スイシン</t>
    </rPh>
    <rPh sb="80" eb="82">
      <t>ヒツヨウ</t>
    </rPh>
    <rPh sb="276" eb="278">
      <t>ルイセキ</t>
    </rPh>
    <rPh sb="278" eb="281">
      <t>ケッソンキン</t>
    </rPh>
    <rPh sb="282" eb="284">
      <t>ハッセイ</t>
    </rPh>
    <rPh sb="436" eb="438">
      <t>リュウドウ</t>
    </rPh>
    <rPh sb="438" eb="440">
      <t>ヒリツ</t>
    </rPh>
    <rPh sb="442" eb="444">
      <t>ルイジ</t>
    </rPh>
    <rPh sb="444" eb="446">
      <t>ダンタイ</t>
    </rPh>
    <rPh sb="446" eb="448">
      <t>ヘイキン</t>
    </rPh>
    <rPh sb="449" eb="451">
      <t>ウワマワ</t>
    </rPh>
    <rPh sb="463" eb="465">
      <t>ミマン</t>
    </rPh>
    <rPh sb="469" eb="471">
      <t>ゲンキン</t>
    </rPh>
    <rPh sb="471" eb="473">
      <t>ヨキン</t>
    </rPh>
    <rPh sb="473" eb="474">
      <t>トウ</t>
    </rPh>
    <rPh sb="475" eb="477">
      <t>ジュウブン</t>
    </rPh>
    <rPh sb="478" eb="480">
      <t>カクホ</t>
    </rPh>
    <rPh sb="487" eb="488">
      <t>イ</t>
    </rPh>
    <rPh sb="570" eb="572">
      <t>キギョウ</t>
    </rPh>
    <rPh sb="572" eb="573">
      <t>サイ</t>
    </rPh>
    <rPh sb="573" eb="575">
      <t>ザンダカ</t>
    </rPh>
    <rPh sb="575" eb="576">
      <t>タイ</t>
    </rPh>
    <rPh sb="576" eb="578">
      <t>ジギョウ</t>
    </rPh>
    <rPh sb="578" eb="580">
      <t>キボ</t>
    </rPh>
    <rPh sb="580" eb="582">
      <t>ヒリツ</t>
    </rPh>
    <rPh sb="584" eb="586">
      <t>ルイジ</t>
    </rPh>
    <rPh sb="586" eb="588">
      <t>ダンタイ</t>
    </rPh>
    <rPh sb="588" eb="590">
      <t>ヘイキン</t>
    </rPh>
    <rPh sb="591" eb="593">
      <t>シタマワ</t>
    </rPh>
    <rPh sb="598" eb="600">
      <t>キギョウ</t>
    </rPh>
    <rPh sb="600" eb="601">
      <t>サイ</t>
    </rPh>
    <rPh sb="601" eb="603">
      <t>ザンダカ</t>
    </rPh>
    <rPh sb="604" eb="606">
      <t>ゲンショウ</t>
    </rPh>
    <rPh sb="674" eb="676">
      <t>ケイヒ</t>
    </rPh>
    <rPh sb="676" eb="678">
      <t>カイシュウ</t>
    </rPh>
    <rPh sb="678" eb="679">
      <t>リツ</t>
    </rPh>
    <rPh sb="685" eb="687">
      <t>イジョウ</t>
    </rPh>
    <rPh sb="695" eb="697">
      <t>コンゴ</t>
    </rPh>
    <rPh sb="698" eb="701">
      <t>シヨウリョウ</t>
    </rPh>
    <rPh sb="701" eb="703">
      <t>シュウニュウ</t>
    </rPh>
    <rPh sb="704" eb="706">
      <t>ゲンショウ</t>
    </rPh>
    <rPh sb="707" eb="709">
      <t>ミス</t>
    </rPh>
    <rPh sb="711" eb="712">
      <t>ヒ</t>
    </rPh>
    <rPh sb="713" eb="714">
      <t>ツヅ</t>
    </rPh>
    <rPh sb="715" eb="718">
      <t>コウリツテキ</t>
    </rPh>
    <rPh sb="719" eb="721">
      <t>ウンエイ</t>
    </rPh>
    <rPh sb="722" eb="723">
      <t>スス</t>
    </rPh>
    <rPh sb="727" eb="729">
      <t>ヒツヨウ</t>
    </rPh>
    <rPh sb="784" eb="786">
      <t>オスイ</t>
    </rPh>
    <rPh sb="786" eb="788">
      <t>ショリ</t>
    </rPh>
    <rPh sb="788" eb="790">
      <t>ゲンカ</t>
    </rPh>
    <rPh sb="792" eb="794">
      <t>ルイジ</t>
    </rPh>
    <rPh sb="794" eb="796">
      <t>ダンタイ</t>
    </rPh>
    <rPh sb="796" eb="798">
      <t>ヘイキン</t>
    </rPh>
    <rPh sb="800" eb="802">
      <t>シタマワ</t>
    </rPh>
    <rPh sb="808" eb="810">
      <t>コンゴ</t>
    </rPh>
    <rPh sb="811" eb="814">
      <t>シヨウリョウ</t>
    </rPh>
    <rPh sb="814" eb="816">
      <t>シュウニュウ</t>
    </rPh>
    <rPh sb="817" eb="819">
      <t>ゲンショウ</t>
    </rPh>
    <rPh sb="820" eb="822">
      <t>ミス</t>
    </rPh>
    <rPh sb="824" eb="825">
      <t>サラ</t>
    </rPh>
    <rPh sb="827" eb="829">
      <t>ウンエイ</t>
    </rPh>
    <rPh sb="830" eb="833">
      <t>コウリツカ</t>
    </rPh>
    <rPh sb="834" eb="835">
      <t>ツト</t>
    </rPh>
    <rPh sb="837" eb="839">
      <t>ヒツヨウ</t>
    </rPh>
    <rPh sb="913" eb="915">
      <t>シセツ</t>
    </rPh>
    <rPh sb="915" eb="918">
      <t>リヨウリツ</t>
    </rPh>
    <rPh sb="920" eb="922">
      <t>ヨカワ</t>
    </rPh>
    <rPh sb="922" eb="924">
      <t>ジョウカ</t>
    </rPh>
    <rPh sb="929" eb="931">
      <t>ショリ</t>
    </rPh>
    <rPh sb="931" eb="933">
      <t>セツビ</t>
    </rPh>
    <rPh sb="934" eb="936">
      <t>コウシン</t>
    </rPh>
    <rPh sb="940" eb="942">
      <t>ショリ</t>
    </rPh>
    <rPh sb="942" eb="944">
      <t>ノウリョク</t>
    </rPh>
    <rPh sb="955" eb="957">
      <t>ショリ</t>
    </rPh>
    <rPh sb="957" eb="959">
      <t>セツビ</t>
    </rPh>
    <rPh sb="960" eb="962">
      <t>テンカン</t>
    </rPh>
    <rPh sb="966" eb="967">
      <t>オヨ</t>
    </rPh>
    <rPh sb="968" eb="970">
      <t>リンセツ</t>
    </rPh>
    <rPh sb="972" eb="974">
      <t>ノウギョウ</t>
    </rPh>
    <rPh sb="974" eb="976">
      <t>シュウラク</t>
    </rPh>
    <rPh sb="976" eb="978">
      <t>ハイスイ</t>
    </rPh>
    <rPh sb="978" eb="980">
      <t>ショリ</t>
    </rPh>
    <rPh sb="980" eb="982">
      <t>シセツ</t>
    </rPh>
    <rPh sb="983" eb="985">
      <t>ハイシ</t>
    </rPh>
    <rPh sb="986" eb="988">
      <t>ヨカワ</t>
    </rPh>
    <rPh sb="988" eb="990">
      <t>ジョウカ</t>
    </rPh>
    <rPh sb="995" eb="997">
      <t>トウゴウ</t>
    </rPh>
    <rPh sb="998" eb="999">
      <t>オコナ</t>
    </rPh>
    <rPh sb="1007" eb="1010">
      <t>ゼンネンド</t>
    </rPh>
    <rPh sb="1021" eb="1023">
      <t>ジョウショウ</t>
    </rPh>
    <rPh sb="1029" eb="1031">
      <t>コンゴ</t>
    </rPh>
    <rPh sb="1032" eb="1034">
      <t>リンセツ</t>
    </rPh>
    <rPh sb="1036" eb="1038">
      <t>ノウギョウ</t>
    </rPh>
    <rPh sb="1038" eb="1040">
      <t>シュウラク</t>
    </rPh>
    <rPh sb="1040" eb="1042">
      <t>ハイスイ</t>
    </rPh>
    <rPh sb="1042" eb="1044">
      <t>ショリ</t>
    </rPh>
    <rPh sb="1044" eb="1046">
      <t>シセツ</t>
    </rPh>
    <rPh sb="1047" eb="1049">
      <t>シセツ</t>
    </rPh>
    <rPh sb="1050" eb="1052">
      <t>ヨカワ</t>
    </rPh>
    <rPh sb="1052" eb="1054">
      <t>ジョウカ</t>
    </rPh>
    <rPh sb="1059" eb="1062">
      <t>トウハイゴウ</t>
    </rPh>
    <rPh sb="1063" eb="1064">
      <t>オコナ</t>
    </rPh>
    <rPh sb="1065" eb="1067">
      <t>ヨテイ</t>
    </rPh>
    <rPh sb="1236" eb="1239">
      <t>スイセンカ</t>
    </rPh>
    <rPh sb="1239" eb="1240">
      <t>リツ</t>
    </rPh>
    <rPh sb="1242" eb="1244">
      <t>ルイジ</t>
    </rPh>
    <rPh sb="1244" eb="1246">
      <t>ダンタイ</t>
    </rPh>
    <rPh sb="1246" eb="1248">
      <t>ヘイキン</t>
    </rPh>
    <rPh sb="1250" eb="1252">
      <t>ウワマワ</t>
    </rPh>
    <rPh sb="1258" eb="1261">
      <t>ゲスイドウ</t>
    </rPh>
    <rPh sb="1261" eb="1263">
      <t>セイビ</t>
    </rPh>
    <rPh sb="1264" eb="1265">
      <t>オオム</t>
    </rPh>
    <rPh sb="1266" eb="1268">
      <t>カンリョウ</t>
    </rPh>
    <rPh sb="1273" eb="1275">
      <t>コンゴ</t>
    </rPh>
    <rPh sb="1276" eb="1278">
      <t>オオハバ</t>
    </rPh>
    <rPh sb="1279" eb="1281">
      <t>ジョウショウ</t>
    </rPh>
    <rPh sb="1282" eb="1284">
      <t>ミコ</t>
    </rPh>
    <rPh sb="1287" eb="1289">
      <t>ジョウキョウ</t>
    </rPh>
    <phoneticPr fontId="4"/>
  </si>
  <si>
    <t>類似団体と比較すると、前年度までは施設利用率が大きく下回っいたが、平成28年度より隣接する農業集落排水処理施設を統廃合したこと等により施設利用率の改善が図られた。今後も隣接する農業集落排水処理施設を公共下水道へ接続し、施設の統廃合を図る予定である。しかしながら、今後、使用料収入の減少や老朽化対策への投資増が見込まれること、流動比率が100％未満であり現金預金等の資金が十分に確保されていないこと等から、平成28年度に策定した経営戦略を踏まえ、将来見込まれる資金不足が生じないよう持続可能な経営の確保に向けてあらゆる検討を行う。</t>
    <rPh sb="0" eb="2">
      <t>ルイジ</t>
    </rPh>
    <rPh sb="2" eb="4">
      <t>ダンタイ</t>
    </rPh>
    <rPh sb="5" eb="7">
      <t>ヒカク</t>
    </rPh>
    <rPh sb="11" eb="14">
      <t>ゼンネンド</t>
    </rPh>
    <rPh sb="17" eb="19">
      <t>シセツ</t>
    </rPh>
    <rPh sb="19" eb="22">
      <t>リヨウリツ</t>
    </rPh>
    <rPh sb="23" eb="24">
      <t>オオ</t>
    </rPh>
    <rPh sb="26" eb="28">
      <t>シタマワ</t>
    </rPh>
    <rPh sb="33" eb="35">
      <t>ヘイセイ</t>
    </rPh>
    <rPh sb="37" eb="39">
      <t>ネンド</t>
    </rPh>
    <rPh sb="41" eb="43">
      <t>リンセツ</t>
    </rPh>
    <rPh sb="45" eb="47">
      <t>ノウギョウ</t>
    </rPh>
    <rPh sb="47" eb="49">
      <t>シュウラク</t>
    </rPh>
    <rPh sb="49" eb="51">
      <t>ハイスイ</t>
    </rPh>
    <rPh sb="51" eb="53">
      <t>ショリ</t>
    </rPh>
    <rPh sb="53" eb="55">
      <t>シセツ</t>
    </rPh>
    <rPh sb="56" eb="59">
      <t>トウハイゴウ</t>
    </rPh>
    <rPh sb="63" eb="64">
      <t>トウ</t>
    </rPh>
    <rPh sb="67" eb="69">
      <t>シセツ</t>
    </rPh>
    <rPh sb="69" eb="72">
      <t>リヨウリツ</t>
    </rPh>
    <rPh sb="73" eb="75">
      <t>カイゼン</t>
    </rPh>
    <rPh sb="76" eb="77">
      <t>ハカ</t>
    </rPh>
    <rPh sb="81" eb="83">
      <t>コンゴ</t>
    </rPh>
    <rPh sb="84" eb="86">
      <t>リンセツ</t>
    </rPh>
    <rPh sb="88" eb="90">
      <t>ノウギョウ</t>
    </rPh>
    <rPh sb="90" eb="92">
      <t>シュウラク</t>
    </rPh>
    <rPh sb="92" eb="94">
      <t>ハイスイ</t>
    </rPh>
    <rPh sb="94" eb="96">
      <t>ショリ</t>
    </rPh>
    <rPh sb="96" eb="98">
      <t>シセツ</t>
    </rPh>
    <rPh sb="99" eb="101">
      <t>コウキョウ</t>
    </rPh>
    <rPh sb="101" eb="104">
      <t>ゲスイドウ</t>
    </rPh>
    <rPh sb="105" eb="107">
      <t>セツゾク</t>
    </rPh>
    <rPh sb="109" eb="111">
      <t>シセツ</t>
    </rPh>
    <rPh sb="112" eb="115">
      <t>トウハイゴウ</t>
    </rPh>
    <rPh sb="116" eb="117">
      <t>ハカ</t>
    </rPh>
    <rPh sb="118" eb="120">
      <t>ヨテイ</t>
    </rPh>
    <rPh sb="131" eb="133">
      <t>コンゴ</t>
    </rPh>
    <rPh sb="134" eb="137">
      <t>シヨウリョウ</t>
    </rPh>
    <rPh sb="137" eb="139">
      <t>シュウニュウ</t>
    </rPh>
    <rPh sb="140" eb="142">
      <t>ゲンショウ</t>
    </rPh>
    <rPh sb="143" eb="146">
      <t>ロウキュウカ</t>
    </rPh>
    <rPh sb="146" eb="148">
      <t>タイサク</t>
    </rPh>
    <rPh sb="150" eb="152">
      <t>トウシ</t>
    </rPh>
    <rPh sb="152" eb="153">
      <t>ゾウ</t>
    </rPh>
    <rPh sb="154" eb="156">
      <t>ミコ</t>
    </rPh>
    <rPh sb="162" eb="164">
      <t>リュウドウ</t>
    </rPh>
    <rPh sb="164" eb="166">
      <t>ヒリツ</t>
    </rPh>
    <rPh sb="171" eb="173">
      <t>ミマン</t>
    </rPh>
    <rPh sb="176" eb="178">
      <t>ゲンキン</t>
    </rPh>
    <rPh sb="178" eb="180">
      <t>ヨキン</t>
    </rPh>
    <rPh sb="180" eb="181">
      <t>トウ</t>
    </rPh>
    <rPh sb="182" eb="184">
      <t>シキン</t>
    </rPh>
    <rPh sb="185" eb="187">
      <t>ジュウブン</t>
    </rPh>
    <rPh sb="188" eb="190">
      <t>カクホ</t>
    </rPh>
    <rPh sb="198" eb="199">
      <t>トウ</t>
    </rPh>
    <rPh sb="202" eb="204">
      <t>ヘイセイ</t>
    </rPh>
    <rPh sb="206" eb="208">
      <t>ネンド</t>
    </rPh>
    <rPh sb="209" eb="211">
      <t>サクテイ</t>
    </rPh>
    <rPh sb="213" eb="215">
      <t>ケイエイ</t>
    </rPh>
    <rPh sb="215" eb="217">
      <t>センリャク</t>
    </rPh>
    <rPh sb="218" eb="219">
      <t>フ</t>
    </rPh>
    <rPh sb="222" eb="224">
      <t>ショウライ</t>
    </rPh>
    <rPh sb="224" eb="226">
      <t>ミコ</t>
    </rPh>
    <rPh sb="229" eb="231">
      <t>シキン</t>
    </rPh>
    <rPh sb="231" eb="233">
      <t>ブソク</t>
    </rPh>
    <rPh sb="234" eb="235">
      <t>ショウ</t>
    </rPh>
    <rPh sb="240" eb="242">
      <t>ジゾク</t>
    </rPh>
    <rPh sb="242" eb="244">
      <t>カノウ</t>
    </rPh>
    <rPh sb="245" eb="247">
      <t>ケイエイ</t>
    </rPh>
    <rPh sb="248" eb="250">
      <t>カクホ</t>
    </rPh>
    <rPh sb="251" eb="252">
      <t>ム</t>
    </rPh>
    <rPh sb="258" eb="260">
      <t>ケントウ</t>
    </rPh>
    <rPh sb="261" eb="2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</si>
</sst>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0.53</c:v>
                </c:pt>
                <c:pt idx="3" formatCode="#,##0.00;&quot;△&quot;#,##0.00;&quot;-&quot;">
                  <c:v>0.51</c:v>
                </c:pt>
                <c:pt idx="4" formatCode="#,##0.00;&quot;△&quot;#,##0.00;&quot;-&quot;">
                  <c:v>0.51</c:v>
                </c:pt>
              </c:numCache>
            </c:numRef>
          </c:val>
        </c:ser>
        <c:dLbls>
          <c:showLegendKey val="0"/>
          <c:showVal val="0"/>
          <c:showCatName val="0"/>
          <c:showSerName val="0"/>
          <c:showPercent val="0"/>
          <c:showBubbleSize val="0"/>
        </c:dLbls>
        <c:gapWidth val="150"/>
        <c:axId val="56513280"/>
        <c:axId val="56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56513280"/>
        <c:axId val="56515200"/>
      </c:lineChart>
      <c:dateAx>
        <c:axId val="56513280"/>
        <c:scaling>
          <c:orientation val="minMax"/>
        </c:scaling>
        <c:delete val="1"/>
        <c:axPos val="b"/>
        <c:numFmt formatCode="ge" sourceLinked="1"/>
        <c:majorTickMark val="none"/>
        <c:minorTickMark val="none"/>
        <c:tickLblPos val="none"/>
        <c:crossAx val="56515200"/>
        <c:crosses val="autoZero"/>
        <c:auto val="1"/>
        <c:lblOffset val="100"/>
        <c:baseTimeUnit val="years"/>
      </c:dateAx>
      <c:valAx>
        <c:axId val="56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100.17</c:v>
                </c:pt>
                <c:pt idx="1">
                  <c:v>101.91</c:v>
                </c:pt>
                <c:pt idx="2">
                  <c:v>104.76</c:v>
                </c:pt>
                <c:pt idx="3">
                  <c:v>107.98</c:v>
                </c:pt>
                <c:pt idx="4">
                  <c:v>109.5</c:v>
                </c:pt>
              </c:numCache>
            </c:numRef>
          </c:val>
        </c:ser>
        <c:dLbls>
          <c:showLegendKey val="0"/>
          <c:showVal val="0"/>
          <c:showCatName val="0"/>
          <c:showSerName val="0"/>
          <c:showPercent val="0"/>
          <c:showBubbleSize val="0"/>
        </c:dLbls>
        <c:gapWidth val="150"/>
        <c:axId val="56549760"/>
        <c:axId val="565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ser>
        <c:dLbls>
          <c:showLegendKey val="0"/>
          <c:showVal val="0"/>
          <c:showCatName val="0"/>
          <c:showSerName val="0"/>
          <c:showPercent val="0"/>
          <c:showBubbleSize val="0"/>
        </c:dLbls>
        <c:marker val="1"/>
        <c:smooth val="0"/>
        <c:axId val="56549760"/>
        <c:axId val="56551680"/>
      </c:lineChart>
      <c:dateAx>
        <c:axId val="56549760"/>
        <c:scaling>
          <c:orientation val="minMax"/>
        </c:scaling>
        <c:delete val="1"/>
        <c:axPos val="b"/>
        <c:numFmt formatCode="ge" sourceLinked="1"/>
        <c:majorTickMark val="none"/>
        <c:minorTickMark val="none"/>
        <c:tickLblPos val="none"/>
        <c:crossAx val="56551680"/>
        <c:crosses val="autoZero"/>
        <c:auto val="1"/>
        <c:lblOffset val="100"/>
        <c:baseTimeUnit val="years"/>
      </c:dateAx>
      <c:valAx>
        <c:axId val="565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8.15</c:v>
                </c:pt>
                <c:pt idx="1">
                  <c:v>9.4700000000000006</c:v>
                </c:pt>
                <c:pt idx="2">
                  <c:v>20.25</c:v>
                </c:pt>
                <c:pt idx="3">
                  <c:v>22.49</c:v>
                </c:pt>
                <c:pt idx="4">
                  <c:v>24.59</c:v>
                </c:pt>
              </c:numCache>
            </c:numRef>
          </c:val>
        </c:ser>
        <c:dLbls>
          <c:showLegendKey val="0"/>
          <c:showVal val="0"/>
          <c:showCatName val="0"/>
          <c:showSerName val="0"/>
          <c:showPercent val="0"/>
          <c:showBubbleSize val="0"/>
        </c:dLbls>
        <c:gapWidth val="150"/>
        <c:axId val="57106432"/>
        <c:axId val="57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ser>
        <c:dLbls>
          <c:showLegendKey val="0"/>
          <c:showVal val="0"/>
          <c:showCatName val="0"/>
          <c:showSerName val="0"/>
          <c:showPercent val="0"/>
          <c:showBubbleSize val="0"/>
        </c:dLbls>
        <c:marker val="1"/>
        <c:smooth val="0"/>
        <c:axId val="57106432"/>
        <c:axId val="57108352"/>
      </c:lineChart>
      <c:dateAx>
        <c:axId val="57106432"/>
        <c:scaling>
          <c:orientation val="minMax"/>
        </c:scaling>
        <c:delete val="1"/>
        <c:axPos val="b"/>
        <c:numFmt formatCode="ge" sourceLinked="1"/>
        <c:majorTickMark val="none"/>
        <c:minorTickMark val="none"/>
        <c:tickLblPos val="none"/>
        <c:crossAx val="57108352"/>
        <c:crosses val="autoZero"/>
        <c:auto val="1"/>
        <c:lblOffset val="100"/>
        <c:baseTimeUnit val="years"/>
      </c:dateAx>
      <c:valAx>
        <c:axId val="57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144448"/>
        <c:axId val="57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57144448"/>
        <c:axId val="57146368"/>
      </c:lineChart>
      <c:dateAx>
        <c:axId val="57144448"/>
        <c:scaling>
          <c:orientation val="minMax"/>
        </c:scaling>
        <c:delete val="1"/>
        <c:axPos val="b"/>
        <c:numFmt formatCode="ge" sourceLinked="1"/>
        <c:majorTickMark val="none"/>
        <c:minorTickMark val="none"/>
        <c:tickLblPos val="none"/>
        <c:crossAx val="57146368"/>
        <c:crosses val="autoZero"/>
        <c:auto val="1"/>
        <c:lblOffset val="100"/>
        <c:baseTimeUnit val="years"/>
      </c:dateAx>
      <c:valAx>
        <c:axId val="571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444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185408"/>
        <c:axId val="571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ser>
        <c:dLbls>
          <c:showLegendKey val="0"/>
          <c:showVal val="0"/>
          <c:showCatName val="0"/>
          <c:showSerName val="0"/>
          <c:showPercent val="0"/>
          <c:showBubbleSize val="0"/>
        </c:dLbls>
        <c:marker val="1"/>
        <c:smooth val="0"/>
        <c:axId val="57185408"/>
        <c:axId val="57187328"/>
      </c:lineChart>
      <c:dateAx>
        <c:axId val="57185408"/>
        <c:scaling>
          <c:orientation val="minMax"/>
        </c:scaling>
        <c:delete val="1"/>
        <c:axPos val="b"/>
        <c:numFmt formatCode="ge" sourceLinked="1"/>
        <c:majorTickMark val="none"/>
        <c:minorTickMark val="none"/>
        <c:tickLblPos val="none"/>
        <c:crossAx val="57187328"/>
        <c:crosses val="autoZero"/>
        <c:auto val="1"/>
        <c:lblOffset val="100"/>
        <c:baseTimeUnit val="years"/>
      </c:dateAx>
      <c:valAx>
        <c:axId val="57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439.27</c:v>
                </c:pt>
                <c:pt idx="1">
                  <c:v>1469.37</c:v>
                </c:pt>
                <c:pt idx="2">
                  <c:v>89.2</c:v>
                </c:pt>
                <c:pt idx="3">
                  <c:v>85.13</c:v>
                </c:pt>
                <c:pt idx="4">
                  <c:v>80.989999999999995</c:v>
                </c:pt>
              </c:numCache>
            </c:numRef>
          </c:val>
        </c:ser>
        <c:dLbls>
          <c:showLegendKey val="0"/>
          <c:showVal val="0"/>
          <c:showCatName val="0"/>
          <c:showSerName val="0"/>
          <c:showPercent val="0"/>
          <c:showBubbleSize val="0"/>
        </c:dLbls>
        <c:gapWidth val="150"/>
        <c:axId val="57217792"/>
        <c:axId val="572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ser>
        <c:dLbls>
          <c:showLegendKey val="0"/>
          <c:showVal val="0"/>
          <c:showCatName val="0"/>
          <c:showSerName val="0"/>
          <c:showPercent val="0"/>
          <c:showBubbleSize val="0"/>
        </c:dLbls>
        <c:marker val="1"/>
        <c:smooth val="0"/>
        <c:axId val="57217792"/>
        <c:axId val="57219712"/>
      </c:lineChart>
      <c:dateAx>
        <c:axId val="57217792"/>
        <c:scaling>
          <c:orientation val="minMax"/>
        </c:scaling>
        <c:delete val="1"/>
        <c:axPos val="b"/>
        <c:numFmt formatCode="ge" sourceLinked="1"/>
        <c:majorTickMark val="none"/>
        <c:minorTickMark val="none"/>
        <c:tickLblPos val="none"/>
        <c:crossAx val="57219712"/>
        <c:crosses val="autoZero"/>
        <c:auto val="1"/>
        <c:lblOffset val="100"/>
        <c:baseTimeUnit val="years"/>
      </c:dateAx>
      <c:valAx>
        <c:axId val="572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534.48</c:v>
                </c:pt>
                <c:pt idx="1">
                  <c:v>548.55999999999995</c:v>
                </c:pt>
                <c:pt idx="2">
                  <c:v>263.69</c:v>
                </c:pt>
                <c:pt idx="3">
                  <c:v>681.6</c:v>
                </c:pt>
                <c:pt idx="4">
                  <c:v>670.71</c:v>
                </c:pt>
              </c:numCache>
            </c:numRef>
          </c:val>
        </c:ser>
        <c:dLbls>
          <c:showLegendKey val="0"/>
          <c:showVal val="0"/>
          <c:showCatName val="0"/>
          <c:showSerName val="0"/>
          <c:showPercent val="0"/>
          <c:showBubbleSize val="0"/>
        </c:dLbls>
        <c:gapWidth val="150"/>
        <c:axId val="57236096"/>
        <c:axId val="572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57236096"/>
        <c:axId val="57254656"/>
      </c:lineChart>
      <c:dateAx>
        <c:axId val="57236096"/>
        <c:scaling>
          <c:orientation val="minMax"/>
        </c:scaling>
        <c:delete val="1"/>
        <c:axPos val="b"/>
        <c:numFmt formatCode="ge" sourceLinked="1"/>
        <c:majorTickMark val="none"/>
        <c:minorTickMark val="none"/>
        <c:tickLblPos val="none"/>
        <c:crossAx val="57254656"/>
        <c:crosses val="autoZero"/>
        <c:auto val="1"/>
        <c:lblOffset val="100"/>
        <c:baseTimeUnit val="years"/>
      </c:dateAx>
      <c:valAx>
        <c:axId val="572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90.39</c:v>
                </c:pt>
                <c:pt idx="1">
                  <c:v>84.46</c:v>
                </c:pt>
                <c:pt idx="2">
                  <c:v>87.59</c:v>
                </c:pt>
                <c:pt idx="3">
                  <c:v>101.37</c:v>
                </c:pt>
                <c:pt idx="4">
                  <c:v>104.11</c:v>
                </c:pt>
              </c:numCache>
            </c:numRef>
          </c:val>
        </c:ser>
        <c:dLbls>
          <c:showLegendKey val="0"/>
          <c:showVal val="0"/>
          <c:showCatName val="0"/>
          <c:showSerName val="0"/>
          <c:showPercent val="0"/>
          <c:showBubbleSize val="0"/>
        </c:dLbls>
        <c:gapWidth val="150"/>
        <c:axId val="57346304"/>
        <c:axId val="573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57346304"/>
        <c:axId val="57352576"/>
      </c:lineChart>
      <c:dateAx>
        <c:axId val="57346304"/>
        <c:scaling>
          <c:orientation val="minMax"/>
        </c:scaling>
        <c:delete val="1"/>
        <c:axPos val="b"/>
        <c:numFmt formatCode="ge" sourceLinked="1"/>
        <c:majorTickMark val="none"/>
        <c:minorTickMark val="none"/>
        <c:tickLblPos val="none"/>
        <c:crossAx val="57352576"/>
        <c:crosses val="autoZero"/>
        <c:auto val="1"/>
        <c:lblOffset val="100"/>
        <c:baseTimeUnit val="years"/>
      </c:dateAx>
      <c:valAx>
        <c:axId val="573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165.88</c:v>
                </c:pt>
                <c:pt idx="1">
                  <c:v>178.09</c:v>
                </c:pt>
                <c:pt idx="2">
                  <c:v>170.77</c:v>
                </c:pt>
                <c:pt idx="3">
                  <c:v>148.47999999999999</c:v>
                </c:pt>
                <c:pt idx="4">
                  <c:v>144.74</c:v>
                </c:pt>
              </c:numCache>
            </c:numRef>
          </c:val>
        </c:ser>
        <c:dLbls>
          <c:showLegendKey val="0"/>
          <c:showVal val="0"/>
          <c:showCatName val="0"/>
          <c:showSerName val="0"/>
          <c:showPercent val="0"/>
          <c:showBubbleSize val="0"/>
        </c:dLbls>
        <c:gapWidth val="150"/>
        <c:axId val="57390592"/>
        <c:axId val="57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57390592"/>
        <c:axId val="57392512"/>
      </c:lineChart>
      <c:dateAx>
        <c:axId val="57390592"/>
        <c:scaling>
          <c:orientation val="minMax"/>
        </c:scaling>
        <c:delete val="1"/>
        <c:axPos val="b"/>
        <c:numFmt formatCode="ge" sourceLinked="1"/>
        <c:majorTickMark val="none"/>
        <c:minorTickMark val="none"/>
        <c:tickLblPos val="none"/>
        <c:crossAx val="57392512"/>
        <c:crosses val="autoZero"/>
        <c:auto val="1"/>
        <c:lblOffset val="100"/>
        <c:baseTimeUnit val="years"/>
      </c:dateAx>
      <c:valAx>
        <c:axId val="57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37.08</c:v>
                </c:pt>
                <c:pt idx="1">
                  <c:v>35.729999999999997</c:v>
                </c:pt>
                <c:pt idx="2">
                  <c:v>34.840000000000003</c:v>
                </c:pt>
                <c:pt idx="3">
                  <c:v>33.92</c:v>
                </c:pt>
                <c:pt idx="4">
                  <c:v>57.95</c:v>
                </c:pt>
              </c:numCache>
            </c:numRef>
          </c:val>
        </c:ser>
        <c:dLbls>
          <c:showLegendKey val="0"/>
          <c:showVal val="0"/>
          <c:showCatName val="0"/>
          <c:showSerName val="0"/>
          <c:showPercent val="0"/>
          <c:showBubbleSize val="0"/>
        </c:dLbls>
        <c:gapWidth val="150"/>
        <c:axId val="57418880"/>
        <c:axId val="574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57418880"/>
        <c:axId val="57420800"/>
      </c:lineChart>
      <c:dateAx>
        <c:axId val="57418880"/>
        <c:scaling>
          <c:orientation val="minMax"/>
        </c:scaling>
        <c:delete val="1"/>
        <c:axPos val="b"/>
        <c:numFmt formatCode="ge" sourceLinked="1"/>
        <c:majorTickMark val="none"/>
        <c:minorTickMark val="none"/>
        <c:tickLblPos val="none"/>
        <c:crossAx val="57420800"/>
        <c:crosses val="autoZero"/>
        <c:auto val="1"/>
        <c:lblOffset val="100"/>
        <c:baseTimeUnit val="years"/>
      </c:dateAx>
      <c:valAx>
        <c:axId val="574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92.76</c:v>
                </c:pt>
                <c:pt idx="1">
                  <c:v>93.35</c:v>
                </c:pt>
                <c:pt idx="2">
                  <c:v>93.78</c:v>
                </c:pt>
                <c:pt idx="3">
                  <c:v>94.32</c:v>
                </c:pt>
                <c:pt idx="4">
                  <c:v>94.63</c:v>
                </c:pt>
              </c:numCache>
            </c:numRef>
          </c:val>
        </c:ser>
        <c:dLbls>
          <c:showLegendKey val="0"/>
          <c:showVal val="0"/>
          <c:showCatName val="0"/>
          <c:showSerName val="0"/>
          <c:showPercent val="0"/>
          <c:showBubbleSize val="0"/>
        </c:dLbls>
        <c:gapWidth val="150"/>
        <c:axId val="57467648"/>
        <c:axId val="57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57467648"/>
        <c:axId val="57469568"/>
      </c:lineChart>
      <c:dateAx>
        <c:axId val="57467648"/>
        <c:scaling>
          <c:orientation val="minMax"/>
        </c:scaling>
        <c:delete val="1"/>
        <c:axPos val="b"/>
        <c:numFmt formatCode="ge" sourceLinked="1"/>
        <c:majorTickMark val="none"/>
        <c:minorTickMark val="none"/>
        <c:tickLblPos val="none"/>
        <c:crossAx val="57469568"/>
        <c:crosses val="autoZero"/>
        <c:auto val="1"/>
        <c:lblOffset val="100"/>
        <c:baseTimeUnit val="years"/>
      </c:dateAx>
      <c:valAx>
        <c:axId val="57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5"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48.05</v>
      </c>
      <c r="J10" s="46"/>
      <c r="K10" s="46"/>
      <c r="L10" s="46"/>
      <c r="M10" s="46"/>
      <c r="N10" s="46"/>
      <c r="O10" s="46"/>
      <c r="P10" s="46">
        <f>データ!P6</f>
        <v>76.64</v>
      </c>
      <c r="Q10" s="46"/>
      <c r="R10" s="46"/>
      <c r="S10" s="46"/>
      <c r="T10" s="46"/>
      <c r="U10" s="46"/>
      <c r="V10" s="46"/>
      <c r="W10" s="46">
        <f>データ!Q6</f>
        <v>81.180000000000007</v>
      </c>
      <c r="X10" s="46"/>
      <c r="Y10" s="46"/>
      <c r="Z10" s="46"/>
      <c r="AA10" s="46"/>
      <c r="AB10" s="46"/>
      <c r="AC10" s="46"/>
      <c r="AD10" s="51">
        <f>データ!R6</f>
        <v>2592</v>
      </c>
      <c r="AE10" s="51"/>
      <c r="AF10" s="51"/>
      <c r="AG10" s="51"/>
      <c r="AH10" s="51"/>
      <c r="AI10" s="51"/>
      <c r="AJ10" s="51"/>
      <c r="AK10" s="2"/>
      <c r="AL10" s="51">
        <f>データ!V6</f>
        <v>60173</v>
      </c>
      <c r="AM10" s="51"/>
      <c r="AN10" s="51"/>
      <c r="AO10" s="51"/>
      <c r="AP10" s="51"/>
      <c r="AQ10" s="51"/>
      <c r="AR10" s="51"/>
      <c r="AS10" s="51"/>
      <c r="AT10" s="46">
        <f>データ!W6</f>
        <v>13.37</v>
      </c>
      <c r="AU10" s="46"/>
      <c r="AV10" s="46"/>
      <c r="AW10" s="46"/>
      <c r="AX10" s="46"/>
      <c r="AY10" s="46"/>
      <c r="AZ10" s="46"/>
      <c r="BA10" s="46"/>
      <c r="BB10" s="46">
        <f>データ!X6</f>
        <v>4500.6000000000004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fjMLlmbznFSJ4RaUoqaa2KFaPz0VwWwPFFO4WrJOzX/ZFma7fu3fTs2hqCoNmVAyJvlnvKlVhpU141Z8qBtvEw==" saltValue="wqlkJPsJFvssrmP6oN63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CH1" workbookViewId="0">
      <selection activeCell="CQ7" sqref="CQ7"/>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1</v>
      </c>
      <c r="G6" s="34">
        <f t="shared" si="3"/>
        <v>0</v>
      </c>
      <c r="H6" s="34" t="str">
        <f t="shared" si="3"/>
        <v>兵庫県　三木市</v>
      </c>
      <c r="I6" s="34" t="str">
        <f t="shared" si="3"/>
        <v>法適用</v>
      </c>
      <c r="J6" s="34" t="str">
        <f t="shared" si="3"/>
        <v>下水道事業</v>
      </c>
      <c r="K6" s="34" t="str">
        <f t="shared" si="3"/>
        <v>公共下水道</v>
      </c>
      <c r="L6" s="34" t="str">
        <f t="shared" si="3"/>
        <v>Bd2</v>
      </c>
      <c r="M6" s="34">
        <f t="shared" si="3"/>
        <v>0</v>
      </c>
      <c r="N6" s="35" t="str">
        <f t="shared" si="3"/>
        <v>-</v>
      </c>
      <c r="O6" s="35">
        <f t="shared" si="3"/>
        <v>48.05</v>
      </c>
      <c r="P6" s="35">
        <f t="shared" si="3"/>
        <v>76.64</v>
      </c>
      <c r="Q6" s="35">
        <f t="shared" si="3"/>
        <v>81.180000000000007</v>
      </c>
      <c r="R6" s="35">
        <f t="shared" si="3"/>
        <v>2592</v>
      </c>
      <c r="S6" s="35">
        <f t="shared" si="3"/>
        <v>78803</v>
      </c>
      <c r="T6" s="35">
        <f t="shared" si="3"/>
        <v>176.51</v>
      </c>
      <c r="U6" s="35">
        <f t="shared" si="3"/>
        <v>446.45</v>
      </c>
      <c r="V6" s="35">
        <f t="shared" si="3"/>
        <v>60173</v>
      </c>
      <c r="W6" s="35">
        <f t="shared" si="3"/>
        <v>13.37</v>
      </c>
      <c r="X6" s="35">
        <f t="shared" si="3"/>
        <v>4500.6000000000004</v>
      </c>
      <c r="Y6" s="36">
        <f>IF(Y7="",NA(),Y7)</f>
        <v>100.17</v>
      </c>
      <c r="Z6" s="36">
        <f t="shared" ref="Z6:AH6" si="4">IF(Z7="",NA(),Z7)</f>
        <v>101.91</v>
      </c>
      <c r="AA6" s="36">
        <f t="shared" si="4"/>
        <v>104.76</v>
      </c>
      <c r="AB6" s="36">
        <f t="shared" si="4"/>
        <v>107.98</v>
      </c>
      <c r="AC6" s="36">
        <f t="shared" si="4"/>
        <v>109.5</v>
      </c>
      <c r="AD6" s="36">
        <f t="shared" si="4"/>
        <v>101.61</v>
      </c>
      <c r="AE6" s="36">
        <f t="shared" si="4"/>
        <v>104.97</v>
      </c>
      <c r="AF6" s="36">
        <f t="shared" si="4"/>
        <v>106.59</v>
      </c>
      <c r="AG6" s="36">
        <f t="shared" si="4"/>
        <v>107.4</v>
      </c>
      <c r="AH6" s="36">
        <f t="shared" si="4"/>
        <v>105.73</v>
      </c>
      <c r="AI6" s="35" t="str">
        <f>IF(AI7="","",IF(AI7="-","【-】","【"&amp;SUBSTITUTE(TEXT(AI7,"#,##0.00"),"-","△")&amp;"】"))</f>
        <v>【108.57】</v>
      </c>
      <c r="AJ6" s="35">
        <f>IF(AJ7="",NA(),AJ7)</f>
        <v>0</v>
      </c>
      <c r="AK6" s="35">
        <f t="shared" ref="AK6:AS6" si="5">IF(AK7="",NA(),AK7)</f>
        <v>0</v>
      </c>
      <c r="AL6" s="35">
        <f t="shared" si="5"/>
        <v>0</v>
      </c>
      <c r="AM6" s="35">
        <f t="shared" si="5"/>
        <v>0</v>
      </c>
      <c r="AN6" s="35">
        <f t="shared" si="5"/>
        <v>0</v>
      </c>
      <c r="AO6" s="36">
        <f t="shared" si="5"/>
        <v>51.83</v>
      </c>
      <c r="AP6" s="36">
        <f t="shared" si="5"/>
        <v>52.88</v>
      </c>
      <c r="AQ6" s="36">
        <f t="shared" si="5"/>
        <v>23.51</v>
      </c>
      <c r="AR6" s="36">
        <f t="shared" si="5"/>
        <v>18.920000000000002</v>
      </c>
      <c r="AS6" s="36">
        <f t="shared" si="5"/>
        <v>14.68</v>
      </c>
      <c r="AT6" s="35" t="str">
        <f>IF(AT7="","",IF(AT7="-","【-】","【"&amp;SUBSTITUTE(TEXT(AT7,"#,##0.00"),"-","△")&amp;"】"))</f>
        <v>【4.38】</v>
      </c>
      <c r="AU6" s="36">
        <f>IF(AU7="",NA(),AU7)</f>
        <v>439.27</v>
      </c>
      <c r="AV6" s="36">
        <f t="shared" ref="AV6:BD6" si="6">IF(AV7="",NA(),AV7)</f>
        <v>1469.37</v>
      </c>
      <c r="AW6" s="36">
        <f t="shared" si="6"/>
        <v>89.2</v>
      </c>
      <c r="AX6" s="36">
        <f t="shared" si="6"/>
        <v>85.13</v>
      </c>
      <c r="AY6" s="36">
        <f t="shared" si="6"/>
        <v>80.989999999999995</v>
      </c>
      <c r="AZ6" s="36">
        <f t="shared" si="6"/>
        <v>231.37</v>
      </c>
      <c r="BA6" s="36">
        <f t="shared" si="6"/>
        <v>539.27</v>
      </c>
      <c r="BB6" s="36">
        <f t="shared" si="6"/>
        <v>57.3</v>
      </c>
      <c r="BC6" s="36">
        <f t="shared" si="6"/>
        <v>57.35</v>
      </c>
      <c r="BD6" s="36">
        <f t="shared" si="6"/>
        <v>50.78</v>
      </c>
      <c r="BE6" s="35" t="str">
        <f>IF(BE7="","",IF(BE7="-","【-】","【"&amp;SUBSTITUTE(TEXT(BE7,"#,##0.00"),"-","△")&amp;"】"))</f>
        <v>【59.95】</v>
      </c>
      <c r="BF6" s="36">
        <f>IF(BF7="",NA(),BF7)</f>
        <v>534.48</v>
      </c>
      <c r="BG6" s="36">
        <f t="shared" ref="BG6:BO6" si="7">IF(BG7="",NA(),BG7)</f>
        <v>548.55999999999995</v>
      </c>
      <c r="BH6" s="36">
        <f t="shared" si="7"/>
        <v>263.69</v>
      </c>
      <c r="BI6" s="36">
        <f t="shared" si="7"/>
        <v>681.6</v>
      </c>
      <c r="BJ6" s="36">
        <f t="shared" si="7"/>
        <v>670.71</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90.39</v>
      </c>
      <c r="BR6" s="36">
        <f t="shared" ref="BR6:BZ6" si="8">IF(BR7="",NA(),BR7)</f>
        <v>84.46</v>
      </c>
      <c r="BS6" s="36">
        <f t="shared" si="8"/>
        <v>87.59</v>
      </c>
      <c r="BT6" s="36">
        <f t="shared" si="8"/>
        <v>101.37</v>
      </c>
      <c r="BU6" s="36">
        <f t="shared" si="8"/>
        <v>104.11</v>
      </c>
      <c r="BV6" s="36">
        <f t="shared" si="8"/>
        <v>78.78</v>
      </c>
      <c r="BW6" s="36">
        <f t="shared" si="8"/>
        <v>79.540000000000006</v>
      </c>
      <c r="BX6" s="36">
        <f t="shared" si="8"/>
        <v>83</v>
      </c>
      <c r="BY6" s="36">
        <f t="shared" si="8"/>
        <v>84.32</v>
      </c>
      <c r="BZ6" s="36">
        <f t="shared" si="8"/>
        <v>85.23</v>
      </c>
      <c r="CA6" s="35" t="str">
        <f>IF(CA7="","",IF(CA7="-","【-】","【"&amp;SUBSTITUTE(TEXT(CA7,"#,##0.00"),"-","△")&amp;"】"))</f>
        <v>【100.04】</v>
      </c>
      <c r="CB6" s="36">
        <f>IF(CB7="",NA(),CB7)</f>
        <v>165.88</v>
      </c>
      <c r="CC6" s="36">
        <f t="shared" ref="CC6:CK6" si="9">IF(CC7="",NA(),CC7)</f>
        <v>178.09</v>
      </c>
      <c r="CD6" s="36">
        <f t="shared" si="9"/>
        <v>170.77</v>
      </c>
      <c r="CE6" s="36">
        <f t="shared" si="9"/>
        <v>148.47999999999999</v>
      </c>
      <c r="CF6" s="36">
        <f t="shared" si="9"/>
        <v>144.74</v>
      </c>
      <c r="CG6" s="36">
        <f t="shared" si="9"/>
        <v>199.32</v>
      </c>
      <c r="CH6" s="36">
        <f t="shared" si="9"/>
        <v>199.36</v>
      </c>
      <c r="CI6" s="36">
        <f t="shared" si="9"/>
        <v>193.74</v>
      </c>
      <c r="CJ6" s="36">
        <f t="shared" si="9"/>
        <v>188.12</v>
      </c>
      <c r="CK6" s="36">
        <f t="shared" si="9"/>
        <v>185.7</v>
      </c>
      <c r="CL6" s="35" t="str">
        <f>IF(CL7="","",IF(CL7="-","【-】","【"&amp;SUBSTITUTE(TEXT(CL7,"#,##0.00"),"-","△")&amp;"】"))</f>
        <v>【137.82】</v>
      </c>
      <c r="CM6" s="36">
        <f>IF(CM7="",NA(),CM7)</f>
        <v>37.08</v>
      </c>
      <c r="CN6" s="36">
        <f t="shared" ref="CN6:CV6" si="10">IF(CN7="",NA(),CN7)</f>
        <v>35.729999999999997</v>
      </c>
      <c r="CO6" s="36">
        <f t="shared" si="10"/>
        <v>34.840000000000003</v>
      </c>
      <c r="CP6" s="36">
        <f t="shared" si="10"/>
        <v>33.92</v>
      </c>
      <c r="CQ6" s="36">
        <f t="shared" si="10"/>
        <v>57.95</v>
      </c>
      <c r="CR6" s="36">
        <f t="shared" si="10"/>
        <v>65.31</v>
      </c>
      <c r="CS6" s="36">
        <f t="shared" si="10"/>
        <v>62.09</v>
      </c>
      <c r="CT6" s="36">
        <f t="shared" si="10"/>
        <v>62.23</v>
      </c>
      <c r="CU6" s="36">
        <f t="shared" si="10"/>
        <v>60</v>
      </c>
      <c r="CV6" s="36">
        <f t="shared" si="10"/>
        <v>61.03</v>
      </c>
      <c r="CW6" s="35" t="str">
        <f>IF(CW7="","",IF(CW7="-","【-】","【"&amp;SUBSTITUTE(TEXT(CW7,"#,##0.00"),"-","△")&amp;"】"))</f>
        <v>【60.09】</v>
      </c>
      <c r="CX6" s="36">
        <f>IF(CX7="",NA(),CX7)</f>
        <v>92.76</v>
      </c>
      <c r="CY6" s="36">
        <f t="shared" ref="CY6:DG6" si="11">IF(CY7="",NA(),CY7)</f>
        <v>93.35</v>
      </c>
      <c r="CZ6" s="36">
        <f t="shared" si="11"/>
        <v>93.78</v>
      </c>
      <c r="DA6" s="36">
        <f t="shared" si="11"/>
        <v>94.32</v>
      </c>
      <c r="DB6" s="36">
        <f t="shared" si="11"/>
        <v>94.63</v>
      </c>
      <c r="DC6" s="36">
        <f t="shared" si="11"/>
        <v>87.07</v>
      </c>
      <c r="DD6" s="36">
        <f t="shared" si="11"/>
        <v>86.88</v>
      </c>
      <c r="DE6" s="36">
        <f t="shared" si="11"/>
        <v>86.56</v>
      </c>
      <c r="DF6" s="36">
        <f t="shared" si="11"/>
        <v>86.78</v>
      </c>
      <c r="DG6" s="36">
        <f t="shared" si="11"/>
        <v>86.83</v>
      </c>
      <c r="DH6" s="35" t="str">
        <f>IF(DH7="","",IF(DH7="-","【-】","【"&amp;SUBSTITUTE(TEXT(DH7,"#,##0.00"),"-","△")&amp;"】"))</f>
        <v>【94.90】</v>
      </c>
      <c r="DI6" s="36">
        <f>IF(DI7="",NA(),DI7)</f>
        <v>8.15</v>
      </c>
      <c r="DJ6" s="36">
        <f t="shared" ref="DJ6:DR6" si="12">IF(DJ7="",NA(),DJ7)</f>
        <v>9.4700000000000006</v>
      </c>
      <c r="DK6" s="36">
        <f t="shared" si="12"/>
        <v>20.25</v>
      </c>
      <c r="DL6" s="36">
        <f t="shared" si="12"/>
        <v>22.49</v>
      </c>
      <c r="DM6" s="36">
        <f t="shared" si="12"/>
        <v>24.59</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6">
        <f t="shared" si="14"/>
        <v>0.53</v>
      </c>
      <c r="EH6" s="36">
        <f t="shared" si="14"/>
        <v>0.51</v>
      </c>
      <c r="EI6" s="36">
        <f t="shared" si="14"/>
        <v>0.51</v>
      </c>
      <c r="EJ6" s="36">
        <f t="shared" si="14"/>
        <v>0.04</v>
      </c>
      <c r="EK6" s="36">
        <f t="shared" si="14"/>
        <v>0.06</v>
      </c>
      <c r="EL6" s="36">
        <f t="shared" si="14"/>
        <v>0.04</v>
      </c>
      <c r="EM6" s="36">
        <f t="shared" si="14"/>
        <v>0.38</v>
      </c>
      <c r="EN6" s="36">
        <f t="shared" si="14"/>
        <v>0.01</v>
      </c>
      <c r="EO6" s="35" t="str">
        <f>IF(EO7="","",IF(EO7="-","【-】","【"&amp;SUBSTITUTE(TEXT(EO7,"#,##0.00"),"-","△")&amp;"】"))</f>
        <v>【0.27】</v>
      </c>
    </row>
    <row r="7" spans="1:148" s="37" customFormat="1">
      <c r="A7" s="29"/>
      <c r="B7" s="38">
        <v>2016</v>
      </c>
      <c r="C7" s="38">
        <v>282154</v>
      </c>
      <c r="D7" s="38">
        <v>46</v>
      </c>
      <c r="E7" s="38">
        <v>17</v>
      </c>
      <c r="F7" s="38">
        <v>1</v>
      </c>
      <c r="G7" s="38">
        <v>0</v>
      </c>
      <c r="H7" s="38" t="s">
        <v>108</v>
      </c>
      <c r="I7" s="38" t="s">
        <v>109</v>
      </c>
      <c r="J7" s="38" t="s">
        <v>110</v>
      </c>
      <c r="K7" s="38" t="s">
        <v>111</v>
      </c>
      <c r="L7" s="38" t="s">
        <v>112</v>
      </c>
      <c r="M7" s="38"/>
      <c r="N7" s="39" t="s">
        <v>113</v>
      </c>
      <c r="O7" s="39">
        <v>48.05</v>
      </c>
      <c r="P7" s="39">
        <v>76.64</v>
      </c>
      <c r="Q7" s="39">
        <v>81.180000000000007</v>
      </c>
      <c r="R7" s="39">
        <v>2592</v>
      </c>
      <c r="S7" s="39">
        <v>78803</v>
      </c>
      <c r="T7" s="39">
        <v>176.51</v>
      </c>
      <c r="U7" s="39">
        <v>446.45</v>
      </c>
      <c r="V7" s="39">
        <v>60173</v>
      </c>
      <c r="W7" s="39">
        <v>13.37</v>
      </c>
      <c r="X7" s="39">
        <v>4500.6000000000004</v>
      </c>
      <c r="Y7" s="39">
        <v>100.17</v>
      </c>
      <c r="Z7" s="39">
        <v>101.91</v>
      </c>
      <c r="AA7" s="39">
        <v>104.76</v>
      </c>
      <c r="AB7" s="39">
        <v>107.98</v>
      </c>
      <c r="AC7" s="39">
        <v>109.5</v>
      </c>
      <c r="AD7" s="39">
        <v>101.61</v>
      </c>
      <c r="AE7" s="39">
        <v>104.97</v>
      </c>
      <c r="AF7" s="39">
        <v>106.59</v>
      </c>
      <c r="AG7" s="39">
        <v>107.4</v>
      </c>
      <c r="AH7" s="39">
        <v>105.73</v>
      </c>
      <c r="AI7" s="39">
        <v>108.57</v>
      </c>
      <c r="AJ7" s="39">
        <v>0</v>
      </c>
      <c r="AK7" s="39">
        <v>0</v>
      </c>
      <c r="AL7" s="39">
        <v>0</v>
      </c>
      <c r="AM7" s="39">
        <v>0</v>
      </c>
      <c r="AN7" s="39">
        <v>0</v>
      </c>
      <c r="AO7" s="39">
        <v>51.83</v>
      </c>
      <c r="AP7" s="39">
        <v>52.88</v>
      </c>
      <c r="AQ7" s="39">
        <v>23.51</v>
      </c>
      <c r="AR7" s="39">
        <v>18.920000000000002</v>
      </c>
      <c r="AS7" s="39">
        <v>14.68</v>
      </c>
      <c r="AT7" s="39">
        <v>4.38</v>
      </c>
      <c r="AU7" s="39">
        <v>439.27</v>
      </c>
      <c r="AV7" s="39">
        <v>1469.37</v>
      </c>
      <c r="AW7" s="39">
        <v>89.2</v>
      </c>
      <c r="AX7" s="39">
        <v>85.13</v>
      </c>
      <c r="AY7" s="39">
        <v>80.989999999999995</v>
      </c>
      <c r="AZ7" s="39">
        <v>231.37</v>
      </c>
      <c r="BA7" s="39">
        <v>539.27</v>
      </c>
      <c r="BB7" s="39">
        <v>57.3</v>
      </c>
      <c r="BC7" s="39">
        <v>57.35</v>
      </c>
      <c r="BD7" s="39">
        <v>50.78</v>
      </c>
      <c r="BE7" s="39">
        <v>59.95</v>
      </c>
      <c r="BF7" s="39">
        <v>534.48</v>
      </c>
      <c r="BG7" s="39">
        <v>548.55999999999995</v>
      </c>
      <c r="BH7" s="39">
        <v>263.69</v>
      </c>
      <c r="BI7" s="39">
        <v>681.6</v>
      </c>
      <c r="BJ7" s="39">
        <v>670.71</v>
      </c>
      <c r="BK7" s="39">
        <v>1189.0999999999999</v>
      </c>
      <c r="BL7" s="39">
        <v>1115.1099999999999</v>
      </c>
      <c r="BM7" s="39">
        <v>1010.51</v>
      </c>
      <c r="BN7" s="39">
        <v>1031.56</v>
      </c>
      <c r="BO7" s="39">
        <v>1053.93</v>
      </c>
      <c r="BP7" s="39">
        <v>728.3</v>
      </c>
      <c r="BQ7" s="39">
        <v>90.39</v>
      </c>
      <c r="BR7" s="39">
        <v>84.46</v>
      </c>
      <c r="BS7" s="39">
        <v>87.59</v>
      </c>
      <c r="BT7" s="39">
        <v>101.37</v>
      </c>
      <c r="BU7" s="39">
        <v>104.11</v>
      </c>
      <c r="BV7" s="39">
        <v>78.78</v>
      </c>
      <c r="BW7" s="39">
        <v>79.540000000000006</v>
      </c>
      <c r="BX7" s="39">
        <v>83</v>
      </c>
      <c r="BY7" s="39">
        <v>84.32</v>
      </c>
      <c r="BZ7" s="39">
        <v>85.23</v>
      </c>
      <c r="CA7" s="39">
        <v>100.04</v>
      </c>
      <c r="CB7" s="39">
        <v>165.88</v>
      </c>
      <c r="CC7" s="39">
        <v>178.09</v>
      </c>
      <c r="CD7" s="39">
        <v>170.77</v>
      </c>
      <c r="CE7" s="39">
        <v>148.47999999999999</v>
      </c>
      <c r="CF7" s="39">
        <v>144.74</v>
      </c>
      <c r="CG7" s="39">
        <v>199.32</v>
      </c>
      <c r="CH7" s="39">
        <v>199.36</v>
      </c>
      <c r="CI7" s="39">
        <v>193.74</v>
      </c>
      <c r="CJ7" s="39">
        <v>188.12</v>
      </c>
      <c r="CK7" s="39">
        <v>185.7</v>
      </c>
      <c r="CL7" s="39">
        <v>137.82</v>
      </c>
      <c r="CM7" s="39">
        <v>37.08</v>
      </c>
      <c r="CN7" s="39">
        <v>35.729999999999997</v>
      </c>
      <c r="CO7" s="39">
        <v>34.840000000000003</v>
      </c>
      <c r="CP7" s="39">
        <v>33.92</v>
      </c>
      <c r="CQ7" s="39">
        <v>57.95</v>
      </c>
      <c r="CR7" s="39">
        <v>65.31</v>
      </c>
      <c r="CS7" s="39">
        <v>62.09</v>
      </c>
      <c r="CT7" s="39">
        <v>62.23</v>
      </c>
      <c r="CU7" s="39">
        <v>60</v>
      </c>
      <c r="CV7" s="39">
        <v>61.03</v>
      </c>
      <c r="CW7" s="39">
        <v>60.09</v>
      </c>
      <c r="CX7" s="39">
        <v>92.76</v>
      </c>
      <c r="CY7" s="39">
        <v>93.35</v>
      </c>
      <c r="CZ7" s="39">
        <v>93.78</v>
      </c>
      <c r="DA7" s="39">
        <v>94.32</v>
      </c>
      <c r="DB7" s="39">
        <v>94.63</v>
      </c>
      <c r="DC7" s="39">
        <v>87.07</v>
      </c>
      <c r="DD7" s="39">
        <v>86.88</v>
      </c>
      <c r="DE7" s="39">
        <v>86.56</v>
      </c>
      <c r="DF7" s="39">
        <v>86.78</v>
      </c>
      <c r="DG7" s="39">
        <v>86.83</v>
      </c>
      <c r="DH7" s="39">
        <v>94.9</v>
      </c>
      <c r="DI7" s="39">
        <v>8.15</v>
      </c>
      <c r="DJ7" s="39">
        <v>9.4700000000000006</v>
      </c>
      <c r="DK7" s="39">
        <v>20.25</v>
      </c>
      <c r="DL7" s="39">
        <v>22.49</v>
      </c>
      <c r="DM7" s="39">
        <v>24.59</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0.53</v>
      </c>
      <c r="EH7" s="39">
        <v>0.51</v>
      </c>
      <c r="EI7" s="39">
        <v>0.51</v>
      </c>
      <c r="EJ7" s="39">
        <v>0.04</v>
      </c>
      <c r="EK7" s="39">
        <v>0.06</v>
      </c>
      <c r="EL7" s="39">
        <v>0.04</v>
      </c>
      <c r="EM7" s="39">
        <v>0.38</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2018-02-07T07:33:50Z</cp:lastPrinted>
  <dcterms:created xsi:type="dcterms:W3CDTF">2017-12-25T01:52:38Z</dcterms:created>
  <dcterms:modified xsi:type="dcterms:W3CDTF">2018-02-07T07:58:56Z</dcterms:modified>
</cp:coreProperties>
</file>