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共有\09_総務部\05_財政課\02_財政課共有\H29年度\03_照会（兵庫県）\【0209】20180126_【2月9日(金)〆切】公営企業に係る「経営比較分析表」の分析等について（照会）\水道\"/>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<sst xmlns="http://schemas.openxmlformats.org/spreadsheetml/2006/main" count="232" uniqueCount="120">
  <si>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</si>
  <si>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</si>
  <si>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</si>
  <si>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</si>
  <si>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</si>
  <si>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</si>
  <si>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</si>
  <si>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</si>
  <si>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</si>
  <si>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</si>
  <si>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</si>
  <si>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</si>
  <si>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</si>
  <si>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</si>
  <si>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</si>
  <si>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</si>
  <si>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</si>
  <si>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</si>
  <si>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</si>
  <si>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</si>
  <si>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</si>
  <si>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</si>
  <si>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</si>
  <si>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</si>
  <si>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</si>
  <si>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</si>
  <si>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</si>
  <si>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</si>
  <si>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</si>
  <si>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</si>
  <si>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</si>
  <si>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</si>
  <si>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</si>
  <si>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</si>
  <si>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</si>
  <si>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</si>
  <si>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</si>
  <si>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</si>
  <si>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</si>
  <si>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</si>
  <si>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</si>
  <si>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</si>
  <si>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</si>
  <si>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</si>
  <si>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</si>
  <si>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</si>
  <si>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</si>
  <si>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</si>
  <si>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</si>
  <si>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</si>
  <si>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</si>
  <si>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</si>
  <si>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</si>
  <si>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</si>
  <si>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</si>
  <si>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</si>
  <si>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</si>
  <si>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</si>
  <si>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</si>
  <si>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</si>
  <si>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</si>
  <si>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</si>
  <si>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</si>
  <si>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</si>
  <si>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</si>
  <si>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</si>
  <si>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</si>
  <si>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</si>
  <si>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</si>
  <si>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</si>
  <si>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</si>
  <si>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</si>
  <si>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</si>
  <si>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</si>
  <si>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</si>
  <si>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</si>
  <si>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</si>
  <si>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</si>
  <si>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</si>
  <si>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</si>
  <si>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</si>
  <si>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</si>
  <si>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</si>
  <si>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</si>
  <si>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</si>
  <si>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</si>
  <si>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</si>
  <si>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</si>
  <si>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</si>
  <si>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</si>
  <si>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</si>
  <si>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</si>
  <si>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</si>
  <si>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</si>
  <si>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</si>
  <si>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</si>
  <si>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</si>
  <si>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</si>
  <si>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</si>
  <si>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</si>
  <si>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</si>
  <si>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</si>
  <si>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</si>
  <si>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</si>
  <si>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</si>
  <si>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赤穂市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</si>
  <si>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</si>
  <si>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</si>
  <si>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</si>
  <si>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</si>
  <si>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</si>
  <si>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</si>
  <si>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</si>
  <si>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</si>
  <si>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</si>
  <si>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</si>
  <si>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</si>
  <si>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類似団体と比較して、有形固定資産減価償却率、管路経年化率が高いことから、老朽化した施設や管路が多いことが分かる。平成２５年度に水道ビジョンを策定し、これらの施設や管路の更新及び耐震化を順次行っており、その結果、管路更新率は高くなっている。しかし、それ以上に法定耐用年数を経過した管路が増加したため、前年度より管路経年化率が高くなった。引き続き水道ビジョンに従い、計画的かつ効率的な更新を進める必要がある。</t>
    <phoneticPr fontId="4"/>
  </si>
  <si>
    <t>　安全で、安心な水道水の供給のために、老朽化した施設や管路の更新、災害に備えた耐震化、高度浄水処理施設の設置、監視体制の強化等への取り組みが急務であり、その財源の確保が必要である。現在のところ経営状況は良好であるが、人口減少等の影響で給水収益の減少が予想されるため、料金水準の見直しによる収入の安定化や施設の統廃合等によるコスト削減を図り、健全な経営の維持に努める。</t>
    <phoneticPr fontId="4"/>
  </si>
  <si>
    <t>　類似団体と比較して、経営収支比率が平成２８年度において平均値を下回ったものの、料金回収率の項目において平均値を上回っていること、企業債残高対給水収益比率が平均値を下回っていることから健全な経営であるといえる。しかし、前年度と比較すると、経営収支比率、料金回収率ともに低下しており、企業債残高対給水収益比率については上昇している。また、給水原価についても年々上昇しており、これらは、人口減少等の影響で給水収益が減少したことが主な要因であり、今後さらに給水収益が減少することが予想される。効率性については、施設利用率、有収率ともに類似団体の平均値より高く、比較的効率的な経営で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</si>
</sst>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0.13</c:v>
                </c:pt>
                <c:pt idx="1">
                  <c:v>0.6</c:v>
                </c:pt>
                <c:pt idx="2">
                  <c:v>0.69</c:v>
                </c:pt>
                <c:pt idx="3">
                  <c:v>1.7</c:v>
                </c:pt>
                <c:pt idx="4">
                  <c:v>1.3</c:v>
                </c:pt>
              </c:numCache>
            </c:numRef>
          </c:val>
        </c:ser>
        <c:dLbls>
          <c:showLegendKey val="0"/>
          <c:showVal val="0"/>
          <c:showCatName val="0"/>
          <c:showSerName val="0"/>
          <c:showPercent val="0"/>
          <c:showBubbleSize val="0"/>
        </c:dLbls>
        <c:gapWidth val="150"/>
        <c:axId val="189975920"/>
        <c:axId val="19002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89975920"/>
        <c:axId val="190023624"/>
      </c:lineChart>
      <c:dateAx>
        <c:axId val="189975920"/>
        <c:scaling>
          <c:orientation val="minMax"/>
        </c:scaling>
        <c:delete val="1"/>
        <c:axPos val="b"/>
        <c:numFmt formatCode="ge" sourceLinked="1"/>
        <c:majorTickMark val="none"/>
        <c:minorTickMark val="none"/>
        <c:tickLblPos val="none"/>
        <c:crossAx val="190023624"/>
        <c:crosses val="autoZero"/>
        <c:auto val="1"/>
        <c:lblOffset val="100"/>
        <c:baseTimeUnit val="years"/>
      </c:dateAx>
      <c:valAx>
        <c:axId val="19002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7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67.23</c:v>
                </c:pt>
                <c:pt idx="1">
                  <c:v>67.77</c:v>
                </c:pt>
                <c:pt idx="2">
                  <c:v>67.19</c:v>
                </c:pt>
                <c:pt idx="3">
                  <c:v>65.290000000000006</c:v>
                </c:pt>
                <c:pt idx="4">
                  <c:v>62.25</c:v>
                </c:pt>
              </c:numCache>
            </c:numRef>
          </c:val>
        </c:ser>
        <c:dLbls>
          <c:showLegendKey val="0"/>
          <c:showVal val="0"/>
          <c:showCatName val="0"/>
          <c:showSerName val="0"/>
          <c:showPercent val="0"/>
          <c:showBubbleSize val="0"/>
        </c:dLbls>
        <c:gapWidth val="150"/>
        <c:axId val="237913608"/>
        <c:axId val="23791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58.58</c:v>
                </c:pt>
                <c:pt idx="3">
                  <c:v>58.53</c:v>
                </c:pt>
                <c:pt idx="4">
                  <c:v>59.01</c:v>
                </c:pt>
              </c:numCache>
            </c:numRef>
          </c:val>
          <c:smooth val="0"/>
        </c:ser>
        <c:dLbls>
          <c:showLegendKey val="0"/>
          <c:showVal val="0"/>
          <c:showCatName val="0"/>
          <c:showSerName val="0"/>
          <c:showPercent val="0"/>
          <c:showBubbleSize val="0"/>
        </c:dLbls>
        <c:marker val="1"/>
        <c:smooth val="0"/>
        <c:axId val="237913608"/>
        <c:axId val="237914000"/>
      </c:lineChart>
      <c:dateAx>
        <c:axId val="237913608"/>
        <c:scaling>
          <c:orientation val="minMax"/>
        </c:scaling>
        <c:delete val="1"/>
        <c:axPos val="b"/>
        <c:numFmt formatCode="ge" sourceLinked="1"/>
        <c:majorTickMark val="none"/>
        <c:minorTickMark val="none"/>
        <c:tickLblPos val="none"/>
        <c:crossAx val="237914000"/>
        <c:crosses val="autoZero"/>
        <c:auto val="1"/>
        <c:lblOffset val="100"/>
        <c:baseTimeUnit val="years"/>
      </c:dateAx>
      <c:valAx>
        <c:axId val="23791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1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94.82</c:v>
                </c:pt>
                <c:pt idx="1">
                  <c:v>96.36</c:v>
                </c:pt>
                <c:pt idx="2">
                  <c:v>95.61</c:v>
                </c:pt>
                <c:pt idx="3">
                  <c:v>95.27</c:v>
                </c:pt>
                <c:pt idx="4">
                  <c:v>96.22</c:v>
                </c:pt>
              </c:numCache>
            </c:numRef>
          </c:val>
        </c:ser>
        <c:dLbls>
          <c:showLegendKey val="0"/>
          <c:showVal val="0"/>
          <c:showCatName val="0"/>
          <c:showSerName val="0"/>
          <c:showPercent val="0"/>
          <c:showBubbleSize val="0"/>
        </c:dLbls>
        <c:gapWidth val="150"/>
        <c:axId val="237915176"/>
        <c:axId val="23791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85.23</c:v>
                </c:pt>
                <c:pt idx="3">
                  <c:v>85.26</c:v>
                </c:pt>
                <c:pt idx="4">
                  <c:v>85.37</c:v>
                </c:pt>
              </c:numCache>
            </c:numRef>
          </c:val>
          <c:smooth val="0"/>
        </c:ser>
        <c:dLbls>
          <c:showLegendKey val="0"/>
          <c:showVal val="0"/>
          <c:showCatName val="0"/>
          <c:showSerName val="0"/>
          <c:showPercent val="0"/>
          <c:showBubbleSize val="0"/>
        </c:dLbls>
        <c:marker val="1"/>
        <c:smooth val="0"/>
        <c:axId val="237915176"/>
        <c:axId val="237915568"/>
      </c:lineChart>
      <c:dateAx>
        <c:axId val="237915176"/>
        <c:scaling>
          <c:orientation val="minMax"/>
        </c:scaling>
        <c:delete val="1"/>
        <c:axPos val="b"/>
        <c:numFmt formatCode="ge" sourceLinked="1"/>
        <c:majorTickMark val="none"/>
        <c:minorTickMark val="none"/>
        <c:tickLblPos val="none"/>
        <c:crossAx val="237915568"/>
        <c:crosses val="autoZero"/>
        <c:auto val="1"/>
        <c:lblOffset val="100"/>
        <c:baseTimeUnit val="years"/>
      </c:dateAx>
      <c:valAx>
        <c:axId val="23791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1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114.23</c:v>
                </c:pt>
                <c:pt idx="1">
                  <c:v>110.33</c:v>
                </c:pt>
                <c:pt idx="2">
                  <c:v>117.68</c:v>
                </c:pt>
                <c:pt idx="3">
                  <c:v>112.83</c:v>
                </c:pt>
                <c:pt idx="4">
                  <c:v>109.86</c:v>
                </c:pt>
              </c:numCache>
            </c:numRef>
          </c:val>
        </c:ser>
        <c:dLbls>
          <c:showLegendKey val="0"/>
          <c:showVal val="0"/>
          <c:showCatName val="0"/>
          <c:showSerName val="0"/>
          <c:showPercent val="0"/>
          <c:showBubbleSize val="0"/>
        </c:dLbls>
        <c:gapWidth val="150"/>
        <c:axId val="190173592"/>
        <c:axId val="19029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109.04</c:v>
                </c:pt>
                <c:pt idx="3">
                  <c:v>109.64</c:v>
                </c:pt>
                <c:pt idx="4">
                  <c:v>110.95</c:v>
                </c:pt>
              </c:numCache>
            </c:numRef>
          </c:val>
          <c:smooth val="0"/>
        </c:ser>
        <c:dLbls>
          <c:showLegendKey val="0"/>
          <c:showVal val="0"/>
          <c:showCatName val="0"/>
          <c:showSerName val="0"/>
          <c:showPercent val="0"/>
          <c:showBubbleSize val="0"/>
        </c:dLbls>
        <c:marker val="1"/>
        <c:smooth val="0"/>
        <c:axId val="190173592"/>
        <c:axId val="190298360"/>
      </c:lineChart>
      <c:dateAx>
        <c:axId val="190173592"/>
        <c:scaling>
          <c:orientation val="minMax"/>
        </c:scaling>
        <c:delete val="1"/>
        <c:axPos val="b"/>
        <c:numFmt formatCode="ge" sourceLinked="1"/>
        <c:majorTickMark val="none"/>
        <c:minorTickMark val="none"/>
        <c:tickLblPos val="none"/>
        <c:crossAx val="190298360"/>
        <c:crosses val="autoZero"/>
        <c:auto val="1"/>
        <c:lblOffset val="100"/>
        <c:baseTimeUnit val="years"/>
      </c:dateAx>
      <c:valAx>
        <c:axId val="190298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1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50.47</c:v>
                </c:pt>
                <c:pt idx="1">
                  <c:v>50.21</c:v>
                </c:pt>
                <c:pt idx="2">
                  <c:v>51.18</c:v>
                </c:pt>
                <c:pt idx="3">
                  <c:v>51.67</c:v>
                </c:pt>
                <c:pt idx="4">
                  <c:v>51.22</c:v>
                </c:pt>
              </c:numCache>
            </c:numRef>
          </c:val>
        </c:ser>
        <c:dLbls>
          <c:showLegendKey val="0"/>
          <c:showVal val="0"/>
          <c:showCatName val="0"/>
          <c:showSerName val="0"/>
          <c:showPercent val="0"/>
          <c:showBubbleSize val="0"/>
        </c:dLbls>
        <c:gapWidth val="150"/>
        <c:axId val="190169216"/>
        <c:axId val="19029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44.31</c:v>
                </c:pt>
                <c:pt idx="3">
                  <c:v>45.75</c:v>
                </c:pt>
                <c:pt idx="4">
                  <c:v>46.9</c:v>
                </c:pt>
              </c:numCache>
            </c:numRef>
          </c:val>
          <c:smooth val="0"/>
        </c:ser>
        <c:dLbls>
          <c:showLegendKey val="0"/>
          <c:showVal val="0"/>
          <c:showCatName val="0"/>
          <c:showSerName val="0"/>
          <c:showPercent val="0"/>
          <c:showBubbleSize val="0"/>
        </c:dLbls>
        <c:marker val="1"/>
        <c:smooth val="0"/>
        <c:axId val="190169216"/>
        <c:axId val="190293808"/>
      </c:lineChart>
      <c:dateAx>
        <c:axId val="190169216"/>
        <c:scaling>
          <c:orientation val="minMax"/>
        </c:scaling>
        <c:delete val="1"/>
        <c:axPos val="b"/>
        <c:numFmt formatCode="ge" sourceLinked="1"/>
        <c:majorTickMark val="none"/>
        <c:minorTickMark val="none"/>
        <c:tickLblPos val="none"/>
        <c:crossAx val="190293808"/>
        <c:crosses val="autoZero"/>
        <c:auto val="1"/>
        <c:lblOffset val="100"/>
        <c:baseTimeUnit val="years"/>
      </c:dateAx>
      <c:valAx>
        <c:axId val="1902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21.11</c:v>
                </c:pt>
                <c:pt idx="1">
                  <c:v>22.14</c:v>
                </c:pt>
                <c:pt idx="2">
                  <c:v>26.27</c:v>
                </c:pt>
                <c:pt idx="3">
                  <c:v>25.65</c:v>
                </c:pt>
                <c:pt idx="4">
                  <c:v>26.47</c:v>
                </c:pt>
              </c:numCache>
            </c:numRef>
          </c:val>
        </c:ser>
        <c:dLbls>
          <c:showLegendKey val="0"/>
          <c:showVal val="0"/>
          <c:showCatName val="0"/>
          <c:showSerName val="0"/>
          <c:showPercent val="0"/>
          <c:showBubbleSize val="0"/>
        </c:dLbls>
        <c:gapWidth val="150"/>
        <c:axId val="237599968"/>
        <c:axId val="23760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10.09</c:v>
                </c:pt>
                <c:pt idx="3">
                  <c:v>10.54</c:v>
                </c:pt>
                <c:pt idx="4">
                  <c:v>12.03</c:v>
                </c:pt>
              </c:numCache>
            </c:numRef>
          </c:val>
          <c:smooth val="0"/>
        </c:ser>
        <c:dLbls>
          <c:showLegendKey val="0"/>
          <c:showVal val="0"/>
          <c:showCatName val="0"/>
          <c:showSerName val="0"/>
          <c:showPercent val="0"/>
          <c:showBubbleSize val="0"/>
        </c:dLbls>
        <c:marker val="1"/>
        <c:smooth val="0"/>
        <c:axId val="237599968"/>
        <c:axId val="237600360"/>
      </c:lineChart>
      <c:dateAx>
        <c:axId val="237599968"/>
        <c:scaling>
          <c:orientation val="minMax"/>
        </c:scaling>
        <c:delete val="1"/>
        <c:axPos val="b"/>
        <c:numFmt formatCode="ge" sourceLinked="1"/>
        <c:majorTickMark val="none"/>
        <c:minorTickMark val="none"/>
        <c:tickLblPos val="none"/>
        <c:crossAx val="237600360"/>
        <c:crosses val="autoZero"/>
        <c:auto val="1"/>
        <c:lblOffset val="100"/>
        <c:baseTimeUnit val="years"/>
      </c:dateAx>
      <c:valAx>
        <c:axId val="23760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603104"/>
        <c:axId val="23760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3.77</c:v>
                </c:pt>
                <c:pt idx="3">
                  <c:v>3.62</c:v>
                </c:pt>
                <c:pt idx="4">
                  <c:v>3.91</c:v>
                </c:pt>
              </c:numCache>
            </c:numRef>
          </c:val>
          <c:smooth val="0"/>
        </c:ser>
        <c:dLbls>
          <c:showLegendKey val="0"/>
          <c:showVal val="0"/>
          <c:showCatName val="0"/>
          <c:showSerName val="0"/>
          <c:showPercent val="0"/>
          <c:showBubbleSize val="0"/>
        </c:dLbls>
        <c:marker val="1"/>
        <c:smooth val="0"/>
        <c:axId val="237603104"/>
        <c:axId val="237603496"/>
      </c:lineChart>
      <c:dateAx>
        <c:axId val="237603104"/>
        <c:scaling>
          <c:orientation val="minMax"/>
        </c:scaling>
        <c:delete val="1"/>
        <c:axPos val="b"/>
        <c:numFmt formatCode="ge" sourceLinked="1"/>
        <c:majorTickMark val="none"/>
        <c:minorTickMark val="none"/>
        <c:tickLblPos val="none"/>
        <c:crossAx val="237603496"/>
        <c:crosses val="autoZero"/>
        <c:auto val="1"/>
        <c:lblOffset val="100"/>
        <c:baseTimeUnit val="years"/>
      </c:dateAx>
      <c:valAx>
        <c:axId val="237603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6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488.4</c:v>
                </c:pt>
                <c:pt idx="1">
                  <c:v>281.54000000000002</c:v>
                </c:pt>
                <c:pt idx="2">
                  <c:v>207.5</c:v>
                </c:pt>
                <c:pt idx="3">
                  <c:v>252.92</c:v>
                </c:pt>
                <c:pt idx="4">
                  <c:v>182.42</c:v>
                </c:pt>
              </c:numCache>
            </c:numRef>
          </c:val>
        </c:ser>
        <c:dLbls>
          <c:showLegendKey val="0"/>
          <c:showVal val="0"/>
          <c:showCatName val="0"/>
          <c:showSerName val="0"/>
          <c:showPercent val="0"/>
          <c:showBubbleSize val="0"/>
        </c:dLbls>
        <c:gapWidth val="150"/>
        <c:axId val="237673824"/>
        <c:axId val="23767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382.09</c:v>
                </c:pt>
                <c:pt idx="3">
                  <c:v>371.31</c:v>
                </c:pt>
                <c:pt idx="4">
                  <c:v>377.63</c:v>
                </c:pt>
              </c:numCache>
            </c:numRef>
          </c:val>
          <c:smooth val="0"/>
        </c:ser>
        <c:dLbls>
          <c:showLegendKey val="0"/>
          <c:showVal val="0"/>
          <c:showCatName val="0"/>
          <c:showSerName val="0"/>
          <c:showPercent val="0"/>
          <c:showBubbleSize val="0"/>
        </c:dLbls>
        <c:marker val="1"/>
        <c:smooth val="0"/>
        <c:axId val="237673824"/>
        <c:axId val="237674216"/>
      </c:lineChart>
      <c:dateAx>
        <c:axId val="237673824"/>
        <c:scaling>
          <c:orientation val="minMax"/>
        </c:scaling>
        <c:delete val="1"/>
        <c:axPos val="b"/>
        <c:numFmt formatCode="ge" sourceLinked="1"/>
        <c:majorTickMark val="none"/>
        <c:minorTickMark val="none"/>
        <c:tickLblPos val="none"/>
        <c:crossAx val="237674216"/>
        <c:crosses val="autoZero"/>
        <c:auto val="1"/>
        <c:lblOffset val="100"/>
        <c:baseTimeUnit val="years"/>
      </c:dateAx>
      <c:valAx>
        <c:axId val="237674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6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181.88</c:v>
                </c:pt>
                <c:pt idx="1">
                  <c:v>180.8</c:v>
                </c:pt>
                <c:pt idx="2">
                  <c:v>194.29</c:v>
                </c:pt>
                <c:pt idx="3">
                  <c:v>235.82</c:v>
                </c:pt>
                <c:pt idx="4">
                  <c:v>266.85000000000002</c:v>
                </c:pt>
              </c:numCache>
            </c:numRef>
          </c:val>
        </c:ser>
        <c:dLbls>
          <c:showLegendKey val="0"/>
          <c:showVal val="0"/>
          <c:showCatName val="0"/>
          <c:showSerName val="0"/>
          <c:showPercent val="0"/>
          <c:showBubbleSize val="0"/>
        </c:dLbls>
        <c:gapWidth val="150"/>
        <c:axId val="237673432"/>
        <c:axId val="23767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385.06</c:v>
                </c:pt>
                <c:pt idx="3">
                  <c:v>373.09</c:v>
                </c:pt>
                <c:pt idx="4">
                  <c:v>364.71</c:v>
                </c:pt>
              </c:numCache>
            </c:numRef>
          </c:val>
          <c:smooth val="0"/>
        </c:ser>
        <c:dLbls>
          <c:showLegendKey val="0"/>
          <c:showVal val="0"/>
          <c:showCatName val="0"/>
          <c:showSerName val="0"/>
          <c:showPercent val="0"/>
          <c:showBubbleSize val="0"/>
        </c:dLbls>
        <c:marker val="1"/>
        <c:smooth val="0"/>
        <c:axId val="237673432"/>
        <c:axId val="237675392"/>
      </c:lineChart>
      <c:dateAx>
        <c:axId val="237673432"/>
        <c:scaling>
          <c:orientation val="minMax"/>
        </c:scaling>
        <c:delete val="1"/>
        <c:axPos val="b"/>
        <c:numFmt formatCode="ge" sourceLinked="1"/>
        <c:majorTickMark val="none"/>
        <c:minorTickMark val="none"/>
        <c:tickLblPos val="none"/>
        <c:crossAx val="237675392"/>
        <c:crosses val="autoZero"/>
        <c:auto val="1"/>
        <c:lblOffset val="100"/>
        <c:baseTimeUnit val="years"/>
      </c:dateAx>
      <c:valAx>
        <c:axId val="23767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6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107.85</c:v>
                </c:pt>
                <c:pt idx="1">
                  <c:v>103.58</c:v>
                </c:pt>
                <c:pt idx="2">
                  <c:v>114.25</c:v>
                </c:pt>
                <c:pt idx="3">
                  <c:v>107.7</c:v>
                </c:pt>
                <c:pt idx="4">
                  <c:v>105.82</c:v>
                </c:pt>
              </c:numCache>
            </c:numRef>
          </c:val>
        </c:ser>
        <c:dLbls>
          <c:showLegendKey val="0"/>
          <c:showVal val="0"/>
          <c:showCatName val="0"/>
          <c:showSerName val="0"/>
          <c:showPercent val="0"/>
          <c:showBubbleSize val="0"/>
        </c:dLbls>
        <c:gapWidth val="150"/>
        <c:axId val="237602712"/>
        <c:axId val="23760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99.07</c:v>
                </c:pt>
                <c:pt idx="3">
                  <c:v>99.99</c:v>
                </c:pt>
                <c:pt idx="4">
                  <c:v>100.65</c:v>
                </c:pt>
              </c:numCache>
            </c:numRef>
          </c:val>
          <c:smooth val="0"/>
        </c:ser>
        <c:dLbls>
          <c:showLegendKey val="0"/>
          <c:showVal val="0"/>
          <c:showCatName val="0"/>
          <c:showSerName val="0"/>
          <c:showPercent val="0"/>
          <c:showBubbleSize val="0"/>
        </c:dLbls>
        <c:marker val="1"/>
        <c:smooth val="0"/>
        <c:axId val="237602712"/>
        <c:axId val="237602320"/>
      </c:lineChart>
      <c:dateAx>
        <c:axId val="237602712"/>
        <c:scaling>
          <c:orientation val="minMax"/>
        </c:scaling>
        <c:delete val="1"/>
        <c:axPos val="b"/>
        <c:numFmt formatCode="ge" sourceLinked="1"/>
        <c:majorTickMark val="none"/>
        <c:minorTickMark val="none"/>
        <c:tickLblPos val="none"/>
        <c:crossAx val="237602320"/>
        <c:crosses val="autoZero"/>
        <c:auto val="1"/>
        <c:lblOffset val="100"/>
        <c:baseTimeUnit val="years"/>
      </c:dateAx>
      <c:valAx>
        <c:axId val="23760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0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60.8</c:v>
                </c:pt>
                <c:pt idx="1">
                  <c:v>62.86</c:v>
                </c:pt>
                <c:pt idx="2">
                  <c:v>57.6</c:v>
                </c:pt>
                <c:pt idx="3">
                  <c:v>59.92</c:v>
                </c:pt>
                <c:pt idx="4">
                  <c:v>61.36</c:v>
                </c:pt>
              </c:numCache>
            </c:numRef>
          </c:val>
        </c:ser>
        <c:dLbls>
          <c:showLegendKey val="0"/>
          <c:showVal val="0"/>
          <c:showCatName val="0"/>
          <c:showSerName val="0"/>
          <c:showPercent val="0"/>
          <c:showBubbleSize val="0"/>
        </c:dLbls>
        <c:gapWidth val="150"/>
        <c:axId val="237912040"/>
        <c:axId val="23791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173.03</c:v>
                </c:pt>
                <c:pt idx="3">
                  <c:v>171.15</c:v>
                </c:pt>
                <c:pt idx="4">
                  <c:v>170.19</c:v>
                </c:pt>
              </c:numCache>
            </c:numRef>
          </c:val>
          <c:smooth val="0"/>
        </c:ser>
        <c:dLbls>
          <c:showLegendKey val="0"/>
          <c:showVal val="0"/>
          <c:showCatName val="0"/>
          <c:showSerName val="0"/>
          <c:showPercent val="0"/>
          <c:showBubbleSize val="0"/>
        </c:dLbls>
        <c:marker val="1"/>
        <c:smooth val="0"/>
        <c:axId val="237912040"/>
        <c:axId val="237912432"/>
      </c:lineChart>
      <c:dateAx>
        <c:axId val="237912040"/>
        <c:scaling>
          <c:orientation val="minMax"/>
        </c:scaling>
        <c:delete val="1"/>
        <c:axPos val="b"/>
        <c:numFmt formatCode="ge" sourceLinked="1"/>
        <c:majorTickMark val="none"/>
        <c:minorTickMark val="none"/>
        <c:tickLblPos val="none"/>
        <c:crossAx val="237912432"/>
        <c:crosses val="autoZero"/>
        <c:auto val="1"/>
        <c:lblOffset val="100"/>
        <c:baseTimeUnit val="years"/>
      </c:dateAx>
      <c:valAx>
        <c:axId val="23791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1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兵庫県　赤穂市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49090</v>
      </c>
      <c r="AM8" s="61"/>
      <c r="AN8" s="61"/>
      <c r="AO8" s="61"/>
      <c r="AP8" s="61"/>
      <c r="AQ8" s="61"/>
      <c r="AR8" s="61"/>
      <c r="AS8" s="61"/>
      <c r="AT8" s="51">
        <f>データ!$S$6</f>
        <v>126.85</v>
      </c>
      <c r="AU8" s="52"/>
      <c r="AV8" s="52"/>
      <c r="AW8" s="52"/>
      <c r="AX8" s="52"/>
      <c r="AY8" s="52"/>
      <c r="AZ8" s="52"/>
      <c r="BA8" s="52"/>
      <c r="BB8" s="53">
        <f>データ!$T$6</f>
        <v>386.99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73.849999999999994</v>
      </c>
      <c r="J10" s="52"/>
      <c r="K10" s="52"/>
      <c r="L10" s="52"/>
      <c r="M10" s="52"/>
      <c r="N10" s="52"/>
      <c r="O10" s="64"/>
      <c r="P10" s="53">
        <f>データ!$P$6</f>
        <v>100</v>
      </c>
      <c r="Q10" s="53"/>
      <c r="R10" s="53"/>
      <c r="S10" s="53"/>
      <c r="T10" s="53"/>
      <c r="U10" s="53"/>
      <c r="V10" s="53"/>
      <c r="W10" s="61">
        <f>データ!$Q$6</f>
        <v>853</v>
      </c>
      <c r="X10" s="61"/>
      <c r="Y10" s="61"/>
      <c r="Z10" s="61"/>
      <c r="AA10" s="61"/>
      <c r="AB10" s="61"/>
      <c r="AC10" s="61"/>
      <c r="AD10" s="2"/>
      <c r="AE10" s="2"/>
      <c r="AF10" s="2"/>
      <c r="AG10" s="2"/>
      <c r="AH10" s="5"/>
      <c r="AI10" s="5"/>
      <c r="AJ10" s="5"/>
      <c r="AK10" s="5"/>
      <c r="AL10" s="61">
        <f>データ!$U$6</f>
        <v>48788</v>
      </c>
      <c r="AM10" s="61"/>
      <c r="AN10" s="61"/>
      <c r="AO10" s="61"/>
      <c r="AP10" s="61"/>
      <c r="AQ10" s="61"/>
      <c r="AR10" s="61"/>
      <c r="AS10" s="61"/>
      <c r="AT10" s="51">
        <f>データ!$V$6</f>
        <v>31.15</v>
      </c>
      <c r="AU10" s="52"/>
      <c r="AV10" s="52"/>
      <c r="AW10" s="52"/>
      <c r="AX10" s="52"/>
      <c r="AY10" s="52"/>
      <c r="AZ10" s="52"/>
      <c r="BA10" s="52"/>
      <c r="BB10" s="53">
        <f>データ!$W$6</f>
        <v>1566.23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282120</v>
      </c>
      <c r="D6" s="34">
        <f t="shared" si="3"/>
        <v>46</v>
      </c>
      <c r="E6" s="34">
        <f t="shared" si="3"/>
        <v>1</v>
      </c>
      <c r="F6" s="34">
        <f t="shared" si="3"/>
        <v>0</v>
      </c>
      <c r="G6" s="34">
        <f t="shared" si="3"/>
        <v>1</v>
      </c>
      <c r="H6" s="34" t="str">
        <f t="shared" si="3"/>
        <v>兵庫県　赤穂市</v>
      </c>
      <c r="I6" s="34" t="str">
        <f t="shared" si="3"/>
        <v>法適用</v>
      </c>
      <c r="J6" s="34" t="str">
        <f t="shared" si="3"/>
        <v>水道事業</v>
      </c>
      <c r="K6" s="34" t="str">
        <f t="shared" si="3"/>
        <v>末端給水事業</v>
      </c>
      <c r="L6" s="34" t="str">
        <f t="shared" si="3"/>
        <v>A5</v>
      </c>
      <c r="M6" s="34">
        <f t="shared" si="3"/>
        <v>0</v>
      </c>
      <c r="N6" s="35" t="str">
        <f t="shared" si="3"/>
        <v>-</v>
      </c>
      <c r="O6" s="35">
        <f t="shared" si="3"/>
        <v>73.849999999999994</v>
      </c>
      <c r="P6" s="35">
        <f t="shared" si="3"/>
        <v>100</v>
      </c>
      <c r="Q6" s="35">
        <f t="shared" si="3"/>
        <v>853</v>
      </c>
      <c r="R6" s="35">
        <f t="shared" si="3"/>
        <v>49090</v>
      </c>
      <c r="S6" s="35">
        <f t="shared" si="3"/>
        <v>126.85</v>
      </c>
      <c r="T6" s="35">
        <f t="shared" si="3"/>
        <v>386.99</v>
      </c>
      <c r="U6" s="35">
        <f t="shared" si="3"/>
        <v>48788</v>
      </c>
      <c r="V6" s="35">
        <f t="shared" si="3"/>
        <v>31.15</v>
      </c>
      <c r="W6" s="35">
        <f t="shared" si="3"/>
        <v>1566.23</v>
      </c>
      <c r="X6" s="36">
        <f>IF(X7="",NA(),X7)</f>
        <v>114.23</v>
      </c>
      <c r="Y6" s="36">
        <f t="shared" ref="Y6:AG6" si="4">IF(Y7="",NA(),Y7)</f>
        <v>110.33</v>
      </c>
      <c r="Z6" s="36">
        <f t="shared" si="4"/>
        <v>117.68</v>
      </c>
      <c r="AA6" s="36">
        <f t="shared" si="4"/>
        <v>112.83</v>
      </c>
      <c r="AB6" s="36">
        <f t="shared" si="4"/>
        <v>109.86</v>
      </c>
      <c r="AC6" s="36">
        <f t="shared" si="4"/>
        <v>108.24</v>
      </c>
      <c r="AD6" s="36">
        <f t="shared" si="4"/>
        <v>107.8</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3.77</v>
      </c>
      <c r="AQ6" s="36">
        <f t="shared" si="5"/>
        <v>3.62</v>
      </c>
      <c r="AR6" s="36">
        <f t="shared" si="5"/>
        <v>3.91</v>
      </c>
      <c r="AS6" s="35" t="str">
        <f>IF(AS7="","",IF(AS7="-","【-】","【"&amp;SUBSTITUTE(TEXT(AS7,"#,##0.00"),"-","△")&amp;"】"))</f>
        <v>【0.79】</v>
      </c>
      <c r="AT6" s="36">
        <f>IF(AT7="",NA(),AT7)</f>
        <v>488.4</v>
      </c>
      <c r="AU6" s="36">
        <f t="shared" ref="AU6:BC6" si="6">IF(AU7="",NA(),AU7)</f>
        <v>281.54000000000002</v>
      </c>
      <c r="AV6" s="36">
        <f t="shared" si="6"/>
        <v>207.5</v>
      </c>
      <c r="AW6" s="36">
        <f t="shared" si="6"/>
        <v>252.92</v>
      </c>
      <c r="AX6" s="36">
        <f t="shared" si="6"/>
        <v>182.42</v>
      </c>
      <c r="AY6" s="36">
        <f t="shared" si="6"/>
        <v>701</v>
      </c>
      <c r="AZ6" s="36">
        <f t="shared" si="6"/>
        <v>739.59</v>
      </c>
      <c r="BA6" s="36">
        <f t="shared" si="6"/>
        <v>382.09</v>
      </c>
      <c r="BB6" s="36">
        <f t="shared" si="6"/>
        <v>371.31</v>
      </c>
      <c r="BC6" s="36">
        <f t="shared" si="6"/>
        <v>377.63</v>
      </c>
      <c r="BD6" s="35" t="str">
        <f>IF(BD7="","",IF(BD7="-","【-】","【"&amp;SUBSTITUTE(TEXT(BD7,"#,##0.00"),"-","△")&amp;"】"))</f>
        <v>【262.87】</v>
      </c>
      <c r="BE6" s="36">
        <f>IF(BE7="",NA(),BE7)</f>
        <v>181.88</v>
      </c>
      <c r="BF6" s="36">
        <f t="shared" ref="BF6:BN6" si="7">IF(BF7="",NA(),BF7)</f>
        <v>180.8</v>
      </c>
      <c r="BG6" s="36">
        <f t="shared" si="7"/>
        <v>194.29</v>
      </c>
      <c r="BH6" s="36">
        <f t="shared" si="7"/>
        <v>235.82</v>
      </c>
      <c r="BI6" s="36">
        <f t="shared" si="7"/>
        <v>266.85000000000002</v>
      </c>
      <c r="BJ6" s="36">
        <f t="shared" si="7"/>
        <v>330.99</v>
      </c>
      <c r="BK6" s="36">
        <f t="shared" si="7"/>
        <v>324.08999999999997</v>
      </c>
      <c r="BL6" s="36">
        <f t="shared" si="7"/>
        <v>385.06</v>
      </c>
      <c r="BM6" s="36">
        <f t="shared" si="7"/>
        <v>373.09</v>
      </c>
      <c r="BN6" s="36">
        <f t="shared" si="7"/>
        <v>364.71</v>
      </c>
      <c r="BO6" s="35" t="str">
        <f>IF(BO7="","",IF(BO7="-","【-】","【"&amp;SUBSTITUTE(TEXT(BO7,"#,##0.00"),"-","△")&amp;"】"))</f>
        <v>【270.87】</v>
      </c>
      <c r="BP6" s="36">
        <f>IF(BP7="",NA(),BP7)</f>
        <v>107.85</v>
      </c>
      <c r="BQ6" s="36">
        <f t="shared" ref="BQ6:BY6" si="8">IF(BQ7="",NA(),BQ7)</f>
        <v>103.58</v>
      </c>
      <c r="BR6" s="36">
        <f t="shared" si="8"/>
        <v>114.25</v>
      </c>
      <c r="BS6" s="36">
        <f t="shared" si="8"/>
        <v>107.7</v>
      </c>
      <c r="BT6" s="36">
        <f t="shared" si="8"/>
        <v>105.82</v>
      </c>
      <c r="BU6" s="36">
        <f t="shared" si="8"/>
        <v>100.27</v>
      </c>
      <c r="BV6" s="36">
        <f t="shared" si="8"/>
        <v>99.46</v>
      </c>
      <c r="BW6" s="36">
        <f t="shared" si="8"/>
        <v>99.07</v>
      </c>
      <c r="BX6" s="36">
        <f t="shared" si="8"/>
        <v>99.99</v>
      </c>
      <c r="BY6" s="36">
        <f t="shared" si="8"/>
        <v>100.65</v>
      </c>
      <c r="BZ6" s="35" t="str">
        <f>IF(BZ7="","",IF(BZ7="-","【-】","【"&amp;SUBSTITUTE(TEXT(BZ7,"#,##0.00"),"-","△")&amp;"】"))</f>
        <v>【105.59】</v>
      </c>
      <c r="CA6" s="36">
        <f>IF(CA7="",NA(),CA7)</f>
        <v>60.8</v>
      </c>
      <c r="CB6" s="36">
        <f t="shared" ref="CB6:CJ6" si="9">IF(CB7="",NA(),CB7)</f>
        <v>62.86</v>
      </c>
      <c r="CC6" s="36">
        <f t="shared" si="9"/>
        <v>57.6</v>
      </c>
      <c r="CD6" s="36">
        <f t="shared" si="9"/>
        <v>59.92</v>
      </c>
      <c r="CE6" s="36">
        <f t="shared" si="9"/>
        <v>61.36</v>
      </c>
      <c r="CF6" s="36">
        <f t="shared" si="9"/>
        <v>169.62</v>
      </c>
      <c r="CG6" s="36">
        <f t="shared" si="9"/>
        <v>171.78</v>
      </c>
      <c r="CH6" s="36">
        <f t="shared" si="9"/>
        <v>173.03</v>
      </c>
      <c r="CI6" s="36">
        <f t="shared" si="9"/>
        <v>171.15</v>
      </c>
      <c r="CJ6" s="36">
        <f t="shared" si="9"/>
        <v>170.19</v>
      </c>
      <c r="CK6" s="35" t="str">
        <f>IF(CK7="","",IF(CK7="-","【-】","【"&amp;SUBSTITUTE(TEXT(CK7,"#,##0.00"),"-","△")&amp;"】"))</f>
        <v>【163.27】</v>
      </c>
      <c r="CL6" s="36">
        <f>IF(CL7="",NA(),CL7)</f>
        <v>67.23</v>
      </c>
      <c r="CM6" s="36">
        <f t="shared" ref="CM6:CU6" si="10">IF(CM7="",NA(),CM7)</f>
        <v>67.77</v>
      </c>
      <c r="CN6" s="36">
        <f t="shared" si="10"/>
        <v>67.19</v>
      </c>
      <c r="CO6" s="36">
        <f t="shared" si="10"/>
        <v>65.290000000000006</v>
      </c>
      <c r="CP6" s="36">
        <f t="shared" si="10"/>
        <v>62.25</v>
      </c>
      <c r="CQ6" s="36">
        <f t="shared" si="10"/>
        <v>59.88</v>
      </c>
      <c r="CR6" s="36">
        <f t="shared" si="10"/>
        <v>59.68</v>
      </c>
      <c r="CS6" s="36">
        <f t="shared" si="10"/>
        <v>58.58</v>
      </c>
      <c r="CT6" s="36">
        <f t="shared" si="10"/>
        <v>58.53</v>
      </c>
      <c r="CU6" s="36">
        <f t="shared" si="10"/>
        <v>59.01</v>
      </c>
      <c r="CV6" s="35" t="str">
        <f>IF(CV7="","",IF(CV7="-","【-】","【"&amp;SUBSTITUTE(TEXT(CV7,"#,##0.00"),"-","△")&amp;"】"))</f>
        <v>【59.94】</v>
      </c>
      <c r="CW6" s="36">
        <f>IF(CW7="",NA(),CW7)</f>
        <v>94.82</v>
      </c>
      <c r="CX6" s="36">
        <f t="shared" ref="CX6:DF6" si="11">IF(CX7="",NA(),CX7)</f>
        <v>96.36</v>
      </c>
      <c r="CY6" s="36">
        <f t="shared" si="11"/>
        <v>95.61</v>
      </c>
      <c r="CZ6" s="36">
        <f t="shared" si="11"/>
        <v>95.27</v>
      </c>
      <c r="DA6" s="36">
        <f t="shared" si="11"/>
        <v>96.22</v>
      </c>
      <c r="DB6" s="36">
        <f t="shared" si="11"/>
        <v>87.65</v>
      </c>
      <c r="DC6" s="36">
        <f t="shared" si="11"/>
        <v>87.63</v>
      </c>
      <c r="DD6" s="36">
        <f t="shared" si="11"/>
        <v>85.23</v>
      </c>
      <c r="DE6" s="36">
        <f t="shared" si="11"/>
        <v>85.26</v>
      </c>
      <c r="DF6" s="36">
        <f t="shared" si="11"/>
        <v>85.37</v>
      </c>
      <c r="DG6" s="35" t="str">
        <f>IF(DG7="","",IF(DG7="-","【-】","【"&amp;SUBSTITUTE(TEXT(DG7,"#,##0.00"),"-","△")&amp;"】"))</f>
        <v>【90.22】</v>
      </c>
      <c r="DH6" s="36">
        <f>IF(DH7="",NA(),DH7)</f>
        <v>50.47</v>
      </c>
      <c r="DI6" s="36">
        <f t="shared" ref="DI6:DQ6" si="12">IF(DI7="",NA(),DI7)</f>
        <v>50.21</v>
      </c>
      <c r="DJ6" s="36">
        <f t="shared" si="12"/>
        <v>51.18</v>
      </c>
      <c r="DK6" s="36">
        <f t="shared" si="12"/>
        <v>51.67</v>
      </c>
      <c r="DL6" s="36">
        <f t="shared" si="12"/>
        <v>51.22</v>
      </c>
      <c r="DM6" s="36">
        <f t="shared" si="12"/>
        <v>38.69</v>
      </c>
      <c r="DN6" s="36">
        <f t="shared" si="12"/>
        <v>39.65</v>
      </c>
      <c r="DO6" s="36">
        <f t="shared" si="12"/>
        <v>44.31</v>
      </c>
      <c r="DP6" s="36">
        <f t="shared" si="12"/>
        <v>45.75</v>
      </c>
      <c r="DQ6" s="36">
        <f t="shared" si="12"/>
        <v>46.9</v>
      </c>
      <c r="DR6" s="35" t="str">
        <f>IF(DR7="","",IF(DR7="-","【-】","【"&amp;SUBSTITUTE(TEXT(DR7,"#,##0.00"),"-","△")&amp;"】"))</f>
        <v>【47.91】</v>
      </c>
      <c r="DS6" s="36">
        <f>IF(DS7="",NA(),DS7)</f>
        <v>21.11</v>
      </c>
      <c r="DT6" s="36">
        <f t="shared" ref="DT6:EB6" si="13">IF(DT7="",NA(),DT7)</f>
        <v>22.14</v>
      </c>
      <c r="DU6" s="36">
        <f t="shared" si="13"/>
        <v>26.27</v>
      </c>
      <c r="DV6" s="36">
        <f t="shared" si="13"/>
        <v>25.65</v>
      </c>
      <c r="DW6" s="36">
        <f t="shared" si="13"/>
        <v>26.47</v>
      </c>
      <c r="DX6" s="36">
        <f t="shared" si="13"/>
        <v>8.4</v>
      </c>
      <c r="DY6" s="36">
        <f t="shared" si="13"/>
        <v>9.7100000000000009</v>
      </c>
      <c r="DZ6" s="36">
        <f t="shared" si="13"/>
        <v>10.09</v>
      </c>
      <c r="EA6" s="36">
        <f t="shared" si="13"/>
        <v>10.54</v>
      </c>
      <c r="EB6" s="36">
        <f t="shared" si="13"/>
        <v>12.03</v>
      </c>
      <c r="EC6" s="35" t="str">
        <f>IF(EC7="","",IF(EC7="-","【-】","【"&amp;SUBSTITUTE(TEXT(EC7,"#,##0.00"),"-","△")&amp;"】"))</f>
        <v>【15.00】</v>
      </c>
      <c r="ED6" s="36">
        <f>IF(ED7="",NA(),ED7)</f>
        <v>0.13</v>
      </c>
      <c r="EE6" s="36">
        <f t="shared" ref="EE6:EM6" si="14">IF(EE7="",NA(),EE7)</f>
        <v>0.6</v>
      </c>
      <c r="EF6" s="36">
        <f t="shared" si="14"/>
        <v>0.69</v>
      </c>
      <c r="EG6" s="36">
        <f t="shared" si="14"/>
        <v>1.7</v>
      </c>
      <c r="EH6" s="36">
        <f t="shared" si="14"/>
        <v>1.3</v>
      </c>
      <c r="EI6" s="36">
        <f t="shared" si="14"/>
        <v>0.78</v>
      </c>
      <c r="EJ6" s="36">
        <f t="shared" si="14"/>
        <v>0.83</v>
      </c>
      <c r="EK6" s="36">
        <f t="shared" si="14"/>
        <v>0.6</v>
      </c>
      <c r="EL6" s="36">
        <f t="shared" si="14"/>
        <v>0.56000000000000005</v>
      </c>
      <c r="EM6" s="36">
        <f t="shared" si="14"/>
        <v>0.61</v>
      </c>
      <c r="EN6" s="35" t="str">
        <f>IF(EN7="","",IF(EN7="-","【-】","【"&amp;SUBSTITUTE(TEXT(EN7,"#,##0.00"),"-","△")&amp;"】"))</f>
        <v>【0.76】</v>
      </c>
    </row>
    <row r="7" spans="1:144" s="37" customFormat="1">
      <c r="A7" s="29"/>
      <c r="B7" s="38">
        <v>2016</v>
      </c>
      <c r="C7" s="38">
        <v>282120</v>
      </c>
      <c r="D7" s="38">
        <v>46</v>
      </c>
      <c r="E7" s="38">
        <v>1</v>
      </c>
      <c r="F7" s="38">
        <v>0</v>
      </c>
      <c r="G7" s="38">
        <v>1</v>
      </c>
      <c r="H7" s="38" t="s">
        <v>105</v>
      </c>
      <c r="I7" s="38" t="s">
        <v>106</v>
      </c>
      <c r="J7" s="38" t="s">
        <v>107</v>
      </c>
      <c r="K7" s="38" t="s">
        <v>108</v>
      </c>
      <c r="L7" s="38" t="s">
        <v>109</v>
      </c>
      <c r="M7" s="38"/>
      <c r="N7" s="39" t="s">
        <v>110</v>
      </c>
      <c r="O7" s="39">
        <v>73.849999999999994</v>
      </c>
      <c r="P7" s="39">
        <v>100</v>
      </c>
      <c r="Q7" s="39">
        <v>853</v>
      </c>
      <c r="R7" s="39">
        <v>49090</v>
      </c>
      <c r="S7" s="39">
        <v>126.85</v>
      </c>
      <c r="T7" s="39">
        <v>386.99</v>
      </c>
      <c r="U7" s="39">
        <v>48788</v>
      </c>
      <c r="V7" s="39">
        <v>31.15</v>
      </c>
      <c r="W7" s="39">
        <v>1566.23</v>
      </c>
      <c r="X7" s="39">
        <v>114.23</v>
      </c>
      <c r="Y7" s="39">
        <v>110.33</v>
      </c>
      <c r="Z7" s="39">
        <v>117.68</v>
      </c>
      <c r="AA7" s="39">
        <v>112.83</v>
      </c>
      <c r="AB7" s="39">
        <v>109.86</v>
      </c>
      <c r="AC7" s="39">
        <v>108.24</v>
      </c>
      <c r="AD7" s="39">
        <v>107.8</v>
      </c>
      <c r="AE7" s="39">
        <v>109.04</v>
      </c>
      <c r="AF7" s="39">
        <v>109.64</v>
      </c>
      <c r="AG7" s="39">
        <v>110.95</v>
      </c>
      <c r="AH7" s="39">
        <v>114.35</v>
      </c>
      <c r="AI7" s="39">
        <v>0</v>
      </c>
      <c r="AJ7" s="39">
        <v>0</v>
      </c>
      <c r="AK7" s="39">
        <v>0</v>
      </c>
      <c r="AL7" s="39">
        <v>0</v>
      </c>
      <c r="AM7" s="39">
        <v>0</v>
      </c>
      <c r="AN7" s="39">
        <v>4.46</v>
      </c>
      <c r="AO7" s="39">
        <v>4.3899999999999997</v>
      </c>
      <c r="AP7" s="39">
        <v>3.77</v>
      </c>
      <c r="AQ7" s="39">
        <v>3.62</v>
      </c>
      <c r="AR7" s="39">
        <v>3.91</v>
      </c>
      <c r="AS7" s="39">
        <v>0.79</v>
      </c>
      <c r="AT7" s="39">
        <v>488.4</v>
      </c>
      <c r="AU7" s="39">
        <v>281.54000000000002</v>
      </c>
      <c r="AV7" s="39">
        <v>207.5</v>
      </c>
      <c r="AW7" s="39">
        <v>252.92</v>
      </c>
      <c r="AX7" s="39">
        <v>182.42</v>
      </c>
      <c r="AY7" s="39">
        <v>701</v>
      </c>
      <c r="AZ7" s="39">
        <v>739.59</v>
      </c>
      <c r="BA7" s="39">
        <v>382.09</v>
      </c>
      <c r="BB7" s="39">
        <v>371.31</v>
      </c>
      <c r="BC7" s="39">
        <v>377.63</v>
      </c>
      <c r="BD7" s="39">
        <v>262.87</v>
      </c>
      <c r="BE7" s="39">
        <v>181.88</v>
      </c>
      <c r="BF7" s="39">
        <v>180.8</v>
      </c>
      <c r="BG7" s="39">
        <v>194.29</v>
      </c>
      <c r="BH7" s="39">
        <v>235.82</v>
      </c>
      <c r="BI7" s="39">
        <v>266.85000000000002</v>
      </c>
      <c r="BJ7" s="39">
        <v>330.99</v>
      </c>
      <c r="BK7" s="39">
        <v>324.08999999999997</v>
      </c>
      <c r="BL7" s="39">
        <v>385.06</v>
      </c>
      <c r="BM7" s="39">
        <v>373.09</v>
      </c>
      <c r="BN7" s="39">
        <v>364.71</v>
      </c>
      <c r="BO7" s="39">
        <v>270.87</v>
      </c>
      <c r="BP7" s="39">
        <v>107.85</v>
      </c>
      <c r="BQ7" s="39">
        <v>103.58</v>
      </c>
      <c r="BR7" s="39">
        <v>114.25</v>
      </c>
      <c r="BS7" s="39">
        <v>107.7</v>
      </c>
      <c r="BT7" s="39">
        <v>105.82</v>
      </c>
      <c r="BU7" s="39">
        <v>100.27</v>
      </c>
      <c r="BV7" s="39">
        <v>99.46</v>
      </c>
      <c r="BW7" s="39">
        <v>99.07</v>
      </c>
      <c r="BX7" s="39">
        <v>99.99</v>
      </c>
      <c r="BY7" s="39">
        <v>100.65</v>
      </c>
      <c r="BZ7" s="39">
        <v>105.59</v>
      </c>
      <c r="CA7" s="39">
        <v>60.8</v>
      </c>
      <c r="CB7" s="39">
        <v>62.86</v>
      </c>
      <c r="CC7" s="39">
        <v>57.6</v>
      </c>
      <c r="CD7" s="39">
        <v>59.92</v>
      </c>
      <c r="CE7" s="39">
        <v>61.36</v>
      </c>
      <c r="CF7" s="39">
        <v>169.62</v>
      </c>
      <c r="CG7" s="39">
        <v>171.78</v>
      </c>
      <c r="CH7" s="39">
        <v>173.03</v>
      </c>
      <c r="CI7" s="39">
        <v>171.15</v>
      </c>
      <c r="CJ7" s="39">
        <v>170.19</v>
      </c>
      <c r="CK7" s="39">
        <v>163.27000000000001</v>
      </c>
      <c r="CL7" s="39">
        <v>67.23</v>
      </c>
      <c r="CM7" s="39">
        <v>67.77</v>
      </c>
      <c r="CN7" s="39">
        <v>67.19</v>
      </c>
      <c r="CO7" s="39">
        <v>65.290000000000006</v>
      </c>
      <c r="CP7" s="39">
        <v>62.25</v>
      </c>
      <c r="CQ7" s="39">
        <v>59.88</v>
      </c>
      <c r="CR7" s="39">
        <v>59.68</v>
      </c>
      <c r="CS7" s="39">
        <v>58.58</v>
      </c>
      <c r="CT7" s="39">
        <v>58.53</v>
      </c>
      <c r="CU7" s="39">
        <v>59.01</v>
      </c>
      <c r="CV7" s="39">
        <v>59.94</v>
      </c>
      <c r="CW7" s="39">
        <v>94.82</v>
      </c>
      <c r="CX7" s="39">
        <v>96.36</v>
      </c>
      <c r="CY7" s="39">
        <v>95.61</v>
      </c>
      <c r="CZ7" s="39">
        <v>95.27</v>
      </c>
      <c r="DA7" s="39">
        <v>96.22</v>
      </c>
      <c r="DB7" s="39">
        <v>87.65</v>
      </c>
      <c r="DC7" s="39">
        <v>87.63</v>
      </c>
      <c r="DD7" s="39">
        <v>85.23</v>
      </c>
      <c r="DE7" s="39">
        <v>85.26</v>
      </c>
      <c r="DF7" s="39">
        <v>85.37</v>
      </c>
      <c r="DG7" s="39">
        <v>90.22</v>
      </c>
      <c r="DH7" s="39">
        <v>50.47</v>
      </c>
      <c r="DI7" s="39">
        <v>50.21</v>
      </c>
      <c r="DJ7" s="39">
        <v>51.18</v>
      </c>
      <c r="DK7" s="39">
        <v>51.67</v>
      </c>
      <c r="DL7" s="39">
        <v>51.22</v>
      </c>
      <c r="DM7" s="39">
        <v>38.69</v>
      </c>
      <c r="DN7" s="39">
        <v>39.65</v>
      </c>
      <c r="DO7" s="39">
        <v>44.31</v>
      </c>
      <c r="DP7" s="39">
        <v>45.75</v>
      </c>
      <c r="DQ7" s="39">
        <v>46.9</v>
      </c>
      <c r="DR7" s="39">
        <v>47.91</v>
      </c>
      <c r="DS7" s="39">
        <v>21.11</v>
      </c>
      <c r="DT7" s="39">
        <v>22.14</v>
      </c>
      <c r="DU7" s="39">
        <v>26.27</v>
      </c>
      <c r="DV7" s="39">
        <v>25.65</v>
      </c>
      <c r="DW7" s="39">
        <v>26.47</v>
      </c>
      <c r="DX7" s="39">
        <v>8.4</v>
      </c>
      <c r="DY7" s="39">
        <v>9.7100000000000009</v>
      </c>
      <c r="DZ7" s="39">
        <v>10.09</v>
      </c>
      <c r="EA7" s="39">
        <v>10.54</v>
      </c>
      <c r="EB7" s="39">
        <v>12.03</v>
      </c>
      <c r="EC7" s="39">
        <v>15</v>
      </c>
      <c r="ED7" s="39">
        <v>0.13</v>
      </c>
      <c r="EE7" s="39">
        <v>0.6</v>
      </c>
      <c r="EF7" s="39">
        <v>0.69</v>
      </c>
      <c r="EG7" s="39">
        <v>1.7</v>
      </c>
      <c r="EH7" s="39">
        <v>1.3</v>
      </c>
      <c r="EI7" s="39">
        <v>0.78</v>
      </c>
      <c r="EJ7" s="39">
        <v>0.83</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2018-02-01T09:58:49Z</cp:lastPrinted>
  <dcterms:created xsi:type="dcterms:W3CDTF">2017-12-25T01:32:23Z</dcterms:created>
  <dcterms:modified xsi:type="dcterms:W3CDTF">2018-02-06T23:39:06Z</dcterms:modified>
  <cp:category/>
</cp:coreProperties>
</file>