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P8" i="4"/>
  <c r="I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<sst xmlns="http://schemas.openxmlformats.org/spreadsheetml/2006/main" count="303" uniqueCount="123">
  <si>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</si>
  <si>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</si>
  <si>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</si>
  <si>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</si>
  <si>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</si>
  <si>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</si>
  <si>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</si>
  <si>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</si>
  <si>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</si>
  <si>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</si>
  <si>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</si>
  <si>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</si>
  <si>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</si>
  <si>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</si>
  <si>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</si>
  <si>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</si>
  <si>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</si>
  <si>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</si>
  <si>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</si>
  <si>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</si>
  <si>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</si>
  <si>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</si>
  <si>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</si>
  <si>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</si>
  <si>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</si>
  <si>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</si>
  <si>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</si>
  <si>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</si>
  <si>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</si>
  <si>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</si>
  <si>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</si>
  <si>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</si>
  <si>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</si>
  <si>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</si>
  <si>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</si>
  <si>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</si>
  <si>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</si>
  <si>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</si>
  <si>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</si>
  <si>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</si>
  <si>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</si>
  <si>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</si>
  <si>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</si>
  <si>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</si>
  <si>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</si>
  <si>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</si>
  <si>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</si>
  <si>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</si>
  <si>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</si>
  <si>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</si>
  <si>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</si>
  <si>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</si>
  <si>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</si>
  <si>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</si>
  <si>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</si>
  <si>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</si>
  <si>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</si>
  <si>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</si>
  <si>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</si>
  <si>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</si>
  <si>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</si>
  <si>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</si>
  <si>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</si>
  <si>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</si>
  <si>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</si>
  <si>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</si>
  <si>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</si>
  <si>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</si>
  <si>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</si>
  <si>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</si>
  <si>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</si>
  <si>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</si>
  <si>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</si>
  <si>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</si>
  <si>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</si>
  <si>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</si>
  <si>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</si>
  <si>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</si>
  <si>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</si>
  <si>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</si>
  <si>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</si>
  <si>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</si>
  <si>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</si>
  <si>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</si>
  <si>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</si>
  <si>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</si>
  <si>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</si>
  <si>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</si>
  <si>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</si>
  <si>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</si>
  <si>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</si>
  <si>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</si>
  <si>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</si>
  <si>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</si>
  <si>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</si>
  <si>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</si>
  <si>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</si>
  <si>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</si>
  <si>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</si>
  <si>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</si>
  <si>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</si>
  <si>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</si>
  <si>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</si>
  <si>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</si>
  <si>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</si>
  <si>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</si>
  <si>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</si>
  <si>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</si>
  <si>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加古川市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</si>
  <si>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</si>
  <si>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</si>
  <si>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</si>
  <si>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</si>
  <si>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</si>
  <si>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</si>
  <si>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</si>
  <si>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</si>
  <si>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</si>
  <si>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</si>
  <si>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・②管渠老朽化率
　法定耐用年数（50年）を経過した管渠の割合を示す指標だが、事業開始当初に整備された管渠が徐々に耐用年数を経過し始めている。
　加古川市では新規整備が残されており、管渠の更新は思うように進んでいない。管渠老朽化率が低い間に、更新工事を増やし、計画的に老朽化対策を進めて行く必要がある。
・③管渠改善率
　法定耐用年数を経過した管渠の更新の割合を示す指標だが、平成28年度は2件の管渠更生工事が完成したため、平成27年度に比べ数値が上昇（好転）している。
　しかし、全国平均や類似団体平均に比べると、数値は劣っており、より一層のスピードアップが求められる。</t>
    <rPh sb="2" eb="4">
      <t>カンキョ</t>
    </rPh>
    <rPh sb="4" eb="7">
      <t>ロウキュウカ</t>
    </rPh>
    <rPh sb="7" eb="8">
      <t>リツ</t>
    </rPh>
    <rPh sb="10" eb="12">
      <t>ホウテイ</t>
    </rPh>
    <rPh sb="12" eb="14">
      <t>タイヨウ</t>
    </rPh>
    <rPh sb="14" eb="16">
      <t>ネンスウ</t>
    </rPh>
    <rPh sb="19" eb="20">
      <t>ネン</t>
    </rPh>
    <rPh sb="22" eb="24">
      <t>ケイカ</t>
    </rPh>
    <rPh sb="26" eb="28">
      <t>カンキョ</t>
    </rPh>
    <rPh sb="29" eb="31">
      <t>ワリアイ</t>
    </rPh>
    <rPh sb="32" eb="33">
      <t>シメ</t>
    </rPh>
    <rPh sb="34" eb="36">
      <t>シヒョウ</t>
    </rPh>
    <rPh sb="39" eb="41">
      <t>ジギョウ</t>
    </rPh>
    <rPh sb="41" eb="43">
      <t>カイシ</t>
    </rPh>
    <rPh sb="43" eb="45">
      <t>トウショ</t>
    </rPh>
    <rPh sb="46" eb="48">
      <t>セイビ</t>
    </rPh>
    <rPh sb="51" eb="53">
      <t>カンキョ</t>
    </rPh>
    <rPh sb="54" eb="56">
      <t>ジョジョ</t>
    </rPh>
    <rPh sb="57" eb="59">
      <t>タイヨウ</t>
    </rPh>
    <rPh sb="59" eb="61">
      <t>ネンスウ</t>
    </rPh>
    <rPh sb="62" eb="64">
      <t>ケイカ</t>
    </rPh>
    <rPh sb="65" eb="66">
      <t>ハジ</t>
    </rPh>
    <rPh sb="73" eb="77">
      <t>カコガワシ</t>
    </rPh>
    <rPh sb="79" eb="81">
      <t>シンキ</t>
    </rPh>
    <rPh sb="81" eb="83">
      <t>セイビ</t>
    </rPh>
    <rPh sb="84" eb="85">
      <t>ノコ</t>
    </rPh>
    <rPh sb="91" eb="93">
      <t>カンキョ</t>
    </rPh>
    <rPh sb="94" eb="96">
      <t>コウシン</t>
    </rPh>
    <rPh sb="97" eb="98">
      <t>オモ</t>
    </rPh>
    <rPh sb="102" eb="103">
      <t>スス</t>
    </rPh>
    <rPh sb="109" eb="111">
      <t>カンキョ</t>
    </rPh>
    <rPh sb="111" eb="114">
      <t>ロウキュウカ</t>
    </rPh>
    <rPh sb="114" eb="115">
      <t>リツ</t>
    </rPh>
    <rPh sb="116" eb="117">
      <t>ヒク</t>
    </rPh>
    <rPh sb="118" eb="119">
      <t>アイダ</t>
    </rPh>
    <rPh sb="121" eb="123">
      <t>コウシン</t>
    </rPh>
    <rPh sb="123" eb="125">
      <t>コウジ</t>
    </rPh>
    <rPh sb="126" eb="127">
      <t>フ</t>
    </rPh>
    <rPh sb="130" eb="133">
      <t>ケイカクテキ</t>
    </rPh>
    <rPh sb="134" eb="137">
      <t>ロウキュウカ</t>
    </rPh>
    <rPh sb="137" eb="139">
      <t>タイサク</t>
    </rPh>
    <rPh sb="140" eb="141">
      <t>スス</t>
    </rPh>
    <rPh sb="143" eb="144">
      <t>イ</t>
    </rPh>
    <rPh sb="145" eb="147">
      <t>ヒツヨウ</t>
    </rPh>
    <rPh sb="154" eb="156">
      <t>カンキョ</t>
    </rPh>
    <rPh sb="156" eb="158">
      <t>カイゼン</t>
    </rPh>
    <rPh sb="158" eb="159">
      <t>リツ</t>
    </rPh>
    <rPh sb="161" eb="163">
      <t>ホウテイ</t>
    </rPh>
    <rPh sb="163" eb="165">
      <t>タイヨウ</t>
    </rPh>
    <rPh sb="165" eb="167">
      <t>ネンスウ</t>
    </rPh>
    <rPh sb="168" eb="170">
      <t>ケイカ</t>
    </rPh>
    <rPh sb="172" eb="174">
      <t>カンキョ</t>
    </rPh>
    <rPh sb="175" eb="177">
      <t>コウシン</t>
    </rPh>
    <rPh sb="178" eb="180">
      <t>ワリアイ</t>
    </rPh>
    <rPh sb="181" eb="182">
      <t>シメ</t>
    </rPh>
    <rPh sb="183" eb="185">
      <t>シヒョウ</t>
    </rPh>
    <rPh sb="188" eb="190">
      <t>ヘイセイ</t>
    </rPh>
    <rPh sb="192" eb="193">
      <t>ネン</t>
    </rPh>
    <rPh sb="193" eb="194">
      <t>ド</t>
    </rPh>
    <rPh sb="196" eb="197">
      <t>ケン</t>
    </rPh>
    <rPh sb="198" eb="200">
      <t>カンキョ</t>
    </rPh>
    <rPh sb="200" eb="202">
      <t>コウセイ</t>
    </rPh>
    <rPh sb="202" eb="204">
      <t>コウジ</t>
    </rPh>
    <rPh sb="205" eb="207">
      <t>カンセイ</t>
    </rPh>
    <rPh sb="212" eb="214">
      <t>ヘイセイ</t>
    </rPh>
    <rPh sb="216" eb="217">
      <t>ネン</t>
    </rPh>
    <rPh sb="217" eb="218">
      <t>ド</t>
    </rPh>
    <rPh sb="219" eb="220">
      <t>クラ</t>
    </rPh>
    <rPh sb="221" eb="223">
      <t>スウチ</t>
    </rPh>
    <rPh sb="224" eb="226">
      <t>ジョウショウ</t>
    </rPh>
    <rPh sb="227" eb="229">
      <t>コウテン</t>
    </rPh>
    <rPh sb="241" eb="243">
      <t>ゼンコク</t>
    </rPh>
    <rPh sb="243" eb="245">
      <t>ヘイキン</t>
    </rPh>
    <rPh sb="246" eb="248">
      <t>ルイジ</t>
    </rPh>
    <rPh sb="248" eb="250">
      <t>ダンタイ</t>
    </rPh>
    <rPh sb="250" eb="252">
      <t>ヘイキン</t>
    </rPh>
    <rPh sb="253" eb="254">
      <t>クラ</t>
    </rPh>
    <rPh sb="258" eb="260">
      <t>スウチ</t>
    </rPh>
    <rPh sb="261" eb="262">
      <t>オト</t>
    </rPh>
    <rPh sb="269" eb="271">
      <t>イッソウ</t>
    </rPh>
    <rPh sb="280" eb="281">
      <t>モトキボアラワシヒョウキギョウサイショウカンムカキギョウサイザンダカネンネンゲンショウスウチテイカコウテンキギョウサイショウカンムカヘイセイネンドイコウタガクショウカンミコミコンゴスウチマイトシテイカミコスイセンカリツゲスイドウクイキナイセツゾクワリアイシメシヒョウルイジダンタイゼンコクヘイキンクラドウスイジュンヒツヅスイセンカジョセイキンゲスイドウハヤクワリコウホウソウキセツゾクミスイセンカオクカイショウツト</t>
    </rPh>
    <phoneticPr fontId="4"/>
  </si>
  <si>
    <t>・平成27年度から公共下水道事業に地方公営企業法を適用し、企業会計に移行した。そのため平成26年度以前の数値については、”－”となっている。また、「⑦施設利用率」も、終末処理場を保有していないため、”－”となっている。
・③流動比率
　支払能力の高さを表す指標だが、流動資産の現金が少ないこと、流動負債の企業債償還金がかなり多いことが原因である。平成27年度に比べ多少数値は改善しているものの、全国平均値に到達するには、相当の時間を要すると思われる。
・④企業債残高対事業規模比率
　企業債残高の規模を表す指標だが、企業債の償還がピークを迎えており、企業債残高が年々減少していることから、数値は低下（好転）している。企業債の償還はピークを迎える平成31年度以降も、毎年多額の償還をする見込であり、今後も数値は毎年低下する見込みである。
・⑧水洗化率
　下水道整備区域内における接続割合を示す指標だが、類似団体・全国平均と比べ、ほぼ同水準である。
　引き続き水洗化助成金や下水道の果たす役割などを広報しながら、早期接続や未水洗家屋の解消に努める。</t>
    <rPh sb="112" eb="114">
      <t>リュウドウ</t>
    </rPh>
    <rPh sb="114" eb="116">
      <t>ヒリツ</t>
    </rPh>
    <rPh sb="118" eb="120">
      <t>シハライ</t>
    </rPh>
    <rPh sb="120" eb="122">
      <t>ノウリョク</t>
    </rPh>
    <rPh sb="123" eb="124">
      <t>タカ</t>
    </rPh>
    <rPh sb="126" eb="127">
      <t>アラワ</t>
    </rPh>
    <rPh sb="128" eb="130">
      <t>シヒョウ</t>
    </rPh>
    <rPh sb="173" eb="175">
      <t>ヘイセイ</t>
    </rPh>
    <rPh sb="177" eb="178">
      <t>ネン</t>
    </rPh>
    <rPh sb="178" eb="179">
      <t>ド</t>
    </rPh>
    <rPh sb="180" eb="181">
      <t>クラ</t>
    </rPh>
    <rPh sb="182" eb="184">
      <t>タショウ</t>
    </rPh>
    <rPh sb="184" eb="186">
      <t>スウチ</t>
    </rPh>
    <rPh sb="187" eb="189">
      <t>カイゼン</t>
    </rPh>
    <rPh sb="197" eb="199">
      <t>ゼンコク</t>
    </rPh>
    <rPh sb="199" eb="201">
      <t>ヘイキン</t>
    </rPh>
    <rPh sb="201" eb="202">
      <t>チ</t>
    </rPh>
    <rPh sb="228" eb="230">
      <t>キギョウ</t>
    </rPh>
    <rPh sb="230" eb="231">
      <t>サイ</t>
    </rPh>
    <rPh sb="231" eb="233">
      <t>ザンダカ</t>
    </rPh>
    <rPh sb="233" eb="234">
      <t>タイ</t>
    </rPh>
    <rPh sb="234" eb="236">
      <t>ジギョウ</t>
    </rPh>
    <rPh sb="236" eb="238">
      <t>キボ</t>
    </rPh>
    <rPh sb="238" eb="240">
      <t>ヒリツ</t>
    </rPh>
    <rPh sb="242" eb="244">
      <t>キギョウ</t>
    </rPh>
    <rPh sb="244" eb="245">
      <t>サイ</t>
    </rPh>
    <rPh sb="245" eb="247">
      <t>ザンダカ</t>
    </rPh>
    <rPh sb="248" eb="250">
      <t>キボ</t>
    </rPh>
    <rPh sb="251" eb="252">
      <t>アラワ</t>
    </rPh>
    <rPh sb="253" eb="255">
      <t>シヒョウ</t>
    </rPh>
    <rPh sb="258" eb="260">
      <t>キギョウ</t>
    </rPh>
    <rPh sb="260" eb="261">
      <t>サイ</t>
    </rPh>
    <rPh sb="262" eb="264">
      <t>ショウカン</t>
    </rPh>
    <rPh sb="269" eb="270">
      <t>ムカ</t>
    </rPh>
    <rPh sb="275" eb="277">
      <t>キギョウ</t>
    </rPh>
    <rPh sb="277" eb="278">
      <t>サイ</t>
    </rPh>
    <rPh sb="278" eb="280">
      <t>ザンダカ</t>
    </rPh>
    <rPh sb="281" eb="283">
      <t>ネンネン</t>
    </rPh>
    <rPh sb="283" eb="285">
      <t>ゲンショウ</t>
    </rPh>
    <rPh sb="294" eb="296">
      <t>スウチ</t>
    </rPh>
    <rPh sb="297" eb="299">
      <t>テイカ</t>
    </rPh>
    <rPh sb="300" eb="302">
      <t>コウテン</t>
    </rPh>
    <rPh sb="308" eb="310">
      <t>キギョウ</t>
    </rPh>
    <rPh sb="310" eb="311">
      <t>サイ</t>
    </rPh>
    <rPh sb="312" eb="314">
      <t>ショウカン</t>
    </rPh>
    <rPh sb="319" eb="320">
      <t>ムカ</t>
    </rPh>
    <rPh sb="322" eb="324">
      <t>ヘイセイ</t>
    </rPh>
    <rPh sb="326" eb="327">
      <t>ネン</t>
    </rPh>
    <rPh sb="327" eb="328">
      <t>ド</t>
    </rPh>
    <rPh sb="328" eb="330">
      <t>イコウ</t>
    </rPh>
    <rPh sb="332" eb="334">
      <t>マイトシ</t>
    </rPh>
    <rPh sb="334" eb="336">
      <t>タガク</t>
    </rPh>
    <rPh sb="337" eb="339">
      <t>ショウカン</t>
    </rPh>
    <rPh sb="342" eb="344">
      <t>ミコミ</t>
    </rPh>
    <rPh sb="348" eb="350">
      <t>コンゴ</t>
    </rPh>
    <rPh sb="351" eb="353">
      <t>スウチ</t>
    </rPh>
    <rPh sb="354" eb="356">
      <t>マイトシ</t>
    </rPh>
    <rPh sb="356" eb="358">
      <t>テイカ</t>
    </rPh>
    <rPh sb="360" eb="362">
      <t>ミコ</t>
    </rPh>
    <rPh sb="370" eb="373">
      <t>スイセンカ</t>
    </rPh>
    <rPh sb="373" eb="374">
      <t>リツ</t>
    </rPh>
    <rPh sb="376" eb="379">
      <t>ゲスイドウ</t>
    </rPh>
    <rPh sb="379" eb="381">
      <t>セイビ</t>
    </rPh>
    <rPh sb="381" eb="383">
      <t>クイキ</t>
    </rPh>
    <rPh sb="383" eb="384">
      <t>ナイ</t>
    </rPh>
    <rPh sb="388" eb="390">
      <t>セツゾク</t>
    </rPh>
    <rPh sb="390" eb="392">
      <t>ワリアイ</t>
    </rPh>
    <rPh sb="393" eb="394">
      <t>シメ</t>
    </rPh>
    <rPh sb="395" eb="397">
      <t>シヒョウ</t>
    </rPh>
    <rPh sb="400" eb="402">
      <t>ルイジ</t>
    </rPh>
    <rPh sb="402" eb="404">
      <t>ダンタイ</t>
    </rPh>
    <rPh sb="405" eb="407">
      <t>ゼンコク</t>
    </rPh>
    <rPh sb="407" eb="409">
      <t>ヘイキン</t>
    </rPh>
    <rPh sb="410" eb="411">
      <t>クラ</t>
    </rPh>
    <rPh sb="415" eb="416">
      <t>ドウ</t>
    </rPh>
    <rPh sb="416" eb="418">
      <t>スイジュン</t>
    </rPh>
    <rPh sb="424" eb="425">
      <t>ヒ</t>
    </rPh>
    <rPh sb="426" eb="427">
      <t>ツヅ</t>
    </rPh>
    <rPh sb="428" eb="431">
      <t>スイセンカ</t>
    </rPh>
    <rPh sb="431" eb="434">
      <t>ジョセイキン</t>
    </rPh>
    <rPh sb="435" eb="438">
      <t>ゲスイドウ</t>
    </rPh>
    <rPh sb="439" eb="440">
      <t>ハ</t>
    </rPh>
    <rPh sb="442" eb="444">
      <t>ヤクワリ</t>
    </rPh>
    <rPh sb="447" eb="449">
      <t>コウホウ</t>
    </rPh>
    <rPh sb="454" eb="456">
      <t>ソウキ</t>
    </rPh>
    <rPh sb="456" eb="458">
      <t>セツゾク</t>
    </rPh>
    <rPh sb="459" eb="460">
      <t>ミ</t>
    </rPh>
    <rPh sb="460" eb="462">
      <t>スイセン</t>
    </rPh>
    <rPh sb="462" eb="464">
      <t>カオク</t>
    </rPh>
    <rPh sb="465" eb="467">
      <t>カイショウ</t>
    </rPh>
    <rPh sb="468" eb="469">
      <t>ツト</t>
    </rPh>
    <phoneticPr fontId="4"/>
  </si>
  <si>
    <t>自治体職員</t>
    <rPh sb="0" eb="3">
      <t>ジチタイ</t>
    </rPh>
    <rPh sb="3" eb="5">
      <t>ショクイン</t>
    </rPh>
    <phoneticPr fontId="4"/>
  </si>
  <si>
    <t>　過去に実施した大規模投資に伴う企業債の償還により、財務体質はかなり硬直化しており、平成31年度の企業債の償還のピークまで各種指標の大幅な改善は難しい状況にある。
　現在、平成37年度の下水道整備概成に向けて、事業に取り組んでいるところである。まずは、一刻も早く未普及地域の解消に努める。
　今後は、公債費の償還が進み、企業債残高が減少することで、各種指標が好転するかどうかを注視しながら、持続的な経営が可能かどうかを検証する必要がある。
　平成29年度には保有する資産の更新費用を算定する「ストックマネジメント」が完成することから、その計画をもとに施設・管渠の改築・更新を計画的に進めていく。</t>
    <rPh sb="66" eb="68">
      <t>オオハバ</t>
    </rPh>
    <rPh sb="83" eb="85">
      <t>ゲンザイ</t>
    </rPh>
    <rPh sb="86" eb="88">
      <t>ヘイセイ</t>
    </rPh>
    <rPh sb="90" eb="91">
      <t>ネン</t>
    </rPh>
    <rPh sb="91" eb="92">
      <t>ド</t>
    </rPh>
    <rPh sb="93" eb="96">
      <t>ゲスイドウ</t>
    </rPh>
    <rPh sb="96" eb="98">
      <t>セイビ</t>
    </rPh>
    <rPh sb="98" eb="100">
      <t>ガイセイ</t>
    </rPh>
    <rPh sb="101" eb="102">
      <t>ム</t>
    </rPh>
    <rPh sb="105" eb="107">
      <t>ジギョウ</t>
    </rPh>
    <rPh sb="108" eb="109">
      <t>ト</t>
    </rPh>
    <rPh sb="110" eb="111">
      <t>ク</t>
    </rPh>
    <rPh sb="126" eb="128">
      <t>イッコク</t>
    </rPh>
    <rPh sb="129" eb="130">
      <t>ハヤ</t>
    </rPh>
    <rPh sb="131" eb="134">
      <t>ミフキュウ</t>
    </rPh>
    <rPh sb="134" eb="136">
      <t>チイキ</t>
    </rPh>
    <rPh sb="137" eb="139">
      <t>カイショウ</t>
    </rPh>
    <rPh sb="140" eb="141">
      <t>ツト</t>
    </rPh>
    <rPh sb="146" eb="148">
      <t>コンゴ</t>
    </rPh>
    <rPh sb="150" eb="153">
      <t>コウサイヒ</t>
    </rPh>
    <rPh sb="154" eb="156">
      <t>ショウカン</t>
    </rPh>
    <rPh sb="157" eb="158">
      <t>スス</t>
    </rPh>
    <rPh sb="160" eb="162">
      <t>キギョウ</t>
    </rPh>
    <rPh sb="162" eb="163">
      <t>サイ</t>
    </rPh>
    <rPh sb="163" eb="165">
      <t>ザンダカ</t>
    </rPh>
    <rPh sb="166" eb="168">
      <t>ゲンショウ</t>
    </rPh>
    <rPh sb="174" eb="176">
      <t>カクシュ</t>
    </rPh>
    <rPh sb="176" eb="178">
      <t>シヒョウ</t>
    </rPh>
    <rPh sb="179" eb="181">
      <t>コウテン</t>
    </rPh>
    <rPh sb="188" eb="190">
      <t>チュウシ</t>
    </rPh>
    <rPh sb="195" eb="198">
      <t>ジゾクテキ</t>
    </rPh>
    <rPh sb="199" eb="201">
      <t>ケイエイ</t>
    </rPh>
    <rPh sb="202" eb="204">
      <t>カノウ</t>
    </rPh>
    <rPh sb="209" eb="211">
      <t>ケンショウ</t>
    </rPh>
    <rPh sb="213" eb="215">
      <t>ヒツヨウ</t>
    </rPh>
    <rPh sb="221" eb="223">
      <t>ヘイセイ</t>
    </rPh>
    <rPh sb="225" eb="226">
      <t>ネン</t>
    </rPh>
    <rPh sb="226" eb="227">
      <t>ド</t>
    </rPh>
    <rPh sb="229" eb="231">
      <t>ホユウ</t>
    </rPh>
    <rPh sb="233" eb="235">
      <t>シサン</t>
    </rPh>
    <rPh sb="236" eb="238">
      <t>コウシン</t>
    </rPh>
    <rPh sb="238" eb="240">
      <t>ヒヨウ</t>
    </rPh>
    <rPh sb="241" eb="243">
      <t>サンテイ</t>
    </rPh>
    <rPh sb="258" eb="260">
      <t>カンセイ</t>
    </rPh>
    <rPh sb="269" eb="271">
      <t>ケイカク</t>
    </rPh>
    <rPh sb="275" eb="277">
      <t>シセツ</t>
    </rPh>
    <rPh sb="278" eb="280">
      <t>カンキョ</t>
    </rPh>
    <rPh sb="281" eb="283">
      <t>カイチク</t>
    </rPh>
    <rPh sb="284" eb="286">
      <t>コウシン</t>
    </rPh>
    <rPh sb="287" eb="290">
      <t>ケイカクテキ</t>
    </rPh>
    <rPh sb="291" eb="29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</si>
</sst>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c:v>0.04</c:v>
                </c:pt>
              </c:numCache>
            </c:numRef>
          </c:val>
        </c:ser>
        <c:dLbls>
          <c:showLegendKey val="0"/>
          <c:showVal val="0"/>
          <c:showCatName val="0"/>
          <c:showSerName val="0"/>
          <c:showPercent val="0"/>
          <c:showBubbleSize val="0"/>
        </c:dLbls>
        <c:gapWidth val="150"/>
        <c:axId val="105530880"/>
        <c:axId val="105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0.13</c:v>
                </c:pt>
              </c:numCache>
            </c:numRef>
          </c:val>
          <c:smooth val="0"/>
        </c:ser>
        <c:dLbls>
          <c:showLegendKey val="0"/>
          <c:showVal val="0"/>
          <c:showCatName val="0"/>
          <c:showSerName val="0"/>
          <c:showPercent val="0"/>
          <c:showBubbleSize val="0"/>
        </c:dLbls>
        <c:marker val="1"/>
        <c:smooth val="0"/>
        <c:axId val="105530880"/>
        <c:axId val="105532800"/>
      </c:lineChart>
      <c:dateAx>
        <c:axId val="105530880"/>
        <c:scaling>
          <c:orientation val="minMax"/>
        </c:scaling>
        <c:delete val="1"/>
        <c:axPos val="b"/>
        <c:numFmt formatCode="ge" sourceLinked="1"/>
        <c:majorTickMark val="none"/>
        <c:minorTickMark val="none"/>
        <c:tickLblPos val="none"/>
        <c:crossAx val="105532800"/>
        <c:crosses val="autoZero"/>
        <c:auto val="1"/>
        <c:lblOffset val="100"/>
        <c:baseTimeUnit val="years"/>
      </c:dateAx>
      <c:valAx>
        <c:axId val="105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01600"/>
        <c:axId val="105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62.5</c:v>
                </c:pt>
                <c:pt idx="4">
                  <c:v>63.26</c:v>
                </c:pt>
              </c:numCache>
            </c:numRef>
          </c:val>
          <c:smooth val="0"/>
        </c:ser>
        <c:dLbls>
          <c:showLegendKey val="0"/>
          <c:showVal val="0"/>
          <c:showCatName val="0"/>
          <c:showSerName val="0"/>
          <c:showPercent val="0"/>
          <c:showBubbleSize val="0"/>
        </c:dLbls>
        <c:marker val="1"/>
        <c:smooth val="0"/>
        <c:axId val="105801600"/>
        <c:axId val="105816064"/>
      </c:lineChart>
      <c:dateAx>
        <c:axId val="105801600"/>
        <c:scaling>
          <c:orientation val="minMax"/>
        </c:scaling>
        <c:delete val="1"/>
        <c:axPos val="b"/>
        <c:numFmt formatCode="ge" sourceLinked="1"/>
        <c:majorTickMark val="none"/>
        <c:minorTickMark val="none"/>
        <c:tickLblPos val="none"/>
        <c:crossAx val="105816064"/>
        <c:crosses val="autoZero"/>
        <c:auto val="1"/>
        <c:lblOffset val="100"/>
        <c:baseTimeUnit val="years"/>
      </c:dateAx>
      <c:valAx>
        <c:axId val="105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95.81</c:v>
                </c:pt>
                <c:pt idx="4">
                  <c:v>95.65</c:v>
                </c:pt>
              </c:numCache>
            </c:numRef>
          </c:val>
        </c:ser>
        <c:dLbls>
          <c:showLegendKey val="0"/>
          <c:showVal val="0"/>
          <c:showCatName val="0"/>
          <c:showSerName val="0"/>
          <c:showPercent val="0"/>
          <c:showBubbleSize val="0"/>
        </c:dLbls>
        <c:gapWidth val="150"/>
        <c:axId val="105928192"/>
        <c:axId val="105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93.88</c:v>
                </c:pt>
                <c:pt idx="4">
                  <c:v>94.07</c:v>
                </c:pt>
              </c:numCache>
            </c:numRef>
          </c:val>
          <c:smooth val="0"/>
        </c:ser>
        <c:dLbls>
          <c:showLegendKey val="0"/>
          <c:showVal val="0"/>
          <c:showCatName val="0"/>
          <c:showSerName val="0"/>
          <c:showPercent val="0"/>
          <c:showBubbleSize val="0"/>
        </c:dLbls>
        <c:marker val="1"/>
        <c:smooth val="0"/>
        <c:axId val="105928192"/>
        <c:axId val="105930112"/>
      </c:lineChart>
      <c:dateAx>
        <c:axId val="105928192"/>
        <c:scaling>
          <c:orientation val="minMax"/>
        </c:scaling>
        <c:delete val="1"/>
        <c:axPos val="b"/>
        <c:numFmt formatCode="ge" sourceLinked="1"/>
        <c:majorTickMark val="none"/>
        <c:minorTickMark val="none"/>
        <c:tickLblPos val="none"/>
        <c:crossAx val="105930112"/>
        <c:crosses val="autoZero"/>
        <c:auto val="1"/>
        <c:lblOffset val="100"/>
        <c:baseTimeUnit val="years"/>
      </c:dateAx>
      <c:valAx>
        <c:axId val="105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104.83</c:v>
                </c:pt>
                <c:pt idx="4">
                  <c:v>106.24</c:v>
                </c:pt>
              </c:numCache>
            </c:numRef>
          </c:val>
        </c:ser>
        <c:dLbls>
          <c:showLegendKey val="0"/>
          <c:showVal val="0"/>
          <c:showCatName val="0"/>
          <c:showSerName val="0"/>
          <c:showPercent val="0"/>
          <c:showBubbleSize val="0"/>
        </c:dLbls>
        <c:gapWidth val="150"/>
        <c:axId val="105575552"/>
        <c:axId val="1055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107.45</c:v>
                </c:pt>
              </c:numCache>
            </c:numRef>
          </c:val>
          <c:smooth val="0"/>
        </c:ser>
        <c:dLbls>
          <c:showLegendKey val="0"/>
          <c:showVal val="0"/>
          <c:showCatName val="0"/>
          <c:showSerName val="0"/>
          <c:showPercent val="0"/>
          <c:showBubbleSize val="0"/>
        </c:dLbls>
        <c:marker val="1"/>
        <c:smooth val="0"/>
        <c:axId val="105575552"/>
        <c:axId val="105577472"/>
      </c:lineChart>
      <c:dateAx>
        <c:axId val="105575552"/>
        <c:scaling>
          <c:orientation val="minMax"/>
        </c:scaling>
        <c:delete val="1"/>
        <c:axPos val="b"/>
        <c:numFmt formatCode="ge" sourceLinked="1"/>
        <c:majorTickMark val="none"/>
        <c:minorTickMark val="none"/>
        <c:tickLblPos val="none"/>
        <c:crossAx val="105577472"/>
        <c:crosses val="autoZero"/>
        <c:auto val="1"/>
        <c:lblOffset val="100"/>
        <c:baseTimeUnit val="years"/>
      </c:dateAx>
      <c:valAx>
        <c:axId val="1055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3.58</c:v>
                </c:pt>
                <c:pt idx="4">
                  <c:v>7.06</c:v>
                </c:pt>
              </c:numCache>
            </c:numRef>
          </c:val>
        </c:ser>
        <c:dLbls>
          <c:showLegendKey val="0"/>
          <c:showVal val="0"/>
          <c:showCatName val="0"/>
          <c:showSerName val="0"/>
          <c:showPercent val="0"/>
          <c:showBubbleSize val="0"/>
        </c:dLbls>
        <c:gapWidth val="150"/>
        <c:axId val="105415424"/>
        <c:axId val="1054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29.48</c:v>
                </c:pt>
                <c:pt idx="4">
                  <c:v>28.95</c:v>
                </c:pt>
              </c:numCache>
            </c:numRef>
          </c:val>
          <c:smooth val="0"/>
        </c:ser>
        <c:dLbls>
          <c:showLegendKey val="0"/>
          <c:showVal val="0"/>
          <c:showCatName val="0"/>
          <c:showSerName val="0"/>
          <c:showPercent val="0"/>
          <c:showBubbleSize val="0"/>
        </c:dLbls>
        <c:marker val="1"/>
        <c:smooth val="0"/>
        <c:axId val="105415424"/>
        <c:axId val="105417344"/>
      </c:lineChart>
      <c:dateAx>
        <c:axId val="105415424"/>
        <c:scaling>
          <c:orientation val="minMax"/>
        </c:scaling>
        <c:delete val="1"/>
        <c:axPos val="b"/>
        <c:numFmt formatCode="ge" sourceLinked="1"/>
        <c:majorTickMark val="none"/>
        <c:minorTickMark val="none"/>
        <c:tickLblPos val="none"/>
        <c:crossAx val="105417344"/>
        <c:crosses val="autoZero"/>
        <c:auto val="1"/>
        <c:lblOffset val="100"/>
        <c:baseTimeUnit val="years"/>
      </c:dateAx>
      <c:valAx>
        <c:axId val="1054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0.11</c:v>
                </c:pt>
                <c:pt idx="4">
                  <c:v>0.11</c:v>
                </c:pt>
              </c:numCache>
            </c:numRef>
          </c:val>
        </c:ser>
        <c:dLbls>
          <c:showLegendKey val="0"/>
          <c:showVal val="0"/>
          <c:showCatName val="0"/>
          <c:showSerName val="0"/>
          <c:showPercent val="0"/>
          <c:showBubbleSize val="0"/>
        </c:dLbls>
        <c:gapWidth val="150"/>
        <c:axId val="105849216"/>
        <c:axId val="1058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3.89</c:v>
                </c:pt>
                <c:pt idx="4">
                  <c:v>4.07</c:v>
                </c:pt>
              </c:numCache>
            </c:numRef>
          </c:val>
          <c:smooth val="0"/>
        </c:ser>
        <c:dLbls>
          <c:showLegendKey val="0"/>
          <c:showVal val="0"/>
          <c:showCatName val="0"/>
          <c:showSerName val="0"/>
          <c:showPercent val="0"/>
          <c:showBubbleSize val="0"/>
        </c:dLbls>
        <c:marker val="1"/>
        <c:smooth val="0"/>
        <c:axId val="105849216"/>
        <c:axId val="105851136"/>
      </c:lineChart>
      <c:dateAx>
        <c:axId val="105849216"/>
        <c:scaling>
          <c:orientation val="minMax"/>
        </c:scaling>
        <c:delete val="1"/>
        <c:axPos val="b"/>
        <c:numFmt formatCode="ge" sourceLinked="1"/>
        <c:majorTickMark val="none"/>
        <c:minorTickMark val="none"/>
        <c:tickLblPos val="none"/>
        <c:crossAx val="105851136"/>
        <c:crosses val="autoZero"/>
        <c:auto val="1"/>
        <c:lblOffset val="100"/>
        <c:baseTimeUnit val="years"/>
      </c:dateAx>
      <c:valAx>
        <c:axId val="1058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05895808"/>
        <c:axId val="105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12.51</c:v>
                </c:pt>
                <c:pt idx="4">
                  <c:v>11.01</c:v>
                </c:pt>
              </c:numCache>
            </c:numRef>
          </c:val>
          <c:smooth val="0"/>
        </c:ser>
        <c:dLbls>
          <c:showLegendKey val="0"/>
          <c:showVal val="0"/>
          <c:showCatName val="0"/>
          <c:showSerName val="0"/>
          <c:showPercent val="0"/>
          <c:showBubbleSize val="0"/>
        </c:dLbls>
        <c:marker val="1"/>
        <c:smooth val="0"/>
        <c:axId val="105895808"/>
        <c:axId val="105902080"/>
      </c:lineChart>
      <c:dateAx>
        <c:axId val="105895808"/>
        <c:scaling>
          <c:orientation val="minMax"/>
        </c:scaling>
        <c:delete val="1"/>
        <c:axPos val="b"/>
        <c:numFmt formatCode="ge" sourceLinked="1"/>
        <c:majorTickMark val="none"/>
        <c:minorTickMark val="none"/>
        <c:tickLblPos val="none"/>
        <c:crossAx val="105902080"/>
        <c:crosses val="autoZero"/>
        <c:auto val="1"/>
        <c:lblOffset val="100"/>
        <c:baseTimeUnit val="years"/>
      </c:dateAx>
      <c:valAx>
        <c:axId val="105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25.98</c:v>
                </c:pt>
                <c:pt idx="4">
                  <c:v>33.51</c:v>
                </c:pt>
              </c:numCache>
            </c:numRef>
          </c:val>
        </c:ser>
        <c:dLbls>
          <c:showLegendKey val="0"/>
          <c:showVal val="0"/>
          <c:showCatName val="0"/>
          <c:showSerName val="0"/>
          <c:showPercent val="0"/>
          <c:showBubbleSize val="0"/>
        </c:dLbls>
        <c:gapWidth val="150"/>
        <c:axId val="105604608"/>
        <c:axId val="105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54.09</c:v>
                </c:pt>
                <c:pt idx="4">
                  <c:v>54.03</c:v>
                </c:pt>
              </c:numCache>
            </c:numRef>
          </c:val>
          <c:smooth val="0"/>
        </c:ser>
        <c:dLbls>
          <c:showLegendKey val="0"/>
          <c:showVal val="0"/>
          <c:showCatName val="0"/>
          <c:showSerName val="0"/>
          <c:showPercent val="0"/>
          <c:showBubbleSize val="0"/>
        </c:dLbls>
        <c:marker val="1"/>
        <c:smooth val="0"/>
        <c:axId val="105604608"/>
        <c:axId val="105606528"/>
      </c:lineChart>
      <c:dateAx>
        <c:axId val="105604608"/>
        <c:scaling>
          <c:orientation val="minMax"/>
        </c:scaling>
        <c:delete val="1"/>
        <c:axPos val="b"/>
        <c:numFmt formatCode="ge" sourceLinked="1"/>
        <c:majorTickMark val="none"/>
        <c:minorTickMark val="none"/>
        <c:tickLblPos val="none"/>
        <c:crossAx val="105606528"/>
        <c:crosses val="autoZero"/>
        <c:auto val="1"/>
        <c:lblOffset val="100"/>
        <c:baseTimeUnit val="years"/>
      </c:dateAx>
      <c:valAx>
        <c:axId val="105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829.01</c:v>
                </c:pt>
                <c:pt idx="4">
                  <c:v>804.5</c:v>
                </c:pt>
              </c:numCache>
            </c:numRef>
          </c:val>
        </c:ser>
        <c:dLbls>
          <c:showLegendKey val="0"/>
          <c:showVal val="0"/>
          <c:showCatName val="0"/>
          <c:showSerName val="0"/>
          <c:showPercent val="0"/>
          <c:showBubbleSize val="0"/>
        </c:dLbls>
        <c:gapWidth val="150"/>
        <c:axId val="105645184"/>
        <c:axId val="1056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845.86</c:v>
                </c:pt>
                <c:pt idx="4">
                  <c:v>802.49</c:v>
                </c:pt>
              </c:numCache>
            </c:numRef>
          </c:val>
          <c:smooth val="0"/>
        </c:ser>
        <c:dLbls>
          <c:showLegendKey val="0"/>
          <c:showVal val="0"/>
          <c:showCatName val="0"/>
          <c:showSerName val="0"/>
          <c:showPercent val="0"/>
          <c:showBubbleSize val="0"/>
        </c:dLbls>
        <c:marker val="1"/>
        <c:smooth val="0"/>
        <c:axId val="105645184"/>
        <c:axId val="105647104"/>
      </c:lineChart>
      <c:dateAx>
        <c:axId val="105645184"/>
        <c:scaling>
          <c:orientation val="minMax"/>
        </c:scaling>
        <c:delete val="1"/>
        <c:axPos val="b"/>
        <c:numFmt formatCode="ge" sourceLinked="1"/>
        <c:majorTickMark val="none"/>
        <c:minorTickMark val="none"/>
        <c:tickLblPos val="none"/>
        <c:crossAx val="105647104"/>
        <c:crosses val="autoZero"/>
        <c:auto val="1"/>
        <c:lblOffset val="100"/>
        <c:baseTimeUnit val="years"/>
      </c:dateAx>
      <c:valAx>
        <c:axId val="105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111.68</c:v>
                </c:pt>
                <c:pt idx="4">
                  <c:v>109.31</c:v>
                </c:pt>
              </c:numCache>
            </c:numRef>
          </c:val>
        </c:ser>
        <c:dLbls>
          <c:showLegendKey val="0"/>
          <c:showVal val="0"/>
          <c:showCatName val="0"/>
          <c:showSerName val="0"/>
          <c:showPercent val="0"/>
          <c:showBubbleSize val="0"/>
        </c:dLbls>
        <c:gapWidth val="150"/>
        <c:axId val="105659392"/>
        <c:axId val="105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101.88</c:v>
                </c:pt>
                <c:pt idx="4">
                  <c:v>103.18</c:v>
                </c:pt>
              </c:numCache>
            </c:numRef>
          </c:val>
          <c:smooth val="0"/>
        </c:ser>
        <c:dLbls>
          <c:showLegendKey val="0"/>
          <c:showVal val="0"/>
          <c:showCatName val="0"/>
          <c:showSerName val="0"/>
          <c:showPercent val="0"/>
          <c:showBubbleSize val="0"/>
        </c:dLbls>
        <c:marker val="1"/>
        <c:smooth val="0"/>
        <c:axId val="105659392"/>
        <c:axId val="105677952"/>
      </c:lineChart>
      <c:dateAx>
        <c:axId val="105659392"/>
        <c:scaling>
          <c:orientation val="minMax"/>
        </c:scaling>
        <c:delete val="1"/>
        <c:axPos val="b"/>
        <c:numFmt formatCode="ge" sourceLinked="1"/>
        <c:majorTickMark val="none"/>
        <c:minorTickMark val="none"/>
        <c:tickLblPos val="none"/>
        <c:crossAx val="105677952"/>
        <c:crosses val="autoZero"/>
        <c:auto val="1"/>
        <c:lblOffset val="100"/>
        <c:baseTimeUnit val="years"/>
      </c:dateAx>
      <c:valAx>
        <c:axId val="105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139.74</c:v>
                </c:pt>
                <c:pt idx="4">
                  <c:v>142.26</c:v>
                </c:pt>
              </c:numCache>
            </c:numRef>
          </c:val>
        </c:ser>
        <c:dLbls>
          <c:showLegendKey val="0"/>
          <c:showVal val="0"/>
          <c:showCatName val="0"/>
          <c:showSerName val="0"/>
          <c:showPercent val="0"/>
          <c:showBubbleSize val="0"/>
        </c:dLbls>
        <c:gapWidth val="150"/>
        <c:axId val="105707776"/>
        <c:axId val="10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143.15</c:v>
                </c:pt>
                <c:pt idx="4">
                  <c:v>141.11000000000001</c:v>
                </c:pt>
              </c:numCache>
            </c:numRef>
          </c:val>
          <c:smooth val="0"/>
        </c:ser>
        <c:dLbls>
          <c:showLegendKey val="0"/>
          <c:showVal val="0"/>
          <c:showCatName val="0"/>
          <c:showSerName val="0"/>
          <c:showPercent val="0"/>
          <c:showBubbleSize val="0"/>
        </c:dLbls>
        <c:marker val="1"/>
        <c:smooth val="0"/>
        <c:axId val="105707776"/>
        <c:axId val="105775488"/>
      </c:lineChart>
      <c:dateAx>
        <c:axId val="105707776"/>
        <c:scaling>
          <c:orientation val="minMax"/>
        </c:scaling>
        <c:delete val="1"/>
        <c:axPos val="b"/>
        <c:numFmt formatCode="ge" sourceLinked="1"/>
        <c:majorTickMark val="none"/>
        <c:minorTickMark val="none"/>
        <c:tickLblPos val="none"/>
        <c:crossAx val="105775488"/>
        <c:crosses val="autoZero"/>
        <c:auto val="1"/>
        <c:lblOffset val="100"/>
        <c:baseTimeUnit val="years"/>
      </c:dateAx>
      <c:valAx>
        <c:axId val="10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加古川市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121</v>
      </c>
      <c r="AE8" s="50"/>
      <c r="AF8" s="50"/>
      <c r="AG8" s="50"/>
      <c r="AH8" s="50"/>
      <c r="AI8" s="50"/>
      <c r="AJ8" s="50"/>
      <c r="AK8" s="4"/>
      <c r="AL8" s="51">
        <f>データ!S6</f>
        <v>268541</v>
      </c>
      <c r="AM8" s="51"/>
      <c r="AN8" s="51"/>
      <c r="AO8" s="51"/>
      <c r="AP8" s="51"/>
      <c r="AQ8" s="51"/>
      <c r="AR8" s="51"/>
      <c r="AS8" s="51"/>
      <c r="AT8" s="46">
        <f>データ!T6</f>
        <v>138.47999999999999</v>
      </c>
      <c r="AU8" s="46"/>
      <c r="AV8" s="46"/>
      <c r="AW8" s="46"/>
      <c r="AX8" s="46"/>
      <c r="AY8" s="46"/>
      <c r="AZ8" s="46"/>
      <c r="BA8" s="46"/>
      <c r="BB8" s="46">
        <f>データ!U6</f>
        <v>1939.2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47.62</v>
      </c>
      <c r="J10" s="46"/>
      <c r="K10" s="46"/>
      <c r="L10" s="46"/>
      <c r="M10" s="46"/>
      <c r="N10" s="46"/>
      <c r="O10" s="46"/>
      <c r="P10" s="46">
        <f>データ!P6</f>
        <v>87.73</v>
      </c>
      <c r="Q10" s="46"/>
      <c r="R10" s="46"/>
      <c r="S10" s="46"/>
      <c r="T10" s="46"/>
      <c r="U10" s="46"/>
      <c r="V10" s="46"/>
      <c r="W10" s="46">
        <f>データ!Q6</f>
        <v>86.63</v>
      </c>
      <c r="X10" s="46"/>
      <c r="Y10" s="46"/>
      <c r="Z10" s="46"/>
      <c r="AA10" s="46"/>
      <c r="AB10" s="46"/>
      <c r="AC10" s="46"/>
      <c r="AD10" s="51">
        <f>データ!R6</f>
        <v>2484</v>
      </c>
      <c r="AE10" s="51"/>
      <c r="AF10" s="51"/>
      <c r="AG10" s="51"/>
      <c r="AH10" s="51"/>
      <c r="AI10" s="51"/>
      <c r="AJ10" s="51"/>
      <c r="AK10" s="2"/>
      <c r="AL10" s="51">
        <f>データ!V6</f>
        <v>234886</v>
      </c>
      <c r="AM10" s="51"/>
      <c r="AN10" s="51"/>
      <c r="AO10" s="51"/>
      <c r="AP10" s="51"/>
      <c r="AQ10" s="51"/>
      <c r="AR10" s="51"/>
      <c r="AS10" s="51"/>
      <c r="AT10" s="46">
        <f>データ!W6</f>
        <v>36.93</v>
      </c>
      <c r="AU10" s="46"/>
      <c r="AV10" s="46"/>
      <c r="AW10" s="46"/>
      <c r="AX10" s="46"/>
      <c r="AY10" s="46"/>
      <c r="AZ10" s="46"/>
      <c r="BA10" s="46"/>
      <c r="BB10" s="46">
        <f>データ!X6</f>
        <v>6360.3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282103</v>
      </c>
      <c r="D6" s="34">
        <f t="shared" si="3"/>
        <v>46</v>
      </c>
      <c r="E6" s="34">
        <f t="shared" si="3"/>
        <v>17</v>
      </c>
      <c r="F6" s="34">
        <f t="shared" si="3"/>
        <v>1</v>
      </c>
      <c r="G6" s="34">
        <f t="shared" si="3"/>
        <v>0</v>
      </c>
      <c r="H6" s="34" t="str">
        <f t="shared" si="3"/>
        <v>兵庫県　加古川市</v>
      </c>
      <c r="I6" s="34" t="str">
        <f t="shared" si="3"/>
        <v>法適用</v>
      </c>
      <c r="J6" s="34" t="str">
        <f t="shared" si="3"/>
        <v>下水道事業</v>
      </c>
      <c r="K6" s="34" t="str">
        <f t="shared" si="3"/>
        <v>公共下水道</v>
      </c>
      <c r="L6" s="34" t="str">
        <f t="shared" si="3"/>
        <v>Ac1</v>
      </c>
      <c r="M6" s="34">
        <f t="shared" si="3"/>
        <v>0</v>
      </c>
      <c r="N6" s="35" t="str">
        <f t="shared" si="3"/>
        <v>-</v>
      </c>
      <c r="O6" s="35">
        <f t="shared" si="3"/>
        <v>47.62</v>
      </c>
      <c r="P6" s="35">
        <f t="shared" si="3"/>
        <v>87.73</v>
      </c>
      <c r="Q6" s="35">
        <f t="shared" si="3"/>
        <v>86.63</v>
      </c>
      <c r="R6" s="35">
        <f t="shared" si="3"/>
        <v>2484</v>
      </c>
      <c r="S6" s="35">
        <f t="shared" si="3"/>
        <v>268541</v>
      </c>
      <c r="T6" s="35">
        <f t="shared" si="3"/>
        <v>138.47999999999999</v>
      </c>
      <c r="U6" s="35">
        <f t="shared" si="3"/>
        <v>1939.2</v>
      </c>
      <c r="V6" s="35">
        <f t="shared" si="3"/>
        <v>234886</v>
      </c>
      <c r="W6" s="35">
        <f t="shared" si="3"/>
        <v>36.93</v>
      </c>
      <c r="X6" s="35">
        <f t="shared" si="3"/>
        <v>6360.3</v>
      </c>
      <c r="Y6" s="36" t="str">
        <f>IF(Y7="",NA(),Y7)</f>
        <v>-</v>
      </c>
      <c r="Z6" s="36" t="str">
        <f t="shared" ref="Z6:AH6" si="4">IF(Z7="",NA(),Z7)</f>
        <v>-</v>
      </c>
      <c r="AA6" s="36" t="str">
        <f t="shared" si="4"/>
        <v>-</v>
      </c>
      <c r="AB6" s="36">
        <f t="shared" si="4"/>
        <v>104.83</v>
      </c>
      <c r="AC6" s="36">
        <f t="shared" si="4"/>
        <v>106.24</v>
      </c>
      <c r="AD6" s="36" t="str">
        <f t="shared" si="4"/>
        <v>-</v>
      </c>
      <c r="AE6" s="36" t="str">
        <f t="shared" si="4"/>
        <v>-</v>
      </c>
      <c r="AF6" s="36" t="str">
        <f t="shared" si="4"/>
        <v>-</v>
      </c>
      <c r="AG6" s="36">
        <f t="shared" si="4"/>
        <v>106.67</v>
      </c>
      <c r="AH6" s="36">
        <f t="shared" si="4"/>
        <v>107.45</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12.51</v>
      </c>
      <c r="AS6" s="36">
        <f t="shared" si="5"/>
        <v>11.01</v>
      </c>
      <c r="AT6" s="35" t="str">
        <f>IF(AT7="","",IF(AT7="-","【-】","【"&amp;SUBSTITUTE(TEXT(AT7,"#,##0.00"),"-","△")&amp;"】"))</f>
        <v>【4.38】</v>
      </c>
      <c r="AU6" s="36" t="str">
        <f>IF(AU7="",NA(),AU7)</f>
        <v>-</v>
      </c>
      <c r="AV6" s="36" t="str">
        <f t="shared" ref="AV6:BD6" si="6">IF(AV7="",NA(),AV7)</f>
        <v>-</v>
      </c>
      <c r="AW6" s="36" t="str">
        <f t="shared" si="6"/>
        <v>-</v>
      </c>
      <c r="AX6" s="36">
        <f t="shared" si="6"/>
        <v>25.98</v>
      </c>
      <c r="AY6" s="36">
        <f t="shared" si="6"/>
        <v>33.51</v>
      </c>
      <c r="AZ6" s="36" t="str">
        <f t="shared" si="6"/>
        <v>-</v>
      </c>
      <c r="BA6" s="36" t="str">
        <f t="shared" si="6"/>
        <v>-</v>
      </c>
      <c r="BB6" s="36" t="str">
        <f t="shared" si="6"/>
        <v>-</v>
      </c>
      <c r="BC6" s="36">
        <f t="shared" si="6"/>
        <v>54.09</v>
      </c>
      <c r="BD6" s="36">
        <f t="shared" si="6"/>
        <v>54.03</v>
      </c>
      <c r="BE6" s="35" t="str">
        <f>IF(BE7="","",IF(BE7="-","【-】","【"&amp;SUBSTITUTE(TEXT(BE7,"#,##0.00"),"-","△")&amp;"】"))</f>
        <v>【59.95】</v>
      </c>
      <c r="BF6" s="36" t="str">
        <f>IF(BF7="",NA(),BF7)</f>
        <v>-</v>
      </c>
      <c r="BG6" s="36" t="str">
        <f t="shared" ref="BG6:BO6" si="7">IF(BG7="",NA(),BG7)</f>
        <v>-</v>
      </c>
      <c r="BH6" s="36" t="str">
        <f t="shared" si="7"/>
        <v>-</v>
      </c>
      <c r="BI6" s="36">
        <f t="shared" si="7"/>
        <v>829.01</v>
      </c>
      <c r="BJ6" s="36">
        <f t="shared" si="7"/>
        <v>804.5</v>
      </c>
      <c r="BK6" s="36" t="str">
        <f t="shared" si="7"/>
        <v>-</v>
      </c>
      <c r="BL6" s="36" t="str">
        <f t="shared" si="7"/>
        <v>-</v>
      </c>
      <c r="BM6" s="36" t="str">
        <f t="shared" si="7"/>
        <v>-</v>
      </c>
      <c r="BN6" s="36">
        <f t="shared" si="7"/>
        <v>845.86</v>
      </c>
      <c r="BO6" s="36">
        <f t="shared" si="7"/>
        <v>802.49</v>
      </c>
      <c r="BP6" s="35" t="str">
        <f>IF(BP7="","",IF(BP7="-","【-】","【"&amp;SUBSTITUTE(TEXT(BP7,"#,##0.00"),"-","△")&amp;"】"))</f>
        <v>【728.30】</v>
      </c>
      <c r="BQ6" s="36" t="str">
        <f>IF(BQ7="",NA(),BQ7)</f>
        <v>-</v>
      </c>
      <c r="BR6" s="36" t="str">
        <f t="shared" ref="BR6:BZ6" si="8">IF(BR7="",NA(),BR7)</f>
        <v>-</v>
      </c>
      <c r="BS6" s="36" t="str">
        <f t="shared" si="8"/>
        <v>-</v>
      </c>
      <c r="BT6" s="36">
        <f t="shared" si="8"/>
        <v>111.68</v>
      </c>
      <c r="BU6" s="36">
        <f t="shared" si="8"/>
        <v>109.31</v>
      </c>
      <c r="BV6" s="36" t="str">
        <f t="shared" si="8"/>
        <v>-</v>
      </c>
      <c r="BW6" s="36" t="str">
        <f t="shared" si="8"/>
        <v>-</v>
      </c>
      <c r="BX6" s="36" t="str">
        <f t="shared" si="8"/>
        <v>-</v>
      </c>
      <c r="BY6" s="36">
        <f t="shared" si="8"/>
        <v>101.88</v>
      </c>
      <c r="BZ6" s="36">
        <f t="shared" si="8"/>
        <v>103.18</v>
      </c>
      <c r="CA6" s="35" t="str">
        <f>IF(CA7="","",IF(CA7="-","【-】","【"&amp;SUBSTITUTE(TEXT(CA7,"#,##0.00"),"-","△")&amp;"】"))</f>
        <v>【100.04】</v>
      </c>
      <c r="CB6" s="36" t="str">
        <f>IF(CB7="",NA(),CB7)</f>
        <v>-</v>
      </c>
      <c r="CC6" s="36" t="str">
        <f t="shared" ref="CC6:CK6" si="9">IF(CC7="",NA(),CC7)</f>
        <v>-</v>
      </c>
      <c r="CD6" s="36" t="str">
        <f t="shared" si="9"/>
        <v>-</v>
      </c>
      <c r="CE6" s="36">
        <f t="shared" si="9"/>
        <v>139.74</v>
      </c>
      <c r="CF6" s="36">
        <f t="shared" si="9"/>
        <v>142.26</v>
      </c>
      <c r="CG6" s="36" t="str">
        <f t="shared" si="9"/>
        <v>-</v>
      </c>
      <c r="CH6" s="36" t="str">
        <f t="shared" si="9"/>
        <v>-</v>
      </c>
      <c r="CI6" s="36" t="str">
        <f t="shared" si="9"/>
        <v>-</v>
      </c>
      <c r="CJ6" s="36">
        <f t="shared" si="9"/>
        <v>143.15</v>
      </c>
      <c r="CK6" s="36">
        <f t="shared" si="9"/>
        <v>141.11000000000001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62.5</v>
      </c>
      <c r="CV6" s="36">
        <f t="shared" si="10"/>
        <v>63.26</v>
      </c>
      <c r="CW6" s="35" t="str">
        <f>IF(CW7="","",IF(CW7="-","【-】","【"&amp;SUBSTITUTE(TEXT(CW7,"#,##0.00"),"-","△")&amp;"】"))</f>
        <v>【60.09】</v>
      </c>
      <c r="CX6" s="36" t="str">
        <f>IF(CX7="",NA(),CX7)</f>
        <v>-</v>
      </c>
      <c r="CY6" s="36" t="str">
        <f t="shared" ref="CY6:DG6" si="11">IF(CY7="",NA(),CY7)</f>
        <v>-</v>
      </c>
      <c r="CZ6" s="36" t="str">
        <f t="shared" si="11"/>
        <v>-</v>
      </c>
      <c r="DA6" s="36">
        <f t="shared" si="11"/>
        <v>95.81</v>
      </c>
      <c r="DB6" s="36">
        <f t="shared" si="11"/>
        <v>95.65</v>
      </c>
      <c r="DC6" s="36" t="str">
        <f t="shared" si="11"/>
        <v>-</v>
      </c>
      <c r="DD6" s="36" t="str">
        <f t="shared" si="11"/>
        <v>-</v>
      </c>
      <c r="DE6" s="36" t="str">
        <f t="shared" si="11"/>
        <v>-</v>
      </c>
      <c r="DF6" s="36">
        <f t="shared" si="11"/>
        <v>93.88</v>
      </c>
      <c r="DG6" s="36">
        <f t="shared" si="11"/>
        <v>94.07</v>
      </c>
      <c r="DH6" s="35" t="str">
        <f>IF(DH7="","",IF(DH7="-","【-】","【"&amp;SUBSTITUTE(TEXT(DH7,"#,##0.00"),"-","△")&amp;"】"))</f>
        <v>【94.90】</v>
      </c>
      <c r="DI6" s="36" t="str">
        <f>IF(DI7="",NA(),DI7)</f>
        <v>-</v>
      </c>
      <c r="DJ6" s="36" t="str">
        <f t="shared" ref="DJ6:DR6" si="12">IF(DJ7="",NA(),DJ7)</f>
        <v>-</v>
      </c>
      <c r="DK6" s="36" t="str">
        <f t="shared" si="12"/>
        <v>-</v>
      </c>
      <c r="DL6" s="36">
        <f t="shared" si="12"/>
        <v>3.58</v>
      </c>
      <c r="DM6" s="36">
        <f t="shared" si="12"/>
        <v>7.06</v>
      </c>
      <c r="DN6" s="36" t="str">
        <f t="shared" si="12"/>
        <v>-</v>
      </c>
      <c r="DO6" s="36" t="str">
        <f t="shared" si="12"/>
        <v>-</v>
      </c>
      <c r="DP6" s="36" t="str">
        <f t="shared" si="12"/>
        <v>-</v>
      </c>
      <c r="DQ6" s="36">
        <f t="shared" si="12"/>
        <v>29.48</v>
      </c>
      <c r="DR6" s="36">
        <f t="shared" si="12"/>
        <v>28.95</v>
      </c>
      <c r="DS6" s="35" t="str">
        <f>IF(DS7="","",IF(DS7="-","【-】","【"&amp;SUBSTITUTE(TEXT(DS7,"#,##0.00"),"-","△")&amp;"】"))</f>
        <v>【37.36】</v>
      </c>
      <c r="DT6" s="36" t="str">
        <f>IF(DT7="",NA(),DT7)</f>
        <v>-</v>
      </c>
      <c r="DU6" s="36" t="str">
        <f t="shared" ref="DU6:EC6" si="13">IF(DU7="",NA(),DU7)</f>
        <v>-</v>
      </c>
      <c r="DV6" s="36" t="str">
        <f t="shared" si="13"/>
        <v>-</v>
      </c>
      <c r="DW6" s="36">
        <f t="shared" si="13"/>
        <v>0.11</v>
      </c>
      <c r="DX6" s="36">
        <f t="shared" si="13"/>
        <v>0.11</v>
      </c>
      <c r="DY6" s="36" t="str">
        <f t="shared" si="13"/>
        <v>-</v>
      </c>
      <c r="DZ6" s="36" t="str">
        <f t="shared" si="13"/>
        <v>-</v>
      </c>
      <c r="EA6" s="36" t="str">
        <f t="shared" si="13"/>
        <v>-</v>
      </c>
      <c r="EB6" s="36">
        <f t="shared" si="13"/>
        <v>3.89</v>
      </c>
      <c r="EC6" s="36">
        <f t="shared" si="13"/>
        <v>4.07</v>
      </c>
      <c r="ED6" s="35" t="str">
        <f>IF(ED7="","",IF(ED7="-","【-】","【"&amp;SUBSTITUTE(TEXT(ED7,"#,##0.00"),"-","△")&amp;"】"))</f>
        <v>【4.96】</v>
      </c>
      <c r="EE6" s="36" t="str">
        <f>IF(EE7="",NA(),EE7)</f>
        <v>-</v>
      </c>
      <c r="EF6" s="36" t="str">
        <f t="shared" ref="EF6:EN6" si="14">IF(EF7="",NA(),EF7)</f>
        <v>-</v>
      </c>
      <c r="EG6" s="36" t="str">
        <f t="shared" si="14"/>
        <v>-</v>
      </c>
      <c r="EH6" s="35">
        <f t="shared" si="14"/>
        <v>0</v>
      </c>
      <c r="EI6" s="36">
        <f t="shared" si="14"/>
        <v>0.04</v>
      </c>
      <c r="EJ6" s="36" t="str">
        <f t="shared" si="14"/>
        <v>-</v>
      </c>
      <c r="EK6" s="36" t="str">
        <f t="shared" si="14"/>
        <v>-</v>
      </c>
      <c r="EL6" s="36" t="str">
        <f t="shared" si="14"/>
        <v>-</v>
      </c>
      <c r="EM6" s="36">
        <f t="shared" si="14"/>
        <v>0.12</v>
      </c>
      <c r="EN6" s="36">
        <f t="shared" si="14"/>
        <v>0.13</v>
      </c>
      <c r="EO6" s="35" t="str">
        <f>IF(EO7="","",IF(EO7="-","【-】","【"&amp;SUBSTITUTE(TEXT(EO7,"#,##0.00"),"-","△")&amp;"】"))</f>
        <v>【0.27】</v>
      </c>
    </row>
    <row r="7" spans="1:148" s="37" customFormat="1">
      <c r="A7" s="29"/>
      <c r="B7" s="38">
        <v>2016</v>
      </c>
      <c r="C7" s="38">
        <v>282103</v>
      </c>
      <c r="D7" s="38">
        <v>46</v>
      </c>
      <c r="E7" s="38">
        <v>17</v>
      </c>
      <c r="F7" s="38">
        <v>1</v>
      </c>
      <c r="G7" s="38">
        <v>0</v>
      </c>
      <c r="H7" s="38" t="s">
        <v>108</v>
      </c>
      <c r="I7" s="38" t="s">
        <v>109</v>
      </c>
      <c r="J7" s="38" t="s">
        <v>110</v>
      </c>
      <c r="K7" s="38" t="s">
        <v>111</v>
      </c>
      <c r="L7" s="38" t="s">
        <v>112</v>
      </c>
      <c r="M7" s="38"/>
      <c r="N7" s="39" t="s">
        <v>113</v>
      </c>
      <c r="O7" s="39">
        <v>47.62</v>
      </c>
      <c r="P7" s="39">
        <v>87.73</v>
      </c>
      <c r="Q7" s="39">
        <v>86.63</v>
      </c>
      <c r="R7" s="39">
        <v>2484</v>
      </c>
      <c r="S7" s="39">
        <v>268541</v>
      </c>
      <c r="T7" s="39">
        <v>138.47999999999999</v>
      </c>
      <c r="U7" s="39">
        <v>1939.2</v>
      </c>
      <c r="V7" s="39">
        <v>234886</v>
      </c>
      <c r="W7" s="39">
        <v>36.93</v>
      </c>
      <c r="X7" s="39">
        <v>6360.3</v>
      </c>
      <c r="Y7" s="39" t="s">
        <v>113</v>
      </c>
      <c r="Z7" s="39" t="s">
        <v>113</v>
      </c>
      <c r="AA7" s="39" t="s">
        <v>113</v>
      </c>
      <c r="AB7" s="39">
        <v>104.83</v>
      </c>
      <c r="AC7" s="39">
        <v>106.24</v>
      </c>
      <c r="AD7" s="39" t="s">
        <v>113</v>
      </c>
      <c r="AE7" s="39" t="s">
        <v>113</v>
      </c>
      <c r="AF7" s="39" t="s">
        <v>113</v>
      </c>
      <c r="AG7" s="39">
        <v>106.67</v>
      </c>
      <c r="AH7" s="39">
        <v>107.45</v>
      </c>
      <c r="AI7" s="39">
        <v>108.57</v>
      </c>
      <c r="AJ7" s="39" t="s">
        <v>113</v>
      </c>
      <c r="AK7" s="39" t="s">
        <v>113</v>
      </c>
      <c r="AL7" s="39" t="s">
        <v>113</v>
      </c>
      <c r="AM7" s="39">
        <v>0</v>
      </c>
      <c r="AN7" s="39">
        <v>0</v>
      </c>
      <c r="AO7" s="39" t="s">
        <v>113</v>
      </c>
      <c r="AP7" s="39" t="s">
        <v>113</v>
      </c>
      <c r="AQ7" s="39" t="s">
        <v>113</v>
      </c>
      <c r="AR7" s="39">
        <v>12.51</v>
      </c>
      <c r="AS7" s="39">
        <v>11.01</v>
      </c>
      <c r="AT7" s="39">
        <v>4.38</v>
      </c>
      <c r="AU7" s="39" t="s">
        <v>113</v>
      </c>
      <c r="AV7" s="39" t="s">
        <v>113</v>
      </c>
      <c r="AW7" s="39" t="s">
        <v>113</v>
      </c>
      <c r="AX7" s="39">
        <v>25.98</v>
      </c>
      <c r="AY7" s="39">
        <v>33.51</v>
      </c>
      <c r="AZ7" s="39" t="s">
        <v>113</v>
      </c>
      <c r="BA7" s="39" t="s">
        <v>113</v>
      </c>
      <c r="BB7" s="39" t="s">
        <v>113</v>
      </c>
      <c r="BC7" s="39">
        <v>54.09</v>
      </c>
      <c r="BD7" s="39">
        <v>54.03</v>
      </c>
      <c r="BE7" s="39">
        <v>59.95</v>
      </c>
      <c r="BF7" s="39" t="s">
        <v>113</v>
      </c>
      <c r="BG7" s="39" t="s">
        <v>113</v>
      </c>
      <c r="BH7" s="39" t="s">
        <v>113</v>
      </c>
      <c r="BI7" s="39">
        <v>829.01</v>
      </c>
      <c r="BJ7" s="39">
        <v>804.5</v>
      </c>
      <c r="BK7" s="39" t="s">
        <v>113</v>
      </c>
      <c r="BL7" s="39" t="s">
        <v>113</v>
      </c>
      <c r="BM7" s="39" t="s">
        <v>113</v>
      </c>
      <c r="BN7" s="39">
        <v>845.86</v>
      </c>
      <c r="BO7" s="39">
        <v>802.49</v>
      </c>
      <c r="BP7" s="39">
        <v>728.3</v>
      </c>
      <c r="BQ7" s="39" t="s">
        <v>113</v>
      </c>
      <c r="BR7" s="39" t="s">
        <v>113</v>
      </c>
      <c r="BS7" s="39" t="s">
        <v>113</v>
      </c>
      <c r="BT7" s="39">
        <v>111.68</v>
      </c>
      <c r="BU7" s="39">
        <v>109.31</v>
      </c>
      <c r="BV7" s="39" t="s">
        <v>113</v>
      </c>
      <c r="BW7" s="39" t="s">
        <v>113</v>
      </c>
      <c r="BX7" s="39" t="s">
        <v>113</v>
      </c>
      <c r="BY7" s="39">
        <v>101.88</v>
      </c>
      <c r="BZ7" s="39">
        <v>103.18</v>
      </c>
      <c r="CA7" s="39">
        <v>100.04</v>
      </c>
      <c r="CB7" s="39" t="s">
        <v>113</v>
      </c>
      <c r="CC7" s="39" t="s">
        <v>113</v>
      </c>
      <c r="CD7" s="39" t="s">
        <v>113</v>
      </c>
      <c r="CE7" s="39">
        <v>139.74</v>
      </c>
      <c r="CF7" s="39">
        <v>142.26</v>
      </c>
      <c r="CG7" s="39" t="s">
        <v>113</v>
      </c>
      <c r="CH7" s="39" t="s">
        <v>113</v>
      </c>
      <c r="CI7" s="39" t="s">
        <v>113</v>
      </c>
      <c r="CJ7" s="39">
        <v>143.15</v>
      </c>
      <c r="CK7" s="39">
        <v>141.11000000000001</v>
      </c>
      <c r="CL7" s="39">
        <v>137.82</v>
      </c>
      <c r="CM7" s="39" t="s">
        <v>113</v>
      </c>
      <c r="CN7" s="39" t="s">
        <v>113</v>
      </c>
      <c r="CO7" s="39" t="s">
        <v>113</v>
      </c>
      <c r="CP7" s="39" t="s">
        <v>113</v>
      </c>
      <c r="CQ7" s="39" t="s">
        <v>113</v>
      </c>
      <c r="CR7" s="39" t="s">
        <v>113</v>
      </c>
      <c r="CS7" s="39" t="s">
        <v>113</v>
      </c>
      <c r="CT7" s="39" t="s">
        <v>113</v>
      </c>
      <c r="CU7" s="39">
        <v>62.5</v>
      </c>
      <c r="CV7" s="39">
        <v>63.26</v>
      </c>
      <c r="CW7" s="39">
        <v>60.09</v>
      </c>
      <c r="CX7" s="39" t="s">
        <v>113</v>
      </c>
      <c r="CY7" s="39" t="s">
        <v>113</v>
      </c>
      <c r="CZ7" s="39" t="s">
        <v>113</v>
      </c>
      <c r="DA7" s="39">
        <v>95.81</v>
      </c>
      <c r="DB7" s="39">
        <v>95.65</v>
      </c>
      <c r="DC7" s="39" t="s">
        <v>113</v>
      </c>
      <c r="DD7" s="39" t="s">
        <v>113</v>
      </c>
      <c r="DE7" s="39" t="s">
        <v>113</v>
      </c>
      <c r="DF7" s="39">
        <v>93.88</v>
      </c>
      <c r="DG7" s="39">
        <v>94.07</v>
      </c>
      <c r="DH7" s="39">
        <v>94.9</v>
      </c>
      <c r="DI7" s="39" t="s">
        <v>113</v>
      </c>
      <c r="DJ7" s="39" t="s">
        <v>113</v>
      </c>
      <c r="DK7" s="39" t="s">
        <v>113</v>
      </c>
      <c r="DL7" s="39">
        <v>3.58</v>
      </c>
      <c r="DM7" s="39">
        <v>7.06</v>
      </c>
      <c r="DN7" s="39" t="s">
        <v>113</v>
      </c>
      <c r="DO7" s="39" t="s">
        <v>113</v>
      </c>
      <c r="DP7" s="39" t="s">
        <v>113</v>
      </c>
      <c r="DQ7" s="39">
        <v>29.48</v>
      </c>
      <c r="DR7" s="39">
        <v>28.95</v>
      </c>
      <c r="DS7" s="39">
        <v>37.36</v>
      </c>
      <c r="DT7" s="39" t="s">
        <v>113</v>
      </c>
      <c r="DU7" s="39" t="s">
        <v>113</v>
      </c>
      <c r="DV7" s="39" t="s">
        <v>113</v>
      </c>
      <c r="DW7" s="39">
        <v>0.11</v>
      </c>
      <c r="DX7" s="39">
        <v>0.11</v>
      </c>
      <c r="DY7" s="39" t="s">
        <v>113</v>
      </c>
      <c r="DZ7" s="39" t="s">
        <v>113</v>
      </c>
      <c r="EA7" s="39" t="s">
        <v>113</v>
      </c>
      <c r="EB7" s="39">
        <v>3.89</v>
      </c>
      <c r="EC7" s="39">
        <v>4.07</v>
      </c>
      <c r="ED7" s="39">
        <v>4.96</v>
      </c>
      <c r="EE7" s="39" t="s">
        <v>113</v>
      </c>
      <c r="EF7" s="39" t="s">
        <v>113</v>
      </c>
      <c r="EG7" s="39" t="s">
        <v>113</v>
      </c>
      <c r="EH7" s="39">
        <v>0</v>
      </c>
      <c r="EI7" s="39">
        <v>0.04</v>
      </c>
      <c r="EJ7" s="39" t="s">
        <v>113</v>
      </c>
      <c r="EK7" s="39" t="s">
        <v>113</v>
      </c>
      <c r="EL7" s="39" t="s">
        <v>113</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川向　陽介</cp:lastModifiedBy>
  <cp:lastPrinted>2018-02-09T04:35:43Z</cp:lastPrinted>
  <dcterms:created xsi:type="dcterms:W3CDTF">2017-12-25T01:52:36Z</dcterms:created>
  <dcterms:modified xsi:type="dcterms:W3CDTF">2018-02-09T04:35:43Z</dcterms:modified>
</cp:coreProperties>
</file>