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GQ30" i="4"/>
  <c r="BZ51" i="4"/>
  <c r="HP76" i="4"/>
  <c r="BG51" i="4"/>
  <c r="BG30" i="4"/>
  <c r="FX51" i="4"/>
  <c r="AV76" i="4"/>
  <c r="KO51" i="4"/>
  <c r="FX30" i="4"/>
  <c r="LE76" i="4"/>
  <c r="KO30" i="4"/>
  <c r="HA76" i="4"/>
  <c r="AN51" i="4"/>
  <c r="FE30" i="4"/>
  <c r="AG76" i="4"/>
  <c r="KP76" i="4"/>
  <c r="JV30" i="4"/>
  <c r="AN30" i="4"/>
  <c r="JV51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<sst xmlns="http://schemas.openxmlformats.org/spreadsheetml/2006/main" count="286" uniqueCount="136">
  <si>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</si>
  <si>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</si>
  <si>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</si>
  <si>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</si>
  <si>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</si>
  <si>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</si>
  <si>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</si>
  <si>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</si>
  <si>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</si>
  <si>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</si>
  <si>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</si>
  <si>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</si>
  <si>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</si>
  <si>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</si>
  <si>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</si>
  <si>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</si>
  <si>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</si>
  <si>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</si>
  <si>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</si>
  <si>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</si>
  <si>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</si>
  <si>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</si>
  <si>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</si>
  <si>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</si>
  <si>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</si>
  <si>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</si>
  <si>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</si>
  <si>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</si>
  <si>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</si>
  <si>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</si>
  <si>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</si>
  <si>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</si>
  <si>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</si>
  <si>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</si>
  <si>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</si>
  <si>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</si>
  <si>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</si>
  <si>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</si>
  <si>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</si>
  <si>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</si>
  <si>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</si>
  <si>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</si>
  <si>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</si>
  <si>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</si>
  <si>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</si>
  <si>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</si>
  <si>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</si>
  <si>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</si>
  <si>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</si>
  <si>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</si>
  <si>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</si>
  <si>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</si>
  <si>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</si>
  <si>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</si>
  <si>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</si>
  <si>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</si>
  <si>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</si>
  <si>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</si>
  <si>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</si>
  <si>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</si>
  <si>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</si>
  <si>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</si>
  <si>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</si>
  <si>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</si>
  <si>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</si>
  <si>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</si>
  <si>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</si>
  <si>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</si>
  <si>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</si>
  <si>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</si>
  <si>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</si>
  <si>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</si>
  <si>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</si>
  <si>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</si>
  <si>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</si>
  <si>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</si>
  <si>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</si>
  <si>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</si>
  <si>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</si>
  <si>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</si>
  <si>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</si>
  <si>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</si>
  <si>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</si>
  <si>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</si>
  <si>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</si>
  <si>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</si>
  <si>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</si>
  <si>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</si>
  <si>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</si>
  <si>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</si>
  <si>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</si>
  <si>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</si>
  <si>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</si>
  <si>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</si>
  <si>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</si>
  <si>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</si>
  <si>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</si>
  <si>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</si>
  <si>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</si>
  <si>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</si>
  <si>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</si>
  <si>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</si>
  <si>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</si>
  <si>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</si>
  <si>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</si>
  <si>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</si>
  <si>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</si>
  <si>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</si>
  <si>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</si>
  <si>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</si>
  <si>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</si>
  <si>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</si>
  <si>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</si>
  <si>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</si>
  <si>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兵庫県　豊岡市</t>
  </si>
  <si>
    <t>西の丸駐車場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</si>
  <si>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</si>
  <si>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</si>
  <si>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</si>
  <si>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</si>
  <si>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</si>
  <si>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</si>
  <si>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</si>
  <si>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</si>
  <si>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</si>
  <si>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</si>
  <si>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</si>
  <si>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</si>
  <si>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</si>
  <si>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</si>
  <si>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</si>
  <si>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</si>
  <si>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駐車場整備にかかる起債の償還が順調に進んでいるため、徐々に良好な状況となっている。
　なお、平成29年度に起債の償還が完了する見込みであり、今後は更に良好な状況になる見込みである。</t>
    <phoneticPr fontId="6"/>
  </si>
  <si>
    <t>　平日の稼働率が低く、観光中心地からやや離れた場所に立地していることもあり、全体的に稼働率が低い状況である。</t>
    <rPh sb="1" eb="3">
      <t>ヘイジツ</t>
    </rPh>
    <rPh sb="4" eb="6">
      <t>カドウ</t>
    </rPh>
    <rPh sb="6" eb="7">
      <t>リツ</t>
    </rPh>
    <rPh sb="8" eb="9">
      <t>ヒク</t>
    </rPh>
    <rPh sb="38" eb="41">
      <t>ゼンタイテキ</t>
    </rPh>
    <rPh sb="42" eb="44">
      <t>カドウ</t>
    </rPh>
    <rPh sb="44" eb="45">
      <t>リツ</t>
    </rPh>
    <rPh sb="46" eb="47">
      <t>ヒク</t>
    </rPh>
    <rPh sb="48" eb="50">
      <t>ジョウキョウ</t>
    </rPh>
    <phoneticPr fontId="6"/>
  </si>
  <si>
    <t>　現状は、駐車場整備にかかる起債の償還が完了していないため、収益的収支比率、他会計補助金比率、駐車台数一台当たりの他会計補助金額の数値が悪い状況である。
　しかしながら、売上高ＧＯＰ比率は良好な数値であり、平成29年度に起債の償還が完了する見込みであることから、今後は良好な状況になる見込みである。</t>
    <phoneticPr fontId="6"/>
  </si>
  <si>
    <t>　現状としては、駐車場整備にかかる起債の償還が完了していないため、収益等の一部の数値が悪い状況ではあるが、起債の償還が完了すれば、概ね良好な経営状況になる見込みである。　
　しかしながら、稼働率が低く、観光客数が年々減少傾向であることから、今後の安定した駐車場経営のため、観光客数回復に向けた施策および駐車場経営のあり方について、現在検討中である。</t>
    <rPh sb="35" eb="36">
      <t>トウ</t>
    </rPh>
    <rPh sb="37" eb="39">
      <t>イチブ</t>
    </rPh>
    <rPh sb="53" eb="55">
      <t>キサイ</t>
    </rPh>
    <rPh sb="56" eb="58">
      <t>ショウカン</t>
    </rPh>
    <rPh sb="59" eb="61">
      <t>カンリョウ</t>
    </rPh>
    <rPh sb="65" eb="66">
      <t>オオム</t>
    </rPh>
    <rPh sb="67" eb="69">
      <t>リョウコウ</t>
    </rPh>
    <rPh sb="70" eb="72">
      <t>ケイエイ</t>
    </rPh>
    <rPh sb="72" eb="74">
      <t>ジョウキョウ</t>
    </rPh>
    <rPh sb="77" eb="79">
      <t>ミコ</t>
    </rPh>
    <rPh sb="94" eb="96">
      <t>カドウ</t>
    </rPh>
    <rPh sb="96" eb="97">
      <t>リツ</t>
    </rPh>
    <rPh sb="98" eb="99">
      <t>ヒク</t>
    </rPh>
    <rPh sb="165" eb="167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</si>
</sst>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10" xfId="1" applyFont="1" applyFill="1" applyBorder="1" applyAlignment="1" applyProtection="1">
      <alignment horizontal="left" vertical="top" wrapText="1"/>
      <protection locked="0"/>
    </xf>
    <xf numFmtId="0" fontId="7" fillId="0" borderId="11" xfId="1" applyFont="1" applyFill="1" applyBorder="1" applyAlignment="1" applyProtection="1">
      <alignment horizontal="left" vertical="top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7" fillId="0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80.8</c:v>
                </c:pt>
                <c:pt idx="1">
                  <c:v>78</c:v>
                </c:pt>
                <c:pt idx="2">
                  <c:v>83.9</c:v>
                </c:pt>
                <c:pt idx="3">
                  <c:v>69.5</c:v>
                </c:pt>
                <c:pt idx="4">
                  <c:v>199.4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55392"/>
        <c:axId val="1221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55392"/>
        <c:axId val="122157312"/>
      </c:lineChart>
      <c:dateAx>
        <c:axId val="12215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7312"/>
        <c:crosses val="autoZero"/>
        <c:auto val="1"/>
        <c:lblOffset val="100"/>
        <c:baseTimeUnit val="years"/>
      </c:dateAx>
      <c:valAx>
        <c:axId val="1221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15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926.4</c:v>
                </c:pt>
                <c:pt idx="1">
                  <c:v>680.4</c:v>
                </c:pt>
                <c:pt idx="2">
                  <c:v>513.6</c:v>
                </c:pt>
                <c:pt idx="3">
                  <c:v>318</c:v>
                </c:pt>
                <c:pt idx="4">
                  <c:v>133.4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9040"/>
        <c:axId val="14076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59040"/>
        <c:axId val="140761344"/>
      </c:lineChart>
      <c:dateAx>
        <c:axId val="14075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61344"/>
        <c:crosses val="autoZero"/>
        <c:auto val="1"/>
        <c:lblOffset val="100"/>
        <c:baseTimeUnit val="years"/>
      </c:dateAx>
      <c:valAx>
        <c:axId val="14076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59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54656"/>
        <c:axId val="22780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4656"/>
        <c:axId val="227804672"/>
      </c:lineChart>
      <c:dateAx>
        <c:axId val="22765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04672"/>
        <c:crosses val="autoZero"/>
        <c:auto val="1"/>
        <c:lblOffset val="100"/>
        <c:baseTimeUnit val="years"/>
      </c:dateAx>
      <c:valAx>
        <c:axId val="22780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5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104"/>
        <c:axId val="23476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67104"/>
        <c:axId val="234769024"/>
      </c:lineChart>
      <c:dateAx>
        <c:axId val="2347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769024"/>
        <c:crosses val="autoZero"/>
        <c:auto val="1"/>
        <c:lblOffset val="100"/>
        <c:baseTimeUnit val="years"/>
      </c:dateAx>
      <c:valAx>
        <c:axId val="23476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476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28.5</c:v>
                </c:pt>
                <c:pt idx="2">
                  <c:v>36.200000000000003</c:v>
                </c:pt>
                <c:pt idx="3">
                  <c:v>20.9</c:v>
                </c:pt>
                <c:pt idx="4">
                  <c:v>27.9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02400"/>
        <c:axId val="23810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02400"/>
        <c:axId val="238104576"/>
      </c:lineChart>
      <c:dateAx>
        <c:axId val="23810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104576"/>
        <c:crosses val="autoZero"/>
        <c:auto val="1"/>
        <c:lblOffset val="100"/>
        <c:baseTimeUnit val="years"/>
      </c:dateAx>
      <c:valAx>
        <c:axId val="23810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10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421</c:v>
                </c:pt>
                <c:pt idx="1">
                  <c:v>317</c:v>
                </c:pt>
                <c:pt idx="2">
                  <c:v>405</c:v>
                </c:pt>
                <c:pt idx="3">
                  <c:v>212</c:v>
                </c:pt>
                <c:pt idx="4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26848"/>
        <c:axId val="2441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26848"/>
        <c:axId val="244129152"/>
      </c:lineChart>
      <c:dateAx>
        <c:axId val="24412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129152"/>
        <c:crosses val="autoZero"/>
        <c:auto val="1"/>
        <c:lblOffset val="100"/>
        <c:baseTimeUnit val="years"/>
      </c:dateAx>
      <c:valAx>
        <c:axId val="2441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12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61.9</c:v>
                </c:pt>
                <c:pt idx="1">
                  <c:v>66.7</c:v>
                </c:pt>
                <c:pt idx="2">
                  <c:v>66.7</c:v>
                </c:pt>
                <c:pt idx="3">
                  <c:v>73</c:v>
                </c:pt>
                <c:pt idx="4">
                  <c:v>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74944"/>
        <c:axId val="12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74944"/>
        <c:axId val="122276864"/>
      </c:lineChart>
      <c:dateAx>
        <c:axId val="1222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76864"/>
        <c:crosses val="autoZero"/>
        <c:auto val="1"/>
        <c:lblOffset val="100"/>
        <c:baseTimeUnit val="years"/>
      </c:dateAx>
      <c:valAx>
        <c:axId val="12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27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92</c:v>
                </c:pt>
                <c:pt idx="1">
                  <c:v>93.1</c:v>
                </c:pt>
                <c:pt idx="2">
                  <c:v>91.6</c:v>
                </c:pt>
                <c:pt idx="3">
                  <c:v>92.4</c:v>
                </c:pt>
                <c:pt idx="4">
                  <c:v>84.4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1312"/>
        <c:axId val="1401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1312"/>
        <c:axId val="140143232"/>
      </c:lineChart>
      <c:dateAx>
        <c:axId val="1401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3232"/>
        <c:crosses val="autoZero"/>
        <c:auto val="1"/>
        <c:lblOffset val="100"/>
        <c:baseTimeUnit val="years"/>
      </c:dateAx>
      <c:valAx>
        <c:axId val="1401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1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7182</c:v>
                </c:pt>
                <c:pt idx="1">
                  <c:v>7843</c:v>
                </c:pt>
                <c:pt idx="2">
                  <c:v>7495</c:v>
                </c:pt>
                <c:pt idx="3">
                  <c:v>7675</c:v>
                </c:pt>
                <c:pt idx="4">
                  <c:v>6549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2160"/>
        <c:axId val="1404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2160"/>
        <c:axId val="140494336"/>
      </c:lineChart>
      <c:dateAx>
        <c:axId val="1404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4336"/>
        <c:crosses val="autoZero"/>
        <c:auto val="1"/>
        <c:lblOffset val="100"/>
        <c:baseTimeUnit val="years"/>
      </c:dateAx>
      <c:valAx>
        <c:axId val="1404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2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4" t="str">
        <f>データ!H6&amp;"　"&amp;データ!I6</f>
        <v>兵庫県豊岡市　西の丸駐車場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8"/>
      <c r="AQ7" s="136" t="s">
        <v>2</v>
      </c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8"/>
      <c r="CF7" s="136" t="s">
        <v>3</v>
      </c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39" t="s">
        <v>5</v>
      </c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9" t="s">
        <v>6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 t="s">
        <v>7</v>
      </c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 t="s">
        <v>8</v>
      </c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Ａ３Ｂ２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40" t="s">
        <v>131</v>
      </c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0" t="str">
        <f>データ!S7</f>
        <v>公共施設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2950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4"/>
      <c r="ND8" s="134" t="s">
        <v>10</v>
      </c>
      <c r="NE8" s="135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8"/>
      <c r="AQ9" s="136" t="s">
        <v>13</v>
      </c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8"/>
      <c r="CF9" s="136" t="s">
        <v>14</v>
      </c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39" t="s">
        <v>15</v>
      </c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9" t="s">
        <v>16</v>
      </c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 t="s">
        <v>17</v>
      </c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 t="s">
        <v>18</v>
      </c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4"/>
      <c r="ND9" s="141" t="s">
        <v>19</v>
      </c>
      <c r="NE9" s="142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3" t="str">
        <f>データ!O7</f>
        <v>該当数値なし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5"/>
      <c r="AQ10" s="126" t="str">
        <f>データ!P7</f>
        <v>届出駐車場</v>
      </c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8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19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9">
        <f>データ!V7</f>
        <v>63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1200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2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2" t="s">
        <v>23</v>
      </c>
      <c r="NE11" s="132"/>
      <c r="NF11" s="132"/>
      <c r="NG11" s="132"/>
      <c r="NH11" s="132"/>
      <c r="NI11" s="132"/>
      <c r="NJ11" s="132"/>
      <c r="NK11" s="132"/>
      <c r="NL11" s="132"/>
      <c r="NM11" s="132"/>
      <c r="NN11" s="132"/>
      <c r="NO11" s="132"/>
      <c r="NP11" s="132"/>
      <c r="NQ11" s="132"/>
      <c r="NR11" s="132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2"/>
      <c r="NE12" s="132"/>
      <c r="NF12" s="132"/>
      <c r="NG12" s="132"/>
      <c r="NH12" s="132"/>
      <c r="NI12" s="132"/>
      <c r="NJ12" s="132"/>
      <c r="NK12" s="132"/>
      <c r="NL12" s="132"/>
      <c r="NM12" s="132"/>
      <c r="NN12" s="132"/>
      <c r="NO12" s="132"/>
      <c r="NP12" s="132"/>
      <c r="NQ12" s="132"/>
      <c r="NR12" s="132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3"/>
      <c r="NE13" s="133"/>
      <c r="NF13" s="133"/>
      <c r="NG13" s="133"/>
      <c r="NH13" s="133"/>
      <c r="NI13" s="133"/>
      <c r="NJ13" s="133"/>
      <c r="NK13" s="133"/>
      <c r="NL13" s="133"/>
      <c r="NM13" s="133"/>
      <c r="NN13" s="133"/>
      <c r="NO13" s="133"/>
      <c r="NP13" s="133"/>
      <c r="NQ13" s="133"/>
      <c r="NR13" s="133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134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80.8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78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83.9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69.5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199.4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35.1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28.5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36.200000000000003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20.9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27.9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61.9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66.7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66.7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73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66.7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5" t="s">
        <v>132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7"/>
      <c r="MX35" s="17"/>
      <c r="MY35" s="17"/>
      <c r="MZ35" s="17"/>
      <c r="NA35" s="17"/>
      <c r="NB35" s="18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133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421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317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405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212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321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92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93.1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91.6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92.4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84.4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7182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7843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7495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7675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6549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930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926.4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680.4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513.6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318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133.4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282090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兵庫県豊岡市</v>
      </c>
      <c r="I6" s="61" t="str">
        <f t="shared" si="1"/>
        <v>西の丸駐車場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19</v>
      </c>
      <c r="S6" s="63" t="str">
        <f t="shared" si="1"/>
        <v>公共施設</v>
      </c>
      <c r="T6" s="63" t="str">
        <f t="shared" si="1"/>
        <v>無</v>
      </c>
      <c r="U6" s="64">
        <f t="shared" si="1"/>
        <v>2950</v>
      </c>
      <c r="V6" s="64">
        <f t="shared" si="1"/>
        <v>63</v>
      </c>
      <c r="W6" s="64">
        <f t="shared" si="1"/>
        <v>1200</v>
      </c>
      <c r="X6" s="63" t="str">
        <f t="shared" si="1"/>
        <v>導入なし</v>
      </c>
      <c r="Y6" s="65">
        <f>IF(Y8="-",NA(),Y8)</f>
        <v>80.8</v>
      </c>
      <c r="Z6" s="65">
        <f t="shared" ref="Z6:AH6" si="2">IF(Z8="-",NA(),Z8)</f>
        <v>78</v>
      </c>
      <c r="AA6" s="65">
        <f t="shared" si="2"/>
        <v>83.9</v>
      </c>
      <c r="AB6" s="65">
        <f t="shared" si="2"/>
        <v>69.5</v>
      </c>
      <c r="AC6" s="65">
        <f t="shared" si="2"/>
        <v>199.4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35.1</v>
      </c>
      <c r="AK6" s="65">
        <f t="shared" ref="AK6:AS6" si="3">IF(AK8="-",NA(),AK8)</f>
        <v>28.5</v>
      </c>
      <c r="AL6" s="65">
        <f t="shared" si="3"/>
        <v>36.200000000000003</v>
      </c>
      <c r="AM6" s="65">
        <f t="shared" si="3"/>
        <v>20.9</v>
      </c>
      <c r="AN6" s="65">
        <f t="shared" si="3"/>
        <v>27.9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421</v>
      </c>
      <c r="AV6" s="66">
        <f t="shared" ref="AV6:BD6" si="4">IF(AV8="-",NA(),AV8)</f>
        <v>317</v>
      </c>
      <c r="AW6" s="66">
        <f t="shared" si="4"/>
        <v>405</v>
      </c>
      <c r="AX6" s="66">
        <f t="shared" si="4"/>
        <v>212</v>
      </c>
      <c r="AY6" s="66">
        <f t="shared" si="4"/>
        <v>321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92</v>
      </c>
      <c r="BG6" s="65">
        <f t="shared" ref="BG6:BO6" si="5">IF(BG8="-",NA(),BG8)</f>
        <v>93.1</v>
      </c>
      <c r="BH6" s="65">
        <f t="shared" si="5"/>
        <v>91.6</v>
      </c>
      <c r="BI6" s="65">
        <f t="shared" si="5"/>
        <v>92.4</v>
      </c>
      <c r="BJ6" s="65">
        <f t="shared" si="5"/>
        <v>84.4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7182</v>
      </c>
      <c r="BR6" s="66">
        <f t="shared" ref="BR6:BZ6" si="6">IF(BR8="-",NA(),BR8)</f>
        <v>7843</v>
      </c>
      <c r="BS6" s="66">
        <f t="shared" si="6"/>
        <v>7495</v>
      </c>
      <c r="BT6" s="66">
        <f t="shared" si="6"/>
        <v>7675</v>
      </c>
      <c r="BU6" s="66">
        <f t="shared" si="6"/>
        <v>6549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930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926.4</v>
      </c>
      <c r="DA6" s="65">
        <f t="shared" ref="DA6:DI6" si="8">IF(DA8="-",NA(),DA8)</f>
        <v>680.4</v>
      </c>
      <c r="DB6" s="65">
        <f t="shared" si="8"/>
        <v>513.6</v>
      </c>
      <c r="DC6" s="65">
        <f t="shared" si="8"/>
        <v>318</v>
      </c>
      <c r="DD6" s="65">
        <f t="shared" si="8"/>
        <v>133.4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61.9</v>
      </c>
      <c r="DL6" s="65">
        <f t="shared" ref="DL6:DT6" si="9">IF(DL8="-",NA(),DL8)</f>
        <v>66.7</v>
      </c>
      <c r="DM6" s="65">
        <f t="shared" si="9"/>
        <v>66.7</v>
      </c>
      <c r="DN6" s="65">
        <f t="shared" si="9"/>
        <v>73</v>
      </c>
      <c r="DO6" s="65">
        <f t="shared" si="9"/>
        <v>66.7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282090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兵庫県　豊岡市</v>
      </c>
      <c r="I7" s="61" t="str">
        <f t="shared" si="10"/>
        <v>西の丸駐車場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19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2950</v>
      </c>
      <c r="V7" s="64">
        <f t="shared" si="10"/>
        <v>63</v>
      </c>
      <c r="W7" s="64">
        <f t="shared" si="10"/>
        <v>1200</v>
      </c>
      <c r="X7" s="63" t="str">
        <f t="shared" si="10"/>
        <v>導入なし</v>
      </c>
      <c r="Y7" s="65">
        <f>Y8</f>
        <v>80.8</v>
      </c>
      <c r="Z7" s="65">
        <f t="shared" ref="Z7:AH7" si="11">Z8</f>
        <v>78</v>
      </c>
      <c r="AA7" s="65">
        <f t="shared" si="11"/>
        <v>83.9</v>
      </c>
      <c r="AB7" s="65">
        <f t="shared" si="11"/>
        <v>69.5</v>
      </c>
      <c r="AC7" s="65">
        <f t="shared" si="11"/>
        <v>199.4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35.1</v>
      </c>
      <c r="AK7" s="65">
        <f t="shared" ref="AK7:AS7" si="12">AK8</f>
        <v>28.5</v>
      </c>
      <c r="AL7" s="65">
        <f t="shared" si="12"/>
        <v>36.200000000000003</v>
      </c>
      <c r="AM7" s="65">
        <f t="shared" si="12"/>
        <v>20.9</v>
      </c>
      <c r="AN7" s="65">
        <f t="shared" si="12"/>
        <v>27.9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421</v>
      </c>
      <c r="AV7" s="66">
        <f t="shared" ref="AV7:BD7" si="13">AV8</f>
        <v>317</v>
      </c>
      <c r="AW7" s="66">
        <f t="shared" si="13"/>
        <v>405</v>
      </c>
      <c r="AX7" s="66">
        <f t="shared" si="13"/>
        <v>212</v>
      </c>
      <c r="AY7" s="66">
        <f t="shared" si="13"/>
        <v>321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92</v>
      </c>
      <c r="BG7" s="65">
        <f t="shared" ref="BG7:BO7" si="14">BG8</f>
        <v>93.1</v>
      </c>
      <c r="BH7" s="65">
        <f t="shared" si="14"/>
        <v>91.6</v>
      </c>
      <c r="BI7" s="65">
        <f t="shared" si="14"/>
        <v>92.4</v>
      </c>
      <c r="BJ7" s="65">
        <f t="shared" si="14"/>
        <v>84.4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7182</v>
      </c>
      <c r="BR7" s="66">
        <f t="shared" ref="BR7:BZ7" si="15">BR8</f>
        <v>7843</v>
      </c>
      <c r="BS7" s="66">
        <f t="shared" si="15"/>
        <v>7495</v>
      </c>
      <c r="BT7" s="66">
        <f t="shared" si="15"/>
        <v>7675</v>
      </c>
      <c r="BU7" s="66">
        <f t="shared" si="15"/>
        <v>6549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930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926.4</v>
      </c>
      <c r="DA7" s="65">
        <f t="shared" ref="DA7:DI7" si="16">DA8</f>
        <v>680.4</v>
      </c>
      <c r="DB7" s="65">
        <f t="shared" si="16"/>
        <v>513.6</v>
      </c>
      <c r="DC7" s="65">
        <f t="shared" si="16"/>
        <v>318</v>
      </c>
      <c r="DD7" s="65">
        <f t="shared" si="16"/>
        <v>133.4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61.9</v>
      </c>
      <c r="DL7" s="65">
        <f t="shared" ref="DL7:DT7" si="17">DL8</f>
        <v>66.7</v>
      </c>
      <c r="DM7" s="65">
        <f t="shared" si="17"/>
        <v>66.7</v>
      </c>
      <c r="DN7" s="65">
        <f t="shared" si="17"/>
        <v>73</v>
      </c>
      <c r="DO7" s="65">
        <f t="shared" si="17"/>
        <v>66.7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282090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19</v>
      </c>
      <c r="S8" s="70" t="s">
        <v>123</v>
      </c>
      <c r="T8" s="70" t="s">
        <v>124</v>
      </c>
      <c r="U8" s="71">
        <v>2950</v>
      </c>
      <c r="V8" s="71">
        <v>63</v>
      </c>
      <c r="W8" s="71">
        <v>1200</v>
      </c>
      <c r="X8" s="70" t="s">
        <v>125</v>
      </c>
      <c r="Y8" s="72">
        <v>80.8</v>
      </c>
      <c r="Z8" s="72">
        <v>78</v>
      </c>
      <c r="AA8" s="72">
        <v>83.9</v>
      </c>
      <c r="AB8" s="72">
        <v>69.5</v>
      </c>
      <c r="AC8" s="72">
        <v>199.4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35.1</v>
      </c>
      <c r="AK8" s="72">
        <v>28.5</v>
      </c>
      <c r="AL8" s="72">
        <v>36.200000000000003</v>
      </c>
      <c r="AM8" s="72">
        <v>20.9</v>
      </c>
      <c r="AN8" s="72">
        <v>27.9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421</v>
      </c>
      <c r="AV8" s="73">
        <v>317</v>
      </c>
      <c r="AW8" s="73">
        <v>405</v>
      </c>
      <c r="AX8" s="73">
        <v>212</v>
      </c>
      <c r="AY8" s="73">
        <v>321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92</v>
      </c>
      <c r="BG8" s="72">
        <v>93.1</v>
      </c>
      <c r="BH8" s="72">
        <v>91.6</v>
      </c>
      <c r="BI8" s="72">
        <v>92.4</v>
      </c>
      <c r="BJ8" s="72">
        <v>84.4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7182</v>
      </c>
      <c r="BR8" s="73">
        <v>7843</v>
      </c>
      <c r="BS8" s="73">
        <v>7495</v>
      </c>
      <c r="BT8" s="74">
        <v>7675</v>
      </c>
      <c r="BU8" s="74">
        <v>6549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930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926.4</v>
      </c>
      <c r="DA8" s="72">
        <v>680.4</v>
      </c>
      <c r="DB8" s="72">
        <v>513.6</v>
      </c>
      <c r="DC8" s="72">
        <v>318</v>
      </c>
      <c r="DD8" s="72">
        <v>133.4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61.9</v>
      </c>
      <c r="DL8" s="72">
        <v>66.7</v>
      </c>
      <c r="DM8" s="72">
        <v>66.7</v>
      </c>
      <c r="DN8" s="72">
        <v>73</v>
      </c>
      <c r="DO8" s="72">
        <v>66.7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dcterms:created xsi:type="dcterms:W3CDTF">2018-02-09T01:50:27Z</dcterms:created>
  <dcterms:modified xsi:type="dcterms:W3CDTF">2018-05-24T01:02:07Z</dcterms:modified>
  <cp:category/>
</cp:coreProperties>
</file>