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下水管理係●\◎庶務担当用ファイル\照会\H29\300209経営比較分析表\09 相生市（下5）\"/>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B10"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<sst xmlns="http://schemas.openxmlformats.org/spreadsheetml/2006/main" count="251" uniqueCount="126">
  <si>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</si>
  <si>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</si>
  <si>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</si>
  <si>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</si>
  <si>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</si>
  <si>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</si>
  <si>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</si>
  <si>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</si>
  <si>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</si>
  <si>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</si>
  <si>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</si>
  <si>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</si>
  <si>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</si>
  <si>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</si>
  <si>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</si>
  <si>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</si>
  <si>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</si>
  <si>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</si>
  <si>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</si>
  <si>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</si>
  <si>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</si>
  <si>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</si>
  <si>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</si>
  <si>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</si>
  <si>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</si>
  <si>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</si>
  <si>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</si>
  <si>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</si>
  <si>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</si>
  <si>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</si>
  <si>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</si>
  <si>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</si>
  <si>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</si>
  <si>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</si>
  <si>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</si>
  <si>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</si>
  <si>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</si>
  <si>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</si>
  <si>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</si>
  <si>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</si>
  <si>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</si>
  <si>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</si>
  <si>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</si>
  <si>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</si>
  <si>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</si>
  <si>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</si>
  <si>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</si>
  <si>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</si>
  <si>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</si>
  <si>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</si>
  <si>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</si>
  <si>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</si>
  <si>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</si>
  <si>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</si>
  <si>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</si>
  <si>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</si>
  <si>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</si>
  <si>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</si>
  <si>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</si>
  <si>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</si>
  <si>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</si>
  <si>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</si>
  <si>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</si>
  <si>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</si>
  <si>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</si>
  <si>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</si>
  <si>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</si>
  <si>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</si>
  <si>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</si>
  <si>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</si>
  <si>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</si>
  <si>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</si>
  <si>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</si>
  <si>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</si>
  <si>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</si>
  <si>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</si>
  <si>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</si>
  <si>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</si>
  <si>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</si>
  <si>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</si>
  <si>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</si>
  <si>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</si>
  <si>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</si>
  <si>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</si>
  <si>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</si>
  <si>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</si>
  <si>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</si>
  <si>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</si>
  <si>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</si>
  <si>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</si>
  <si>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</si>
  <si>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</si>
  <si>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</si>
  <si>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</si>
  <si>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</si>
  <si>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</si>
  <si>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</si>
  <si>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</si>
  <si>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</si>
  <si>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</si>
  <si>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</si>
  <si>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</si>
  <si>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</si>
  <si>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</si>
  <si>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</si>
  <si>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</si>
  <si>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</si>
  <si>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</si>
  <si>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</si>
  <si>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</si>
  <si>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相生市</t>
  </si>
  <si>
    <t>法非適用</t>
  </si>
  <si>
    <t>下水道事業</t>
  </si>
  <si>
    <t>個別排水処理</t>
  </si>
  <si>
    <t>L3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</si>
  <si>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</si>
  <si>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</si>
  <si>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</si>
  <si>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</si>
  <si>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</si>
  <si>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</si>
  <si>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</si>
  <si>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供用を開始してからまだ年数が浅いため、適正な維持管理を継続することにより引き続き利用可能であると考えられる。</t>
    <rPh sb="1" eb="3">
      <t>キョウヨウ</t>
    </rPh>
    <rPh sb="4" eb="6">
      <t>カイシ</t>
    </rPh>
    <rPh sb="12" eb="14">
      <t>ネンスウ</t>
    </rPh>
    <rPh sb="15" eb="16">
      <t>アサ</t>
    </rPh>
    <rPh sb="20" eb="22">
      <t>テキセイ</t>
    </rPh>
    <rPh sb="23" eb="25">
      <t>イジ</t>
    </rPh>
    <rPh sb="25" eb="27">
      <t>カンリ</t>
    </rPh>
    <rPh sb="28" eb="30">
      <t>ケイゾク</t>
    </rPh>
    <rPh sb="37" eb="38">
      <t>ヒ</t>
    </rPh>
    <rPh sb="39" eb="40">
      <t>ツヅ</t>
    </rPh>
    <rPh sb="41" eb="43">
      <t>リヨウ</t>
    </rPh>
    <rPh sb="43" eb="45">
      <t>カノウ</t>
    </rPh>
    <rPh sb="49" eb="50">
      <t>カンガ</t>
    </rPh>
    <phoneticPr fontId="7"/>
  </si>
  <si>
    <t>　対象が限定される事業のため、水洗化率の向上による規模の拡大にも限界があり、将来の更新費用の確保を含め、使用料体系の検討を含めた経営改善の取り組みを続けていく必要がある。一方で本事業は地理的要因により集合処理事業を採用できなかった箇所に採用した側面もあるため、使用料体系を含めた経営改善については、他事業も含めた市の汚水処理事業全体で検討し、実情を踏まえたうえで「経営戦略」を策定して取り組んでいく必要がある。</t>
    <rPh sb="1" eb="3">
      <t>タイショウ</t>
    </rPh>
    <rPh sb="4" eb="6">
      <t>ゲンテイ</t>
    </rPh>
    <rPh sb="9" eb="11">
      <t>ジギョウ</t>
    </rPh>
    <rPh sb="15" eb="18">
      <t>スイセンカ</t>
    </rPh>
    <rPh sb="18" eb="19">
      <t>リツ</t>
    </rPh>
    <rPh sb="20" eb="22">
      <t>コウジョウ</t>
    </rPh>
    <rPh sb="25" eb="27">
      <t>キボ</t>
    </rPh>
    <rPh sb="28" eb="30">
      <t>カクダイ</t>
    </rPh>
    <rPh sb="32" eb="34">
      <t>ゲンカイ</t>
    </rPh>
    <rPh sb="38" eb="40">
      <t>ショウライ</t>
    </rPh>
    <rPh sb="41" eb="43">
      <t>コウシン</t>
    </rPh>
    <rPh sb="43" eb="45">
      <t>ヒヨウ</t>
    </rPh>
    <rPh sb="46" eb="48">
      <t>カクホ</t>
    </rPh>
    <rPh sb="49" eb="50">
      <t>フク</t>
    </rPh>
    <rPh sb="52" eb="55">
      <t>シヨウリョウ</t>
    </rPh>
    <rPh sb="55" eb="57">
      <t>タイケイ</t>
    </rPh>
    <rPh sb="58" eb="60">
      <t>ケントウ</t>
    </rPh>
    <rPh sb="61" eb="62">
      <t>フク</t>
    </rPh>
    <rPh sb="64" eb="66">
      <t>ケイエイ</t>
    </rPh>
    <rPh sb="66" eb="68">
      <t>カイゼン</t>
    </rPh>
    <rPh sb="69" eb="70">
      <t>ト</t>
    </rPh>
    <rPh sb="71" eb="72">
      <t>ク</t>
    </rPh>
    <rPh sb="74" eb="75">
      <t>ツヅ</t>
    </rPh>
    <rPh sb="79" eb="81">
      <t>ヒツヨウ</t>
    </rPh>
    <rPh sb="85" eb="87">
      <t>イッポウ</t>
    </rPh>
    <rPh sb="88" eb="89">
      <t>ホン</t>
    </rPh>
    <rPh sb="89" eb="91">
      <t>ジギョウ</t>
    </rPh>
    <rPh sb="92" eb="95">
      <t>チリテキ</t>
    </rPh>
    <rPh sb="95" eb="97">
      <t>ヨウイン</t>
    </rPh>
    <rPh sb="100" eb="102">
      <t>シュウゴウ</t>
    </rPh>
    <rPh sb="102" eb="104">
      <t>ショリ</t>
    </rPh>
    <rPh sb="104" eb="106">
      <t>ジギョウ</t>
    </rPh>
    <rPh sb="107" eb="109">
      <t>サイヨウ</t>
    </rPh>
    <rPh sb="115" eb="117">
      <t>カショ</t>
    </rPh>
    <rPh sb="118" eb="120">
      <t>サイヨウ</t>
    </rPh>
    <rPh sb="122" eb="124">
      <t>ソクメン</t>
    </rPh>
    <rPh sb="130" eb="133">
      <t>シヨウリョウ</t>
    </rPh>
    <rPh sb="133" eb="135">
      <t>タイケイ</t>
    </rPh>
    <rPh sb="136" eb="137">
      <t>フク</t>
    </rPh>
    <rPh sb="139" eb="141">
      <t>ケイエイ</t>
    </rPh>
    <rPh sb="141" eb="143">
      <t>カイゼン</t>
    </rPh>
    <rPh sb="149" eb="150">
      <t>タ</t>
    </rPh>
    <rPh sb="150" eb="152">
      <t>ジギョウ</t>
    </rPh>
    <rPh sb="153" eb="154">
      <t>フク</t>
    </rPh>
    <rPh sb="156" eb="157">
      <t>シ</t>
    </rPh>
    <rPh sb="158" eb="160">
      <t>オスイ</t>
    </rPh>
    <rPh sb="160" eb="162">
      <t>ショリ</t>
    </rPh>
    <rPh sb="162" eb="164">
      <t>ジギョウ</t>
    </rPh>
    <rPh sb="164" eb="166">
      <t>ゼンタイ</t>
    </rPh>
    <rPh sb="167" eb="169">
      <t>ケントウ</t>
    </rPh>
    <rPh sb="171" eb="173">
      <t>ジツジョウ</t>
    </rPh>
    <rPh sb="174" eb="175">
      <t>フ</t>
    </rPh>
    <rPh sb="182" eb="184">
      <t>ケイエイ</t>
    </rPh>
    <rPh sb="184" eb="186">
      <t>センリャク</t>
    </rPh>
    <rPh sb="188" eb="190">
      <t>サクテイ</t>
    </rPh>
    <rPh sb="192" eb="193">
      <t>ト</t>
    </rPh>
    <rPh sb="194" eb="195">
      <t>ク</t>
    </rPh>
    <rPh sb="199" eb="201">
      <t>ヒツヨウ</t>
    </rPh>
    <phoneticPr fontId="7"/>
  </si>
  <si>
    <t>　下水道への接続が困難な箇所に対して実施する事業のため、対象人数が少なく事業も非常に小規模である。維持管理業務については委託により経費を抑えているが、近年の節水意識の高まりにより水量の減少傾向もあって、使用料収入は伸び悩んでいる。このため費用の十分な回収には至っておらず、その度合いも類似団体よりやや低い傾向にある。このため、一般会計からの繰り入れによる支援が不可欠な状況となっている。</t>
    <rPh sb="1" eb="4">
      <t>ゲスイドウ</t>
    </rPh>
    <rPh sb="6" eb="8">
      <t>セツゾク</t>
    </rPh>
    <rPh sb="9" eb="11">
      <t>コンナン</t>
    </rPh>
    <rPh sb="12" eb="14">
      <t>カショ</t>
    </rPh>
    <rPh sb="15" eb="16">
      <t>タイ</t>
    </rPh>
    <rPh sb="18" eb="20">
      <t>ジッシ</t>
    </rPh>
    <rPh sb="22" eb="24">
      <t>ジギョウ</t>
    </rPh>
    <rPh sb="28" eb="30">
      <t>タイショウ</t>
    </rPh>
    <rPh sb="30" eb="32">
      <t>ニンズウ</t>
    </rPh>
    <rPh sb="33" eb="34">
      <t>スク</t>
    </rPh>
    <rPh sb="36" eb="38">
      <t>ジギョウ</t>
    </rPh>
    <rPh sb="39" eb="41">
      <t>ヒジョウ</t>
    </rPh>
    <rPh sb="42" eb="45">
      <t>ショウキボ</t>
    </rPh>
    <rPh sb="49" eb="51">
      <t>イジ</t>
    </rPh>
    <rPh sb="51" eb="53">
      <t>カンリ</t>
    </rPh>
    <rPh sb="53" eb="55">
      <t>ギョウム</t>
    </rPh>
    <rPh sb="60" eb="62">
      <t>イタク</t>
    </rPh>
    <rPh sb="65" eb="67">
      <t>ケイヒ</t>
    </rPh>
    <rPh sb="68" eb="69">
      <t>オサ</t>
    </rPh>
    <rPh sb="75" eb="77">
      <t>キンネン</t>
    </rPh>
    <rPh sb="78" eb="80">
      <t>セッスイ</t>
    </rPh>
    <rPh sb="80" eb="82">
      <t>イシキ</t>
    </rPh>
    <rPh sb="83" eb="84">
      <t>タカ</t>
    </rPh>
    <rPh sb="89" eb="91">
      <t>スイリョウ</t>
    </rPh>
    <rPh sb="92" eb="94">
      <t>ゲンショウ</t>
    </rPh>
    <rPh sb="94" eb="96">
      <t>ケイコウ</t>
    </rPh>
    <rPh sb="101" eb="104">
      <t>シヨウリョウ</t>
    </rPh>
    <rPh sb="104" eb="106">
      <t>シュウニュウ</t>
    </rPh>
    <rPh sb="107" eb="108">
      <t>ノ</t>
    </rPh>
    <rPh sb="109" eb="110">
      <t>ナヤ</t>
    </rPh>
    <rPh sb="119" eb="121">
      <t>ヒヨウ</t>
    </rPh>
    <rPh sb="122" eb="124">
      <t>ジュウブン</t>
    </rPh>
    <rPh sb="125" eb="127">
      <t>カイシュウ</t>
    </rPh>
    <rPh sb="129" eb="130">
      <t>イタ</t>
    </rPh>
    <rPh sb="138" eb="140">
      <t>ドア</t>
    </rPh>
    <rPh sb="142" eb="144">
      <t>ルイジ</t>
    </rPh>
    <rPh sb="144" eb="146">
      <t>ダンタイ</t>
    </rPh>
    <rPh sb="150" eb="151">
      <t>ヒク</t>
    </rPh>
    <rPh sb="152" eb="154">
      <t>ケイコウ</t>
    </rPh>
    <rPh sb="163" eb="165">
      <t>イッパン</t>
    </rPh>
    <rPh sb="165" eb="167">
      <t>カイケイ</t>
    </rPh>
    <rPh sb="170" eb="171">
      <t>ク</t>
    </rPh>
    <rPh sb="172" eb="173">
      <t>イ</t>
    </rPh>
    <rPh sb="177" eb="179">
      <t>シエン</t>
    </rPh>
    <rPh sb="180" eb="183">
      <t>フカケツ</t>
    </rPh>
    <rPh sb="184" eb="186">
      <t>ジョウキョウ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</si>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</sst>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8431952"/>
        <c:axId val="23843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38431952"/>
        <c:axId val="238432344"/>
      </c:lineChart>
      <c:dateAx>
        <c:axId val="238431952"/>
        <c:scaling>
          <c:orientation val="minMax"/>
        </c:scaling>
        <c:delete val="1"/>
        <c:axPos val="b"/>
        <c:numFmt formatCode="ge" sourceLinked="1"/>
        <c:majorTickMark val="none"/>
        <c:minorTickMark val="none"/>
        <c:tickLblPos val="none"/>
        <c:crossAx val="238432344"/>
        <c:crosses val="autoZero"/>
        <c:auto val="1"/>
        <c:lblOffset val="100"/>
        <c:baseTimeUnit val="years"/>
      </c:dateAx>
      <c:valAx>
        <c:axId val="23843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43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43.75</c:v>
                </c:pt>
                <c:pt idx="1">
                  <c:v>38.89</c:v>
                </c:pt>
                <c:pt idx="2">
                  <c:v>36.840000000000003</c:v>
                </c:pt>
                <c:pt idx="3">
                  <c:v>36.840000000000003</c:v>
                </c:pt>
                <c:pt idx="4">
                  <c:v>36.840000000000003</c:v>
                </c:pt>
              </c:numCache>
            </c:numRef>
          </c:val>
        </c:ser>
        <c:dLbls>
          <c:showLegendKey val="0"/>
          <c:showVal val="0"/>
          <c:showCatName val="0"/>
          <c:showSerName val="0"/>
          <c:showPercent val="0"/>
          <c:showBubbleSize val="0"/>
        </c:dLbls>
        <c:gapWidth val="150"/>
        <c:axId val="341657040"/>
        <c:axId val="34165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51.54</c:v>
                </c:pt>
                <c:pt idx="3">
                  <c:v>44.84</c:v>
                </c:pt>
                <c:pt idx="4">
                  <c:v>41.51</c:v>
                </c:pt>
              </c:numCache>
            </c:numRef>
          </c:val>
          <c:smooth val="0"/>
        </c:ser>
        <c:dLbls>
          <c:showLegendKey val="0"/>
          <c:showVal val="0"/>
          <c:showCatName val="0"/>
          <c:showSerName val="0"/>
          <c:showPercent val="0"/>
          <c:showBubbleSize val="0"/>
        </c:dLbls>
        <c:marker val="1"/>
        <c:smooth val="0"/>
        <c:axId val="341657040"/>
        <c:axId val="341656648"/>
      </c:lineChart>
      <c:dateAx>
        <c:axId val="341657040"/>
        <c:scaling>
          <c:orientation val="minMax"/>
        </c:scaling>
        <c:delete val="1"/>
        <c:axPos val="b"/>
        <c:numFmt formatCode="ge" sourceLinked="1"/>
        <c:majorTickMark val="none"/>
        <c:minorTickMark val="none"/>
        <c:tickLblPos val="none"/>
        <c:crossAx val="341656648"/>
        <c:crosses val="autoZero"/>
        <c:auto val="1"/>
        <c:lblOffset val="100"/>
        <c:baseTimeUnit val="years"/>
      </c:dateAx>
      <c:valAx>
        <c:axId val="34165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5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59.18</c:v>
                </c:pt>
                <c:pt idx="2">
                  <c:v>86.27</c:v>
                </c:pt>
                <c:pt idx="3">
                  <c:v>63.27</c:v>
                </c:pt>
                <c:pt idx="4">
                  <c:v>68.09</c:v>
                </c:pt>
              </c:numCache>
            </c:numRef>
          </c:val>
        </c:ser>
        <c:dLbls>
          <c:showLegendKey val="0"/>
          <c:showVal val="0"/>
          <c:showCatName val="0"/>
          <c:showSerName val="0"/>
          <c:showPercent val="0"/>
          <c:showBubbleSize val="0"/>
        </c:dLbls>
        <c:gapWidth val="150"/>
        <c:axId val="342033160"/>
        <c:axId val="34203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71.599999999999994</c:v>
                </c:pt>
                <c:pt idx="3">
                  <c:v>67.86</c:v>
                </c:pt>
                <c:pt idx="4">
                  <c:v>68.72</c:v>
                </c:pt>
              </c:numCache>
            </c:numRef>
          </c:val>
          <c:smooth val="0"/>
        </c:ser>
        <c:dLbls>
          <c:showLegendKey val="0"/>
          <c:showVal val="0"/>
          <c:showCatName val="0"/>
          <c:showSerName val="0"/>
          <c:showPercent val="0"/>
          <c:showBubbleSize val="0"/>
        </c:dLbls>
        <c:marker val="1"/>
        <c:smooth val="0"/>
        <c:axId val="342033160"/>
        <c:axId val="342033552"/>
      </c:lineChart>
      <c:dateAx>
        <c:axId val="342033160"/>
        <c:scaling>
          <c:orientation val="minMax"/>
        </c:scaling>
        <c:delete val="1"/>
        <c:axPos val="b"/>
        <c:numFmt formatCode="ge" sourceLinked="1"/>
        <c:majorTickMark val="none"/>
        <c:minorTickMark val="none"/>
        <c:tickLblPos val="none"/>
        <c:crossAx val="342033552"/>
        <c:crosses val="autoZero"/>
        <c:auto val="1"/>
        <c:lblOffset val="100"/>
        <c:baseTimeUnit val="years"/>
      </c:dateAx>
      <c:valAx>
        <c:axId val="34203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3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65.680000000000007</c:v>
                </c:pt>
                <c:pt idx="1">
                  <c:v>66.540000000000006</c:v>
                </c:pt>
                <c:pt idx="2">
                  <c:v>67.39</c:v>
                </c:pt>
                <c:pt idx="3">
                  <c:v>67.260000000000005</c:v>
                </c:pt>
                <c:pt idx="4">
                  <c:v>65.92</c:v>
                </c:pt>
              </c:numCache>
            </c:numRef>
          </c:val>
        </c:ser>
        <c:dLbls>
          <c:showLegendKey val="0"/>
          <c:showVal val="0"/>
          <c:showCatName val="0"/>
          <c:showSerName val="0"/>
          <c:showPercent val="0"/>
          <c:showBubbleSize val="0"/>
        </c:dLbls>
        <c:gapWidth val="150"/>
        <c:axId val="238433520"/>
        <c:axId val="23843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433520"/>
        <c:axId val="238433912"/>
      </c:lineChart>
      <c:dateAx>
        <c:axId val="238433520"/>
        <c:scaling>
          <c:orientation val="minMax"/>
        </c:scaling>
        <c:delete val="1"/>
        <c:axPos val="b"/>
        <c:numFmt formatCode="ge" sourceLinked="1"/>
        <c:majorTickMark val="none"/>
        <c:minorTickMark val="none"/>
        <c:tickLblPos val="none"/>
        <c:crossAx val="238433912"/>
        <c:crosses val="autoZero"/>
        <c:auto val="1"/>
        <c:lblOffset val="100"/>
        <c:baseTimeUnit val="years"/>
      </c:dateAx>
      <c:valAx>
        <c:axId val="23843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43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653512"/>
        <c:axId val="34165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653512"/>
        <c:axId val="341653904"/>
      </c:lineChart>
      <c:dateAx>
        <c:axId val="341653512"/>
        <c:scaling>
          <c:orientation val="minMax"/>
        </c:scaling>
        <c:delete val="1"/>
        <c:axPos val="b"/>
        <c:numFmt formatCode="ge" sourceLinked="1"/>
        <c:majorTickMark val="none"/>
        <c:minorTickMark val="none"/>
        <c:tickLblPos val="none"/>
        <c:crossAx val="341653904"/>
        <c:crosses val="autoZero"/>
        <c:auto val="1"/>
        <c:lblOffset val="100"/>
        <c:baseTimeUnit val="years"/>
      </c:dateAx>
      <c:valAx>
        <c:axId val="34165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5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655080"/>
        <c:axId val="34165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655080"/>
        <c:axId val="341655472"/>
      </c:lineChart>
      <c:dateAx>
        <c:axId val="341655080"/>
        <c:scaling>
          <c:orientation val="minMax"/>
        </c:scaling>
        <c:delete val="1"/>
        <c:axPos val="b"/>
        <c:numFmt formatCode="ge" sourceLinked="1"/>
        <c:majorTickMark val="none"/>
        <c:minorTickMark val="none"/>
        <c:tickLblPos val="none"/>
        <c:crossAx val="341655472"/>
        <c:crosses val="autoZero"/>
        <c:auto val="1"/>
        <c:lblOffset val="100"/>
        <c:baseTimeUnit val="years"/>
      </c:dateAx>
      <c:valAx>
        <c:axId val="34165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5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719848"/>
        <c:axId val="34172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719848"/>
        <c:axId val="341720240"/>
      </c:lineChart>
      <c:dateAx>
        <c:axId val="341719848"/>
        <c:scaling>
          <c:orientation val="minMax"/>
        </c:scaling>
        <c:delete val="1"/>
        <c:axPos val="b"/>
        <c:numFmt formatCode="ge" sourceLinked="1"/>
        <c:majorTickMark val="none"/>
        <c:minorTickMark val="none"/>
        <c:tickLblPos val="none"/>
        <c:crossAx val="341720240"/>
        <c:crosses val="autoZero"/>
        <c:auto val="1"/>
        <c:lblOffset val="100"/>
        <c:baseTimeUnit val="years"/>
      </c:dateAx>
      <c:valAx>
        <c:axId val="34172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1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721808"/>
        <c:axId val="34172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721808"/>
        <c:axId val="341722200"/>
      </c:lineChart>
      <c:dateAx>
        <c:axId val="341721808"/>
        <c:scaling>
          <c:orientation val="minMax"/>
        </c:scaling>
        <c:delete val="1"/>
        <c:axPos val="b"/>
        <c:numFmt formatCode="ge" sourceLinked="1"/>
        <c:majorTickMark val="none"/>
        <c:minorTickMark val="none"/>
        <c:tickLblPos val="none"/>
        <c:crossAx val="341722200"/>
        <c:crosses val="autoZero"/>
        <c:auto val="1"/>
        <c:lblOffset val="100"/>
        <c:baseTimeUnit val="years"/>
      </c:dateAx>
      <c:valAx>
        <c:axId val="34172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2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1723552"/>
        <c:axId val="34172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760.12</c:v>
                </c:pt>
                <c:pt idx="3">
                  <c:v>492.59</c:v>
                </c:pt>
                <c:pt idx="4">
                  <c:v>503.8</c:v>
                </c:pt>
              </c:numCache>
            </c:numRef>
          </c:val>
          <c:smooth val="0"/>
        </c:ser>
        <c:dLbls>
          <c:showLegendKey val="0"/>
          <c:showVal val="0"/>
          <c:showCatName val="0"/>
          <c:showSerName val="0"/>
          <c:showPercent val="0"/>
          <c:showBubbleSize val="0"/>
        </c:dLbls>
        <c:marker val="1"/>
        <c:smooth val="0"/>
        <c:axId val="341723552"/>
        <c:axId val="341723944"/>
      </c:lineChart>
      <c:dateAx>
        <c:axId val="341723552"/>
        <c:scaling>
          <c:orientation val="minMax"/>
        </c:scaling>
        <c:delete val="1"/>
        <c:axPos val="b"/>
        <c:numFmt formatCode="ge" sourceLinked="1"/>
        <c:majorTickMark val="none"/>
        <c:minorTickMark val="none"/>
        <c:tickLblPos val="none"/>
        <c:crossAx val="341723944"/>
        <c:crosses val="autoZero"/>
        <c:auto val="1"/>
        <c:lblOffset val="100"/>
        <c:baseTimeUnit val="years"/>
      </c:dateAx>
      <c:valAx>
        <c:axId val="34172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45.84</c:v>
                </c:pt>
                <c:pt idx="1">
                  <c:v>41.48</c:v>
                </c:pt>
                <c:pt idx="2">
                  <c:v>42.25</c:v>
                </c:pt>
                <c:pt idx="3">
                  <c:v>43.19</c:v>
                </c:pt>
                <c:pt idx="4">
                  <c:v>47.86</c:v>
                </c:pt>
              </c:numCache>
            </c:numRef>
          </c:val>
        </c:ser>
        <c:dLbls>
          <c:showLegendKey val="0"/>
          <c:showVal val="0"/>
          <c:showCatName val="0"/>
          <c:showSerName val="0"/>
          <c:showPercent val="0"/>
          <c:showBubbleSize val="0"/>
        </c:dLbls>
        <c:gapWidth val="150"/>
        <c:axId val="341725120"/>
        <c:axId val="34172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50.17</c:v>
                </c:pt>
                <c:pt idx="3">
                  <c:v>46.53</c:v>
                </c:pt>
                <c:pt idx="4">
                  <c:v>51.58</c:v>
                </c:pt>
              </c:numCache>
            </c:numRef>
          </c:val>
          <c:smooth val="0"/>
        </c:ser>
        <c:dLbls>
          <c:showLegendKey val="0"/>
          <c:showVal val="0"/>
          <c:showCatName val="0"/>
          <c:showSerName val="0"/>
          <c:showPercent val="0"/>
          <c:showBubbleSize val="0"/>
        </c:dLbls>
        <c:marker val="1"/>
        <c:smooth val="0"/>
        <c:axId val="341725120"/>
        <c:axId val="341725512"/>
      </c:lineChart>
      <c:dateAx>
        <c:axId val="341725120"/>
        <c:scaling>
          <c:orientation val="minMax"/>
        </c:scaling>
        <c:delete val="1"/>
        <c:axPos val="b"/>
        <c:numFmt formatCode="ge" sourceLinked="1"/>
        <c:majorTickMark val="none"/>
        <c:minorTickMark val="none"/>
        <c:tickLblPos val="none"/>
        <c:crossAx val="341725512"/>
        <c:crosses val="autoZero"/>
        <c:auto val="1"/>
        <c:lblOffset val="100"/>
        <c:baseTimeUnit val="years"/>
      </c:dateAx>
      <c:valAx>
        <c:axId val="34172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316.19</c:v>
                </c:pt>
                <c:pt idx="1">
                  <c:v>349.06</c:v>
                </c:pt>
                <c:pt idx="2">
                  <c:v>359.84</c:v>
                </c:pt>
                <c:pt idx="3">
                  <c:v>351.65</c:v>
                </c:pt>
                <c:pt idx="4">
                  <c:v>319.79000000000002</c:v>
                </c:pt>
              </c:numCache>
            </c:numRef>
          </c:val>
        </c:ser>
        <c:dLbls>
          <c:showLegendKey val="0"/>
          <c:showVal val="0"/>
          <c:showCatName val="0"/>
          <c:showSerName val="0"/>
          <c:showPercent val="0"/>
          <c:showBubbleSize val="0"/>
        </c:dLbls>
        <c:gapWidth val="150"/>
        <c:axId val="341721416"/>
        <c:axId val="3417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329.08</c:v>
                </c:pt>
                <c:pt idx="3">
                  <c:v>373.71</c:v>
                </c:pt>
                <c:pt idx="4">
                  <c:v>333.58</c:v>
                </c:pt>
              </c:numCache>
            </c:numRef>
          </c:val>
          <c:smooth val="0"/>
        </c:ser>
        <c:dLbls>
          <c:showLegendKey val="0"/>
          <c:showVal val="0"/>
          <c:showCatName val="0"/>
          <c:showSerName val="0"/>
          <c:showPercent val="0"/>
          <c:showBubbleSize val="0"/>
        </c:dLbls>
        <c:marker val="1"/>
        <c:smooth val="0"/>
        <c:axId val="341721416"/>
        <c:axId val="341719456"/>
      </c:lineChart>
      <c:dateAx>
        <c:axId val="341721416"/>
        <c:scaling>
          <c:orientation val="minMax"/>
        </c:scaling>
        <c:delete val="1"/>
        <c:axPos val="b"/>
        <c:numFmt formatCode="ge" sourceLinked="1"/>
        <c:majorTickMark val="none"/>
        <c:minorTickMark val="none"/>
        <c:tickLblPos val="none"/>
        <c:crossAx val="341719456"/>
        <c:crosses val="autoZero"/>
        <c:auto val="1"/>
        <c:lblOffset val="100"/>
        <c:baseTimeUnit val="years"/>
      </c:dateAx>
      <c:valAx>
        <c:axId val="3417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2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兵庫県　相生市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L3</v>
      </c>
      <c r="X8" s="48"/>
      <c r="Y8" s="48"/>
      <c r="Z8" s="48"/>
      <c r="AA8" s="48"/>
      <c r="AB8" s="48"/>
      <c r="AC8" s="48"/>
      <c r="AD8" s="49" t="s">
        <v>125</v>
      </c>
      <c r="AE8" s="49"/>
      <c r="AF8" s="49"/>
      <c r="AG8" s="49"/>
      <c r="AH8" s="49"/>
      <c r="AI8" s="49"/>
      <c r="AJ8" s="49"/>
      <c r="AK8" s="4"/>
      <c r="AL8" s="50">
        <f>データ!S6</f>
        <v>30264</v>
      </c>
      <c r="AM8" s="50"/>
      <c r="AN8" s="50"/>
      <c r="AO8" s="50"/>
      <c r="AP8" s="50"/>
      <c r="AQ8" s="50"/>
      <c r="AR8" s="50"/>
      <c r="AS8" s="50"/>
      <c r="AT8" s="45">
        <f>データ!T6</f>
        <v>90.4</v>
      </c>
      <c r="AU8" s="45"/>
      <c r="AV8" s="45"/>
      <c r="AW8" s="45"/>
      <c r="AX8" s="45"/>
      <c r="AY8" s="45"/>
      <c r="AZ8" s="45"/>
      <c r="BA8" s="45"/>
      <c r="BB8" s="45">
        <f>データ!U6</f>
        <v>334.78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0.16</v>
      </c>
      <c r="Q10" s="45"/>
      <c r="R10" s="45"/>
      <c r="S10" s="45"/>
      <c r="T10" s="45"/>
      <c r="U10" s="45"/>
      <c r="V10" s="45"/>
      <c r="W10" s="45">
        <f>データ!Q6</f>
        <v>100</v>
      </c>
      <c r="X10" s="45"/>
      <c r="Y10" s="45"/>
      <c r="Z10" s="45"/>
      <c r="AA10" s="45"/>
      <c r="AB10" s="45"/>
      <c r="AC10" s="45"/>
      <c r="AD10" s="50">
        <f>データ!R6</f>
        <v>2869</v>
      </c>
      <c r="AE10" s="50"/>
      <c r="AF10" s="50"/>
      <c r="AG10" s="50"/>
      <c r="AH10" s="50"/>
      <c r="AI10" s="50"/>
      <c r="AJ10" s="50"/>
      <c r="AK10" s="2"/>
      <c r="AL10" s="50">
        <f>データ!V6</f>
        <v>47</v>
      </c>
      <c r="AM10" s="50"/>
      <c r="AN10" s="50"/>
      <c r="AO10" s="50"/>
      <c r="AP10" s="50"/>
      <c r="AQ10" s="50"/>
      <c r="AR10" s="50"/>
      <c r="AS10" s="50"/>
      <c r="AT10" s="45">
        <f>データ!W6</f>
        <v>0.01</v>
      </c>
      <c r="AU10" s="45"/>
      <c r="AV10" s="45"/>
      <c r="AW10" s="45"/>
      <c r="AX10" s="45"/>
      <c r="AY10" s="45"/>
      <c r="AZ10" s="45"/>
      <c r="BA10" s="45"/>
      <c r="BB10" s="45">
        <f>データ!X6</f>
        <v>4700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282081</v>
      </c>
      <c r="D6" s="33">
        <f t="shared" si="3"/>
        <v>47</v>
      </c>
      <c r="E6" s="33">
        <f t="shared" si="3"/>
        <v>18</v>
      </c>
      <c r="F6" s="33">
        <f t="shared" si="3"/>
        <v>1</v>
      </c>
      <c r="G6" s="33">
        <f t="shared" si="3"/>
        <v>0</v>
      </c>
      <c r="H6" s="33" t="str">
        <f t="shared" si="3"/>
        <v>兵庫県　相生市</v>
      </c>
      <c r="I6" s="33" t="str">
        <f t="shared" si="3"/>
        <v>法非適用</v>
      </c>
      <c r="J6" s="33" t="str">
        <f t="shared" si="3"/>
        <v>下水道事業</v>
      </c>
      <c r="K6" s="33" t="str">
        <f t="shared" si="3"/>
        <v>個別排水処理</v>
      </c>
      <c r="L6" s="33" t="str">
        <f t="shared" si="3"/>
        <v>L3</v>
      </c>
      <c r="M6" s="33">
        <f t="shared" si="3"/>
        <v>0</v>
      </c>
      <c r="N6" s="34" t="str">
        <f t="shared" si="3"/>
        <v>-</v>
      </c>
      <c r="O6" s="34" t="str">
        <f t="shared" si="3"/>
        <v>該当数値なし</v>
      </c>
      <c r="P6" s="34">
        <f t="shared" si="3"/>
        <v>0.16</v>
      </c>
      <c r="Q6" s="34">
        <f t="shared" si="3"/>
        <v>100</v>
      </c>
      <c r="R6" s="34">
        <f t="shared" si="3"/>
        <v>2869</v>
      </c>
      <c r="S6" s="34">
        <f t="shared" si="3"/>
        <v>30264</v>
      </c>
      <c r="T6" s="34">
        <f t="shared" si="3"/>
        <v>90.4</v>
      </c>
      <c r="U6" s="34">
        <f t="shared" si="3"/>
        <v>334.78</v>
      </c>
      <c r="V6" s="34">
        <f t="shared" si="3"/>
        <v>47</v>
      </c>
      <c r="W6" s="34">
        <f t="shared" si="3"/>
        <v>0.01</v>
      </c>
      <c r="X6" s="34">
        <f t="shared" si="3"/>
        <v>4700</v>
      </c>
      <c r="Y6" s="35">
        <f>IF(Y7="",NA(),Y7)</f>
        <v>65.680000000000007</v>
      </c>
      <c r="Z6" s="35">
        <f t="shared" ref="Z6:AH6" si="4">IF(Z7="",NA(),Z7)</f>
        <v>66.540000000000006</v>
      </c>
      <c r="AA6" s="35">
        <f t="shared" si="4"/>
        <v>67.39</v>
      </c>
      <c r="AB6" s="35">
        <f t="shared" si="4"/>
        <v>67.260000000000005</v>
      </c>
      <c r="AC6" s="35">
        <f t="shared" si="4"/>
        <v>65.92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862.78</v>
      </c>
      <c r="BL6" s="35">
        <f t="shared" si="7"/>
        <v>803.29</v>
      </c>
      <c r="BM6" s="35">
        <f t="shared" si="7"/>
        <v>760.12</v>
      </c>
      <c r="BN6" s="35">
        <f t="shared" si="7"/>
        <v>492.59</v>
      </c>
      <c r="BO6" s="35">
        <f t="shared" si="7"/>
        <v>503.8</v>
      </c>
      <c r="BP6" s="34" t="str">
        <f>IF(BP7="","",IF(BP7="-","【-】","【"&amp;SUBSTITUTE(TEXT(BP7,"#,##0.00"),"-","△")&amp;"】"))</f>
        <v>【559.52】</v>
      </c>
      <c r="BQ6" s="35">
        <f>IF(BQ7="",NA(),BQ7)</f>
        <v>45.84</v>
      </c>
      <c r="BR6" s="35">
        <f t="shared" ref="BR6:BZ6" si="8">IF(BR7="",NA(),BR7)</f>
        <v>41.48</v>
      </c>
      <c r="BS6" s="35">
        <f t="shared" si="8"/>
        <v>42.25</v>
      </c>
      <c r="BT6" s="35">
        <f t="shared" si="8"/>
        <v>43.19</v>
      </c>
      <c r="BU6" s="35">
        <f t="shared" si="8"/>
        <v>47.86</v>
      </c>
      <c r="BV6" s="35">
        <f t="shared" si="8"/>
        <v>54.55</v>
      </c>
      <c r="BW6" s="35">
        <f t="shared" si="8"/>
        <v>56.63</v>
      </c>
      <c r="BX6" s="35">
        <f t="shared" si="8"/>
        <v>50.17</v>
      </c>
      <c r="BY6" s="35">
        <f t="shared" si="8"/>
        <v>46.53</v>
      </c>
      <c r="BZ6" s="35">
        <f t="shared" si="8"/>
        <v>51.58</v>
      </c>
      <c r="CA6" s="34" t="str">
        <f>IF(CA7="","",IF(CA7="-","【-】","【"&amp;SUBSTITUTE(TEXT(CA7,"#,##0.00"),"-","△")&amp;"】"))</f>
        <v>【52.20】</v>
      </c>
      <c r="CB6" s="35">
        <f>IF(CB7="",NA(),CB7)</f>
        <v>316.19</v>
      </c>
      <c r="CC6" s="35">
        <f t="shared" ref="CC6:CK6" si="9">IF(CC7="",NA(),CC7)</f>
        <v>349.06</v>
      </c>
      <c r="CD6" s="35">
        <f t="shared" si="9"/>
        <v>359.84</v>
      </c>
      <c r="CE6" s="35">
        <f t="shared" si="9"/>
        <v>351.65</v>
      </c>
      <c r="CF6" s="35">
        <f t="shared" si="9"/>
        <v>319.79000000000002</v>
      </c>
      <c r="CG6" s="35">
        <f t="shared" si="9"/>
        <v>275.64999999999998</v>
      </c>
      <c r="CH6" s="35">
        <f t="shared" si="9"/>
        <v>272.66000000000003</v>
      </c>
      <c r="CI6" s="35">
        <f t="shared" si="9"/>
        <v>329.08</v>
      </c>
      <c r="CJ6" s="35">
        <f t="shared" si="9"/>
        <v>373.71</v>
      </c>
      <c r="CK6" s="35">
        <f t="shared" si="9"/>
        <v>333.58</v>
      </c>
      <c r="CL6" s="34" t="str">
        <f>IF(CL7="","",IF(CL7="-","【-】","【"&amp;SUBSTITUTE(TEXT(CL7,"#,##0.00"),"-","△")&amp;"】"))</f>
        <v>【295.20】</v>
      </c>
      <c r="CM6" s="35">
        <f>IF(CM7="",NA(),CM7)</f>
        <v>43.75</v>
      </c>
      <c r="CN6" s="35">
        <f t="shared" ref="CN6:CV6" si="10">IF(CN7="",NA(),CN7)</f>
        <v>38.89</v>
      </c>
      <c r="CO6" s="35">
        <f t="shared" si="10"/>
        <v>36.840000000000003</v>
      </c>
      <c r="CP6" s="35">
        <f t="shared" si="10"/>
        <v>36.840000000000003</v>
      </c>
      <c r="CQ6" s="35">
        <f t="shared" si="10"/>
        <v>36.840000000000003</v>
      </c>
      <c r="CR6" s="35">
        <f t="shared" si="10"/>
        <v>58.58</v>
      </c>
      <c r="CS6" s="35">
        <f t="shared" si="10"/>
        <v>58.82</v>
      </c>
      <c r="CT6" s="35">
        <f t="shared" si="10"/>
        <v>51.54</v>
      </c>
      <c r="CU6" s="35">
        <f t="shared" si="10"/>
        <v>44.84</v>
      </c>
      <c r="CV6" s="35">
        <f t="shared" si="10"/>
        <v>41.51</v>
      </c>
      <c r="CW6" s="34" t="str">
        <f>IF(CW7="","",IF(CW7="-","【-】","【"&amp;SUBSTITUTE(TEXT(CW7,"#,##0.00"),"-","△")&amp;"】"))</f>
        <v>【122.90】</v>
      </c>
      <c r="CX6" s="35">
        <f>IF(CX7="",NA(),CX7)</f>
        <v>100</v>
      </c>
      <c r="CY6" s="35">
        <f t="shared" ref="CY6:DG6" si="11">IF(CY7="",NA(),CY7)</f>
        <v>59.18</v>
      </c>
      <c r="CZ6" s="35">
        <f t="shared" si="11"/>
        <v>86.27</v>
      </c>
      <c r="DA6" s="35">
        <f t="shared" si="11"/>
        <v>63.27</v>
      </c>
      <c r="DB6" s="35">
        <f t="shared" si="11"/>
        <v>68.09</v>
      </c>
      <c r="DC6" s="35">
        <f t="shared" si="11"/>
        <v>72.31</v>
      </c>
      <c r="DD6" s="35">
        <f t="shared" si="11"/>
        <v>71.760000000000005</v>
      </c>
      <c r="DE6" s="35">
        <f t="shared" si="11"/>
        <v>71.599999999999994</v>
      </c>
      <c r="DF6" s="35">
        <f t="shared" si="11"/>
        <v>67.86</v>
      </c>
      <c r="DG6" s="35">
        <f t="shared" si="11"/>
        <v>68.72</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282081</v>
      </c>
      <c r="D7" s="37">
        <v>47</v>
      </c>
      <c r="E7" s="37">
        <v>18</v>
      </c>
      <c r="F7" s="37">
        <v>1</v>
      </c>
      <c r="G7" s="37">
        <v>0</v>
      </c>
      <c r="H7" s="37" t="s">
        <v>110</v>
      </c>
      <c r="I7" s="37" t="s">
        <v>111</v>
      </c>
      <c r="J7" s="37" t="s">
        <v>112</v>
      </c>
      <c r="K7" s="37" t="s">
        <v>113</v>
      </c>
      <c r="L7" s="37" t="s">
        <v>114</v>
      </c>
      <c r="M7" s="37"/>
      <c r="N7" s="38" t="s">
        <v>115</v>
      </c>
      <c r="O7" s="38" t="s">
        <v>116</v>
      </c>
      <c r="P7" s="38">
        <v>0.16</v>
      </c>
      <c r="Q7" s="38">
        <v>100</v>
      </c>
      <c r="R7" s="38">
        <v>2869</v>
      </c>
      <c r="S7" s="38">
        <v>30264</v>
      </c>
      <c r="T7" s="38">
        <v>90.4</v>
      </c>
      <c r="U7" s="38">
        <v>334.78</v>
      </c>
      <c r="V7" s="38">
        <v>47</v>
      </c>
      <c r="W7" s="38">
        <v>0.01</v>
      </c>
      <c r="X7" s="38">
        <v>4700</v>
      </c>
      <c r="Y7" s="38">
        <v>65.680000000000007</v>
      </c>
      <c r="Z7" s="38">
        <v>66.540000000000006</v>
      </c>
      <c r="AA7" s="38">
        <v>67.39</v>
      </c>
      <c r="AB7" s="38">
        <v>67.260000000000005</v>
      </c>
      <c r="AC7" s="38">
        <v>65.92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862.78</v>
      </c>
      <c r="BL7" s="38">
        <v>803.29</v>
      </c>
      <c r="BM7" s="38">
        <v>760.12</v>
      </c>
      <c r="BN7" s="38">
        <v>492.59</v>
      </c>
      <c r="BO7" s="38">
        <v>503.8</v>
      </c>
      <c r="BP7" s="38">
        <v>559.52</v>
      </c>
      <c r="BQ7" s="38">
        <v>45.84</v>
      </c>
      <c r="BR7" s="38">
        <v>41.48</v>
      </c>
      <c r="BS7" s="38">
        <v>42.25</v>
      </c>
      <c r="BT7" s="38">
        <v>43.19</v>
      </c>
      <c r="BU7" s="38">
        <v>47.86</v>
      </c>
      <c r="BV7" s="38">
        <v>54.55</v>
      </c>
      <c r="BW7" s="38">
        <v>56.63</v>
      </c>
      <c r="BX7" s="38">
        <v>50.17</v>
      </c>
      <c r="BY7" s="38">
        <v>46.53</v>
      </c>
      <c r="BZ7" s="38">
        <v>51.58</v>
      </c>
      <c r="CA7" s="38">
        <v>52.2</v>
      </c>
      <c r="CB7" s="38">
        <v>316.19</v>
      </c>
      <c r="CC7" s="38">
        <v>349.06</v>
      </c>
      <c r="CD7" s="38">
        <v>359.84</v>
      </c>
      <c r="CE7" s="38">
        <v>351.65</v>
      </c>
      <c r="CF7" s="38">
        <v>319.79000000000002</v>
      </c>
      <c r="CG7" s="38">
        <v>275.64999999999998</v>
      </c>
      <c r="CH7" s="38">
        <v>272.66000000000003</v>
      </c>
      <c r="CI7" s="38">
        <v>329.08</v>
      </c>
      <c r="CJ7" s="38">
        <v>373.71</v>
      </c>
      <c r="CK7" s="38">
        <v>333.58</v>
      </c>
      <c r="CL7" s="38">
        <v>295.2</v>
      </c>
      <c r="CM7" s="38">
        <v>43.75</v>
      </c>
      <c r="CN7" s="38">
        <v>38.89</v>
      </c>
      <c r="CO7" s="38">
        <v>36.840000000000003</v>
      </c>
      <c r="CP7" s="38">
        <v>36.840000000000003</v>
      </c>
      <c r="CQ7" s="38">
        <v>36.840000000000003</v>
      </c>
      <c r="CR7" s="38">
        <v>58.58</v>
      </c>
      <c r="CS7" s="38">
        <v>58.82</v>
      </c>
      <c r="CT7" s="38">
        <v>51.54</v>
      </c>
      <c r="CU7" s="38">
        <v>44.84</v>
      </c>
      <c r="CV7" s="38">
        <v>41.51</v>
      </c>
      <c r="CW7" s="38">
        <v>122.9</v>
      </c>
      <c r="CX7" s="38">
        <v>100</v>
      </c>
      <c r="CY7" s="38">
        <v>59.18</v>
      </c>
      <c r="CZ7" s="38">
        <v>86.27</v>
      </c>
      <c r="DA7" s="38">
        <v>63.27</v>
      </c>
      <c r="DB7" s="38">
        <v>68.09</v>
      </c>
      <c r="DC7" s="38">
        <v>72.31</v>
      </c>
      <c r="DD7" s="38">
        <v>71.760000000000005</v>
      </c>
      <c r="DE7" s="38">
        <v>71.599999999999994</v>
      </c>
      <c r="DF7" s="38">
        <v>67.86</v>
      </c>
      <c r="DG7" s="38">
        <v>68.72</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團 剛</cp:lastModifiedBy>
  <cp:lastPrinted>2018-02-08T04:31:15Z</cp:lastPrinted>
  <dcterms:created xsi:type="dcterms:W3CDTF">2017-12-25T02:43:46Z</dcterms:created>
  <dcterms:modified xsi:type="dcterms:W3CDTF">2018-02-08T04:31:17Z</dcterms:modified>
  <cp:category/>
</cp:coreProperties>
</file>