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下水管理係●\◎庶務担当用ファイル\照会\H29\300209経営比較分析表\09 相生市（下5）\"/>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<sst xmlns="http://schemas.openxmlformats.org/spreadsheetml/2006/main" count="240" uniqueCount="125">
  <si>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</si>
  <si>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</si>
  <si>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</si>
  <si>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</si>
  <si>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</si>
  <si>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</si>
  <si>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</si>
  <si>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</si>
  <si>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</si>
  <si>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</si>
  <si>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</si>
  <si>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</si>
  <si>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</si>
  <si>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</si>
  <si>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</si>
  <si>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</si>
  <si>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</si>
  <si>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</si>
  <si>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</si>
  <si>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</si>
  <si>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</si>
  <si>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</si>
  <si>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</si>
  <si>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</si>
  <si>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</si>
  <si>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</si>
  <si>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</si>
  <si>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</si>
  <si>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</si>
  <si>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</si>
  <si>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</si>
  <si>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</si>
  <si>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</si>
  <si>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</si>
  <si>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</si>
  <si>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</si>
  <si>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</si>
  <si>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</si>
  <si>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</si>
  <si>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</si>
  <si>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</si>
  <si>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</si>
  <si>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</si>
  <si>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</si>
  <si>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</si>
  <si>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</si>
  <si>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</si>
  <si>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</si>
  <si>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</si>
  <si>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</si>
  <si>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</si>
  <si>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</si>
  <si>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</si>
  <si>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</si>
  <si>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</si>
  <si>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</si>
  <si>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</si>
  <si>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</si>
  <si>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</si>
  <si>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</si>
  <si>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</si>
  <si>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</si>
  <si>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</si>
  <si>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</si>
  <si>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</si>
  <si>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</si>
  <si>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</si>
  <si>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</si>
  <si>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</si>
  <si>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</si>
  <si>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</si>
  <si>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</si>
  <si>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</si>
  <si>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</si>
  <si>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</si>
  <si>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</si>
  <si>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</si>
  <si>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</si>
  <si>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</si>
  <si>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</si>
  <si>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</si>
  <si>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</si>
  <si>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</si>
  <si>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</si>
  <si>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</si>
  <si>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</si>
  <si>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</si>
  <si>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</si>
  <si>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</si>
  <si>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</si>
  <si>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</si>
  <si>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</si>
  <si>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</si>
  <si>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</si>
  <si>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</si>
  <si>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</si>
  <si>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</si>
  <si>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</si>
  <si>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</si>
  <si>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</si>
  <si>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</si>
  <si>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</si>
  <si>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</si>
  <si>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</si>
  <si>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</si>
  <si>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</si>
  <si>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</si>
  <si>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</si>
  <si>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</si>
  <si>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相生市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</si>
  <si>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</si>
  <si>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</si>
  <si>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</si>
  <si>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</si>
  <si>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</si>
  <si>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</si>
  <si>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</si>
  <si>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</si>
  <si>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</si>
  <si>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</si>
  <si>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</si>
  <si>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管渠については耐用年数から鑑みて、現状の経過年数では直ちに老朽化対策に取り組む状況ではないため、適正な維持管理業務を継続することで良好な状況を維持することとなる。
　処理場に関しては、経過年数から機器類の老朽化が懸念される状況もあり、国庫補助を活用した機能強化事業を実施し、機能診断に基づいた設備の延命化なども組み合わせ、コストの平準化にも取り組んでいる。</t>
    <rPh sb="1" eb="3">
      <t>カンキョ</t>
    </rPh>
    <rPh sb="8" eb="10">
      <t>タイヨウ</t>
    </rPh>
    <rPh sb="10" eb="12">
      <t>ネンスウ</t>
    </rPh>
    <rPh sb="14" eb="15">
      <t>カンガ</t>
    </rPh>
    <rPh sb="18" eb="20">
      <t>ゲンジョウ</t>
    </rPh>
    <rPh sb="21" eb="23">
      <t>ケイカ</t>
    </rPh>
    <rPh sb="23" eb="25">
      <t>ネンスウ</t>
    </rPh>
    <rPh sb="27" eb="28">
      <t>タダ</t>
    </rPh>
    <rPh sb="30" eb="33">
      <t>ロウキュウカ</t>
    </rPh>
    <rPh sb="33" eb="35">
      <t>タイサク</t>
    </rPh>
    <rPh sb="36" eb="37">
      <t>ト</t>
    </rPh>
    <rPh sb="38" eb="39">
      <t>ク</t>
    </rPh>
    <rPh sb="40" eb="42">
      <t>ジョウキョウ</t>
    </rPh>
    <rPh sb="49" eb="51">
      <t>テキセイ</t>
    </rPh>
    <rPh sb="52" eb="54">
      <t>イジ</t>
    </rPh>
    <rPh sb="54" eb="56">
      <t>カンリ</t>
    </rPh>
    <rPh sb="56" eb="58">
      <t>ギョウム</t>
    </rPh>
    <rPh sb="59" eb="61">
      <t>ケイゾク</t>
    </rPh>
    <rPh sb="66" eb="68">
      <t>リョウコウ</t>
    </rPh>
    <rPh sb="69" eb="71">
      <t>ジョウキョウ</t>
    </rPh>
    <rPh sb="72" eb="74">
      <t>イジ</t>
    </rPh>
    <rPh sb="84" eb="87">
      <t>ショリジョウ</t>
    </rPh>
    <rPh sb="88" eb="89">
      <t>カン</t>
    </rPh>
    <rPh sb="93" eb="95">
      <t>ケイカ</t>
    </rPh>
    <rPh sb="95" eb="97">
      <t>ネンスウ</t>
    </rPh>
    <rPh sb="99" eb="102">
      <t>キキルイ</t>
    </rPh>
    <rPh sb="103" eb="106">
      <t>ロウキュウカ</t>
    </rPh>
    <rPh sb="107" eb="109">
      <t>ケネン</t>
    </rPh>
    <rPh sb="112" eb="114">
      <t>ジョウキョウ</t>
    </rPh>
    <rPh sb="118" eb="120">
      <t>コッコ</t>
    </rPh>
    <rPh sb="120" eb="122">
      <t>ホジョ</t>
    </rPh>
    <rPh sb="123" eb="125">
      <t>カツヨウ</t>
    </rPh>
    <rPh sb="127" eb="129">
      <t>キノウ</t>
    </rPh>
    <rPh sb="129" eb="131">
      <t>キョウカ</t>
    </rPh>
    <rPh sb="131" eb="133">
      <t>ジギョウ</t>
    </rPh>
    <rPh sb="134" eb="136">
      <t>ジッシ</t>
    </rPh>
    <rPh sb="138" eb="140">
      <t>キノウ</t>
    </rPh>
    <rPh sb="140" eb="142">
      <t>シンダン</t>
    </rPh>
    <rPh sb="143" eb="144">
      <t>モト</t>
    </rPh>
    <rPh sb="147" eb="149">
      <t>セツビ</t>
    </rPh>
    <rPh sb="150" eb="152">
      <t>エンメイ</t>
    </rPh>
    <rPh sb="152" eb="153">
      <t>カ</t>
    </rPh>
    <rPh sb="156" eb="157">
      <t>ク</t>
    </rPh>
    <rPh sb="158" eb="159">
      <t>ア</t>
    </rPh>
    <rPh sb="166" eb="169">
      <t>ヘイジュンカ</t>
    </rPh>
    <rPh sb="171" eb="172">
      <t>ト</t>
    </rPh>
    <rPh sb="173" eb="174">
      <t>ク</t>
    </rPh>
    <phoneticPr fontId="7"/>
  </si>
  <si>
    <t>　水洗化が概ね普及していることから、今後の大幅な利用増は見込めない中、将来の更新費用の確保や維持管理経費の削減と、汚水処理事業全体の効率性の向上を図る面から、公共下水道事業への統合や使用料体系のありかたといった経営改善の取り組みを「経営戦略」の策定を通じて続けていく必要がある。</t>
    <rPh sb="1" eb="4">
      <t>スイセンカ</t>
    </rPh>
    <rPh sb="5" eb="6">
      <t>オオム</t>
    </rPh>
    <rPh sb="7" eb="9">
      <t>フキュウ</t>
    </rPh>
    <rPh sb="18" eb="20">
      <t>コンゴ</t>
    </rPh>
    <rPh sb="21" eb="23">
      <t>オオハバ</t>
    </rPh>
    <rPh sb="24" eb="26">
      <t>リヨウ</t>
    </rPh>
    <rPh sb="26" eb="27">
      <t>ゾウ</t>
    </rPh>
    <rPh sb="28" eb="30">
      <t>ミコ</t>
    </rPh>
    <rPh sb="33" eb="34">
      <t>ナカ</t>
    </rPh>
    <rPh sb="35" eb="37">
      <t>ショウライ</t>
    </rPh>
    <rPh sb="38" eb="40">
      <t>コウシン</t>
    </rPh>
    <rPh sb="40" eb="42">
      <t>ヒヨウ</t>
    </rPh>
    <rPh sb="43" eb="45">
      <t>カクホ</t>
    </rPh>
    <rPh sb="46" eb="48">
      <t>イジ</t>
    </rPh>
    <rPh sb="48" eb="50">
      <t>カンリ</t>
    </rPh>
    <rPh sb="50" eb="52">
      <t>ケイヒ</t>
    </rPh>
    <rPh sb="53" eb="55">
      <t>サクゲン</t>
    </rPh>
    <rPh sb="57" eb="59">
      <t>オスイ</t>
    </rPh>
    <rPh sb="59" eb="61">
      <t>ショリ</t>
    </rPh>
    <rPh sb="61" eb="63">
      <t>ジギョウ</t>
    </rPh>
    <rPh sb="63" eb="65">
      <t>ゼンタイ</t>
    </rPh>
    <rPh sb="66" eb="69">
      <t>コウリツセイ</t>
    </rPh>
    <rPh sb="70" eb="72">
      <t>コウジョウ</t>
    </rPh>
    <rPh sb="73" eb="74">
      <t>ハカ</t>
    </rPh>
    <rPh sb="75" eb="76">
      <t>メン</t>
    </rPh>
    <rPh sb="79" eb="81">
      <t>コウキョウ</t>
    </rPh>
    <rPh sb="81" eb="84">
      <t>ゲスイドウ</t>
    </rPh>
    <rPh sb="84" eb="86">
      <t>ジギョウ</t>
    </rPh>
    <rPh sb="88" eb="90">
      <t>トウゴウ</t>
    </rPh>
    <rPh sb="91" eb="94">
      <t>シヨウリョウ</t>
    </rPh>
    <rPh sb="94" eb="96">
      <t>タイケイ</t>
    </rPh>
    <rPh sb="105" eb="107">
      <t>ケイエイ</t>
    </rPh>
    <rPh sb="107" eb="109">
      <t>カイゼン</t>
    </rPh>
    <rPh sb="110" eb="111">
      <t>ト</t>
    </rPh>
    <rPh sb="112" eb="113">
      <t>ク</t>
    </rPh>
    <rPh sb="116" eb="118">
      <t>ケイエイ</t>
    </rPh>
    <rPh sb="118" eb="120">
      <t>センリャク</t>
    </rPh>
    <rPh sb="122" eb="124">
      <t>サクテイ</t>
    </rPh>
    <rPh sb="125" eb="126">
      <t>ツウ</t>
    </rPh>
    <rPh sb="128" eb="129">
      <t>ツヅ</t>
    </rPh>
    <rPh sb="133" eb="135">
      <t>ヒツヨウ</t>
    </rPh>
    <phoneticPr fontId="7"/>
  </si>
  <si>
    <t>　水洗化率が９６％程度と普及がほぼ進んだ状況にあるが、人口減少や節水傾向に加え、処理場が７か所に分散したことで整備に係る企業債償還の費用が大きい。このため、現状の使用料収入規模では経費をカバーしきれず、収益的収支が低くなっている。経費回収率、汚水処理原価、施設利用率は類似団体よりも状況はよく、施設や経営の効率性が類似団体より著しく悪い状況ではないものの、経費すべてを賄える状況ではなく、一般会計からの繰り入れによる支援が必要な状況が続いている。</t>
    <rPh sb="1" eb="4">
      <t>スイセンカ</t>
    </rPh>
    <rPh sb="4" eb="5">
      <t>リツ</t>
    </rPh>
    <rPh sb="9" eb="11">
      <t>テイド</t>
    </rPh>
    <rPh sb="12" eb="14">
      <t>フキュウ</t>
    </rPh>
    <rPh sb="17" eb="18">
      <t>スス</t>
    </rPh>
    <rPh sb="20" eb="22">
      <t>ジョウキョウ</t>
    </rPh>
    <rPh sb="27" eb="29">
      <t>ジンコウ</t>
    </rPh>
    <rPh sb="29" eb="31">
      <t>ゲンショウ</t>
    </rPh>
    <rPh sb="32" eb="34">
      <t>セッスイ</t>
    </rPh>
    <rPh sb="34" eb="36">
      <t>ケイコウ</t>
    </rPh>
    <rPh sb="37" eb="38">
      <t>クワ</t>
    </rPh>
    <rPh sb="40" eb="42">
      <t>ショリ</t>
    </rPh>
    <rPh sb="42" eb="43">
      <t>ジョウ</t>
    </rPh>
    <rPh sb="46" eb="47">
      <t>ショ</t>
    </rPh>
    <rPh sb="48" eb="50">
      <t>ブンサン</t>
    </rPh>
    <rPh sb="55" eb="57">
      <t>セイビ</t>
    </rPh>
    <rPh sb="58" eb="59">
      <t>カカ</t>
    </rPh>
    <rPh sb="60" eb="62">
      <t>キギョウ</t>
    </rPh>
    <rPh sb="62" eb="63">
      <t>サイ</t>
    </rPh>
    <rPh sb="63" eb="65">
      <t>ショウカン</t>
    </rPh>
    <rPh sb="66" eb="68">
      <t>ヒヨウ</t>
    </rPh>
    <rPh sb="69" eb="70">
      <t>オオ</t>
    </rPh>
    <rPh sb="78" eb="80">
      <t>ゲンジョウ</t>
    </rPh>
    <rPh sb="81" eb="83">
      <t>シヨウ</t>
    </rPh>
    <rPh sb="83" eb="84">
      <t>リョウ</t>
    </rPh>
    <rPh sb="84" eb="86">
      <t>シュウニュウ</t>
    </rPh>
    <rPh sb="86" eb="88">
      <t>キボ</t>
    </rPh>
    <rPh sb="90" eb="92">
      <t>ケイヒ</t>
    </rPh>
    <rPh sb="101" eb="104">
      <t>シュウエキテキ</t>
    </rPh>
    <rPh sb="104" eb="106">
      <t>シュウシ</t>
    </rPh>
    <rPh sb="107" eb="108">
      <t>ヒク</t>
    </rPh>
    <rPh sb="115" eb="117">
      <t>ケイヒ</t>
    </rPh>
    <rPh sb="117" eb="119">
      <t>カイシュウ</t>
    </rPh>
    <rPh sb="119" eb="120">
      <t>リツ</t>
    </rPh>
    <rPh sb="121" eb="123">
      <t>オスイ</t>
    </rPh>
    <rPh sb="123" eb="125">
      <t>ショリ</t>
    </rPh>
    <rPh sb="125" eb="127">
      <t>ゲンカ</t>
    </rPh>
    <rPh sb="134" eb="136">
      <t>ルイジ</t>
    </rPh>
    <rPh sb="136" eb="138">
      <t>ダンタイ</t>
    </rPh>
    <rPh sb="141" eb="143">
      <t>ジョウキョウ</t>
    </rPh>
    <rPh sb="147" eb="149">
      <t>シセツ</t>
    </rPh>
    <rPh sb="150" eb="152">
      <t>ケイエイ</t>
    </rPh>
    <rPh sb="153" eb="156">
      <t>コウリツセイ</t>
    </rPh>
    <rPh sb="157" eb="159">
      <t>ルイジ</t>
    </rPh>
    <rPh sb="159" eb="161">
      <t>ダンタイ</t>
    </rPh>
    <rPh sb="163" eb="164">
      <t>イチジル</t>
    </rPh>
    <rPh sb="166" eb="167">
      <t>ワル</t>
    </rPh>
    <rPh sb="168" eb="170">
      <t>ジョウキョウ</t>
    </rPh>
    <rPh sb="178" eb="180">
      <t>ケイヒ</t>
    </rPh>
    <rPh sb="184" eb="185">
      <t>マカナ</t>
    </rPh>
    <rPh sb="187" eb="189">
      <t>ジョウキョウ</t>
    </rPh>
    <rPh sb="194" eb="196">
      <t>イッパン</t>
    </rPh>
    <rPh sb="196" eb="198">
      <t>カイケイ</t>
    </rPh>
    <rPh sb="201" eb="202">
      <t>ク</t>
    </rPh>
    <rPh sb="203" eb="204">
      <t>イ</t>
    </rPh>
    <rPh sb="208" eb="210">
      <t>シエン</t>
    </rPh>
    <rPh sb="211" eb="213">
      <t>ヒツヨウ</t>
    </rPh>
    <rPh sb="214" eb="216">
      <t>ジョウキョウ</t>
    </rPh>
    <rPh sb="217" eb="218">
      <t>ツヅ</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</si>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</sst>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584456"/>
        <c:axId val="13758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37584456"/>
        <c:axId val="137584840"/>
      </c:lineChart>
      <c:dateAx>
        <c:axId val="137584456"/>
        <c:scaling>
          <c:orientation val="minMax"/>
        </c:scaling>
        <c:delete val="1"/>
        <c:axPos val="b"/>
        <c:numFmt formatCode="ge" sourceLinked="1"/>
        <c:majorTickMark val="none"/>
        <c:minorTickMark val="none"/>
        <c:tickLblPos val="none"/>
        <c:crossAx val="137584840"/>
        <c:crosses val="autoZero"/>
        <c:auto val="1"/>
        <c:lblOffset val="100"/>
        <c:baseTimeUnit val="years"/>
      </c:dateAx>
      <c:valAx>
        <c:axId val="13758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8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c:v>
                </c:pt>
                <c:pt idx="1">
                  <c:v>53.26</c:v>
                </c:pt>
                <c:pt idx="2">
                  <c:v>52.83</c:v>
                </c:pt>
                <c:pt idx="3">
                  <c:v>50.13</c:v>
                </c:pt>
                <c:pt idx="4">
                  <c:v>49.87</c:v>
                </c:pt>
              </c:numCache>
            </c:numRef>
          </c:val>
        </c:ser>
        <c:dLbls>
          <c:showLegendKey val="0"/>
          <c:showVal val="0"/>
          <c:showCatName val="0"/>
          <c:showSerName val="0"/>
          <c:showPercent val="0"/>
          <c:showBubbleSize val="0"/>
        </c:dLbls>
        <c:gapWidth val="150"/>
        <c:axId val="231974984"/>
        <c:axId val="23197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31974984"/>
        <c:axId val="231975376"/>
      </c:lineChart>
      <c:dateAx>
        <c:axId val="231974984"/>
        <c:scaling>
          <c:orientation val="minMax"/>
        </c:scaling>
        <c:delete val="1"/>
        <c:axPos val="b"/>
        <c:numFmt formatCode="ge" sourceLinked="1"/>
        <c:majorTickMark val="none"/>
        <c:minorTickMark val="none"/>
        <c:tickLblPos val="none"/>
        <c:crossAx val="231975376"/>
        <c:crosses val="autoZero"/>
        <c:auto val="1"/>
        <c:lblOffset val="100"/>
        <c:baseTimeUnit val="years"/>
      </c:dateAx>
      <c:valAx>
        <c:axId val="23197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7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95.76</c:v>
                </c:pt>
                <c:pt idx="1">
                  <c:v>95.72</c:v>
                </c:pt>
                <c:pt idx="2">
                  <c:v>96.38</c:v>
                </c:pt>
                <c:pt idx="3">
                  <c:v>96.88</c:v>
                </c:pt>
                <c:pt idx="4">
                  <c:v>96.83</c:v>
                </c:pt>
              </c:numCache>
            </c:numRef>
          </c:val>
        </c:ser>
        <c:dLbls>
          <c:showLegendKey val="0"/>
          <c:showVal val="0"/>
          <c:showCatName val="0"/>
          <c:showSerName val="0"/>
          <c:showPercent val="0"/>
          <c:showBubbleSize val="0"/>
        </c:dLbls>
        <c:gapWidth val="150"/>
        <c:axId val="232076112"/>
        <c:axId val="23207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32076112"/>
        <c:axId val="232076504"/>
      </c:lineChart>
      <c:dateAx>
        <c:axId val="232076112"/>
        <c:scaling>
          <c:orientation val="minMax"/>
        </c:scaling>
        <c:delete val="1"/>
        <c:axPos val="b"/>
        <c:numFmt formatCode="ge" sourceLinked="1"/>
        <c:majorTickMark val="none"/>
        <c:minorTickMark val="none"/>
        <c:tickLblPos val="none"/>
        <c:crossAx val="232076504"/>
        <c:crosses val="autoZero"/>
        <c:auto val="1"/>
        <c:lblOffset val="100"/>
        <c:baseTimeUnit val="years"/>
      </c:dateAx>
      <c:valAx>
        <c:axId val="23207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7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47.28</c:v>
                </c:pt>
                <c:pt idx="1">
                  <c:v>46.7</c:v>
                </c:pt>
                <c:pt idx="2">
                  <c:v>45.39</c:v>
                </c:pt>
                <c:pt idx="3">
                  <c:v>44.61</c:v>
                </c:pt>
                <c:pt idx="4">
                  <c:v>41.77</c:v>
                </c:pt>
              </c:numCache>
            </c:numRef>
          </c:val>
        </c:ser>
        <c:dLbls>
          <c:showLegendKey val="0"/>
          <c:showVal val="0"/>
          <c:showCatName val="0"/>
          <c:showSerName val="0"/>
          <c:showPercent val="0"/>
          <c:showBubbleSize val="0"/>
        </c:dLbls>
        <c:gapWidth val="150"/>
        <c:axId val="231600608"/>
        <c:axId val="2316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600608"/>
        <c:axId val="231600992"/>
      </c:lineChart>
      <c:dateAx>
        <c:axId val="231600608"/>
        <c:scaling>
          <c:orientation val="minMax"/>
        </c:scaling>
        <c:delete val="1"/>
        <c:axPos val="b"/>
        <c:numFmt formatCode="ge" sourceLinked="1"/>
        <c:majorTickMark val="none"/>
        <c:minorTickMark val="none"/>
        <c:tickLblPos val="none"/>
        <c:crossAx val="231600992"/>
        <c:crosses val="autoZero"/>
        <c:auto val="1"/>
        <c:lblOffset val="100"/>
        <c:baseTimeUnit val="years"/>
      </c:dateAx>
      <c:valAx>
        <c:axId val="2316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657248"/>
        <c:axId val="2316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657248"/>
        <c:axId val="231665824"/>
      </c:lineChart>
      <c:dateAx>
        <c:axId val="231657248"/>
        <c:scaling>
          <c:orientation val="minMax"/>
        </c:scaling>
        <c:delete val="1"/>
        <c:axPos val="b"/>
        <c:numFmt formatCode="ge" sourceLinked="1"/>
        <c:majorTickMark val="none"/>
        <c:minorTickMark val="none"/>
        <c:tickLblPos val="none"/>
        <c:crossAx val="231665824"/>
        <c:crosses val="autoZero"/>
        <c:auto val="1"/>
        <c:lblOffset val="100"/>
        <c:baseTimeUnit val="years"/>
      </c:dateAx>
      <c:valAx>
        <c:axId val="2316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700456"/>
        <c:axId val="23070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700456"/>
        <c:axId val="230701240"/>
      </c:lineChart>
      <c:dateAx>
        <c:axId val="230700456"/>
        <c:scaling>
          <c:orientation val="minMax"/>
        </c:scaling>
        <c:delete val="1"/>
        <c:axPos val="b"/>
        <c:numFmt formatCode="ge" sourceLinked="1"/>
        <c:majorTickMark val="none"/>
        <c:minorTickMark val="none"/>
        <c:tickLblPos val="none"/>
        <c:crossAx val="230701240"/>
        <c:crosses val="autoZero"/>
        <c:auto val="1"/>
        <c:lblOffset val="100"/>
        <c:baseTimeUnit val="years"/>
      </c:dateAx>
      <c:valAx>
        <c:axId val="23070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0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720280"/>
        <c:axId val="2317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720280"/>
        <c:axId val="231720672"/>
      </c:lineChart>
      <c:dateAx>
        <c:axId val="231720280"/>
        <c:scaling>
          <c:orientation val="minMax"/>
        </c:scaling>
        <c:delete val="1"/>
        <c:axPos val="b"/>
        <c:numFmt formatCode="ge" sourceLinked="1"/>
        <c:majorTickMark val="none"/>
        <c:minorTickMark val="none"/>
        <c:tickLblPos val="none"/>
        <c:crossAx val="231720672"/>
        <c:crosses val="autoZero"/>
        <c:auto val="1"/>
        <c:lblOffset val="100"/>
        <c:baseTimeUnit val="years"/>
      </c:dateAx>
      <c:valAx>
        <c:axId val="2317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2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721848"/>
        <c:axId val="2317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721848"/>
        <c:axId val="231722240"/>
      </c:lineChart>
      <c:dateAx>
        <c:axId val="231721848"/>
        <c:scaling>
          <c:orientation val="minMax"/>
        </c:scaling>
        <c:delete val="1"/>
        <c:axPos val="b"/>
        <c:numFmt formatCode="ge" sourceLinked="1"/>
        <c:majorTickMark val="none"/>
        <c:minorTickMark val="none"/>
        <c:tickLblPos val="none"/>
        <c:crossAx val="231722240"/>
        <c:crosses val="autoZero"/>
        <c:auto val="1"/>
        <c:lblOffset val="100"/>
        <c:baseTimeUnit val="years"/>
      </c:dateAx>
      <c:valAx>
        <c:axId val="2317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2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719888"/>
        <c:axId val="23171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31719888"/>
        <c:axId val="231719496"/>
      </c:lineChart>
      <c:dateAx>
        <c:axId val="231719888"/>
        <c:scaling>
          <c:orientation val="minMax"/>
        </c:scaling>
        <c:delete val="1"/>
        <c:axPos val="b"/>
        <c:numFmt formatCode="ge" sourceLinked="1"/>
        <c:majorTickMark val="none"/>
        <c:minorTickMark val="none"/>
        <c:tickLblPos val="none"/>
        <c:crossAx val="231719496"/>
        <c:crosses val="autoZero"/>
        <c:auto val="1"/>
        <c:lblOffset val="100"/>
        <c:baseTimeUnit val="years"/>
      </c:dateAx>
      <c:valAx>
        <c:axId val="23171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1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86.34</c:v>
                </c:pt>
                <c:pt idx="1">
                  <c:v>81.64</c:v>
                </c:pt>
                <c:pt idx="2">
                  <c:v>81.67</c:v>
                </c:pt>
                <c:pt idx="3">
                  <c:v>77.44</c:v>
                </c:pt>
                <c:pt idx="4">
                  <c:v>86.49</c:v>
                </c:pt>
              </c:numCache>
            </c:numRef>
          </c:val>
        </c:ser>
        <c:dLbls>
          <c:showLegendKey val="0"/>
          <c:showVal val="0"/>
          <c:showCatName val="0"/>
          <c:showSerName val="0"/>
          <c:showPercent val="0"/>
          <c:showBubbleSize val="0"/>
        </c:dLbls>
        <c:gapWidth val="150"/>
        <c:axId val="231971848"/>
        <c:axId val="23197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31971848"/>
        <c:axId val="231972240"/>
      </c:lineChart>
      <c:dateAx>
        <c:axId val="231971848"/>
        <c:scaling>
          <c:orientation val="minMax"/>
        </c:scaling>
        <c:delete val="1"/>
        <c:axPos val="b"/>
        <c:numFmt formatCode="ge" sourceLinked="1"/>
        <c:majorTickMark val="none"/>
        <c:minorTickMark val="none"/>
        <c:tickLblPos val="none"/>
        <c:crossAx val="231972240"/>
        <c:crosses val="autoZero"/>
        <c:auto val="1"/>
        <c:lblOffset val="100"/>
        <c:baseTimeUnit val="years"/>
      </c:dateAx>
      <c:valAx>
        <c:axId val="23197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7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207.53</c:v>
                </c:pt>
                <c:pt idx="1">
                  <c:v>220.71</c:v>
                </c:pt>
                <c:pt idx="2">
                  <c:v>225.41</c:v>
                </c:pt>
                <c:pt idx="3">
                  <c:v>237.15</c:v>
                </c:pt>
                <c:pt idx="4">
                  <c:v>212.57</c:v>
                </c:pt>
              </c:numCache>
            </c:numRef>
          </c:val>
        </c:ser>
        <c:dLbls>
          <c:showLegendKey val="0"/>
          <c:showVal val="0"/>
          <c:showCatName val="0"/>
          <c:showSerName val="0"/>
          <c:showPercent val="0"/>
          <c:showBubbleSize val="0"/>
        </c:dLbls>
        <c:gapWidth val="150"/>
        <c:axId val="231973416"/>
        <c:axId val="23197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31973416"/>
        <c:axId val="231973808"/>
      </c:lineChart>
      <c:dateAx>
        <c:axId val="231973416"/>
        <c:scaling>
          <c:orientation val="minMax"/>
        </c:scaling>
        <c:delete val="1"/>
        <c:axPos val="b"/>
        <c:numFmt formatCode="ge" sourceLinked="1"/>
        <c:majorTickMark val="none"/>
        <c:minorTickMark val="none"/>
        <c:tickLblPos val="none"/>
        <c:crossAx val="231973808"/>
        <c:crosses val="autoZero"/>
        <c:auto val="1"/>
        <c:lblOffset val="100"/>
        <c:baseTimeUnit val="years"/>
      </c:dateAx>
      <c:valAx>
        <c:axId val="23197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7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6" zoomScaleNormal="66"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兵庫県　相生市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30264</v>
      </c>
      <c r="AM8" s="67"/>
      <c r="AN8" s="67"/>
      <c r="AO8" s="67"/>
      <c r="AP8" s="67"/>
      <c r="AQ8" s="67"/>
      <c r="AR8" s="67"/>
      <c r="AS8" s="67"/>
      <c r="AT8" s="66">
        <f>データ!T6</f>
        <v>90.4</v>
      </c>
      <c r="AU8" s="66"/>
      <c r="AV8" s="66"/>
      <c r="AW8" s="66"/>
      <c r="AX8" s="66"/>
      <c r="AY8" s="66"/>
      <c r="AZ8" s="66"/>
      <c r="BA8" s="66"/>
      <c r="BB8" s="66">
        <f>データ!U6</f>
        <v>334.78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12.86</v>
      </c>
      <c r="Q10" s="66"/>
      <c r="R10" s="66"/>
      <c r="S10" s="66"/>
      <c r="T10" s="66"/>
      <c r="U10" s="66"/>
      <c r="V10" s="66"/>
      <c r="W10" s="66">
        <f>データ!Q6</f>
        <v>99.52</v>
      </c>
      <c r="X10" s="66"/>
      <c r="Y10" s="66"/>
      <c r="Z10" s="66"/>
      <c r="AA10" s="66"/>
      <c r="AB10" s="66"/>
      <c r="AC10" s="66"/>
      <c r="AD10" s="67">
        <f>データ!R6</f>
        <v>2869</v>
      </c>
      <c r="AE10" s="67"/>
      <c r="AF10" s="67"/>
      <c r="AG10" s="67"/>
      <c r="AH10" s="67"/>
      <c r="AI10" s="67"/>
      <c r="AJ10" s="67"/>
      <c r="AK10" s="2"/>
      <c r="AL10" s="67">
        <f>データ!V6</f>
        <v>3886</v>
      </c>
      <c r="AM10" s="67"/>
      <c r="AN10" s="67"/>
      <c r="AO10" s="67"/>
      <c r="AP10" s="67"/>
      <c r="AQ10" s="67"/>
      <c r="AR10" s="67"/>
      <c r="AS10" s="67"/>
      <c r="AT10" s="66">
        <f>データ!W6</f>
        <v>1.37</v>
      </c>
      <c r="AU10" s="66"/>
      <c r="AV10" s="66"/>
      <c r="AW10" s="66"/>
      <c r="AX10" s="66"/>
      <c r="AY10" s="66"/>
      <c r="AZ10" s="66"/>
      <c r="BA10" s="66"/>
      <c r="BB10" s="66">
        <f>データ!X6</f>
        <v>2836.5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282081</v>
      </c>
      <c r="D6" s="33">
        <f t="shared" si="3"/>
        <v>47</v>
      </c>
      <c r="E6" s="33">
        <f t="shared" si="3"/>
        <v>17</v>
      </c>
      <c r="F6" s="33">
        <f t="shared" si="3"/>
        <v>5</v>
      </c>
      <c r="G6" s="33">
        <f t="shared" si="3"/>
        <v>0</v>
      </c>
      <c r="H6" s="33" t="str">
        <f t="shared" si="3"/>
        <v>兵庫県　相生市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12.86</v>
      </c>
      <c r="Q6" s="34">
        <f t="shared" si="3"/>
        <v>99.52</v>
      </c>
      <c r="R6" s="34">
        <f t="shared" si="3"/>
        <v>2869</v>
      </c>
      <c r="S6" s="34">
        <f t="shared" si="3"/>
        <v>30264</v>
      </c>
      <c r="T6" s="34">
        <f t="shared" si="3"/>
        <v>90.4</v>
      </c>
      <c r="U6" s="34">
        <f t="shared" si="3"/>
        <v>334.78</v>
      </c>
      <c r="V6" s="34">
        <f t="shared" si="3"/>
        <v>3886</v>
      </c>
      <c r="W6" s="34">
        <f t="shared" si="3"/>
        <v>1.37</v>
      </c>
      <c r="X6" s="34">
        <f t="shared" si="3"/>
        <v>2836.5</v>
      </c>
      <c r="Y6" s="35">
        <f>IF(Y7="",NA(),Y7)</f>
        <v>47.28</v>
      </c>
      <c r="Z6" s="35">
        <f t="shared" ref="Z6:AH6" si="4">IF(Z7="",NA(),Z7)</f>
        <v>46.7</v>
      </c>
      <c r="AA6" s="35">
        <f t="shared" si="4"/>
        <v>45.39</v>
      </c>
      <c r="AB6" s="35">
        <f t="shared" si="4"/>
        <v>44.61</v>
      </c>
      <c r="AC6" s="35">
        <f t="shared" si="4"/>
        <v>41.77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86.34</v>
      </c>
      <c r="BR6" s="35">
        <f t="shared" ref="BR6:BZ6" si="8">IF(BR7="",NA(),BR7)</f>
        <v>81.64</v>
      </c>
      <c r="BS6" s="35">
        <f t="shared" si="8"/>
        <v>81.67</v>
      </c>
      <c r="BT6" s="35">
        <f t="shared" si="8"/>
        <v>77.44</v>
      </c>
      <c r="BU6" s="35">
        <f t="shared" si="8"/>
        <v>86.49</v>
      </c>
      <c r="BV6" s="35">
        <f t="shared" si="8"/>
        <v>51.03</v>
      </c>
      <c r="BW6" s="35">
        <f t="shared" si="8"/>
        <v>50.9</v>
      </c>
      <c r="BX6" s="35">
        <f t="shared" si="8"/>
        <v>50.82</v>
      </c>
      <c r="BY6" s="35">
        <f t="shared" si="8"/>
        <v>52.19</v>
      </c>
      <c r="BZ6" s="35">
        <f t="shared" si="8"/>
        <v>55.32</v>
      </c>
      <c r="CA6" s="34" t="str">
        <f>IF(CA7="","",IF(CA7="-","【-】","【"&amp;SUBSTITUTE(TEXT(CA7,"#,##0.00"),"-","△")&amp;"】"))</f>
        <v>【55.73】</v>
      </c>
      <c r="CB6" s="35">
        <f>IF(CB7="",NA(),CB7)</f>
        <v>207.53</v>
      </c>
      <c r="CC6" s="35">
        <f t="shared" ref="CC6:CK6" si="9">IF(CC7="",NA(),CC7)</f>
        <v>220.71</v>
      </c>
      <c r="CD6" s="35">
        <f t="shared" si="9"/>
        <v>225.41</v>
      </c>
      <c r="CE6" s="35">
        <f t="shared" si="9"/>
        <v>237.15</v>
      </c>
      <c r="CF6" s="35">
        <f t="shared" si="9"/>
        <v>212.57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54</v>
      </c>
      <c r="CN6" s="35">
        <f t="shared" ref="CN6:CV6" si="10">IF(CN7="",NA(),CN7)</f>
        <v>53.26</v>
      </c>
      <c r="CO6" s="35">
        <f t="shared" si="10"/>
        <v>52.83</v>
      </c>
      <c r="CP6" s="35">
        <f t="shared" si="10"/>
        <v>50.13</v>
      </c>
      <c r="CQ6" s="35">
        <f t="shared" si="10"/>
        <v>49.87</v>
      </c>
      <c r="CR6" s="35">
        <f t="shared" si="10"/>
        <v>54.74</v>
      </c>
      <c r="CS6" s="35">
        <f t="shared" si="10"/>
        <v>53.78</v>
      </c>
      <c r="CT6" s="35">
        <f t="shared" si="10"/>
        <v>53.24</v>
      </c>
      <c r="CU6" s="35">
        <f t="shared" si="10"/>
        <v>52.31</v>
      </c>
      <c r="CV6" s="35">
        <f t="shared" si="10"/>
        <v>60.65</v>
      </c>
      <c r="CW6" s="34" t="str">
        <f>IF(CW7="","",IF(CW7="-","【-】","【"&amp;SUBSTITUTE(TEXT(CW7,"#,##0.00"),"-","△")&amp;"】"))</f>
        <v>【59.15】</v>
      </c>
      <c r="CX6" s="35">
        <f>IF(CX7="",NA(),CX7)</f>
        <v>95.76</v>
      </c>
      <c r="CY6" s="35">
        <f t="shared" ref="CY6:DG6" si="11">IF(CY7="",NA(),CY7)</f>
        <v>95.72</v>
      </c>
      <c r="CZ6" s="35">
        <f t="shared" si="11"/>
        <v>96.38</v>
      </c>
      <c r="DA6" s="35">
        <f t="shared" si="11"/>
        <v>96.88</v>
      </c>
      <c r="DB6" s="35">
        <f t="shared" si="11"/>
        <v>96.83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282081</v>
      </c>
      <c r="D7" s="37">
        <v>47</v>
      </c>
      <c r="E7" s="37">
        <v>17</v>
      </c>
      <c r="F7" s="37">
        <v>5</v>
      </c>
      <c r="G7" s="37">
        <v>0</v>
      </c>
      <c r="H7" s="37" t="s">
        <v>109</v>
      </c>
      <c r="I7" s="37" t="s">
        <v>110</v>
      </c>
      <c r="J7" s="37" t="s">
        <v>111</v>
      </c>
      <c r="K7" s="37" t="s">
        <v>112</v>
      </c>
      <c r="L7" s="37" t="s">
        <v>113</v>
      </c>
      <c r="M7" s="37"/>
      <c r="N7" s="38" t="s">
        <v>114</v>
      </c>
      <c r="O7" s="38" t="s">
        <v>115</v>
      </c>
      <c r="P7" s="38">
        <v>12.86</v>
      </c>
      <c r="Q7" s="38">
        <v>99.52</v>
      </c>
      <c r="R7" s="38">
        <v>2869</v>
      </c>
      <c r="S7" s="38">
        <v>30264</v>
      </c>
      <c r="T7" s="38">
        <v>90.4</v>
      </c>
      <c r="U7" s="38">
        <v>334.78</v>
      </c>
      <c r="V7" s="38">
        <v>3886</v>
      </c>
      <c r="W7" s="38">
        <v>1.37</v>
      </c>
      <c r="X7" s="38">
        <v>2836.5</v>
      </c>
      <c r="Y7" s="38">
        <v>47.28</v>
      </c>
      <c r="Z7" s="38">
        <v>46.7</v>
      </c>
      <c r="AA7" s="38">
        <v>45.39</v>
      </c>
      <c r="AB7" s="38">
        <v>44.61</v>
      </c>
      <c r="AC7" s="38">
        <v>41.77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86.34</v>
      </c>
      <c r="BR7" s="38">
        <v>81.64</v>
      </c>
      <c r="BS7" s="38">
        <v>81.67</v>
      </c>
      <c r="BT7" s="38">
        <v>77.44</v>
      </c>
      <c r="BU7" s="38">
        <v>86.49</v>
      </c>
      <c r="BV7" s="38">
        <v>51.03</v>
      </c>
      <c r="BW7" s="38">
        <v>50.9</v>
      </c>
      <c r="BX7" s="38">
        <v>50.82</v>
      </c>
      <c r="BY7" s="38">
        <v>52.19</v>
      </c>
      <c r="BZ7" s="38">
        <v>55.32</v>
      </c>
      <c r="CA7" s="38">
        <v>55.73</v>
      </c>
      <c r="CB7" s="38">
        <v>207.53</v>
      </c>
      <c r="CC7" s="38">
        <v>220.71</v>
      </c>
      <c r="CD7" s="38">
        <v>225.41</v>
      </c>
      <c r="CE7" s="38">
        <v>237.15</v>
      </c>
      <c r="CF7" s="38">
        <v>212.57</v>
      </c>
      <c r="CG7" s="38">
        <v>289.60000000000002</v>
      </c>
      <c r="CH7" s="38">
        <v>293.27</v>
      </c>
      <c r="CI7" s="38">
        <v>300.52</v>
      </c>
      <c r="CJ7" s="38">
        <v>296.14</v>
      </c>
      <c r="CK7" s="38">
        <v>283.17</v>
      </c>
      <c r="CL7" s="38">
        <v>276.77999999999997</v>
      </c>
      <c r="CM7" s="38">
        <v>54</v>
      </c>
      <c r="CN7" s="38">
        <v>53.26</v>
      </c>
      <c r="CO7" s="38">
        <v>52.83</v>
      </c>
      <c r="CP7" s="38">
        <v>50.13</v>
      </c>
      <c r="CQ7" s="38">
        <v>49.87</v>
      </c>
      <c r="CR7" s="38">
        <v>54.74</v>
      </c>
      <c r="CS7" s="38">
        <v>53.78</v>
      </c>
      <c r="CT7" s="38">
        <v>53.24</v>
      </c>
      <c r="CU7" s="38">
        <v>52.31</v>
      </c>
      <c r="CV7" s="38">
        <v>60.65</v>
      </c>
      <c r="CW7" s="38">
        <v>59.15</v>
      </c>
      <c r="CX7" s="38">
        <v>95.76</v>
      </c>
      <c r="CY7" s="38">
        <v>95.72</v>
      </c>
      <c r="CZ7" s="38">
        <v>96.38</v>
      </c>
      <c r="DA7" s="38">
        <v>96.88</v>
      </c>
      <c r="DB7" s="38">
        <v>96.83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團 剛</cp:lastModifiedBy>
  <cp:lastPrinted>2018-02-08T04:30:11Z</cp:lastPrinted>
  <dcterms:created xsi:type="dcterms:W3CDTF">2017-12-25T02:30:49Z</dcterms:created>
  <dcterms:modified xsi:type="dcterms:W3CDTF">2018-02-08T04:30:12Z</dcterms:modified>
  <cp:category/>
</cp:coreProperties>
</file>