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W8" i="4"/>
  <c r="P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<sst xmlns="http://schemas.openxmlformats.org/spreadsheetml/2006/main" count="232" uniqueCount="120">
  <si>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</si>
  <si>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</si>
  <si>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</si>
  <si>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</si>
  <si>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</si>
  <si>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</si>
  <si>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</si>
  <si>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</si>
  <si>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</si>
  <si>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</si>
  <si>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</si>
  <si>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</si>
  <si>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</si>
  <si>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</si>
  <si>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</si>
  <si>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</si>
  <si>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</si>
  <si>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</si>
  <si>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</si>
  <si>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</si>
  <si>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</si>
  <si>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</si>
  <si>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</si>
  <si>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</si>
  <si>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</si>
  <si>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</si>
  <si>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</si>
  <si>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</si>
  <si>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</si>
  <si>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</si>
  <si>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</si>
  <si>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</si>
  <si>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</si>
  <si>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</si>
  <si>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</si>
  <si>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</si>
  <si>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</si>
  <si>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</si>
  <si>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</si>
  <si>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</si>
  <si>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</si>
  <si>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</si>
  <si>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</si>
  <si>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</si>
  <si>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</si>
  <si>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</si>
  <si>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</si>
  <si>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</si>
  <si>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</si>
  <si>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</si>
  <si>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</si>
  <si>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</si>
  <si>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</si>
  <si>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</si>
  <si>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</si>
  <si>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</si>
  <si>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</si>
  <si>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</si>
  <si>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</si>
  <si>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</si>
  <si>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</si>
  <si>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</si>
  <si>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</si>
  <si>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</si>
  <si>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</si>
  <si>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</si>
  <si>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</si>
  <si>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</si>
  <si>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</si>
  <si>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</si>
  <si>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</si>
  <si>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</si>
  <si>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</si>
  <si>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</si>
  <si>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</si>
  <si>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</si>
  <si>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</si>
  <si>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</si>
  <si>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</si>
  <si>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</si>
  <si>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</si>
  <si>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</si>
  <si>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</si>
  <si>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</si>
  <si>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</si>
  <si>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</si>
  <si>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</si>
  <si>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</si>
  <si>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</si>
  <si>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</si>
  <si>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</si>
  <si>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</si>
  <si>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</si>
  <si>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</si>
  <si>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</si>
  <si>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</si>
  <si>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</si>
  <si>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</si>
  <si>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</si>
  <si>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</si>
  <si>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</si>
  <si>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</si>
  <si>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</si>
  <si>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</si>
  <si>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</si>
  <si>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伊丹市</t>
  </si>
  <si>
    <t>法適用</t>
  </si>
  <si>
    <t>水道事業</t>
  </si>
  <si>
    <t>末端給水事業</t>
  </si>
  <si>
    <t>A2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</si>
  <si>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</si>
  <si>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</si>
  <si>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</si>
  <si>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</si>
  <si>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</si>
  <si>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</si>
  <si>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</si>
  <si>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r>
      <t>　経常収支比率は、単年度の収支が黒字であることを示す100％を上回っているので、経営状況は健全な水準にあるといえますが、類似団体平均値と比較して少し低い値となっています。
　流動比率は、必要とされる100％を上回っていますが、類似団体平均値と比較して大きく下回っており、支払能力を高めるために経営改善を図る必要があります。
　企業債残高対給水収益比率は、減少傾向にありますが、類似団体平均値と比較すると高い水準にあることから、健全経営の維持による財源確保を図り、企業債の発行を一定水準に抑制し、企業債残高を減少させる必要があります。
　料金回収率は、平成26年の会計制度改正以降100％を上回っていますが、類似団体平均値より低い水準にあります。
　給水原価は、経営の効率化・健全化に向けた取り組みを継続的に実施してきたこともあり、類似団体平均値と比較して低い水準にあります。
　施設利用率は、水需要の低迷に伴い減少傾向にあり、平成28年度決算において類似団体平均値と同程度の水準まで減少しています。</t>
    </r>
    <r>
      <rPr>
        <strike/>
        <sz val="10.5"/>
        <color theme="1"/>
        <rFont val="ＭＳ ゴシック"/>
        <family val="3"/>
        <charset val="128"/>
      </rPr>
      <t xml:space="preserve">
</t>
    </r>
    <r>
      <rPr>
        <sz val="10.5"/>
        <color theme="1"/>
        <rFont val="ＭＳ ゴシック"/>
        <family val="3"/>
        <charset val="128"/>
      </rPr>
      <t>　有収率は、類似団体平均値と比べ高い水準にありますが、老朽管の更新改良工事を継続的かつ計画的に実施するなど、現在の水準を維持する必要があります。
　</t>
    </r>
    <rPh sb="1" eb="3">
      <t>ケイジョウ</t>
    </rPh>
    <rPh sb="3" eb="5">
      <t>シュウシ</t>
    </rPh>
    <rPh sb="5" eb="7">
      <t>ヒリツ</t>
    </rPh>
    <rPh sb="9" eb="12">
      <t>タンネンド</t>
    </rPh>
    <rPh sb="13" eb="15">
      <t>シュウシ</t>
    </rPh>
    <rPh sb="16" eb="18">
      <t>クロジ</t>
    </rPh>
    <rPh sb="24" eb="25">
      <t>シメ</t>
    </rPh>
    <rPh sb="31" eb="33">
      <t>ウワマワ</t>
    </rPh>
    <rPh sb="40" eb="42">
      <t>ケイエイ</t>
    </rPh>
    <rPh sb="42" eb="44">
      <t>ジョウキョウ</t>
    </rPh>
    <rPh sb="45" eb="47">
      <t>ケンゼン</t>
    </rPh>
    <rPh sb="48" eb="50">
      <t>スイジュン</t>
    </rPh>
    <rPh sb="60" eb="62">
      <t>ルイジ</t>
    </rPh>
    <rPh sb="62" eb="64">
      <t>ダンタイ</t>
    </rPh>
    <rPh sb="64" eb="67">
      <t>ヘイキンチ</t>
    </rPh>
    <rPh sb="68" eb="70">
      <t>ヒカク</t>
    </rPh>
    <rPh sb="72" eb="73">
      <t>スコ</t>
    </rPh>
    <rPh sb="74" eb="75">
      <t>ヒク</t>
    </rPh>
    <rPh sb="76" eb="77">
      <t>アタイ</t>
    </rPh>
    <rPh sb="87" eb="89">
      <t>リュウドウ</t>
    </rPh>
    <rPh sb="89" eb="91">
      <t>ヒリツ</t>
    </rPh>
    <rPh sb="93" eb="95">
      <t>ヒツヨウ</t>
    </rPh>
    <rPh sb="104" eb="106">
      <t>ウワマワ</t>
    </rPh>
    <rPh sb="113" eb="115">
      <t>ルイジ</t>
    </rPh>
    <rPh sb="115" eb="117">
      <t>ダンタイ</t>
    </rPh>
    <rPh sb="117" eb="120">
      <t>ヘイキンチ</t>
    </rPh>
    <rPh sb="121" eb="123">
      <t>ヒカク</t>
    </rPh>
    <rPh sb="125" eb="126">
      <t>オオ</t>
    </rPh>
    <rPh sb="128" eb="130">
      <t>シタマワ</t>
    </rPh>
    <rPh sb="135" eb="137">
      <t>シハライ</t>
    </rPh>
    <rPh sb="137" eb="139">
      <t>ノウリョク</t>
    </rPh>
    <rPh sb="140" eb="141">
      <t>タカ</t>
    </rPh>
    <rPh sb="146" eb="148">
      <t>ケイエイ</t>
    </rPh>
    <rPh sb="148" eb="150">
      <t>カイゼン</t>
    </rPh>
    <rPh sb="151" eb="152">
      <t>ハカ</t>
    </rPh>
    <rPh sb="153" eb="155">
      <t>ヒツヨウ</t>
    </rPh>
    <rPh sb="163" eb="165">
      <t>キギョウ</t>
    </rPh>
    <rPh sb="165" eb="166">
      <t>サイ</t>
    </rPh>
    <rPh sb="166" eb="168">
      <t>ザンダカ</t>
    </rPh>
    <rPh sb="168" eb="169">
      <t>タイ</t>
    </rPh>
    <rPh sb="169" eb="171">
      <t>キュウスイ</t>
    </rPh>
    <rPh sb="171" eb="173">
      <t>シュウエキ</t>
    </rPh>
    <rPh sb="173" eb="175">
      <t>ヒリツ</t>
    </rPh>
    <rPh sb="177" eb="179">
      <t>ゲンショウ</t>
    </rPh>
    <rPh sb="179" eb="181">
      <t>ケイコウ</t>
    </rPh>
    <rPh sb="188" eb="190">
      <t>ルイジ</t>
    </rPh>
    <rPh sb="190" eb="192">
      <t>ダンタイ</t>
    </rPh>
    <rPh sb="192" eb="195">
      <t>ヘイキンチ</t>
    </rPh>
    <rPh sb="196" eb="198">
      <t>ヒカク</t>
    </rPh>
    <rPh sb="201" eb="202">
      <t>タカ</t>
    </rPh>
    <rPh sb="203" eb="205">
      <t>スイジュン</t>
    </rPh>
    <rPh sb="213" eb="215">
      <t>ケンゼン</t>
    </rPh>
    <rPh sb="215" eb="217">
      <t>ケイエイ</t>
    </rPh>
    <rPh sb="218" eb="220">
      <t>イジ</t>
    </rPh>
    <rPh sb="223" eb="225">
      <t>ザイゲン</t>
    </rPh>
    <rPh sb="225" eb="227">
      <t>カクホ</t>
    </rPh>
    <rPh sb="228" eb="229">
      <t>ハカ</t>
    </rPh>
    <rPh sb="231" eb="233">
      <t>キギョウ</t>
    </rPh>
    <rPh sb="233" eb="234">
      <t>サイ</t>
    </rPh>
    <rPh sb="235" eb="237">
      <t>ハッコウ</t>
    </rPh>
    <rPh sb="238" eb="240">
      <t>イッテイ</t>
    </rPh>
    <rPh sb="240" eb="242">
      <t>スイジュン</t>
    </rPh>
    <rPh sb="243" eb="245">
      <t>ヨクセイ</t>
    </rPh>
    <rPh sb="247" eb="249">
      <t>キギョウ</t>
    </rPh>
    <rPh sb="249" eb="250">
      <t>サイ</t>
    </rPh>
    <rPh sb="250" eb="252">
      <t>ザンダカ</t>
    </rPh>
    <rPh sb="253" eb="255">
      <t>ゲンショウ</t>
    </rPh>
    <rPh sb="258" eb="260">
      <t>ヒツヨウ</t>
    </rPh>
    <rPh sb="281" eb="283">
      <t>カイケイ</t>
    </rPh>
    <rPh sb="283" eb="285">
      <t>セイド</t>
    </rPh>
    <rPh sb="285" eb="287">
      <t>カイセイ</t>
    </rPh>
    <rPh sb="287" eb="289">
      <t>イコウ</t>
    </rPh>
    <rPh sb="324" eb="326">
      <t>キュウスイ</t>
    </rPh>
    <rPh sb="326" eb="328">
      <t>ゲンカ</t>
    </rPh>
    <rPh sb="330" eb="332">
      <t>ケイエイ</t>
    </rPh>
    <rPh sb="333" eb="336">
      <t>コウリツカ</t>
    </rPh>
    <rPh sb="337" eb="340">
      <t>ケンゼンカ</t>
    </rPh>
    <rPh sb="341" eb="342">
      <t>ム</t>
    </rPh>
    <rPh sb="344" eb="345">
      <t>ト</t>
    </rPh>
    <rPh sb="346" eb="347">
      <t>ク</t>
    </rPh>
    <rPh sb="349" eb="352">
      <t>ケイゾクテキ</t>
    </rPh>
    <rPh sb="353" eb="355">
      <t>ジッシ</t>
    </rPh>
    <rPh sb="365" eb="367">
      <t>ルイジ</t>
    </rPh>
    <rPh sb="367" eb="369">
      <t>ダンタイ</t>
    </rPh>
    <rPh sb="369" eb="372">
      <t>ヘイキンチ</t>
    </rPh>
    <rPh sb="373" eb="375">
      <t>ヒカク</t>
    </rPh>
    <rPh sb="377" eb="378">
      <t>ヒク</t>
    </rPh>
    <rPh sb="379" eb="381">
      <t>スイジュン</t>
    </rPh>
    <rPh sb="389" eb="391">
      <t>シセツ</t>
    </rPh>
    <rPh sb="391" eb="394">
      <t>リヨウリツ</t>
    </rPh>
    <rPh sb="403" eb="404">
      <t>トモナ</t>
    </rPh>
    <rPh sb="413" eb="415">
      <t>ヘイセイ</t>
    </rPh>
    <rPh sb="417" eb="419">
      <t>ネンド</t>
    </rPh>
    <rPh sb="419" eb="421">
      <t>ケッサン</t>
    </rPh>
    <rPh sb="433" eb="436">
      <t>ドウテイド</t>
    </rPh>
    <rPh sb="437" eb="439">
      <t>スイジュン</t>
    </rPh>
    <rPh sb="441" eb="443">
      <t>ゲンショウ</t>
    </rPh>
    <rPh sb="451" eb="453">
      <t>ユウシュウ</t>
    </rPh>
    <rPh sb="453" eb="454">
      <t>リツ</t>
    </rPh>
    <rPh sb="456" eb="458">
      <t>ルイジ</t>
    </rPh>
    <rPh sb="458" eb="460">
      <t>ダンタイ</t>
    </rPh>
    <rPh sb="460" eb="462">
      <t>ヘイキン</t>
    </rPh>
    <rPh sb="462" eb="463">
      <t>チ</t>
    </rPh>
    <rPh sb="464" eb="465">
      <t>クラ</t>
    </rPh>
    <rPh sb="466" eb="467">
      <t>タカ</t>
    </rPh>
    <rPh sb="468" eb="470">
      <t>スイジュン</t>
    </rPh>
    <rPh sb="477" eb="479">
      <t>ロウキュウ</t>
    </rPh>
    <rPh sb="479" eb="480">
      <t>カン</t>
    </rPh>
    <rPh sb="481" eb="483">
      <t>コウシン</t>
    </rPh>
    <rPh sb="483" eb="485">
      <t>カイリョウ</t>
    </rPh>
    <rPh sb="485" eb="487">
      <t>コウジ</t>
    </rPh>
    <rPh sb="488" eb="491">
      <t>ケイゾクテキ</t>
    </rPh>
    <rPh sb="493" eb="496">
      <t>ケイカクテキ</t>
    </rPh>
    <rPh sb="497" eb="499">
      <t>ジッシ</t>
    </rPh>
    <rPh sb="504" eb="506">
      <t>ゲンザイ</t>
    </rPh>
    <rPh sb="507" eb="509">
      <t>スイジュン</t>
    </rPh>
    <rPh sb="510" eb="512">
      <t>イジ</t>
    </rPh>
    <rPh sb="514" eb="516">
      <t>ヒツヨウ</t>
    </rPh>
    <phoneticPr fontId="4"/>
  </si>
  <si>
    <t>　有形固定資産減価償却率は、平成24年から平成28年までの5年間で42.09％から48.54％と増加しており、平成28年度決算で類似団体を上回りました。今後も増加していくことが見込まれています。
　管路経年化率は、平成24年から平成28年までの5年間で10.53％から26.93％と大きく増加し、法定耐用年数を経過した水道施設の割合が増加傾向にあることから、水道施設の更新の必要性が高まってきています。
　管路更新率は横ばいで推移していますが、実使用年数も考慮した管路更新率を設定し、計画的に施設更新を行っていく必要があります。</t>
    <rPh sb="1" eb="3">
      <t>ユウケイ</t>
    </rPh>
    <rPh sb="3" eb="5">
      <t>コテイ</t>
    </rPh>
    <rPh sb="5" eb="7">
      <t>シサン</t>
    </rPh>
    <rPh sb="7" eb="9">
      <t>ゲンカ</t>
    </rPh>
    <rPh sb="9" eb="11">
      <t>ショウキャク</t>
    </rPh>
    <rPh sb="11" eb="12">
      <t>リツ</t>
    </rPh>
    <rPh sb="14" eb="16">
      <t>ヘイセイ</t>
    </rPh>
    <rPh sb="21" eb="23">
      <t>ヘイセイ</t>
    </rPh>
    <rPh sb="25" eb="26">
      <t>ネン</t>
    </rPh>
    <rPh sb="30" eb="32">
      <t>ネンカン</t>
    </rPh>
    <rPh sb="48" eb="50">
      <t>ゾウカ</t>
    </rPh>
    <rPh sb="55" eb="57">
      <t>ヘイセイ</t>
    </rPh>
    <rPh sb="59" eb="61">
      <t>ネンド</t>
    </rPh>
    <rPh sb="61" eb="63">
      <t>ケッサン</t>
    </rPh>
    <rPh sb="64" eb="66">
      <t>ルイジ</t>
    </rPh>
    <rPh sb="66" eb="68">
      <t>ダンタイ</t>
    </rPh>
    <rPh sb="69" eb="70">
      <t>ウワ</t>
    </rPh>
    <rPh sb="70" eb="71">
      <t>マワ</t>
    </rPh>
    <rPh sb="76" eb="78">
      <t>コンゴ</t>
    </rPh>
    <rPh sb="79" eb="81">
      <t>ゾウカ</t>
    </rPh>
    <rPh sb="88" eb="90">
      <t>ミコ</t>
    </rPh>
    <rPh sb="99" eb="101">
      <t>カンロ</t>
    </rPh>
    <rPh sb="101" eb="104">
      <t>ケイネンカ</t>
    </rPh>
    <rPh sb="104" eb="105">
      <t>リツ</t>
    </rPh>
    <rPh sb="107" eb="109">
      <t>ヘイセイ</t>
    </rPh>
    <rPh sb="111" eb="112">
      <t>ネン</t>
    </rPh>
    <rPh sb="114" eb="116">
      <t>ヘイセイ</t>
    </rPh>
    <rPh sb="123" eb="125">
      <t>ネンカン</t>
    </rPh>
    <rPh sb="141" eb="142">
      <t>オオ</t>
    </rPh>
    <rPh sb="144" eb="146">
      <t>ゾウカ</t>
    </rPh>
    <rPh sb="203" eb="205">
      <t>カンロ</t>
    </rPh>
    <rPh sb="205" eb="207">
      <t>コウシン</t>
    </rPh>
    <rPh sb="207" eb="208">
      <t>リツ</t>
    </rPh>
    <rPh sb="209" eb="210">
      <t>ヨコ</t>
    </rPh>
    <rPh sb="213" eb="215">
      <t>スイイ</t>
    </rPh>
    <rPh sb="242" eb="244">
      <t>ケイカク</t>
    </rPh>
    <rPh sb="244" eb="245">
      <t>テキ</t>
    </rPh>
    <rPh sb="246" eb="248">
      <t>シセツ</t>
    </rPh>
    <rPh sb="248" eb="250">
      <t>コウシン</t>
    </rPh>
    <rPh sb="251" eb="252">
      <t>オコナ</t>
    </rPh>
    <rPh sb="256" eb="258">
      <t>ヒツヨウ</t>
    </rPh>
    <phoneticPr fontId="4"/>
  </si>
  <si>
    <t>　当市の給水人口は、近年微増傾向で推移していましたが、平成28年度決算において減少に転じました。今後も減少することが予測されます。
　また、給水量についても、節水機器の普及や大口需要者の効率的な水使用の徹底などにより減少傾向にあり、今後も緩やかに減少することが予測されます。
　一方、管路の経年化率は増加傾向にあり、法定耐用年数を超えた管路が増加してきていることから、今後、多額の更新費用が必要となるなど、厳しい経営環境が続くと予測されます。
　これらに対応し、将来にわたって持続可能で安全・安心な水道水の安定供給を行うため、引き続き経営戦略に基づいた計画的な施設の耐震化・更新改良に努めていきます。</t>
    <rPh sb="4" eb="6">
      <t>キュウスイ</t>
    </rPh>
    <rPh sb="6" eb="8">
      <t>ジンコウ</t>
    </rPh>
    <rPh sb="10" eb="12">
      <t>キンネン</t>
    </rPh>
    <rPh sb="12" eb="14">
      <t>ビゾウ</t>
    </rPh>
    <rPh sb="14" eb="16">
      <t>ケイコウ</t>
    </rPh>
    <rPh sb="17" eb="19">
      <t>スイイ</t>
    </rPh>
    <rPh sb="27" eb="29">
      <t>ヘイセイ</t>
    </rPh>
    <rPh sb="31" eb="33">
      <t>ネンド</t>
    </rPh>
    <rPh sb="33" eb="35">
      <t>ケッサン</t>
    </rPh>
    <rPh sb="39" eb="41">
      <t>ゲンショウ</t>
    </rPh>
    <rPh sb="42" eb="43">
      <t>テン</t>
    </rPh>
    <rPh sb="48" eb="50">
      <t>コンゴ</t>
    </rPh>
    <rPh sb="51" eb="53">
      <t>ゲンショウ</t>
    </rPh>
    <rPh sb="58" eb="60">
      <t>ヨソク</t>
    </rPh>
    <rPh sb="70" eb="72">
      <t>キュウスイ</t>
    </rPh>
    <rPh sb="72" eb="73">
      <t>リョウ</t>
    </rPh>
    <rPh sb="79" eb="81">
      <t>セッスイ</t>
    </rPh>
    <rPh sb="81" eb="83">
      <t>キキ</t>
    </rPh>
    <rPh sb="84" eb="86">
      <t>フキュウ</t>
    </rPh>
    <rPh sb="87" eb="89">
      <t>オオグチ</t>
    </rPh>
    <rPh sb="89" eb="91">
      <t>ジュヨウ</t>
    </rPh>
    <rPh sb="91" eb="92">
      <t>シャ</t>
    </rPh>
    <rPh sb="93" eb="96">
      <t>コウリツテキ</t>
    </rPh>
    <rPh sb="97" eb="98">
      <t>ミズ</t>
    </rPh>
    <rPh sb="98" eb="100">
      <t>シヨウ</t>
    </rPh>
    <rPh sb="101" eb="103">
      <t>テッテイ</t>
    </rPh>
    <rPh sb="108" eb="110">
      <t>ゲンショウ</t>
    </rPh>
    <rPh sb="110" eb="112">
      <t>ケイコウ</t>
    </rPh>
    <rPh sb="116" eb="118">
      <t>コンゴ</t>
    </rPh>
    <rPh sb="119" eb="120">
      <t>ユル</t>
    </rPh>
    <rPh sb="123" eb="125">
      <t>ゲンショウ</t>
    </rPh>
    <rPh sb="130" eb="132">
      <t>ヨソク</t>
    </rPh>
    <rPh sb="139" eb="141">
      <t>イッポウ</t>
    </rPh>
    <rPh sb="142" eb="144">
      <t>カンロ</t>
    </rPh>
    <rPh sb="145" eb="148">
      <t>ケイネンカ</t>
    </rPh>
    <rPh sb="148" eb="149">
      <t>リツ</t>
    </rPh>
    <rPh sb="150" eb="152">
      <t>ゾウカ</t>
    </rPh>
    <rPh sb="152" eb="154">
      <t>ケイコウ</t>
    </rPh>
    <rPh sb="158" eb="160">
      <t>ホウテイ</t>
    </rPh>
    <rPh sb="171" eb="173">
      <t>ゾウカ</t>
    </rPh>
    <rPh sb="184" eb="186">
      <t>コンゴ</t>
    </rPh>
    <rPh sb="187" eb="189">
      <t>タガク</t>
    </rPh>
    <rPh sb="190" eb="192">
      <t>コウシン</t>
    </rPh>
    <rPh sb="192" eb="194">
      <t>ヒヨウ</t>
    </rPh>
    <rPh sb="195" eb="197">
      <t>ヒツヨウ</t>
    </rPh>
    <rPh sb="203" eb="204">
      <t>キビ</t>
    </rPh>
    <rPh sb="206" eb="208">
      <t>ケイエイ</t>
    </rPh>
    <rPh sb="208" eb="210">
      <t>カンキョウ</t>
    </rPh>
    <rPh sb="211" eb="212">
      <t>ツヅ</t>
    </rPh>
    <rPh sb="214" eb="216">
      <t>ヨソク</t>
    </rPh>
    <rPh sb="227" eb="229">
      <t>タイオウ</t>
    </rPh>
    <rPh sb="231" eb="233">
      <t>ショウライ</t>
    </rPh>
    <rPh sb="238" eb="240">
      <t>ジゾク</t>
    </rPh>
    <rPh sb="240" eb="242">
      <t>カノウ</t>
    </rPh>
    <rPh sb="243" eb="245">
      <t>アンゼン</t>
    </rPh>
    <rPh sb="246" eb="248">
      <t>アンシン</t>
    </rPh>
    <rPh sb="249" eb="251">
      <t>スイドウ</t>
    </rPh>
    <rPh sb="251" eb="252">
      <t>スイ</t>
    </rPh>
    <rPh sb="253" eb="255">
      <t>アンテイ</t>
    </rPh>
    <rPh sb="255" eb="257">
      <t>キョウキュウ</t>
    </rPh>
    <rPh sb="258" eb="259">
      <t>オコナ</t>
    </rPh>
    <rPh sb="263" eb="264">
      <t>ヒ</t>
    </rPh>
    <rPh sb="265" eb="266">
      <t>ツヅ</t>
    </rPh>
    <rPh sb="272" eb="273">
      <t>モト</t>
    </rPh>
    <rPh sb="276" eb="279">
      <t>ケイカクテキ</t>
    </rPh>
    <rPh sb="287" eb="289">
      <t>コウシン</t>
    </rPh>
    <rPh sb="292" eb="293">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</si>
</sst>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trike/>
      <sz val="10.5"/>
      <color theme="1"/>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1.04</c:v>
                </c:pt>
                <c:pt idx="1">
                  <c:v>1.04</c:v>
                </c:pt>
                <c:pt idx="2">
                  <c:v>1.04</c:v>
                </c:pt>
                <c:pt idx="3">
                  <c:v>1.17</c:v>
                </c:pt>
                <c:pt idx="4">
                  <c:v>1.03</c:v>
                </c:pt>
              </c:numCache>
            </c:numRef>
          </c:val>
        </c:ser>
        <c:dLbls>
          <c:showLegendKey val="0"/>
          <c:showVal val="0"/>
          <c:showCatName val="0"/>
          <c:showSerName val="0"/>
          <c:showPercent val="0"/>
          <c:showBubbleSize val="0"/>
        </c:dLbls>
        <c:gapWidth val="150"/>
        <c:axId val="99160064"/>
        <c:axId val="9928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0.72</c:v>
                </c:pt>
                <c:pt idx="3">
                  <c:v>0.67</c:v>
                </c:pt>
                <c:pt idx="4">
                  <c:v>0.67</c:v>
                </c:pt>
              </c:numCache>
            </c:numRef>
          </c:val>
          <c:smooth val="0"/>
        </c:ser>
        <c:dLbls>
          <c:showLegendKey val="0"/>
          <c:showVal val="0"/>
          <c:showCatName val="0"/>
          <c:showSerName val="0"/>
          <c:showPercent val="0"/>
          <c:showBubbleSize val="0"/>
        </c:dLbls>
        <c:marker val="1"/>
        <c:smooth val="0"/>
        <c:axId val="99160064"/>
        <c:axId val="99285248"/>
      </c:lineChart>
      <c:dateAx>
        <c:axId val="99160064"/>
        <c:scaling>
          <c:orientation val="minMax"/>
        </c:scaling>
        <c:delete val="1"/>
        <c:axPos val="b"/>
        <c:numFmt formatCode="ge" sourceLinked="1"/>
        <c:majorTickMark val="none"/>
        <c:minorTickMark val="none"/>
        <c:tickLblPos val="none"/>
        <c:crossAx val="99285248"/>
        <c:crosses val="autoZero"/>
        <c:auto val="1"/>
        <c:lblOffset val="100"/>
        <c:baseTimeUnit val="years"/>
      </c:dateAx>
      <c:valAx>
        <c:axId val="9928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6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66.849999999999994</c:v>
                </c:pt>
                <c:pt idx="1">
                  <c:v>65.400000000000006</c:v>
                </c:pt>
                <c:pt idx="2">
                  <c:v>64.040000000000006</c:v>
                </c:pt>
                <c:pt idx="3">
                  <c:v>63.15</c:v>
                </c:pt>
                <c:pt idx="4">
                  <c:v>62.64</c:v>
                </c:pt>
              </c:numCache>
            </c:numRef>
          </c:val>
        </c:ser>
        <c:dLbls>
          <c:showLegendKey val="0"/>
          <c:showVal val="0"/>
          <c:showCatName val="0"/>
          <c:showSerName val="0"/>
          <c:showPercent val="0"/>
          <c:showBubbleSize val="0"/>
        </c:dLbls>
        <c:gapWidth val="150"/>
        <c:axId val="103966592"/>
        <c:axId val="10397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62.71</c:v>
                </c:pt>
                <c:pt idx="1">
                  <c:v>62.15</c:v>
                </c:pt>
                <c:pt idx="2">
                  <c:v>61.61</c:v>
                </c:pt>
                <c:pt idx="3">
                  <c:v>62.34</c:v>
                </c:pt>
                <c:pt idx="4">
                  <c:v>62.46</c:v>
                </c:pt>
              </c:numCache>
            </c:numRef>
          </c:val>
          <c:smooth val="0"/>
        </c:ser>
        <c:dLbls>
          <c:showLegendKey val="0"/>
          <c:showVal val="0"/>
          <c:showCatName val="0"/>
          <c:showSerName val="0"/>
          <c:showPercent val="0"/>
          <c:showBubbleSize val="0"/>
        </c:dLbls>
        <c:marker val="1"/>
        <c:smooth val="0"/>
        <c:axId val="103966592"/>
        <c:axId val="103976960"/>
      </c:lineChart>
      <c:dateAx>
        <c:axId val="103966592"/>
        <c:scaling>
          <c:orientation val="minMax"/>
        </c:scaling>
        <c:delete val="1"/>
        <c:axPos val="b"/>
        <c:numFmt formatCode="ge" sourceLinked="1"/>
        <c:majorTickMark val="none"/>
        <c:minorTickMark val="none"/>
        <c:tickLblPos val="none"/>
        <c:crossAx val="103976960"/>
        <c:crosses val="autoZero"/>
        <c:auto val="1"/>
        <c:lblOffset val="100"/>
        <c:baseTimeUnit val="years"/>
      </c:dateAx>
      <c:valAx>
        <c:axId val="10397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6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93.79</c:v>
                </c:pt>
                <c:pt idx="1">
                  <c:v>95.19</c:v>
                </c:pt>
                <c:pt idx="2">
                  <c:v>95.17</c:v>
                </c:pt>
                <c:pt idx="3">
                  <c:v>95.27</c:v>
                </c:pt>
                <c:pt idx="4">
                  <c:v>97.11</c:v>
                </c:pt>
              </c:numCache>
            </c:numRef>
          </c:val>
        </c:ser>
        <c:dLbls>
          <c:showLegendKey val="0"/>
          <c:showVal val="0"/>
          <c:showCatName val="0"/>
          <c:showSerName val="0"/>
          <c:showPercent val="0"/>
          <c:showBubbleSize val="0"/>
        </c:dLbls>
        <c:gapWidth val="150"/>
        <c:axId val="104007168"/>
        <c:axId val="10400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90.54</c:v>
                </c:pt>
                <c:pt idx="1">
                  <c:v>90.64</c:v>
                </c:pt>
                <c:pt idx="2">
                  <c:v>90.23</c:v>
                </c:pt>
                <c:pt idx="3">
                  <c:v>90.15</c:v>
                </c:pt>
                <c:pt idx="4">
                  <c:v>90.62</c:v>
                </c:pt>
              </c:numCache>
            </c:numRef>
          </c:val>
          <c:smooth val="0"/>
        </c:ser>
        <c:dLbls>
          <c:showLegendKey val="0"/>
          <c:showVal val="0"/>
          <c:showCatName val="0"/>
          <c:showSerName val="0"/>
          <c:showPercent val="0"/>
          <c:showBubbleSize val="0"/>
        </c:dLbls>
        <c:marker val="1"/>
        <c:smooth val="0"/>
        <c:axId val="104007168"/>
        <c:axId val="104009088"/>
      </c:lineChart>
      <c:dateAx>
        <c:axId val="104007168"/>
        <c:scaling>
          <c:orientation val="minMax"/>
        </c:scaling>
        <c:delete val="1"/>
        <c:axPos val="b"/>
        <c:numFmt formatCode="ge" sourceLinked="1"/>
        <c:majorTickMark val="none"/>
        <c:minorTickMark val="none"/>
        <c:tickLblPos val="none"/>
        <c:crossAx val="104009088"/>
        <c:crosses val="autoZero"/>
        <c:auto val="1"/>
        <c:lblOffset val="100"/>
        <c:baseTimeUnit val="years"/>
      </c:dateAx>
      <c:valAx>
        <c:axId val="10400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0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106.23</c:v>
                </c:pt>
                <c:pt idx="1">
                  <c:v>104.38</c:v>
                </c:pt>
                <c:pt idx="2">
                  <c:v>110.61</c:v>
                </c:pt>
                <c:pt idx="3">
                  <c:v>108.49</c:v>
                </c:pt>
                <c:pt idx="4">
                  <c:v>110.68</c:v>
                </c:pt>
              </c:numCache>
            </c:numRef>
          </c:val>
        </c:ser>
        <c:dLbls>
          <c:showLegendKey val="0"/>
          <c:showVal val="0"/>
          <c:showCatName val="0"/>
          <c:showSerName val="0"/>
          <c:showPercent val="0"/>
          <c:showBubbleSize val="0"/>
        </c:dLbls>
        <c:gapWidth val="150"/>
        <c:axId val="99194752"/>
        <c:axId val="9920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108.39</c:v>
                </c:pt>
                <c:pt idx="1">
                  <c:v>108.9</c:v>
                </c:pt>
                <c:pt idx="2">
                  <c:v>114.43</c:v>
                </c:pt>
                <c:pt idx="3">
                  <c:v>114.08</c:v>
                </c:pt>
                <c:pt idx="4">
                  <c:v>115.36</c:v>
                </c:pt>
              </c:numCache>
            </c:numRef>
          </c:val>
          <c:smooth val="0"/>
        </c:ser>
        <c:dLbls>
          <c:showLegendKey val="0"/>
          <c:showVal val="0"/>
          <c:showCatName val="0"/>
          <c:showSerName val="0"/>
          <c:showPercent val="0"/>
          <c:showBubbleSize val="0"/>
        </c:dLbls>
        <c:marker val="1"/>
        <c:smooth val="0"/>
        <c:axId val="99194752"/>
        <c:axId val="99205120"/>
      </c:lineChart>
      <c:dateAx>
        <c:axId val="99194752"/>
        <c:scaling>
          <c:orientation val="minMax"/>
        </c:scaling>
        <c:delete val="1"/>
        <c:axPos val="b"/>
        <c:numFmt formatCode="ge" sourceLinked="1"/>
        <c:majorTickMark val="none"/>
        <c:minorTickMark val="none"/>
        <c:tickLblPos val="none"/>
        <c:crossAx val="99205120"/>
        <c:crosses val="autoZero"/>
        <c:auto val="1"/>
        <c:lblOffset val="100"/>
        <c:baseTimeUnit val="years"/>
      </c:dateAx>
      <c:valAx>
        <c:axId val="99205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19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42.09</c:v>
                </c:pt>
                <c:pt idx="1">
                  <c:v>43.53</c:v>
                </c:pt>
                <c:pt idx="2">
                  <c:v>45.45</c:v>
                </c:pt>
                <c:pt idx="3">
                  <c:v>47.17</c:v>
                </c:pt>
                <c:pt idx="4">
                  <c:v>48.54</c:v>
                </c:pt>
              </c:numCache>
            </c:numRef>
          </c:val>
        </c:ser>
        <c:dLbls>
          <c:showLegendKey val="0"/>
          <c:showVal val="0"/>
          <c:showCatName val="0"/>
          <c:showSerName val="0"/>
          <c:showPercent val="0"/>
          <c:showBubbleSize val="0"/>
        </c:dLbls>
        <c:gapWidth val="150"/>
        <c:axId val="102573568"/>
        <c:axId val="10257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42.43</c:v>
                </c:pt>
                <c:pt idx="1">
                  <c:v>43.24</c:v>
                </c:pt>
                <c:pt idx="2">
                  <c:v>46.36</c:v>
                </c:pt>
                <c:pt idx="3">
                  <c:v>47.37</c:v>
                </c:pt>
                <c:pt idx="4">
                  <c:v>48.01</c:v>
                </c:pt>
              </c:numCache>
            </c:numRef>
          </c:val>
          <c:smooth val="0"/>
        </c:ser>
        <c:dLbls>
          <c:showLegendKey val="0"/>
          <c:showVal val="0"/>
          <c:showCatName val="0"/>
          <c:showSerName val="0"/>
          <c:showPercent val="0"/>
          <c:showBubbleSize val="0"/>
        </c:dLbls>
        <c:marker val="1"/>
        <c:smooth val="0"/>
        <c:axId val="102573568"/>
        <c:axId val="102575488"/>
      </c:lineChart>
      <c:dateAx>
        <c:axId val="102573568"/>
        <c:scaling>
          <c:orientation val="minMax"/>
        </c:scaling>
        <c:delete val="1"/>
        <c:axPos val="b"/>
        <c:numFmt formatCode="ge" sourceLinked="1"/>
        <c:majorTickMark val="none"/>
        <c:minorTickMark val="none"/>
        <c:tickLblPos val="none"/>
        <c:crossAx val="102575488"/>
        <c:crosses val="autoZero"/>
        <c:auto val="1"/>
        <c:lblOffset val="100"/>
        <c:baseTimeUnit val="years"/>
      </c:dateAx>
      <c:valAx>
        <c:axId val="10257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7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10.53</c:v>
                </c:pt>
                <c:pt idx="1">
                  <c:v>14.24</c:v>
                </c:pt>
                <c:pt idx="2">
                  <c:v>16.7</c:v>
                </c:pt>
                <c:pt idx="3">
                  <c:v>26.43</c:v>
                </c:pt>
                <c:pt idx="4">
                  <c:v>26.93</c:v>
                </c:pt>
              </c:numCache>
            </c:numRef>
          </c:val>
        </c:ser>
        <c:dLbls>
          <c:showLegendKey val="0"/>
          <c:showVal val="0"/>
          <c:showCatName val="0"/>
          <c:showSerName val="0"/>
          <c:showPercent val="0"/>
          <c:showBubbleSize val="0"/>
        </c:dLbls>
        <c:gapWidth val="150"/>
        <c:axId val="102602624"/>
        <c:axId val="10260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11.07</c:v>
                </c:pt>
                <c:pt idx="1">
                  <c:v>12.21</c:v>
                </c:pt>
                <c:pt idx="2">
                  <c:v>13.57</c:v>
                </c:pt>
                <c:pt idx="3">
                  <c:v>14.27</c:v>
                </c:pt>
                <c:pt idx="4">
                  <c:v>16.170000000000002</c:v>
                </c:pt>
              </c:numCache>
            </c:numRef>
          </c:val>
          <c:smooth val="0"/>
        </c:ser>
        <c:dLbls>
          <c:showLegendKey val="0"/>
          <c:showVal val="0"/>
          <c:showCatName val="0"/>
          <c:showSerName val="0"/>
          <c:showPercent val="0"/>
          <c:showBubbleSize val="0"/>
        </c:dLbls>
        <c:marker val="1"/>
        <c:smooth val="0"/>
        <c:axId val="102602624"/>
        <c:axId val="102607104"/>
      </c:lineChart>
      <c:dateAx>
        <c:axId val="102602624"/>
        <c:scaling>
          <c:orientation val="minMax"/>
        </c:scaling>
        <c:delete val="1"/>
        <c:axPos val="b"/>
        <c:numFmt formatCode="ge" sourceLinked="1"/>
        <c:majorTickMark val="none"/>
        <c:minorTickMark val="none"/>
        <c:tickLblPos val="none"/>
        <c:crossAx val="102607104"/>
        <c:crosses val="autoZero"/>
        <c:auto val="1"/>
        <c:lblOffset val="100"/>
        <c:baseTimeUnit val="years"/>
      </c:dateAx>
      <c:valAx>
        <c:axId val="10260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0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666624"/>
        <c:axId val="10266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c:v>
                </c:pt>
                <c:pt idx="1">
                  <c:v>3.47</c:v>
                </c:pt>
                <c:pt idx="2">
                  <c:v>0.13</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02666624"/>
        <c:axId val="102668544"/>
      </c:lineChart>
      <c:dateAx>
        <c:axId val="102666624"/>
        <c:scaling>
          <c:orientation val="minMax"/>
        </c:scaling>
        <c:delete val="1"/>
        <c:axPos val="b"/>
        <c:numFmt formatCode="ge" sourceLinked="1"/>
        <c:majorTickMark val="none"/>
        <c:minorTickMark val="none"/>
        <c:tickLblPos val="none"/>
        <c:crossAx val="102668544"/>
        <c:crosses val="autoZero"/>
        <c:auto val="1"/>
        <c:lblOffset val="100"/>
        <c:baseTimeUnit val="years"/>
      </c:dateAx>
      <c:valAx>
        <c:axId val="102668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66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189.81</c:v>
                </c:pt>
                <c:pt idx="1">
                  <c:v>189.19</c:v>
                </c:pt>
                <c:pt idx="2">
                  <c:v>124.07</c:v>
                </c:pt>
                <c:pt idx="3">
                  <c:v>143.06</c:v>
                </c:pt>
                <c:pt idx="4">
                  <c:v>159.75</c:v>
                </c:pt>
              </c:numCache>
            </c:numRef>
          </c:val>
        </c:ser>
        <c:dLbls>
          <c:showLegendKey val="0"/>
          <c:showVal val="0"/>
          <c:showCatName val="0"/>
          <c:showSerName val="0"/>
          <c:showPercent val="0"/>
          <c:showBubbleSize val="0"/>
        </c:dLbls>
        <c:gapWidth val="150"/>
        <c:axId val="103825408"/>
        <c:axId val="10382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590.46</c:v>
                </c:pt>
                <c:pt idx="1">
                  <c:v>628.34</c:v>
                </c:pt>
                <c:pt idx="2">
                  <c:v>289.8</c:v>
                </c:pt>
                <c:pt idx="3">
                  <c:v>299.44</c:v>
                </c:pt>
                <c:pt idx="4">
                  <c:v>311.99</c:v>
                </c:pt>
              </c:numCache>
            </c:numRef>
          </c:val>
          <c:smooth val="0"/>
        </c:ser>
        <c:dLbls>
          <c:showLegendKey val="0"/>
          <c:showVal val="0"/>
          <c:showCatName val="0"/>
          <c:showSerName val="0"/>
          <c:showPercent val="0"/>
          <c:showBubbleSize val="0"/>
        </c:dLbls>
        <c:marker val="1"/>
        <c:smooth val="0"/>
        <c:axId val="103825408"/>
        <c:axId val="103827328"/>
      </c:lineChart>
      <c:dateAx>
        <c:axId val="103825408"/>
        <c:scaling>
          <c:orientation val="minMax"/>
        </c:scaling>
        <c:delete val="1"/>
        <c:axPos val="b"/>
        <c:numFmt formatCode="ge" sourceLinked="1"/>
        <c:majorTickMark val="none"/>
        <c:minorTickMark val="none"/>
        <c:tickLblPos val="none"/>
        <c:crossAx val="103827328"/>
        <c:crosses val="autoZero"/>
        <c:auto val="1"/>
        <c:lblOffset val="100"/>
        <c:baseTimeUnit val="years"/>
      </c:dateAx>
      <c:valAx>
        <c:axId val="103827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82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453.34</c:v>
                </c:pt>
                <c:pt idx="1">
                  <c:v>449.95</c:v>
                </c:pt>
                <c:pt idx="2">
                  <c:v>453.29</c:v>
                </c:pt>
                <c:pt idx="3">
                  <c:v>443.41</c:v>
                </c:pt>
                <c:pt idx="4">
                  <c:v>424.14</c:v>
                </c:pt>
              </c:numCache>
            </c:numRef>
          </c:val>
        </c:ser>
        <c:dLbls>
          <c:showLegendKey val="0"/>
          <c:showVal val="0"/>
          <c:showCatName val="0"/>
          <c:showSerName val="0"/>
          <c:showPercent val="0"/>
          <c:showBubbleSize val="0"/>
        </c:dLbls>
        <c:gapWidth val="150"/>
        <c:axId val="103841152"/>
        <c:axId val="10385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299.16000000000003</c:v>
                </c:pt>
                <c:pt idx="1">
                  <c:v>297.13</c:v>
                </c:pt>
                <c:pt idx="2">
                  <c:v>301.99</c:v>
                </c:pt>
                <c:pt idx="3">
                  <c:v>298.08999999999997</c:v>
                </c:pt>
                <c:pt idx="4">
                  <c:v>291.77999999999997</c:v>
                </c:pt>
              </c:numCache>
            </c:numRef>
          </c:val>
          <c:smooth val="0"/>
        </c:ser>
        <c:dLbls>
          <c:showLegendKey val="0"/>
          <c:showVal val="0"/>
          <c:showCatName val="0"/>
          <c:showSerName val="0"/>
          <c:showPercent val="0"/>
          <c:showBubbleSize val="0"/>
        </c:dLbls>
        <c:marker val="1"/>
        <c:smooth val="0"/>
        <c:axId val="103841152"/>
        <c:axId val="103859712"/>
      </c:lineChart>
      <c:dateAx>
        <c:axId val="103841152"/>
        <c:scaling>
          <c:orientation val="minMax"/>
        </c:scaling>
        <c:delete val="1"/>
        <c:axPos val="b"/>
        <c:numFmt formatCode="ge" sourceLinked="1"/>
        <c:majorTickMark val="none"/>
        <c:minorTickMark val="none"/>
        <c:tickLblPos val="none"/>
        <c:crossAx val="103859712"/>
        <c:crosses val="autoZero"/>
        <c:auto val="1"/>
        <c:lblOffset val="100"/>
        <c:baseTimeUnit val="years"/>
      </c:dateAx>
      <c:valAx>
        <c:axId val="103859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84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96.29</c:v>
                </c:pt>
                <c:pt idx="1">
                  <c:v>94.4</c:v>
                </c:pt>
                <c:pt idx="2">
                  <c:v>101.65</c:v>
                </c:pt>
                <c:pt idx="3">
                  <c:v>100.38</c:v>
                </c:pt>
                <c:pt idx="4">
                  <c:v>101.53</c:v>
                </c:pt>
              </c:numCache>
            </c:numRef>
          </c:val>
        </c:ser>
        <c:dLbls>
          <c:showLegendKey val="0"/>
          <c:showVal val="0"/>
          <c:showCatName val="0"/>
          <c:showSerName val="0"/>
          <c:showPercent val="0"/>
          <c:showBubbleSize val="0"/>
        </c:dLbls>
        <c:gapWidth val="150"/>
        <c:axId val="104160256"/>
        <c:axId val="10416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99.91</c:v>
                </c:pt>
                <c:pt idx="1">
                  <c:v>99.89</c:v>
                </c:pt>
                <c:pt idx="2">
                  <c:v>107.05</c:v>
                </c:pt>
                <c:pt idx="3">
                  <c:v>106.4</c:v>
                </c:pt>
                <c:pt idx="4">
                  <c:v>107.61</c:v>
                </c:pt>
              </c:numCache>
            </c:numRef>
          </c:val>
          <c:smooth val="0"/>
        </c:ser>
        <c:dLbls>
          <c:showLegendKey val="0"/>
          <c:showVal val="0"/>
          <c:showCatName val="0"/>
          <c:showSerName val="0"/>
          <c:showPercent val="0"/>
          <c:showBubbleSize val="0"/>
        </c:dLbls>
        <c:marker val="1"/>
        <c:smooth val="0"/>
        <c:axId val="104160256"/>
        <c:axId val="104162432"/>
      </c:lineChart>
      <c:dateAx>
        <c:axId val="104160256"/>
        <c:scaling>
          <c:orientation val="minMax"/>
        </c:scaling>
        <c:delete val="1"/>
        <c:axPos val="b"/>
        <c:numFmt formatCode="ge" sourceLinked="1"/>
        <c:majorTickMark val="none"/>
        <c:minorTickMark val="none"/>
        <c:tickLblPos val="none"/>
        <c:crossAx val="104162432"/>
        <c:crosses val="autoZero"/>
        <c:auto val="1"/>
        <c:lblOffset val="100"/>
        <c:baseTimeUnit val="years"/>
      </c:dateAx>
      <c:valAx>
        <c:axId val="10416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6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152.16</c:v>
                </c:pt>
                <c:pt idx="1">
                  <c:v>154.6</c:v>
                </c:pt>
                <c:pt idx="2">
                  <c:v>142.68</c:v>
                </c:pt>
                <c:pt idx="3">
                  <c:v>144.16</c:v>
                </c:pt>
                <c:pt idx="4">
                  <c:v>142.76</c:v>
                </c:pt>
              </c:numCache>
            </c:numRef>
          </c:val>
        </c:ser>
        <c:dLbls>
          <c:showLegendKey val="0"/>
          <c:showVal val="0"/>
          <c:showCatName val="0"/>
          <c:showSerName val="0"/>
          <c:showPercent val="0"/>
          <c:showBubbleSize val="0"/>
        </c:dLbls>
        <c:gapWidth val="150"/>
        <c:axId val="104201216"/>
        <c:axId val="10394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164.25</c:v>
                </c:pt>
                <c:pt idx="1">
                  <c:v>165.34</c:v>
                </c:pt>
                <c:pt idx="2">
                  <c:v>155.09</c:v>
                </c:pt>
                <c:pt idx="3">
                  <c:v>156.29</c:v>
                </c:pt>
                <c:pt idx="4">
                  <c:v>155.69</c:v>
                </c:pt>
              </c:numCache>
            </c:numRef>
          </c:val>
          <c:smooth val="0"/>
        </c:ser>
        <c:dLbls>
          <c:showLegendKey val="0"/>
          <c:showVal val="0"/>
          <c:showCatName val="0"/>
          <c:showSerName val="0"/>
          <c:showPercent val="0"/>
          <c:showBubbleSize val="0"/>
        </c:dLbls>
        <c:marker val="1"/>
        <c:smooth val="0"/>
        <c:axId val="104201216"/>
        <c:axId val="103944960"/>
      </c:lineChart>
      <c:dateAx>
        <c:axId val="104201216"/>
        <c:scaling>
          <c:orientation val="minMax"/>
        </c:scaling>
        <c:delete val="1"/>
        <c:axPos val="b"/>
        <c:numFmt formatCode="ge" sourceLinked="1"/>
        <c:majorTickMark val="none"/>
        <c:minorTickMark val="none"/>
        <c:tickLblPos val="none"/>
        <c:crossAx val="103944960"/>
        <c:crosses val="autoZero"/>
        <c:auto val="1"/>
        <c:lblOffset val="100"/>
        <c:baseTimeUnit val="years"/>
      </c:dateAx>
      <c:valAx>
        <c:axId val="10394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0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64" zoomScaleNormal="100" workbookViewId="0">
      <selection activeCell="CB38" sqref="CB3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兵庫県　伊丹市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A2</v>
      </c>
      <c r="X8" s="59"/>
      <c r="Y8" s="59"/>
      <c r="Z8" s="59"/>
      <c r="AA8" s="59"/>
      <c r="AB8" s="59"/>
      <c r="AC8" s="59"/>
      <c r="AD8" s="60" t="s">
        <v>116</v>
      </c>
      <c r="AE8" s="60"/>
      <c r="AF8" s="60"/>
      <c r="AG8" s="60"/>
      <c r="AH8" s="60"/>
      <c r="AI8" s="60"/>
      <c r="AJ8" s="60"/>
      <c r="AK8" s="5"/>
      <c r="AL8" s="61">
        <f>データ!$R$6</f>
        <v>201865</v>
      </c>
      <c r="AM8" s="61"/>
      <c r="AN8" s="61"/>
      <c r="AO8" s="61"/>
      <c r="AP8" s="61"/>
      <c r="AQ8" s="61"/>
      <c r="AR8" s="61"/>
      <c r="AS8" s="61"/>
      <c r="AT8" s="51">
        <f>データ!$S$6</f>
        <v>25</v>
      </c>
      <c r="AU8" s="52"/>
      <c r="AV8" s="52"/>
      <c r="AW8" s="52"/>
      <c r="AX8" s="52"/>
      <c r="AY8" s="52"/>
      <c r="AZ8" s="52"/>
      <c r="BA8" s="52"/>
      <c r="BB8" s="53">
        <f>データ!$T$6</f>
        <v>8074.6</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59.23</v>
      </c>
      <c r="J10" s="52"/>
      <c r="K10" s="52"/>
      <c r="L10" s="52"/>
      <c r="M10" s="52"/>
      <c r="N10" s="52"/>
      <c r="O10" s="64"/>
      <c r="P10" s="53">
        <f>データ!$P$6</f>
        <v>100</v>
      </c>
      <c r="Q10" s="53"/>
      <c r="R10" s="53"/>
      <c r="S10" s="53"/>
      <c r="T10" s="53"/>
      <c r="U10" s="53"/>
      <c r="V10" s="53"/>
      <c r="W10" s="61">
        <f>データ!$Q$6</f>
        <v>2386</v>
      </c>
      <c r="X10" s="61"/>
      <c r="Y10" s="61"/>
      <c r="Z10" s="61"/>
      <c r="AA10" s="61"/>
      <c r="AB10" s="61"/>
      <c r="AC10" s="61"/>
      <c r="AD10" s="2"/>
      <c r="AE10" s="2"/>
      <c r="AF10" s="2"/>
      <c r="AG10" s="2"/>
      <c r="AH10" s="5"/>
      <c r="AI10" s="5"/>
      <c r="AJ10" s="5"/>
      <c r="AK10" s="5"/>
      <c r="AL10" s="61">
        <f>データ!$U$6</f>
        <v>201653</v>
      </c>
      <c r="AM10" s="61"/>
      <c r="AN10" s="61"/>
      <c r="AO10" s="61"/>
      <c r="AP10" s="61"/>
      <c r="AQ10" s="61"/>
      <c r="AR10" s="61"/>
      <c r="AS10" s="61"/>
      <c r="AT10" s="51">
        <f>データ!$V$6</f>
        <v>25.09</v>
      </c>
      <c r="AU10" s="52"/>
      <c r="AV10" s="52"/>
      <c r="AW10" s="52"/>
      <c r="AX10" s="52"/>
      <c r="AY10" s="52"/>
      <c r="AZ10" s="52"/>
      <c r="BA10" s="52"/>
      <c r="BB10" s="53">
        <f>データ!$W$6</f>
        <v>8037.19</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282073</v>
      </c>
      <c r="D6" s="34">
        <f t="shared" si="3"/>
        <v>46</v>
      </c>
      <c r="E6" s="34">
        <f t="shared" si="3"/>
        <v>1</v>
      </c>
      <c r="F6" s="34">
        <f t="shared" si="3"/>
        <v>0</v>
      </c>
      <c r="G6" s="34">
        <f t="shared" si="3"/>
        <v>1</v>
      </c>
      <c r="H6" s="34" t="str">
        <f t="shared" si="3"/>
        <v>兵庫県　伊丹市</v>
      </c>
      <c r="I6" s="34" t="str">
        <f t="shared" si="3"/>
        <v>法適用</v>
      </c>
      <c r="J6" s="34" t="str">
        <f t="shared" si="3"/>
        <v>水道事業</v>
      </c>
      <c r="K6" s="34" t="str">
        <f t="shared" si="3"/>
        <v>末端給水事業</v>
      </c>
      <c r="L6" s="34" t="str">
        <f t="shared" si="3"/>
        <v>A2</v>
      </c>
      <c r="M6" s="34">
        <f t="shared" si="3"/>
        <v>0</v>
      </c>
      <c r="N6" s="35" t="str">
        <f t="shared" si="3"/>
        <v>-</v>
      </c>
      <c r="O6" s="35">
        <f t="shared" si="3"/>
        <v>59.23</v>
      </c>
      <c r="P6" s="35">
        <f t="shared" si="3"/>
        <v>100</v>
      </c>
      <c r="Q6" s="35">
        <f t="shared" si="3"/>
        <v>2386</v>
      </c>
      <c r="R6" s="35">
        <f t="shared" si="3"/>
        <v>201865</v>
      </c>
      <c r="S6" s="35">
        <f t="shared" si="3"/>
        <v>25</v>
      </c>
      <c r="T6" s="35">
        <f t="shared" si="3"/>
        <v>8074.6</v>
      </c>
      <c r="U6" s="35">
        <f t="shared" si="3"/>
        <v>201653</v>
      </c>
      <c r="V6" s="35">
        <f t="shared" si="3"/>
        <v>25.09</v>
      </c>
      <c r="W6" s="35">
        <f t="shared" si="3"/>
        <v>8037.19</v>
      </c>
      <c r="X6" s="36">
        <f>IF(X7="",NA(),X7)</f>
        <v>106.23</v>
      </c>
      <c r="Y6" s="36">
        <f t="shared" ref="Y6:AG6" si="4">IF(Y7="",NA(),Y7)</f>
        <v>104.38</v>
      </c>
      <c r="Z6" s="36">
        <f t="shared" si="4"/>
        <v>110.61</v>
      </c>
      <c r="AA6" s="36">
        <f t="shared" si="4"/>
        <v>108.49</v>
      </c>
      <c r="AB6" s="36">
        <f t="shared" si="4"/>
        <v>110.68</v>
      </c>
      <c r="AC6" s="36">
        <f t="shared" si="4"/>
        <v>108.39</v>
      </c>
      <c r="AD6" s="36">
        <f t="shared" si="4"/>
        <v>108.9</v>
      </c>
      <c r="AE6" s="36">
        <f t="shared" si="4"/>
        <v>114.43</v>
      </c>
      <c r="AF6" s="36">
        <f t="shared" si="4"/>
        <v>114.08</v>
      </c>
      <c r="AG6" s="36">
        <f t="shared" si="4"/>
        <v>115.36</v>
      </c>
      <c r="AH6" s="35" t="str">
        <f>IF(AH7="","",IF(AH7="-","【-】","【"&amp;SUBSTITUTE(TEXT(AH7,"#,##0.00"),"-","△")&amp;"】"))</f>
        <v>【114.35】</v>
      </c>
      <c r="AI6" s="35">
        <f>IF(AI7="",NA(),AI7)</f>
        <v>0</v>
      </c>
      <c r="AJ6" s="35">
        <f t="shared" ref="AJ6:AR6" si="5">IF(AJ7="",NA(),AJ7)</f>
        <v>0</v>
      </c>
      <c r="AK6" s="35">
        <f t="shared" si="5"/>
        <v>0</v>
      </c>
      <c r="AL6" s="35">
        <f t="shared" si="5"/>
        <v>0</v>
      </c>
      <c r="AM6" s="35">
        <f t="shared" si="5"/>
        <v>0</v>
      </c>
      <c r="AN6" s="36">
        <f t="shared" si="5"/>
        <v>3.08</v>
      </c>
      <c r="AO6" s="36">
        <f t="shared" si="5"/>
        <v>3.47</v>
      </c>
      <c r="AP6" s="36">
        <f t="shared" si="5"/>
        <v>0.13</v>
      </c>
      <c r="AQ6" s="35">
        <f t="shared" si="5"/>
        <v>0</v>
      </c>
      <c r="AR6" s="35">
        <f t="shared" si="5"/>
        <v>0</v>
      </c>
      <c r="AS6" s="35" t="str">
        <f>IF(AS7="","",IF(AS7="-","【-】","【"&amp;SUBSTITUTE(TEXT(AS7,"#,##0.00"),"-","△")&amp;"】"))</f>
        <v>【0.79】</v>
      </c>
      <c r="AT6" s="36">
        <f>IF(AT7="",NA(),AT7)</f>
        <v>189.81</v>
      </c>
      <c r="AU6" s="36">
        <f t="shared" ref="AU6:BC6" si="6">IF(AU7="",NA(),AU7)</f>
        <v>189.19</v>
      </c>
      <c r="AV6" s="36">
        <f t="shared" si="6"/>
        <v>124.07</v>
      </c>
      <c r="AW6" s="36">
        <f t="shared" si="6"/>
        <v>143.06</v>
      </c>
      <c r="AX6" s="36">
        <f t="shared" si="6"/>
        <v>159.75</v>
      </c>
      <c r="AY6" s="36">
        <f t="shared" si="6"/>
        <v>590.46</v>
      </c>
      <c r="AZ6" s="36">
        <f t="shared" si="6"/>
        <v>628.34</v>
      </c>
      <c r="BA6" s="36">
        <f t="shared" si="6"/>
        <v>289.8</v>
      </c>
      <c r="BB6" s="36">
        <f t="shared" si="6"/>
        <v>299.44</v>
      </c>
      <c r="BC6" s="36">
        <f t="shared" si="6"/>
        <v>311.99</v>
      </c>
      <c r="BD6" s="35" t="str">
        <f>IF(BD7="","",IF(BD7="-","【-】","【"&amp;SUBSTITUTE(TEXT(BD7,"#,##0.00"),"-","△")&amp;"】"))</f>
        <v>【262.87】</v>
      </c>
      <c r="BE6" s="36">
        <f>IF(BE7="",NA(),BE7)</f>
        <v>453.34</v>
      </c>
      <c r="BF6" s="36">
        <f t="shared" ref="BF6:BN6" si="7">IF(BF7="",NA(),BF7)</f>
        <v>449.95</v>
      </c>
      <c r="BG6" s="36">
        <f t="shared" si="7"/>
        <v>453.29</v>
      </c>
      <c r="BH6" s="36">
        <f t="shared" si="7"/>
        <v>443.41</v>
      </c>
      <c r="BI6" s="36">
        <f t="shared" si="7"/>
        <v>424.14</v>
      </c>
      <c r="BJ6" s="36">
        <f t="shared" si="7"/>
        <v>299.16000000000003</v>
      </c>
      <c r="BK6" s="36">
        <f t="shared" si="7"/>
        <v>297.13</v>
      </c>
      <c r="BL6" s="36">
        <f t="shared" si="7"/>
        <v>301.99</v>
      </c>
      <c r="BM6" s="36">
        <f t="shared" si="7"/>
        <v>298.08999999999997</v>
      </c>
      <c r="BN6" s="36">
        <f t="shared" si="7"/>
        <v>291.77999999999997</v>
      </c>
      <c r="BO6" s="35" t="str">
        <f>IF(BO7="","",IF(BO7="-","【-】","【"&amp;SUBSTITUTE(TEXT(BO7,"#,##0.00"),"-","△")&amp;"】"))</f>
        <v>【270.87】</v>
      </c>
      <c r="BP6" s="36">
        <f>IF(BP7="",NA(),BP7)</f>
        <v>96.29</v>
      </c>
      <c r="BQ6" s="36">
        <f t="shared" ref="BQ6:BY6" si="8">IF(BQ7="",NA(),BQ7)</f>
        <v>94.4</v>
      </c>
      <c r="BR6" s="36">
        <f t="shared" si="8"/>
        <v>101.65</v>
      </c>
      <c r="BS6" s="36">
        <f t="shared" si="8"/>
        <v>100.38</v>
      </c>
      <c r="BT6" s="36">
        <f t="shared" si="8"/>
        <v>101.53</v>
      </c>
      <c r="BU6" s="36">
        <f t="shared" si="8"/>
        <v>99.91</v>
      </c>
      <c r="BV6" s="36">
        <f t="shared" si="8"/>
        <v>99.89</v>
      </c>
      <c r="BW6" s="36">
        <f t="shared" si="8"/>
        <v>107.05</v>
      </c>
      <c r="BX6" s="36">
        <f t="shared" si="8"/>
        <v>106.4</v>
      </c>
      <c r="BY6" s="36">
        <f t="shared" si="8"/>
        <v>107.61</v>
      </c>
      <c r="BZ6" s="35" t="str">
        <f>IF(BZ7="","",IF(BZ7="-","【-】","【"&amp;SUBSTITUTE(TEXT(BZ7,"#,##0.00"),"-","△")&amp;"】"))</f>
        <v>【105.59】</v>
      </c>
      <c r="CA6" s="36">
        <f>IF(CA7="",NA(),CA7)</f>
        <v>152.16</v>
      </c>
      <c r="CB6" s="36">
        <f t="shared" ref="CB6:CJ6" si="9">IF(CB7="",NA(),CB7)</f>
        <v>154.6</v>
      </c>
      <c r="CC6" s="36">
        <f t="shared" si="9"/>
        <v>142.68</v>
      </c>
      <c r="CD6" s="36">
        <f t="shared" si="9"/>
        <v>144.16</v>
      </c>
      <c r="CE6" s="36">
        <f t="shared" si="9"/>
        <v>142.76</v>
      </c>
      <c r="CF6" s="36">
        <f t="shared" si="9"/>
        <v>164.25</v>
      </c>
      <c r="CG6" s="36">
        <f t="shared" si="9"/>
        <v>165.34</v>
      </c>
      <c r="CH6" s="36">
        <f t="shared" si="9"/>
        <v>155.09</v>
      </c>
      <c r="CI6" s="36">
        <f t="shared" si="9"/>
        <v>156.29</v>
      </c>
      <c r="CJ6" s="36">
        <f t="shared" si="9"/>
        <v>155.69</v>
      </c>
      <c r="CK6" s="35" t="str">
        <f>IF(CK7="","",IF(CK7="-","【-】","【"&amp;SUBSTITUTE(TEXT(CK7,"#,##0.00"),"-","△")&amp;"】"))</f>
        <v>【163.27】</v>
      </c>
      <c r="CL6" s="36">
        <f>IF(CL7="",NA(),CL7)</f>
        <v>66.849999999999994</v>
      </c>
      <c r="CM6" s="36">
        <f t="shared" ref="CM6:CU6" si="10">IF(CM7="",NA(),CM7)</f>
        <v>65.400000000000006</v>
      </c>
      <c r="CN6" s="36">
        <f t="shared" si="10"/>
        <v>64.040000000000006</v>
      </c>
      <c r="CO6" s="36">
        <f t="shared" si="10"/>
        <v>63.15</v>
      </c>
      <c r="CP6" s="36">
        <f t="shared" si="10"/>
        <v>62.64</v>
      </c>
      <c r="CQ6" s="36">
        <f t="shared" si="10"/>
        <v>62.71</v>
      </c>
      <c r="CR6" s="36">
        <f t="shared" si="10"/>
        <v>62.15</v>
      </c>
      <c r="CS6" s="36">
        <f t="shared" si="10"/>
        <v>61.61</v>
      </c>
      <c r="CT6" s="36">
        <f t="shared" si="10"/>
        <v>62.34</v>
      </c>
      <c r="CU6" s="36">
        <f t="shared" si="10"/>
        <v>62.46</v>
      </c>
      <c r="CV6" s="35" t="str">
        <f>IF(CV7="","",IF(CV7="-","【-】","【"&amp;SUBSTITUTE(TEXT(CV7,"#,##0.00"),"-","△")&amp;"】"))</f>
        <v>【59.94】</v>
      </c>
      <c r="CW6" s="36">
        <f>IF(CW7="",NA(),CW7)</f>
        <v>93.79</v>
      </c>
      <c r="CX6" s="36">
        <f t="shared" ref="CX6:DF6" si="11">IF(CX7="",NA(),CX7)</f>
        <v>95.19</v>
      </c>
      <c r="CY6" s="36">
        <f t="shared" si="11"/>
        <v>95.17</v>
      </c>
      <c r="CZ6" s="36">
        <f t="shared" si="11"/>
        <v>95.27</v>
      </c>
      <c r="DA6" s="36">
        <f t="shared" si="11"/>
        <v>97.11</v>
      </c>
      <c r="DB6" s="36">
        <f t="shared" si="11"/>
        <v>90.54</v>
      </c>
      <c r="DC6" s="36">
        <f t="shared" si="11"/>
        <v>90.64</v>
      </c>
      <c r="DD6" s="36">
        <f t="shared" si="11"/>
        <v>90.23</v>
      </c>
      <c r="DE6" s="36">
        <f t="shared" si="11"/>
        <v>90.15</v>
      </c>
      <c r="DF6" s="36">
        <f t="shared" si="11"/>
        <v>90.62</v>
      </c>
      <c r="DG6" s="35" t="str">
        <f>IF(DG7="","",IF(DG7="-","【-】","【"&amp;SUBSTITUTE(TEXT(DG7,"#,##0.00"),"-","△")&amp;"】"))</f>
        <v>【90.22】</v>
      </c>
      <c r="DH6" s="36">
        <f>IF(DH7="",NA(),DH7)</f>
        <v>42.09</v>
      </c>
      <c r="DI6" s="36">
        <f t="shared" ref="DI6:DQ6" si="12">IF(DI7="",NA(),DI7)</f>
        <v>43.53</v>
      </c>
      <c r="DJ6" s="36">
        <f t="shared" si="12"/>
        <v>45.45</v>
      </c>
      <c r="DK6" s="36">
        <f t="shared" si="12"/>
        <v>47.17</v>
      </c>
      <c r="DL6" s="36">
        <f t="shared" si="12"/>
        <v>48.54</v>
      </c>
      <c r="DM6" s="36">
        <f t="shared" si="12"/>
        <v>42.43</v>
      </c>
      <c r="DN6" s="36">
        <f t="shared" si="12"/>
        <v>43.24</v>
      </c>
      <c r="DO6" s="36">
        <f t="shared" si="12"/>
        <v>46.36</v>
      </c>
      <c r="DP6" s="36">
        <f t="shared" si="12"/>
        <v>47.37</v>
      </c>
      <c r="DQ6" s="36">
        <f t="shared" si="12"/>
        <v>48.01</v>
      </c>
      <c r="DR6" s="35" t="str">
        <f>IF(DR7="","",IF(DR7="-","【-】","【"&amp;SUBSTITUTE(TEXT(DR7,"#,##0.00"),"-","△")&amp;"】"))</f>
        <v>【47.91】</v>
      </c>
      <c r="DS6" s="36">
        <f>IF(DS7="",NA(),DS7)</f>
        <v>10.53</v>
      </c>
      <c r="DT6" s="36">
        <f t="shared" ref="DT6:EB6" si="13">IF(DT7="",NA(),DT7)</f>
        <v>14.24</v>
      </c>
      <c r="DU6" s="36">
        <f t="shared" si="13"/>
        <v>16.7</v>
      </c>
      <c r="DV6" s="36">
        <f t="shared" si="13"/>
        <v>26.43</v>
      </c>
      <c r="DW6" s="36">
        <f t="shared" si="13"/>
        <v>26.93</v>
      </c>
      <c r="DX6" s="36">
        <f t="shared" si="13"/>
        <v>11.07</v>
      </c>
      <c r="DY6" s="36">
        <f t="shared" si="13"/>
        <v>12.21</v>
      </c>
      <c r="DZ6" s="36">
        <f t="shared" si="13"/>
        <v>13.57</v>
      </c>
      <c r="EA6" s="36">
        <f t="shared" si="13"/>
        <v>14.27</v>
      </c>
      <c r="EB6" s="36">
        <f t="shared" si="13"/>
        <v>16.170000000000002</v>
      </c>
      <c r="EC6" s="35" t="str">
        <f>IF(EC7="","",IF(EC7="-","【-】","【"&amp;SUBSTITUTE(TEXT(EC7,"#,##0.00"),"-","△")&amp;"】"))</f>
        <v>【15.00】</v>
      </c>
      <c r="ED6" s="36">
        <f>IF(ED7="",NA(),ED7)</f>
        <v>1.04</v>
      </c>
      <c r="EE6" s="36">
        <f t="shared" ref="EE6:EM6" si="14">IF(EE7="",NA(),EE7)</f>
        <v>1.04</v>
      </c>
      <c r="EF6" s="36">
        <f t="shared" si="14"/>
        <v>1.04</v>
      </c>
      <c r="EG6" s="36">
        <f t="shared" si="14"/>
        <v>1.17</v>
      </c>
      <c r="EH6" s="36">
        <f t="shared" si="14"/>
        <v>1.03</v>
      </c>
      <c r="EI6" s="36">
        <f t="shared" si="14"/>
        <v>0.76</v>
      </c>
      <c r="EJ6" s="36">
        <f t="shared" si="14"/>
        <v>0.8</v>
      </c>
      <c r="EK6" s="36">
        <f t="shared" si="14"/>
        <v>0.72</v>
      </c>
      <c r="EL6" s="36">
        <f t="shared" si="14"/>
        <v>0.67</v>
      </c>
      <c r="EM6" s="36">
        <f t="shared" si="14"/>
        <v>0.67</v>
      </c>
      <c r="EN6" s="35" t="str">
        <f>IF(EN7="","",IF(EN7="-","【-】","【"&amp;SUBSTITUTE(TEXT(EN7,"#,##0.00"),"-","△")&amp;"】"))</f>
        <v>【0.76】</v>
      </c>
    </row>
    <row r="7" spans="1:144" s="37" customFormat="1" x14ac:dyDescent="0.15">
      <c r="A7" s="29"/>
      <c r="B7" s="38">
        <v>2016</v>
      </c>
      <c r="C7" s="38">
        <v>282073</v>
      </c>
      <c r="D7" s="38">
        <v>46</v>
      </c>
      <c r="E7" s="38">
        <v>1</v>
      </c>
      <c r="F7" s="38">
        <v>0</v>
      </c>
      <c r="G7" s="38">
        <v>1</v>
      </c>
      <c r="H7" s="38" t="s">
        <v>105</v>
      </c>
      <c r="I7" s="38" t="s">
        <v>106</v>
      </c>
      <c r="J7" s="38" t="s">
        <v>107</v>
      </c>
      <c r="K7" s="38" t="s">
        <v>108</v>
      </c>
      <c r="L7" s="38" t="s">
        <v>109</v>
      </c>
      <c r="M7" s="38"/>
      <c r="N7" s="39" t="s">
        <v>110</v>
      </c>
      <c r="O7" s="39">
        <v>59.23</v>
      </c>
      <c r="P7" s="39">
        <v>100</v>
      </c>
      <c r="Q7" s="39">
        <v>2386</v>
      </c>
      <c r="R7" s="39">
        <v>201865</v>
      </c>
      <c r="S7" s="39">
        <v>25</v>
      </c>
      <c r="T7" s="39">
        <v>8074.6</v>
      </c>
      <c r="U7" s="39">
        <v>201653</v>
      </c>
      <c r="V7" s="39">
        <v>25.09</v>
      </c>
      <c r="W7" s="39">
        <v>8037.19</v>
      </c>
      <c r="X7" s="39">
        <v>106.23</v>
      </c>
      <c r="Y7" s="39">
        <v>104.38</v>
      </c>
      <c r="Z7" s="39">
        <v>110.61</v>
      </c>
      <c r="AA7" s="39">
        <v>108.49</v>
      </c>
      <c r="AB7" s="39">
        <v>110.68</v>
      </c>
      <c r="AC7" s="39">
        <v>108.39</v>
      </c>
      <c r="AD7" s="39">
        <v>108.9</v>
      </c>
      <c r="AE7" s="39">
        <v>114.43</v>
      </c>
      <c r="AF7" s="39">
        <v>114.08</v>
      </c>
      <c r="AG7" s="39">
        <v>115.36</v>
      </c>
      <c r="AH7" s="39">
        <v>114.35</v>
      </c>
      <c r="AI7" s="39">
        <v>0</v>
      </c>
      <c r="AJ7" s="39">
        <v>0</v>
      </c>
      <c r="AK7" s="39">
        <v>0</v>
      </c>
      <c r="AL7" s="39">
        <v>0</v>
      </c>
      <c r="AM7" s="39">
        <v>0</v>
      </c>
      <c r="AN7" s="39">
        <v>3.08</v>
      </c>
      <c r="AO7" s="39">
        <v>3.47</v>
      </c>
      <c r="AP7" s="39">
        <v>0.13</v>
      </c>
      <c r="AQ7" s="39">
        <v>0</v>
      </c>
      <c r="AR7" s="39">
        <v>0</v>
      </c>
      <c r="AS7" s="39">
        <v>0.79</v>
      </c>
      <c r="AT7" s="39">
        <v>189.81</v>
      </c>
      <c r="AU7" s="39">
        <v>189.19</v>
      </c>
      <c r="AV7" s="39">
        <v>124.07</v>
      </c>
      <c r="AW7" s="39">
        <v>143.06</v>
      </c>
      <c r="AX7" s="39">
        <v>159.75</v>
      </c>
      <c r="AY7" s="39">
        <v>590.46</v>
      </c>
      <c r="AZ7" s="39">
        <v>628.34</v>
      </c>
      <c r="BA7" s="39">
        <v>289.8</v>
      </c>
      <c r="BB7" s="39">
        <v>299.44</v>
      </c>
      <c r="BC7" s="39">
        <v>311.99</v>
      </c>
      <c r="BD7" s="39">
        <v>262.87</v>
      </c>
      <c r="BE7" s="39">
        <v>453.34</v>
      </c>
      <c r="BF7" s="39">
        <v>449.95</v>
      </c>
      <c r="BG7" s="39">
        <v>453.29</v>
      </c>
      <c r="BH7" s="39">
        <v>443.41</v>
      </c>
      <c r="BI7" s="39">
        <v>424.14</v>
      </c>
      <c r="BJ7" s="39">
        <v>299.16000000000003</v>
      </c>
      <c r="BK7" s="39">
        <v>297.13</v>
      </c>
      <c r="BL7" s="39">
        <v>301.99</v>
      </c>
      <c r="BM7" s="39">
        <v>298.08999999999997</v>
      </c>
      <c r="BN7" s="39">
        <v>291.77999999999997</v>
      </c>
      <c r="BO7" s="39">
        <v>270.87</v>
      </c>
      <c r="BP7" s="39">
        <v>96.29</v>
      </c>
      <c r="BQ7" s="39">
        <v>94.4</v>
      </c>
      <c r="BR7" s="39">
        <v>101.65</v>
      </c>
      <c r="BS7" s="39">
        <v>100.38</v>
      </c>
      <c r="BT7" s="39">
        <v>101.53</v>
      </c>
      <c r="BU7" s="39">
        <v>99.91</v>
      </c>
      <c r="BV7" s="39">
        <v>99.89</v>
      </c>
      <c r="BW7" s="39">
        <v>107.05</v>
      </c>
      <c r="BX7" s="39">
        <v>106.4</v>
      </c>
      <c r="BY7" s="39">
        <v>107.61</v>
      </c>
      <c r="BZ7" s="39">
        <v>105.59</v>
      </c>
      <c r="CA7" s="39">
        <v>152.16</v>
      </c>
      <c r="CB7" s="39">
        <v>154.6</v>
      </c>
      <c r="CC7" s="39">
        <v>142.68</v>
      </c>
      <c r="CD7" s="39">
        <v>144.16</v>
      </c>
      <c r="CE7" s="39">
        <v>142.76</v>
      </c>
      <c r="CF7" s="39">
        <v>164.25</v>
      </c>
      <c r="CG7" s="39">
        <v>165.34</v>
      </c>
      <c r="CH7" s="39">
        <v>155.09</v>
      </c>
      <c r="CI7" s="39">
        <v>156.29</v>
      </c>
      <c r="CJ7" s="39">
        <v>155.69</v>
      </c>
      <c r="CK7" s="39">
        <v>163.27000000000001</v>
      </c>
      <c r="CL7" s="39">
        <v>66.849999999999994</v>
      </c>
      <c r="CM7" s="39">
        <v>65.400000000000006</v>
      </c>
      <c r="CN7" s="39">
        <v>64.040000000000006</v>
      </c>
      <c r="CO7" s="39">
        <v>63.15</v>
      </c>
      <c r="CP7" s="39">
        <v>62.64</v>
      </c>
      <c r="CQ7" s="39">
        <v>62.71</v>
      </c>
      <c r="CR7" s="39">
        <v>62.15</v>
      </c>
      <c r="CS7" s="39">
        <v>61.61</v>
      </c>
      <c r="CT7" s="39">
        <v>62.34</v>
      </c>
      <c r="CU7" s="39">
        <v>62.46</v>
      </c>
      <c r="CV7" s="39">
        <v>59.94</v>
      </c>
      <c r="CW7" s="39">
        <v>93.79</v>
      </c>
      <c r="CX7" s="39">
        <v>95.19</v>
      </c>
      <c r="CY7" s="39">
        <v>95.17</v>
      </c>
      <c r="CZ7" s="39">
        <v>95.27</v>
      </c>
      <c r="DA7" s="39">
        <v>97.11</v>
      </c>
      <c r="DB7" s="39">
        <v>90.54</v>
      </c>
      <c r="DC7" s="39">
        <v>90.64</v>
      </c>
      <c r="DD7" s="39">
        <v>90.23</v>
      </c>
      <c r="DE7" s="39">
        <v>90.15</v>
      </c>
      <c r="DF7" s="39">
        <v>90.62</v>
      </c>
      <c r="DG7" s="39">
        <v>90.22</v>
      </c>
      <c r="DH7" s="39">
        <v>42.09</v>
      </c>
      <c r="DI7" s="39">
        <v>43.53</v>
      </c>
      <c r="DJ7" s="39">
        <v>45.45</v>
      </c>
      <c r="DK7" s="39">
        <v>47.17</v>
      </c>
      <c r="DL7" s="39">
        <v>48.54</v>
      </c>
      <c r="DM7" s="39">
        <v>42.43</v>
      </c>
      <c r="DN7" s="39">
        <v>43.24</v>
      </c>
      <c r="DO7" s="39">
        <v>46.36</v>
      </c>
      <c r="DP7" s="39">
        <v>47.37</v>
      </c>
      <c r="DQ7" s="39">
        <v>48.01</v>
      </c>
      <c r="DR7" s="39">
        <v>47.91</v>
      </c>
      <c r="DS7" s="39">
        <v>10.53</v>
      </c>
      <c r="DT7" s="39">
        <v>14.24</v>
      </c>
      <c r="DU7" s="39">
        <v>16.7</v>
      </c>
      <c r="DV7" s="39">
        <v>26.43</v>
      </c>
      <c r="DW7" s="39">
        <v>26.93</v>
      </c>
      <c r="DX7" s="39">
        <v>11.07</v>
      </c>
      <c r="DY7" s="39">
        <v>12.21</v>
      </c>
      <c r="DZ7" s="39">
        <v>13.57</v>
      </c>
      <c r="EA7" s="39">
        <v>14.27</v>
      </c>
      <c r="EB7" s="39">
        <v>16.170000000000002</v>
      </c>
      <c r="EC7" s="39">
        <v>15</v>
      </c>
      <c r="ED7" s="39">
        <v>1.04</v>
      </c>
      <c r="EE7" s="39">
        <v>1.04</v>
      </c>
      <c r="EF7" s="39">
        <v>1.04</v>
      </c>
      <c r="EG7" s="39">
        <v>1.17</v>
      </c>
      <c r="EH7" s="39">
        <v>1.03</v>
      </c>
      <c r="EI7" s="39">
        <v>0.76</v>
      </c>
      <c r="EJ7" s="39">
        <v>0.8</v>
      </c>
      <c r="EK7" s="39">
        <v>0.72</v>
      </c>
      <c r="EL7" s="39">
        <v>0.67</v>
      </c>
      <c r="EM7" s="39">
        <v>0.67</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2018-01-30T08:43:19Z</cp:lastPrinted>
  <dcterms:created xsi:type="dcterms:W3CDTF">2017-12-25T01:32:20Z</dcterms:created>
  <dcterms:modified xsi:type="dcterms:W3CDTF">2018-02-08T01:48:00Z</dcterms:modified>
  <cp:category/>
</cp:coreProperties>
</file>