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F86" i="4"/>
  <c r="AT10" i="4"/>
  <c r="AL10" i="4"/>
  <c r="I10" i="4"/>
  <c r="P8" i="4"/>
  <c r="I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<sst xmlns="http://schemas.openxmlformats.org/spreadsheetml/2006/main" count="235" uniqueCount="123">
  <si>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</si>
  <si>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</si>
  <si>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</si>
  <si>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</si>
  <si>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</si>
  <si>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</si>
  <si>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</si>
  <si>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</si>
  <si>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</si>
  <si>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</si>
  <si>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</si>
  <si>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</si>
  <si>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</si>
  <si>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</si>
  <si>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</si>
  <si>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</si>
  <si>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</si>
  <si>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</si>
  <si>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</si>
  <si>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</si>
  <si>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</si>
  <si>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</si>
  <si>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</si>
  <si>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</si>
  <si>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</si>
  <si>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</si>
  <si>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</si>
  <si>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</si>
  <si>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</si>
  <si>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</si>
  <si>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</si>
  <si>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</si>
  <si>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</si>
  <si>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</si>
  <si>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</si>
  <si>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</si>
  <si>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</si>
  <si>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</si>
  <si>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</si>
  <si>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</si>
  <si>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</si>
  <si>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</si>
  <si>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</si>
  <si>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</si>
  <si>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</si>
  <si>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</si>
  <si>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</si>
  <si>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</si>
  <si>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</si>
  <si>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</si>
  <si>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</si>
  <si>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</si>
  <si>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</si>
  <si>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</si>
  <si>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</si>
  <si>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</si>
  <si>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</si>
  <si>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</si>
  <si>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</si>
  <si>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</si>
  <si>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</si>
  <si>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</si>
  <si>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</si>
  <si>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</si>
  <si>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</si>
  <si>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</si>
  <si>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</si>
  <si>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</si>
  <si>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</si>
  <si>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</si>
  <si>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</si>
  <si>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</si>
  <si>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</si>
  <si>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</si>
  <si>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</si>
  <si>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</si>
  <si>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</si>
  <si>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</si>
  <si>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</si>
  <si>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</si>
  <si>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</si>
  <si>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</si>
  <si>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</si>
  <si>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</si>
  <si>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</si>
  <si>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</si>
  <si>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</si>
  <si>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</si>
  <si>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</si>
  <si>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</si>
  <si>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</si>
  <si>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</si>
  <si>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</si>
  <si>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</si>
  <si>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</si>
  <si>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</si>
  <si>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</si>
  <si>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</si>
  <si>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</si>
  <si>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</si>
  <si>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</si>
  <si>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</si>
  <si>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</si>
  <si>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</si>
  <si>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</si>
  <si>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</si>
  <si>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</si>
  <si>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</si>
  <si>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西宮市</t>
  </si>
  <si>
    <t>法適用</t>
  </si>
  <si>
    <t>下水道事業</t>
  </si>
  <si>
    <t>公共下水道</t>
  </si>
  <si>
    <t>Aa</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</si>
  <si>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</si>
  <si>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</si>
  <si>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</si>
  <si>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</si>
  <si>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</si>
  <si>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</si>
  <si>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汚水処理原価を低く抑えつつ、経費回収率を高い状況に保てており、現状において使用料水準は適切であると言える。ただし、経常収支比率は100％を超え、累積欠損金も発生していないものの、流動比率が低く改善の必要がある。また、企業債残高対事業規模比率は平均的であるが、今後の使用料収入の減少も考えられることから、注意が必要である。
　水洗化率は高く、適正に使用料収入を得られる環境にある。しかし、施設利用率においては、節水機器の普及や大規模事業場の撤退により、下水処理場への流入量も減少傾向にあり、処理能力に余裕がある状態である。現在、これまでの処理方式を高度処理化へ変更しており、将来的には流入量に応じた処理能力を有した施設となる予定である。
</t>
    <rPh sb="207" eb="209">
      <t>セッスイ</t>
    </rPh>
    <rPh sb="209" eb="211">
      <t>キキ</t>
    </rPh>
    <rPh sb="212" eb="214">
      <t>フキュウ</t>
    </rPh>
    <rPh sb="215" eb="218">
      <t>ダイキボ</t>
    </rPh>
    <rPh sb="218" eb="220">
      <t>ジギョウ</t>
    </rPh>
    <rPh sb="222" eb="224">
      <t>テッタイ</t>
    </rPh>
    <phoneticPr fontId="7"/>
  </si>
  <si>
    <t xml:space="preserve">
　法定耐用年数を超える管渠は、今後ますます増加傾向となる。これまでは厳しい財政状況の中、適正な維持管理により施設の延命化を図ってきた。しかし、今後は一時期に整備を行った管渠が法定耐用年数を超える時期を迎えることから、耐震化も含め平準化した更新計画と財源確保が課題となる。</t>
    <rPh sb="109" eb="112">
      <t>タイシンカ</t>
    </rPh>
    <rPh sb="113" eb="114">
      <t>フク</t>
    </rPh>
    <phoneticPr fontId="7"/>
  </si>
  <si>
    <t>自治体職員</t>
    <rPh sb="0" eb="3">
      <t>ジチタイ</t>
    </rPh>
    <rPh sb="3" eb="5">
      <t>ショクイン</t>
    </rPh>
    <phoneticPr fontId="4"/>
  </si>
  <si>
    <t xml:space="preserve">　普及率はほぼ100％となったが、今後も雨水対策、老朽化対策、高度処理と多くの事業を進める必要がある。
　経営状況については、短期間に整備事業を進めた影響で大きな負担となっていた企業債償還がようやくピークを過ぎ、今後は流動比率が改善されることが見込まれる。
　また、法定耐用年数を超える管渠は今後ますます増加傾向となり、平成50年頃にピークを迎える予定である。現在早期に整備を行った地区から長寿命化計画の策定を進めており、今後必要となる改築については、限られた事業費の中で、可能な限り平準化を行いながら、計画的に対応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</si>
</sst>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0.09</c:v>
                </c:pt>
                <c:pt idx="2">
                  <c:v>0.1</c:v>
                </c:pt>
                <c:pt idx="3">
                  <c:v>0.1</c:v>
                </c:pt>
                <c:pt idx="4">
                  <c:v>0.05</c:v>
                </c:pt>
              </c:numCache>
            </c:numRef>
          </c:val>
        </c:ser>
        <c:dLbls>
          <c:showLegendKey val="0"/>
          <c:showVal val="0"/>
          <c:showCatName val="0"/>
          <c:showSerName val="0"/>
          <c:showPercent val="0"/>
          <c:showBubbleSize val="0"/>
        </c:dLbls>
        <c:gapWidth val="150"/>
        <c:axId val="47990656"/>
        <c:axId val="1064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0.22</c:v>
                </c:pt>
                <c:pt idx="3">
                  <c:v>0.13</c:v>
                </c:pt>
                <c:pt idx="4">
                  <c:v>0.16</c:v>
                </c:pt>
              </c:numCache>
            </c:numRef>
          </c:val>
          <c:smooth val="0"/>
        </c:ser>
        <c:dLbls>
          <c:showLegendKey val="0"/>
          <c:showVal val="0"/>
          <c:showCatName val="0"/>
          <c:showSerName val="0"/>
          <c:showPercent val="0"/>
          <c:showBubbleSize val="0"/>
        </c:dLbls>
        <c:marker val="1"/>
        <c:smooth val="0"/>
        <c:axId val="47990656"/>
        <c:axId val="106454016"/>
      </c:lineChart>
      <c:dateAx>
        <c:axId val="47990656"/>
        <c:scaling>
          <c:orientation val="minMax"/>
        </c:scaling>
        <c:delete val="1"/>
        <c:axPos val="b"/>
        <c:numFmt formatCode="ge" sourceLinked="1"/>
        <c:majorTickMark val="none"/>
        <c:minorTickMark val="none"/>
        <c:tickLblPos val="none"/>
        <c:crossAx val="106454016"/>
        <c:crosses val="autoZero"/>
        <c:auto val="1"/>
        <c:lblOffset val="100"/>
        <c:baseTimeUnit val="years"/>
      </c:dateAx>
      <c:valAx>
        <c:axId val="1064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64.09</c:v>
                </c:pt>
                <c:pt idx="1">
                  <c:v>63.47</c:v>
                </c:pt>
                <c:pt idx="2">
                  <c:v>62.76</c:v>
                </c:pt>
                <c:pt idx="3">
                  <c:v>64.650000000000006</c:v>
                </c:pt>
                <c:pt idx="4">
                  <c:v>50.62</c:v>
                </c:pt>
              </c:numCache>
            </c:numRef>
          </c:val>
        </c:ser>
        <c:dLbls>
          <c:showLegendKey val="0"/>
          <c:showVal val="0"/>
          <c:showCatName val="0"/>
          <c:showSerName val="0"/>
          <c:showPercent val="0"/>
          <c:showBubbleSize val="0"/>
        </c:dLbls>
        <c:gapWidth val="150"/>
        <c:axId val="108690432"/>
        <c:axId val="1087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67.540000000000006</c:v>
                </c:pt>
                <c:pt idx="1">
                  <c:v>67.61</c:v>
                </c:pt>
                <c:pt idx="2">
                  <c:v>64.81</c:v>
                </c:pt>
                <c:pt idx="3">
                  <c:v>64.81</c:v>
                </c:pt>
                <c:pt idx="4">
                  <c:v>64.66</c:v>
                </c:pt>
              </c:numCache>
            </c:numRef>
          </c:val>
          <c:smooth val="0"/>
        </c:ser>
        <c:dLbls>
          <c:showLegendKey val="0"/>
          <c:showVal val="0"/>
          <c:showCatName val="0"/>
          <c:showSerName val="0"/>
          <c:showPercent val="0"/>
          <c:showBubbleSize val="0"/>
        </c:dLbls>
        <c:marker val="1"/>
        <c:smooth val="0"/>
        <c:axId val="108690432"/>
        <c:axId val="108700800"/>
      </c:lineChart>
      <c:dateAx>
        <c:axId val="108690432"/>
        <c:scaling>
          <c:orientation val="minMax"/>
        </c:scaling>
        <c:delete val="1"/>
        <c:axPos val="b"/>
        <c:numFmt formatCode="ge" sourceLinked="1"/>
        <c:majorTickMark val="none"/>
        <c:minorTickMark val="none"/>
        <c:tickLblPos val="none"/>
        <c:crossAx val="108700800"/>
        <c:crosses val="autoZero"/>
        <c:auto val="1"/>
        <c:lblOffset val="100"/>
        <c:baseTimeUnit val="years"/>
      </c:dateAx>
      <c:valAx>
        <c:axId val="1087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99.64</c:v>
                </c:pt>
                <c:pt idx="1">
                  <c:v>99.67</c:v>
                </c:pt>
                <c:pt idx="2">
                  <c:v>99.71</c:v>
                </c:pt>
                <c:pt idx="3">
                  <c:v>99.74</c:v>
                </c:pt>
                <c:pt idx="4">
                  <c:v>99.76</c:v>
                </c:pt>
              </c:numCache>
            </c:numRef>
          </c:val>
        </c:ser>
        <c:dLbls>
          <c:showLegendKey val="0"/>
          <c:showVal val="0"/>
          <c:showCatName val="0"/>
          <c:showSerName val="0"/>
          <c:showPercent val="0"/>
          <c:showBubbleSize val="0"/>
        </c:dLbls>
        <c:gapWidth val="150"/>
        <c:axId val="108710528"/>
        <c:axId val="1087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96.48</c:v>
                </c:pt>
                <c:pt idx="1">
                  <c:v>96.64</c:v>
                </c:pt>
                <c:pt idx="2">
                  <c:v>96.76</c:v>
                </c:pt>
                <c:pt idx="3">
                  <c:v>96.89</c:v>
                </c:pt>
                <c:pt idx="4">
                  <c:v>97.08</c:v>
                </c:pt>
              </c:numCache>
            </c:numRef>
          </c:val>
          <c:smooth val="0"/>
        </c:ser>
        <c:dLbls>
          <c:showLegendKey val="0"/>
          <c:showVal val="0"/>
          <c:showCatName val="0"/>
          <c:showSerName val="0"/>
          <c:showPercent val="0"/>
          <c:showBubbleSize val="0"/>
        </c:dLbls>
        <c:marker val="1"/>
        <c:smooth val="0"/>
        <c:axId val="108710528"/>
        <c:axId val="108737280"/>
      </c:lineChart>
      <c:dateAx>
        <c:axId val="108710528"/>
        <c:scaling>
          <c:orientation val="minMax"/>
        </c:scaling>
        <c:delete val="1"/>
        <c:axPos val="b"/>
        <c:numFmt formatCode="ge" sourceLinked="1"/>
        <c:majorTickMark val="none"/>
        <c:minorTickMark val="none"/>
        <c:tickLblPos val="none"/>
        <c:crossAx val="108737280"/>
        <c:crosses val="autoZero"/>
        <c:auto val="1"/>
        <c:lblOffset val="100"/>
        <c:baseTimeUnit val="years"/>
      </c:dateAx>
      <c:valAx>
        <c:axId val="1087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109.87</c:v>
                </c:pt>
                <c:pt idx="1">
                  <c:v>109.32</c:v>
                </c:pt>
                <c:pt idx="2">
                  <c:v>110.2</c:v>
                </c:pt>
                <c:pt idx="3">
                  <c:v>109.11</c:v>
                </c:pt>
                <c:pt idx="4">
                  <c:v>111.12</c:v>
                </c:pt>
              </c:numCache>
            </c:numRef>
          </c:val>
        </c:ser>
        <c:dLbls>
          <c:showLegendKey val="0"/>
          <c:showVal val="0"/>
          <c:showCatName val="0"/>
          <c:showSerName val="0"/>
          <c:showPercent val="0"/>
          <c:showBubbleSize val="0"/>
        </c:dLbls>
        <c:gapWidth val="150"/>
        <c:axId val="106490112"/>
        <c:axId val="108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106.35</c:v>
                </c:pt>
                <c:pt idx="1">
                  <c:v>108.14</c:v>
                </c:pt>
                <c:pt idx="2">
                  <c:v>108.72</c:v>
                </c:pt>
                <c:pt idx="3">
                  <c:v>110.25</c:v>
                </c:pt>
                <c:pt idx="4">
                  <c:v>109.82</c:v>
                </c:pt>
              </c:numCache>
            </c:numRef>
          </c:val>
          <c:smooth val="0"/>
        </c:ser>
        <c:dLbls>
          <c:showLegendKey val="0"/>
          <c:showVal val="0"/>
          <c:showCatName val="0"/>
          <c:showSerName val="0"/>
          <c:showPercent val="0"/>
          <c:showBubbleSize val="0"/>
        </c:dLbls>
        <c:marker val="1"/>
        <c:smooth val="0"/>
        <c:axId val="106490112"/>
        <c:axId val="108331392"/>
      </c:lineChart>
      <c:dateAx>
        <c:axId val="106490112"/>
        <c:scaling>
          <c:orientation val="minMax"/>
        </c:scaling>
        <c:delete val="1"/>
        <c:axPos val="b"/>
        <c:numFmt formatCode="ge" sourceLinked="1"/>
        <c:majorTickMark val="none"/>
        <c:minorTickMark val="none"/>
        <c:tickLblPos val="none"/>
        <c:crossAx val="108331392"/>
        <c:crosses val="autoZero"/>
        <c:auto val="1"/>
        <c:lblOffset val="100"/>
        <c:baseTimeUnit val="years"/>
      </c:dateAx>
      <c:valAx>
        <c:axId val="1083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11.72</c:v>
                </c:pt>
                <c:pt idx="1">
                  <c:v>13.49</c:v>
                </c:pt>
                <c:pt idx="2">
                  <c:v>24.46</c:v>
                </c:pt>
                <c:pt idx="3">
                  <c:v>26.9</c:v>
                </c:pt>
                <c:pt idx="4">
                  <c:v>29.15</c:v>
                </c:pt>
              </c:numCache>
            </c:numRef>
          </c:val>
        </c:ser>
        <c:dLbls>
          <c:showLegendKey val="0"/>
          <c:showVal val="0"/>
          <c:showCatName val="0"/>
          <c:showSerName val="0"/>
          <c:showPercent val="0"/>
          <c:showBubbleSize val="0"/>
        </c:dLbls>
        <c:gapWidth val="150"/>
        <c:axId val="108361600"/>
        <c:axId val="1083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13.31</c:v>
                </c:pt>
                <c:pt idx="1">
                  <c:v>14.06</c:v>
                </c:pt>
                <c:pt idx="2">
                  <c:v>23.27</c:v>
                </c:pt>
                <c:pt idx="3">
                  <c:v>25.8</c:v>
                </c:pt>
                <c:pt idx="4">
                  <c:v>25.28</c:v>
                </c:pt>
              </c:numCache>
            </c:numRef>
          </c:val>
          <c:smooth val="0"/>
        </c:ser>
        <c:dLbls>
          <c:showLegendKey val="0"/>
          <c:showVal val="0"/>
          <c:showCatName val="0"/>
          <c:showSerName val="0"/>
          <c:showPercent val="0"/>
          <c:showBubbleSize val="0"/>
        </c:dLbls>
        <c:marker val="1"/>
        <c:smooth val="0"/>
        <c:axId val="108361600"/>
        <c:axId val="108367872"/>
      </c:lineChart>
      <c:dateAx>
        <c:axId val="108361600"/>
        <c:scaling>
          <c:orientation val="minMax"/>
        </c:scaling>
        <c:delete val="1"/>
        <c:axPos val="b"/>
        <c:numFmt formatCode="ge" sourceLinked="1"/>
        <c:majorTickMark val="none"/>
        <c:minorTickMark val="none"/>
        <c:tickLblPos val="none"/>
        <c:crossAx val="108367872"/>
        <c:crosses val="autoZero"/>
        <c:auto val="1"/>
        <c:lblOffset val="100"/>
        <c:baseTimeUnit val="years"/>
      </c:dateAx>
      <c:valAx>
        <c:axId val="1083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1.88</c:v>
                </c:pt>
                <c:pt idx="1">
                  <c:v>2.1800000000000002</c:v>
                </c:pt>
                <c:pt idx="2">
                  <c:v>2.96</c:v>
                </c:pt>
                <c:pt idx="3">
                  <c:v>2.96</c:v>
                </c:pt>
                <c:pt idx="4">
                  <c:v>3.39</c:v>
                </c:pt>
              </c:numCache>
            </c:numRef>
          </c:val>
        </c:ser>
        <c:dLbls>
          <c:showLegendKey val="0"/>
          <c:showVal val="0"/>
          <c:showCatName val="0"/>
          <c:showSerName val="0"/>
          <c:showPercent val="0"/>
          <c:showBubbleSize val="0"/>
        </c:dLbls>
        <c:gapWidth val="150"/>
        <c:axId val="108406272"/>
        <c:axId val="1084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2.15</c:v>
                </c:pt>
                <c:pt idx="1">
                  <c:v>2.34</c:v>
                </c:pt>
                <c:pt idx="2">
                  <c:v>2.75</c:v>
                </c:pt>
                <c:pt idx="3">
                  <c:v>3.39</c:v>
                </c:pt>
                <c:pt idx="4">
                  <c:v>4.08</c:v>
                </c:pt>
              </c:numCache>
            </c:numRef>
          </c:val>
          <c:smooth val="0"/>
        </c:ser>
        <c:dLbls>
          <c:showLegendKey val="0"/>
          <c:showVal val="0"/>
          <c:showCatName val="0"/>
          <c:showSerName val="0"/>
          <c:showPercent val="0"/>
          <c:showBubbleSize val="0"/>
        </c:dLbls>
        <c:marker val="1"/>
        <c:smooth val="0"/>
        <c:axId val="108406272"/>
        <c:axId val="108408192"/>
      </c:lineChart>
      <c:dateAx>
        <c:axId val="108406272"/>
        <c:scaling>
          <c:orientation val="minMax"/>
        </c:scaling>
        <c:delete val="1"/>
        <c:axPos val="b"/>
        <c:numFmt formatCode="ge" sourceLinked="1"/>
        <c:majorTickMark val="none"/>
        <c:minorTickMark val="none"/>
        <c:tickLblPos val="none"/>
        <c:crossAx val="108408192"/>
        <c:crosses val="autoZero"/>
        <c:auto val="1"/>
        <c:lblOffset val="100"/>
        <c:baseTimeUnit val="years"/>
      </c:dateAx>
      <c:valAx>
        <c:axId val="1084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440576"/>
        <c:axId val="108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quot;-&quot;">
                  <c:v>0.6</c:v>
                </c:pt>
                <c:pt idx="4" formatCode="#,##0.00;&quot;△&quot;#,##0.00;&quot;-&quot;">
                  <c:v>0.45</c:v>
                </c:pt>
              </c:numCache>
            </c:numRef>
          </c:val>
          <c:smooth val="0"/>
        </c:ser>
        <c:dLbls>
          <c:showLegendKey val="0"/>
          <c:showVal val="0"/>
          <c:showCatName val="0"/>
          <c:showSerName val="0"/>
          <c:showPercent val="0"/>
          <c:showBubbleSize val="0"/>
        </c:dLbls>
        <c:marker val="1"/>
        <c:smooth val="0"/>
        <c:axId val="108440576"/>
        <c:axId val="108455040"/>
      </c:lineChart>
      <c:dateAx>
        <c:axId val="108440576"/>
        <c:scaling>
          <c:orientation val="minMax"/>
        </c:scaling>
        <c:delete val="1"/>
        <c:axPos val="b"/>
        <c:numFmt formatCode="ge" sourceLinked="1"/>
        <c:majorTickMark val="none"/>
        <c:minorTickMark val="none"/>
        <c:tickLblPos val="none"/>
        <c:crossAx val="108455040"/>
        <c:crosses val="autoZero"/>
        <c:auto val="1"/>
        <c:lblOffset val="100"/>
        <c:baseTimeUnit val="years"/>
      </c:dateAx>
      <c:valAx>
        <c:axId val="108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146.77000000000001</c:v>
                </c:pt>
                <c:pt idx="1">
                  <c:v>168.39</c:v>
                </c:pt>
                <c:pt idx="2">
                  <c:v>43.39</c:v>
                </c:pt>
                <c:pt idx="3">
                  <c:v>40.74</c:v>
                </c:pt>
                <c:pt idx="4">
                  <c:v>50.57</c:v>
                </c:pt>
              </c:numCache>
            </c:numRef>
          </c:val>
        </c:ser>
        <c:dLbls>
          <c:showLegendKey val="0"/>
          <c:showVal val="0"/>
          <c:showCatName val="0"/>
          <c:showSerName val="0"/>
          <c:showPercent val="0"/>
          <c:showBubbleSize val="0"/>
        </c:dLbls>
        <c:gapWidth val="150"/>
        <c:axId val="108481152"/>
        <c:axId val="1084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161.29</c:v>
                </c:pt>
                <c:pt idx="1">
                  <c:v>129.52000000000001</c:v>
                </c:pt>
                <c:pt idx="2">
                  <c:v>61</c:v>
                </c:pt>
                <c:pt idx="3">
                  <c:v>65.17</c:v>
                </c:pt>
                <c:pt idx="4">
                  <c:v>67.7</c:v>
                </c:pt>
              </c:numCache>
            </c:numRef>
          </c:val>
          <c:smooth val="0"/>
        </c:ser>
        <c:dLbls>
          <c:showLegendKey val="0"/>
          <c:showVal val="0"/>
          <c:showCatName val="0"/>
          <c:showSerName val="0"/>
          <c:showPercent val="0"/>
          <c:showBubbleSize val="0"/>
        </c:dLbls>
        <c:marker val="1"/>
        <c:smooth val="0"/>
        <c:axId val="108481152"/>
        <c:axId val="108483328"/>
      </c:lineChart>
      <c:dateAx>
        <c:axId val="108481152"/>
        <c:scaling>
          <c:orientation val="minMax"/>
        </c:scaling>
        <c:delete val="1"/>
        <c:axPos val="b"/>
        <c:numFmt formatCode="ge" sourceLinked="1"/>
        <c:majorTickMark val="none"/>
        <c:minorTickMark val="none"/>
        <c:tickLblPos val="none"/>
        <c:crossAx val="108483328"/>
        <c:crosses val="autoZero"/>
        <c:auto val="1"/>
        <c:lblOffset val="100"/>
        <c:baseTimeUnit val="years"/>
      </c:dateAx>
      <c:valAx>
        <c:axId val="1084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689.85</c:v>
                </c:pt>
                <c:pt idx="1">
                  <c:v>664.43</c:v>
                </c:pt>
                <c:pt idx="2">
                  <c:v>567.19000000000005</c:v>
                </c:pt>
                <c:pt idx="3">
                  <c:v>546.01</c:v>
                </c:pt>
                <c:pt idx="4">
                  <c:v>522.11</c:v>
                </c:pt>
              </c:numCache>
            </c:numRef>
          </c:val>
        </c:ser>
        <c:dLbls>
          <c:showLegendKey val="0"/>
          <c:showVal val="0"/>
          <c:showCatName val="0"/>
          <c:showSerName val="0"/>
          <c:showPercent val="0"/>
          <c:showBubbleSize val="0"/>
        </c:dLbls>
        <c:gapWidth val="150"/>
        <c:axId val="108513536"/>
        <c:axId val="108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705.53</c:v>
                </c:pt>
                <c:pt idx="1">
                  <c:v>685.64</c:v>
                </c:pt>
                <c:pt idx="2">
                  <c:v>665.11</c:v>
                </c:pt>
                <c:pt idx="3">
                  <c:v>642.57000000000005</c:v>
                </c:pt>
                <c:pt idx="4">
                  <c:v>599.92999999999995</c:v>
                </c:pt>
              </c:numCache>
            </c:numRef>
          </c:val>
          <c:smooth val="0"/>
        </c:ser>
        <c:dLbls>
          <c:showLegendKey val="0"/>
          <c:showVal val="0"/>
          <c:showCatName val="0"/>
          <c:showSerName val="0"/>
          <c:showPercent val="0"/>
          <c:showBubbleSize val="0"/>
        </c:dLbls>
        <c:marker val="1"/>
        <c:smooth val="0"/>
        <c:axId val="108513536"/>
        <c:axId val="108519808"/>
      </c:lineChart>
      <c:dateAx>
        <c:axId val="108513536"/>
        <c:scaling>
          <c:orientation val="minMax"/>
        </c:scaling>
        <c:delete val="1"/>
        <c:axPos val="b"/>
        <c:numFmt formatCode="ge" sourceLinked="1"/>
        <c:majorTickMark val="none"/>
        <c:minorTickMark val="none"/>
        <c:tickLblPos val="none"/>
        <c:crossAx val="108519808"/>
        <c:crosses val="autoZero"/>
        <c:auto val="1"/>
        <c:lblOffset val="100"/>
        <c:baseTimeUnit val="years"/>
      </c:dateAx>
      <c:valAx>
        <c:axId val="108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101.95</c:v>
                </c:pt>
                <c:pt idx="1">
                  <c:v>101.51</c:v>
                </c:pt>
                <c:pt idx="2">
                  <c:v>101.89</c:v>
                </c:pt>
                <c:pt idx="3">
                  <c:v>99.03</c:v>
                </c:pt>
                <c:pt idx="4">
                  <c:v>104.66</c:v>
                </c:pt>
              </c:numCache>
            </c:numRef>
          </c:val>
        </c:ser>
        <c:dLbls>
          <c:showLegendKey val="0"/>
          <c:showVal val="0"/>
          <c:showCatName val="0"/>
          <c:showSerName val="0"/>
          <c:showPercent val="0"/>
          <c:showBubbleSize val="0"/>
        </c:dLbls>
        <c:gapWidth val="150"/>
        <c:axId val="108622208"/>
        <c:axId val="1086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89.78</c:v>
                </c:pt>
                <c:pt idx="1">
                  <c:v>88.39</c:v>
                </c:pt>
                <c:pt idx="2">
                  <c:v>85.64</c:v>
                </c:pt>
                <c:pt idx="3">
                  <c:v>94.3</c:v>
                </c:pt>
                <c:pt idx="4">
                  <c:v>95.76</c:v>
                </c:pt>
              </c:numCache>
            </c:numRef>
          </c:val>
          <c:smooth val="0"/>
        </c:ser>
        <c:dLbls>
          <c:showLegendKey val="0"/>
          <c:showVal val="0"/>
          <c:showCatName val="0"/>
          <c:showSerName val="0"/>
          <c:showPercent val="0"/>
          <c:showBubbleSize val="0"/>
        </c:dLbls>
        <c:marker val="1"/>
        <c:smooth val="0"/>
        <c:axId val="108622208"/>
        <c:axId val="108624128"/>
      </c:lineChart>
      <c:dateAx>
        <c:axId val="108622208"/>
        <c:scaling>
          <c:orientation val="minMax"/>
        </c:scaling>
        <c:delete val="1"/>
        <c:axPos val="b"/>
        <c:numFmt formatCode="ge" sourceLinked="1"/>
        <c:majorTickMark val="none"/>
        <c:minorTickMark val="none"/>
        <c:tickLblPos val="none"/>
        <c:crossAx val="108624128"/>
        <c:crosses val="autoZero"/>
        <c:auto val="1"/>
        <c:lblOffset val="100"/>
        <c:baseTimeUnit val="years"/>
      </c:dateAx>
      <c:valAx>
        <c:axId val="108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100.43</c:v>
                </c:pt>
                <c:pt idx="1">
                  <c:v>100.33</c:v>
                </c:pt>
                <c:pt idx="2">
                  <c:v>99.79</c:v>
                </c:pt>
                <c:pt idx="3">
                  <c:v>103.11</c:v>
                </c:pt>
                <c:pt idx="4">
                  <c:v>97.15</c:v>
                </c:pt>
              </c:numCache>
            </c:numRef>
          </c:val>
        </c:ser>
        <c:dLbls>
          <c:showLegendKey val="0"/>
          <c:showVal val="0"/>
          <c:showCatName val="0"/>
          <c:showSerName val="0"/>
          <c:showPercent val="0"/>
          <c:showBubbleSize val="0"/>
        </c:dLbls>
        <c:gapWidth val="150"/>
        <c:axId val="108633472"/>
        <c:axId val="108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125.87</c:v>
                </c:pt>
                <c:pt idx="1">
                  <c:v>128.96</c:v>
                </c:pt>
                <c:pt idx="2">
                  <c:v>133</c:v>
                </c:pt>
                <c:pt idx="3">
                  <c:v>120.18</c:v>
                </c:pt>
                <c:pt idx="4">
                  <c:v>119</c:v>
                </c:pt>
              </c:numCache>
            </c:numRef>
          </c:val>
          <c:smooth val="0"/>
        </c:ser>
        <c:dLbls>
          <c:showLegendKey val="0"/>
          <c:showVal val="0"/>
          <c:showCatName val="0"/>
          <c:showSerName val="0"/>
          <c:showPercent val="0"/>
          <c:showBubbleSize val="0"/>
        </c:dLbls>
        <c:marker val="1"/>
        <c:smooth val="0"/>
        <c:axId val="108633472"/>
        <c:axId val="108664320"/>
      </c:lineChart>
      <c:dateAx>
        <c:axId val="108633472"/>
        <c:scaling>
          <c:orientation val="minMax"/>
        </c:scaling>
        <c:delete val="1"/>
        <c:axPos val="b"/>
        <c:numFmt formatCode="ge" sourceLinked="1"/>
        <c:majorTickMark val="none"/>
        <c:minorTickMark val="none"/>
        <c:tickLblPos val="none"/>
        <c:crossAx val="108664320"/>
        <c:crosses val="autoZero"/>
        <c:auto val="1"/>
        <c:lblOffset val="100"/>
        <c:baseTimeUnit val="years"/>
      </c:dateAx>
      <c:valAx>
        <c:axId val="1086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 zoomScaleNormal="100" workbookViewId="0">
      <selection activeCell="BI79" sqref="BI7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西宮市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Aa</v>
      </c>
      <c r="X8" s="73"/>
      <c r="Y8" s="73"/>
      <c r="Z8" s="73"/>
      <c r="AA8" s="73"/>
      <c r="AB8" s="73"/>
      <c r="AC8" s="73"/>
      <c r="AD8" s="74" t="s">
        <v>121</v>
      </c>
      <c r="AE8" s="74"/>
      <c r="AF8" s="74"/>
      <c r="AG8" s="74"/>
      <c r="AH8" s="74"/>
      <c r="AI8" s="74"/>
      <c r="AJ8" s="74"/>
      <c r="AK8" s="4"/>
      <c r="AL8" s="68">
        <f>データ!S6</f>
        <v>485788</v>
      </c>
      <c r="AM8" s="68"/>
      <c r="AN8" s="68"/>
      <c r="AO8" s="68"/>
      <c r="AP8" s="68"/>
      <c r="AQ8" s="68"/>
      <c r="AR8" s="68"/>
      <c r="AS8" s="68"/>
      <c r="AT8" s="67">
        <f>データ!T6</f>
        <v>99.96</v>
      </c>
      <c r="AU8" s="67"/>
      <c r="AV8" s="67"/>
      <c r="AW8" s="67"/>
      <c r="AX8" s="67"/>
      <c r="AY8" s="67"/>
      <c r="AZ8" s="67"/>
      <c r="BA8" s="67"/>
      <c r="BB8" s="67">
        <f>データ!U6</f>
        <v>4859.82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63.31</v>
      </c>
      <c r="J10" s="67"/>
      <c r="K10" s="67"/>
      <c r="L10" s="67"/>
      <c r="M10" s="67"/>
      <c r="N10" s="67"/>
      <c r="O10" s="67"/>
      <c r="P10" s="67">
        <f>データ!P6</f>
        <v>99.94</v>
      </c>
      <c r="Q10" s="67"/>
      <c r="R10" s="67"/>
      <c r="S10" s="67"/>
      <c r="T10" s="67"/>
      <c r="U10" s="67"/>
      <c r="V10" s="67"/>
      <c r="W10" s="67">
        <f>データ!Q6</f>
        <v>74.36</v>
      </c>
      <c r="X10" s="67"/>
      <c r="Y10" s="67"/>
      <c r="Z10" s="67"/>
      <c r="AA10" s="67"/>
      <c r="AB10" s="67"/>
      <c r="AC10" s="67"/>
      <c r="AD10" s="68">
        <f>データ!R6</f>
        <v>1745</v>
      </c>
      <c r="AE10" s="68"/>
      <c r="AF10" s="68"/>
      <c r="AG10" s="68"/>
      <c r="AH10" s="68"/>
      <c r="AI10" s="68"/>
      <c r="AJ10" s="68"/>
      <c r="AK10" s="2"/>
      <c r="AL10" s="68">
        <f>データ!V6</f>
        <v>484737</v>
      </c>
      <c r="AM10" s="68"/>
      <c r="AN10" s="68"/>
      <c r="AO10" s="68"/>
      <c r="AP10" s="68"/>
      <c r="AQ10" s="68"/>
      <c r="AR10" s="68"/>
      <c r="AS10" s="68"/>
      <c r="AT10" s="67">
        <f>データ!W6</f>
        <v>47.8</v>
      </c>
      <c r="AU10" s="67"/>
      <c r="AV10" s="67"/>
      <c r="AW10" s="67"/>
      <c r="AX10" s="67"/>
      <c r="AY10" s="67"/>
      <c r="AZ10" s="67"/>
      <c r="BA10" s="67"/>
      <c r="BB10" s="67">
        <f>データ!X6</f>
        <v>10140.94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282049</v>
      </c>
      <c r="D6" s="34">
        <f t="shared" si="3"/>
        <v>46</v>
      </c>
      <c r="E6" s="34">
        <f t="shared" si="3"/>
        <v>17</v>
      </c>
      <c r="F6" s="34">
        <f t="shared" si="3"/>
        <v>1</v>
      </c>
      <c r="G6" s="34">
        <f t="shared" si="3"/>
        <v>0</v>
      </c>
      <c r="H6" s="34" t="str">
        <f t="shared" si="3"/>
        <v>兵庫県　西宮市</v>
      </c>
      <c r="I6" s="34" t="str">
        <f t="shared" si="3"/>
        <v>法適用</v>
      </c>
      <c r="J6" s="34" t="str">
        <f t="shared" si="3"/>
        <v>下水道事業</v>
      </c>
      <c r="K6" s="34" t="str">
        <f t="shared" si="3"/>
        <v>公共下水道</v>
      </c>
      <c r="L6" s="34" t="str">
        <f t="shared" si="3"/>
        <v>Aa</v>
      </c>
      <c r="M6" s="34">
        <f t="shared" si="3"/>
        <v>0</v>
      </c>
      <c r="N6" s="35" t="str">
        <f t="shared" si="3"/>
        <v>-</v>
      </c>
      <c r="O6" s="35">
        <f t="shared" si="3"/>
        <v>63.31</v>
      </c>
      <c r="P6" s="35">
        <f t="shared" si="3"/>
        <v>99.94</v>
      </c>
      <c r="Q6" s="35">
        <f t="shared" si="3"/>
        <v>74.36</v>
      </c>
      <c r="R6" s="35">
        <f t="shared" si="3"/>
        <v>1745</v>
      </c>
      <c r="S6" s="35">
        <f t="shared" si="3"/>
        <v>485788</v>
      </c>
      <c r="T6" s="35">
        <f t="shared" si="3"/>
        <v>99.96</v>
      </c>
      <c r="U6" s="35">
        <f t="shared" si="3"/>
        <v>4859.82</v>
      </c>
      <c r="V6" s="35">
        <f t="shared" si="3"/>
        <v>484737</v>
      </c>
      <c r="W6" s="35">
        <f t="shared" si="3"/>
        <v>47.8</v>
      </c>
      <c r="X6" s="35">
        <f t="shared" si="3"/>
        <v>10140.94</v>
      </c>
      <c r="Y6" s="36">
        <f>IF(Y7="",NA(),Y7)</f>
        <v>109.87</v>
      </c>
      <c r="Z6" s="36">
        <f t="shared" ref="Z6:AH6" si="4">IF(Z7="",NA(),Z7)</f>
        <v>109.32</v>
      </c>
      <c r="AA6" s="36">
        <f t="shared" si="4"/>
        <v>110.2</v>
      </c>
      <c r="AB6" s="36">
        <f t="shared" si="4"/>
        <v>109.11</v>
      </c>
      <c r="AC6" s="36">
        <f t="shared" si="4"/>
        <v>111.12</v>
      </c>
      <c r="AD6" s="36">
        <f t="shared" si="4"/>
        <v>106.35</v>
      </c>
      <c r="AE6" s="36">
        <f t="shared" si="4"/>
        <v>108.14</v>
      </c>
      <c r="AF6" s="36">
        <f t="shared" si="4"/>
        <v>108.72</v>
      </c>
      <c r="AG6" s="36">
        <f t="shared" si="4"/>
        <v>110.25</v>
      </c>
      <c r="AH6" s="36">
        <f t="shared" si="4"/>
        <v>109.82</v>
      </c>
      <c r="AI6" s="35" t="str">
        <f>IF(AI7="","",IF(AI7="-","【-】","【"&amp;SUBSTITUTE(TEXT(AI7,"#,##0.00"),"-","△")&amp;"】"))</f>
        <v>【108.57】</v>
      </c>
      <c r="AJ6" s="35">
        <f>IF(AJ7="",NA(),AJ7)</f>
        <v>0</v>
      </c>
      <c r="AK6" s="35">
        <f t="shared" ref="AK6:AS6" si="5">IF(AK7="",NA(),AK7)</f>
        <v>0</v>
      </c>
      <c r="AL6" s="35">
        <f t="shared" si="5"/>
        <v>0</v>
      </c>
      <c r="AM6" s="35">
        <f t="shared" si="5"/>
        <v>0</v>
      </c>
      <c r="AN6" s="35">
        <f t="shared" si="5"/>
        <v>0</v>
      </c>
      <c r="AO6" s="35">
        <f t="shared" si="5"/>
        <v>0</v>
      </c>
      <c r="AP6" s="35">
        <f t="shared" si="5"/>
        <v>0</v>
      </c>
      <c r="AQ6" s="35">
        <f t="shared" si="5"/>
        <v>0</v>
      </c>
      <c r="AR6" s="36">
        <f t="shared" si="5"/>
        <v>0.6</v>
      </c>
      <c r="AS6" s="36">
        <f t="shared" si="5"/>
        <v>0.45</v>
      </c>
      <c r="AT6" s="35" t="str">
        <f>IF(AT7="","",IF(AT7="-","【-】","【"&amp;SUBSTITUTE(TEXT(AT7,"#,##0.00"),"-","△")&amp;"】"))</f>
        <v>【4.38】</v>
      </c>
      <c r="AU6" s="36">
        <f>IF(AU7="",NA(),AU7)</f>
        <v>146.77000000000001</v>
      </c>
      <c r="AV6" s="36">
        <f t="shared" ref="AV6:BD6" si="6">IF(AV7="",NA(),AV7)</f>
        <v>168.39</v>
      </c>
      <c r="AW6" s="36">
        <f t="shared" si="6"/>
        <v>43.39</v>
      </c>
      <c r="AX6" s="36">
        <f t="shared" si="6"/>
        <v>40.74</v>
      </c>
      <c r="AY6" s="36">
        <f t="shared" si="6"/>
        <v>50.57</v>
      </c>
      <c r="AZ6" s="36">
        <f t="shared" si="6"/>
        <v>161.29</v>
      </c>
      <c r="BA6" s="36">
        <f t="shared" si="6"/>
        <v>129.52000000000001</v>
      </c>
      <c r="BB6" s="36">
        <f t="shared" si="6"/>
        <v>61</v>
      </c>
      <c r="BC6" s="36">
        <f t="shared" si="6"/>
        <v>65.17</v>
      </c>
      <c r="BD6" s="36">
        <f t="shared" si="6"/>
        <v>67.7</v>
      </c>
      <c r="BE6" s="35" t="str">
        <f>IF(BE7="","",IF(BE7="-","【-】","【"&amp;SUBSTITUTE(TEXT(BE7,"#,##0.00"),"-","△")&amp;"】"))</f>
        <v>【59.95】</v>
      </c>
      <c r="BF6" s="36">
        <f>IF(BF7="",NA(),BF7)</f>
        <v>689.85</v>
      </c>
      <c r="BG6" s="36">
        <f t="shared" ref="BG6:BO6" si="7">IF(BG7="",NA(),BG7)</f>
        <v>664.43</v>
      </c>
      <c r="BH6" s="36">
        <f t="shared" si="7"/>
        <v>567.19000000000005</v>
      </c>
      <c r="BI6" s="36">
        <f t="shared" si="7"/>
        <v>546.01</v>
      </c>
      <c r="BJ6" s="36">
        <f t="shared" si="7"/>
        <v>522.11</v>
      </c>
      <c r="BK6" s="36">
        <f t="shared" si="7"/>
        <v>705.53</v>
      </c>
      <c r="BL6" s="36">
        <f t="shared" si="7"/>
        <v>685.64</v>
      </c>
      <c r="BM6" s="36">
        <f t="shared" si="7"/>
        <v>665.11</v>
      </c>
      <c r="BN6" s="36">
        <f t="shared" si="7"/>
        <v>642.57000000000005</v>
      </c>
      <c r="BO6" s="36">
        <f t="shared" si="7"/>
        <v>599.92999999999995</v>
      </c>
      <c r="BP6" s="35" t="str">
        <f>IF(BP7="","",IF(BP7="-","【-】","【"&amp;SUBSTITUTE(TEXT(BP7,"#,##0.00"),"-","△")&amp;"】"))</f>
        <v>【728.30】</v>
      </c>
      <c r="BQ6" s="36">
        <f>IF(BQ7="",NA(),BQ7)</f>
        <v>101.95</v>
      </c>
      <c r="BR6" s="36">
        <f t="shared" ref="BR6:BZ6" si="8">IF(BR7="",NA(),BR7)</f>
        <v>101.51</v>
      </c>
      <c r="BS6" s="36">
        <f t="shared" si="8"/>
        <v>101.89</v>
      </c>
      <c r="BT6" s="36">
        <f t="shared" si="8"/>
        <v>99.03</v>
      </c>
      <c r="BU6" s="36">
        <f t="shared" si="8"/>
        <v>104.66</v>
      </c>
      <c r="BV6" s="36">
        <f t="shared" si="8"/>
        <v>89.78</v>
      </c>
      <c r="BW6" s="36">
        <f t="shared" si="8"/>
        <v>88.39</v>
      </c>
      <c r="BX6" s="36">
        <f t="shared" si="8"/>
        <v>85.64</v>
      </c>
      <c r="BY6" s="36">
        <f t="shared" si="8"/>
        <v>94.3</v>
      </c>
      <c r="BZ6" s="36">
        <f t="shared" si="8"/>
        <v>95.76</v>
      </c>
      <c r="CA6" s="35" t="str">
        <f>IF(CA7="","",IF(CA7="-","【-】","【"&amp;SUBSTITUTE(TEXT(CA7,"#,##0.00"),"-","△")&amp;"】"))</f>
        <v>【100.04】</v>
      </c>
      <c r="CB6" s="36">
        <f>IF(CB7="",NA(),CB7)</f>
        <v>100.43</v>
      </c>
      <c r="CC6" s="36">
        <f t="shared" ref="CC6:CK6" si="9">IF(CC7="",NA(),CC7)</f>
        <v>100.33</v>
      </c>
      <c r="CD6" s="36">
        <f t="shared" si="9"/>
        <v>99.79</v>
      </c>
      <c r="CE6" s="36">
        <f t="shared" si="9"/>
        <v>103.11</v>
      </c>
      <c r="CF6" s="36">
        <f t="shared" si="9"/>
        <v>97.15</v>
      </c>
      <c r="CG6" s="36">
        <f t="shared" si="9"/>
        <v>125.87</v>
      </c>
      <c r="CH6" s="36">
        <f t="shared" si="9"/>
        <v>128.96</v>
      </c>
      <c r="CI6" s="36">
        <f t="shared" si="9"/>
        <v>133</v>
      </c>
      <c r="CJ6" s="36">
        <f t="shared" si="9"/>
        <v>120.18</v>
      </c>
      <c r="CK6" s="36">
        <f t="shared" si="9"/>
        <v>119</v>
      </c>
      <c r="CL6" s="35" t="str">
        <f>IF(CL7="","",IF(CL7="-","【-】","【"&amp;SUBSTITUTE(TEXT(CL7,"#,##0.00"),"-","△")&amp;"】"))</f>
        <v>【137.82】</v>
      </c>
      <c r="CM6" s="36">
        <f>IF(CM7="",NA(),CM7)</f>
        <v>64.09</v>
      </c>
      <c r="CN6" s="36">
        <f t="shared" ref="CN6:CV6" si="10">IF(CN7="",NA(),CN7)</f>
        <v>63.47</v>
      </c>
      <c r="CO6" s="36">
        <f t="shared" si="10"/>
        <v>62.76</v>
      </c>
      <c r="CP6" s="36">
        <f t="shared" si="10"/>
        <v>64.650000000000006</v>
      </c>
      <c r="CQ6" s="36">
        <f t="shared" si="10"/>
        <v>50.62</v>
      </c>
      <c r="CR6" s="36">
        <f t="shared" si="10"/>
        <v>67.540000000000006</v>
      </c>
      <c r="CS6" s="36">
        <f t="shared" si="10"/>
        <v>67.61</v>
      </c>
      <c r="CT6" s="36">
        <f t="shared" si="10"/>
        <v>64.81</v>
      </c>
      <c r="CU6" s="36">
        <f t="shared" si="10"/>
        <v>64.81</v>
      </c>
      <c r="CV6" s="36">
        <f t="shared" si="10"/>
        <v>64.66</v>
      </c>
      <c r="CW6" s="35" t="str">
        <f>IF(CW7="","",IF(CW7="-","【-】","【"&amp;SUBSTITUTE(TEXT(CW7,"#,##0.00"),"-","△")&amp;"】"))</f>
        <v>【60.09】</v>
      </c>
      <c r="CX6" s="36">
        <f>IF(CX7="",NA(),CX7)</f>
        <v>99.64</v>
      </c>
      <c r="CY6" s="36">
        <f t="shared" ref="CY6:DG6" si="11">IF(CY7="",NA(),CY7)</f>
        <v>99.67</v>
      </c>
      <c r="CZ6" s="36">
        <f t="shared" si="11"/>
        <v>99.71</v>
      </c>
      <c r="DA6" s="36">
        <f t="shared" si="11"/>
        <v>99.74</v>
      </c>
      <c r="DB6" s="36">
        <f t="shared" si="11"/>
        <v>99.76</v>
      </c>
      <c r="DC6" s="36">
        <f t="shared" si="11"/>
        <v>96.48</v>
      </c>
      <c r="DD6" s="36">
        <f t="shared" si="11"/>
        <v>96.64</v>
      </c>
      <c r="DE6" s="36">
        <f t="shared" si="11"/>
        <v>96.76</v>
      </c>
      <c r="DF6" s="36">
        <f t="shared" si="11"/>
        <v>96.89</v>
      </c>
      <c r="DG6" s="36">
        <f t="shared" si="11"/>
        <v>97.08</v>
      </c>
      <c r="DH6" s="35" t="str">
        <f>IF(DH7="","",IF(DH7="-","【-】","【"&amp;SUBSTITUTE(TEXT(DH7,"#,##0.00"),"-","△")&amp;"】"))</f>
        <v>【94.90】</v>
      </c>
      <c r="DI6" s="36">
        <f>IF(DI7="",NA(),DI7)</f>
        <v>11.72</v>
      </c>
      <c r="DJ6" s="36">
        <f t="shared" ref="DJ6:DR6" si="12">IF(DJ7="",NA(),DJ7)</f>
        <v>13.49</v>
      </c>
      <c r="DK6" s="36">
        <f t="shared" si="12"/>
        <v>24.46</v>
      </c>
      <c r="DL6" s="36">
        <f t="shared" si="12"/>
        <v>26.9</v>
      </c>
      <c r="DM6" s="36">
        <f t="shared" si="12"/>
        <v>29.15</v>
      </c>
      <c r="DN6" s="36">
        <f t="shared" si="12"/>
        <v>13.31</v>
      </c>
      <c r="DO6" s="36">
        <f t="shared" si="12"/>
        <v>14.06</v>
      </c>
      <c r="DP6" s="36">
        <f t="shared" si="12"/>
        <v>23.27</v>
      </c>
      <c r="DQ6" s="36">
        <f t="shared" si="12"/>
        <v>25.8</v>
      </c>
      <c r="DR6" s="36">
        <f t="shared" si="12"/>
        <v>25.28</v>
      </c>
      <c r="DS6" s="35" t="str">
        <f>IF(DS7="","",IF(DS7="-","【-】","【"&amp;SUBSTITUTE(TEXT(DS7,"#,##0.00"),"-","△")&amp;"】"))</f>
        <v>【37.36】</v>
      </c>
      <c r="DT6" s="36">
        <f>IF(DT7="",NA(),DT7)</f>
        <v>1.88</v>
      </c>
      <c r="DU6" s="36">
        <f t="shared" ref="DU6:EC6" si="13">IF(DU7="",NA(),DU7)</f>
        <v>2.1800000000000002</v>
      </c>
      <c r="DV6" s="36">
        <f t="shared" si="13"/>
        <v>2.96</v>
      </c>
      <c r="DW6" s="36">
        <f t="shared" si="13"/>
        <v>2.96</v>
      </c>
      <c r="DX6" s="36">
        <f t="shared" si="13"/>
        <v>3.39</v>
      </c>
      <c r="DY6" s="36">
        <f t="shared" si="13"/>
        <v>2.15</v>
      </c>
      <c r="DZ6" s="36">
        <f t="shared" si="13"/>
        <v>2.34</v>
      </c>
      <c r="EA6" s="36">
        <f t="shared" si="13"/>
        <v>2.75</v>
      </c>
      <c r="EB6" s="36">
        <f t="shared" si="13"/>
        <v>3.39</v>
      </c>
      <c r="EC6" s="36">
        <f t="shared" si="13"/>
        <v>4.08</v>
      </c>
      <c r="ED6" s="35" t="str">
        <f>IF(ED7="","",IF(ED7="-","【-】","【"&amp;SUBSTITUTE(TEXT(ED7,"#,##0.00"),"-","△")&amp;"】"))</f>
        <v>【4.96】</v>
      </c>
      <c r="EE6" s="36">
        <f>IF(EE7="",NA(),EE7)</f>
        <v>0.09</v>
      </c>
      <c r="EF6" s="36">
        <f t="shared" ref="EF6:EN6" si="14">IF(EF7="",NA(),EF7)</f>
        <v>0.09</v>
      </c>
      <c r="EG6" s="36">
        <f t="shared" si="14"/>
        <v>0.1</v>
      </c>
      <c r="EH6" s="36">
        <f t="shared" si="14"/>
        <v>0.1</v>
      </c>
      <c r="EI6" s="36">
        <f t="shared" si="14"/>
        <v>0.05</v>
      </c>
      <c r="EJ6" s="36">
        <f t="shared" si="14"/>
        <v>0.1</v>
      </c>
      <c r="EK6" s="36">
        <f t="shared" si="14"/>
        <v>0.11</v>
      </c>
      <c r="EL6" s="36">
        <f t="shared" si="14"/>
        <v>0.22</v>
      </c>
      <c r="EM6" s="36">
        <f t="shared" si="14"/>
        <v>0.13</v>
      </c>
      <c r="EN6" s="36">
        <f t="shared" si="14"/>
        <v>0.16</v>
      </c>
      <c r="EO6" s="35" t="str">
        <f>IF(EO7="","",IF(EO7="-","【-】","【"&amp;SUBSTITUTE(TEXT(EO7,"#,##0.00"),"-","△")&amp;"】"))</f>
        <v>【0.27】</v>
      </c>
    </row>
    <row r="7" spans="1:148" s="37" customFormat="1">
      <c r="A7" s="29"/>
      <c r="B7" s="38">
        <v>2016</v>
      </c>
      <c r="C7" s="38">
        <v>282049</v>
      </c>
      <c r="D7" s="38">
        <v>46</v>
      </c>
      <c r="E7" s="38">
        <v>17</v>
      </c>
      <c r="F7" s="38">
        <v>1</v>
      </c>
      <c r="G7" s="38">
        <v>0</v>
      </c>
      <c r="H7" s="38" t="s">
        <v>108</v>
      </c>
      <c r="I7" s="38" t="s">
        <v>109</v>
      </c>
      <c r="J7" s="38" t="s">
        <v>110</v>
      </c>
      <c r="K7" s="38" t="s">
        <v>111</v>
      </c>
      <c r="L7" s="38" t="s">
        <v>112</v>
      </c>
      <c r="M7" s="38"/>
      <c r="N7" s="39" t="s">
        <v>113</v>
      </c>
      <c r="O7" s="39">
        <v>63.31</v>
      </c>
      <c r="P7" s="39">
        <v>99.94</v>
      </c>
      <c r="Q7" s="39">
        <v>74.36</v>
      </c>
      <c r="R7" s="39">
        <v>1745</v>
      </c>
      <c r="S7" s="39">
        <v>485788</v>
      </c>
      <c r="T7" s="39">
        <v>99.96</v>
      </c>
      <c r="U7" s="39">
        <v>4859.82</v>
      </c>
      <c r="V7" s="39">
        <v>484737</v>
      </c>
      <c r="W7" s="39">
        <v>47.8</v>
      </c>
      <c r="X7" s="39">
        <v>10140.94</v>
      </c>
      <c r="Y7" s="39">
        <v>109.87</v>
      </c>
      <c r="Z7" s="39">
        <v>109.32</v>
      </c>
      <c r="AA7" s="39">
        <v>110.2</v>
      </c>
      <c r="AB7" s="39">
        <v>109.11</v>
      </c>
      <c r="AC7" s="39">
        <v>111.12</v>
      </c>
      <c r="AD7" s="39">
        <v>106.35</v>
      </c>
      <c r="AE7" s="39">
        <v>108.14</v>
      </c>
      <c r="AF7" s="39">
        <v>108.72</v>
      </c>
      <c r="AG7" s="39">
        <v>110.25</v>
      </c>
      <c r="AH7" s="39">
        <v>109.82</v>
      </c>
      <c r="AI7" s="39">
        <v>108.57</v>
      </c>
      <c r="AJ7" s="39">
        <v>0</v>
      </c>
      <c r="AK7" s="39">
        <v>0</v>
      </c>
      <c r="AL7" s="39">
        <v>0</v>
      </c>
      <c r="AM7" s="39">
        <v>0</v>
      </c>
      <c r="AN7" s="39">
        <v>0</v>
      </c>
      <c r="AO7" s="39">
        <v>0</v>
      </c>
      <c r="AP7" s="39">
        <v>0</v>
      </c>
      <c r="AQ7" s="39">
        <v>0</v>
      </c>
      <c r="AR7" s="39">
        <v>0.6</v>
      </c>
      <c r="AS7" s="39">
        <v>0.45</v>
      </c>
      <c r="AT7" s="39">
        <v>4.38</v>
      </c>
      <c r="AU7" s="39">
        <v>146.77000000000001</v>
      </c>
      <c r="AV7" s="39">
        <v>168.39</v>
      </c>
      <c r="AW7" s="39">
        <v>43.39</v>
      </c>
      <c r="AX7" s="39">
        <v>40.74</v>
      </c>
      <c r="AY7" s="39">
        <v>50.57</v>
      </c>
      <c r="AZ7" s="39">
        <v>161.29</v>
      </c>
      <c r="BA7" s="39">
        <v>129.52000000000001</v>
      </c>
      <c r="BB7" s="39">
        <v>61</v>
      </c>
      <c r="BC7" s="39">
        <v>65.17</v>
      </c>
      <c r="BD7" s="39">
        <v>67.7</v>
      </c>
      <c r="BE7" s="39">
        <v>59.95</v>
      </c>
      <c r="BF7" s="39">
        <v>689.85</v>
      </c>
      <c r="BG7" s="39">
        <v>664.43</v>
      </c>
      <c r="BH7" s="39">
        <v>567.19000000000005</v>
      </c>
      <c r="BI7" s="39">
        <v>546.01</v>
      </c>
      <c r="BJ7" s="39">
        <v>522.11</v>
      </c>
      <c r="BK7" s="39">
        <v>705.53</v>
      </c>
      <c r="BL7" s="39">
        <v>685.64</v>
      </c>
      <c r="BM7" s="39">
        <v>665.11</v>
      </c>
      <c r="BN7" s="39">
        <v>642.57000000000005</v>
      </c>
      <c r="BO7" s="39">
        <v>599.92999999999995</v>
      </c>
      <c r="BP7" s="39">
        <v>728.3</v>
      </c>
      <c r="BQ7" s="39">
        <v>101.95</v>
      </c>
      <c r="BR7" s="39">
        <v>101.51</v>
      </c>
      <c r="BS7" s="39">
        <v>101.89</v>
      </c>
      <c r="BT7" s="39">
        <v>99.03</v>
      </c>
      <c r="BU7" s="39">
        <v>104.66</v>
      </c>
      <c r="BV7" s="39">
        <v>89.78</v>
      </c>
      <c r="BW7" s="39">
        <v>88.39</v>
      </c>
      <c r="BX7" s="39">
        <v>85.64</v>
      </c>
      <c r="BY7" s="39">
        <v>94.3</v>
      </c>
      <c r="BZ7" s="39">
        <v>95.76</v>
      </c>
      <c r="CA7" s="39">
        <v>100.04</v>
      </c>
      <c r="CB7" s="39">
        <v>100.43</v>
      </c>
      <c r="CC7" s="39">
        <v>100.33</v>
      </c>
      <c r="CD7" s="39">
        <v>99.79</v>
      </c>
      <c r="CE7" s="39">
        <v>103.11</v>
      </c>
      <c r="CF7" s="39">
        <v>97.15</v>
      </c>
      <c r="CG7" s="39">
        <v>125.87</v>
      </c>
      <c r="CH7" s="39">
        <v>128.96</v>
      </c>
      <c r="CI7" s="39">
        <v>133</v>
      </c>
      <c r="CJ7" s="39">
        <v>120.18</v>
      </c>
      <c r="CK7" s="39">
        <v>119</v>
      </c>
      <c r="CL7" s="39">
        <v>137.82</v>
      </c>
      <c r="CM7" s="39">
        <v>64.09</v>
      </c>
      <c r="CN7" s="39">
        <v>63.47</v>
      </c>
      <c r="CO7" s="39">
        <v>62.76</v>
      </c>
      <c r="CP7" s="39">
        <v>64.650000000000006</v>
      </c>
      <c r="CQ7" s="39">
        <v>50.62</v>
      </c>
      <c r="CR7" s="39">
        <v>67.540000000000006</v>
      </c>
      <c r="CS7" s="39">
        <v>67.61</v>
      </c>
      <c r="CT7" s="39">
        <v>64.81</v>
      </c>
      <c r="CU7" s="39">
        <v>64.81</v>
      </c>
      <c r="CV7" s="39">
        <v>64.66</v>
      </c>
      <c r="CW7" s="39">
        <v>60.09</v>
      </c>
      <c r="CX7" s="39">
        <v>99.64</v>
      </c>
      <c r="CY7" s="39">
        <v>99.67</v>
      </c>
      <c r="CZ7" s="39">
        <v>99.71</v>
      </c>
      <c r="DA7" s="39">
        <v>99.74</v>
      </c>
      <c r="DB7" s="39">
        <v>99.76</v>
      </c>
      <c r="DC7" s="39">
        <v>96.48</v>
      </c>
      <c r="DD7" s="39">
        <v>96.64</v>
      </c>
      <c r="DE7" s="39">
        <v>96.76</v>
      </c>
      <c r="DF7" s="39">
        <v>96.89</v>
      </c>
      <c r="DG7" s="39">
        <v>97.08</v>
      </c>
      <c r="DH7" s="39">
        <v>94.9</v>
      </c>
      <c r="DI7" s="39">
        <v>11.72</v>
      </c>
      <c r="DJ7" s="39">
        <v>13.49</v>
      </c>
      <c r="DK7" s="39">
        <v>24.46</v>
      </c>
      <c r="DL7" s="39">
        <v>26.9</v>
      </c>
      <c r="DM7" s="39">
        <v>29.15</v>
      </c>
      <c r="DN7" s="39">
        <v>13.31</v>
      </c>
      <c r="DO7" s="39">
        <v>14.06</v>
      </c>
      <c r="DP7" s="39">
        <v>23.27</v>
      </c>
      <c r="DQ7" s="39">
        <v>25.8</v>
      </c>
      <c r="DR7" s="39">
        <v>25.28</v>
      </c>
      <c r="DS7" s="39">
        <v>37.36</v>
      </c>
      <c r="DT7" s="39">
        <v>1.88</v>
      </c>
      <c r="DU7" s="39">
        <v>2.1800000000000002</v>
      </c>
      <c r="DV7" s="39">
        <v>2.96</v>
      </c>
      <c r="DW7" s="39">
        <v>2.96</v>
      </c>
      <c r="DX7" s="39">
        <v>3.39</v>
      </c>
      <c r="DY7" s="39">
        <v>2.15</v>
      </c>
      <c r="DZ7" s="39">
        <v>2.34</v>
      </c>
      <c r="EA7" s="39">
        <v>2.75</v>
      </c>
      <c r="EB7" s="39">
        <v>3.39</v>
      </c>
      <c r="EC7" s="39">
        <v>4.08</v>
      </c>
      <c r="ED7" s="39">
        <v>4.96</v>
      </c>
      <c r="EE7" s="39">
        <v>0.09</v>
      </c>
      <c r="EF7" s="39">
        <v>0.09</v>
      </c>
      <c r="EG7" s="39">
        <v>0.1</v>
      </c>
      <c r="EH7" s="39">
        <v>0.1</v>
      </c>
      <c r="EI7" s="39">
        <v>0.05</v>
      </c>
      <c r="EJ7" s="39">
        <v>0.1</v>
      </c>
      <c r="EK7" s="39">
        <v>0.11</v>
      </c>
      <c r="EL7" s="39">
        <v>0.22</v>
      </c>
      <c r="EM7" s="39">
        <v>0.13</v>
      </c>
      <c r="EN7" s="39">
        <v>0.16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西宮市</cp:lastModifiedBy>
  <cp:lastPrinted>2018-01-31T00:58:44Z</cp:lastPrinted>
  <dcterms:created xsi:type="dcterms:W3CDTF">2017-12-25T01:52:33Z</dcterms:created>
  <dcterms:modified xsi:type="dcterms:W3CDTF">2018-02-08T00:28:01Z</dcterms:modified>
</cp:coreProperties>
</file>