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<sst xmlns="http://schemas.openxmlformats.org/spreadsheetml/2006/main" count="232" uniqueCount="120">
  <si>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</si>
  <si>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</si>
  <si>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</si>
  <si>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</si>
  <si>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</si>
  <si>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</si>
  <si>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</si>
  <si>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</si>
  <si>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</si>
  <si>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</si>
  <si>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</si>
  <si>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</si>
  <si>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</si>
  <si>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</si>
  <si>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</si>
  <si>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</si>
  <si>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</si>
  <si>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</si>
  <si>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</si>
  <si>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</si>
  <si>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</si>
  <si>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</si>
  <si>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</si>
  <si>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</si>
  <si>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</si>
  <si>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</si>
  <si>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</si>
  <si>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</si>
  <si>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</si>
  <si>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</si>
  <si>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</si>
  <si>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</si>
  <si>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</si>
  <si>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</si>
  <si>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</si>
  <si>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</si>
  <si>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</si>
  <si>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</si>
  <si>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</si>
  <si>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</si>
  <si>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</si>
  <si>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</si>
  <si>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</si>
  <si>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</si>
  <si>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</si>
  <si>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</si>
  <si>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</si>
  <si>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</si>
  <si>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</si>
  <si>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</si>
  <si>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</si>
  <si>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</si>
  <si>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</si>
  <si>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</si>
  <si>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</si>
  <si>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</si>
  <si>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</si>
  <si>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</si>
  <si>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</si>
  <si>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</si>
  <si>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</si>
  <si>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</si>
  <si>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</si>
  <si>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</si>
  <si>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</si>
  <si>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</si>
  <si>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</si>
  <si>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</si>
  <si>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</si>
  <si>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</si>
  <si>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</si>
  <si>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</si>
  <si>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</si>
  <si>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</si>
  <si>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</si>
  <si>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</si>
  <si>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</si>
  <si>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</si>
  <si>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</si>
  <si>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</si>
  <si>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</si>
  <si>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</si>
  <si>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</si>
  <si>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</si>
  <si>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</si>
  <si>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</si>
  <si>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</si>
  <si>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</si>
  <si>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</si>
  <si>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</si>
  <si>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</si>
  <si>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</si>
  <si>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</si>
  <si>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</si>
  <si>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</si>
  <si>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</si>
  <si>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</si>
  <si>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</si>
  <si>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</si>
  <si>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</si>
  <si>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</si>
  <si>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</si>
  <si>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</si>
  <si>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</si>
  <si>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</si>
  <si>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西宮市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</si>
  <si>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</si>
  <si>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</si>
  <si>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</si>
  <si>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</si>
  <si>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</si>
  <si>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</si>
  <si>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</si>
  <si>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</si>
  <si>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</si>
  <si>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</si>
  <si>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本市は、平成16年度より浄水場の統廃合をはじめ施設能力の適正化を図ってきたため施設利用率は高く、また、管路の維持に努めた結果有収率も高い状況にあることから、施設の効率性は良好といえる。
　料金回収率・経常収支比率・流動比率は、平成28年度に料金改定を実施したこと等により改善しているが平均値を下回っており、給水原価は平均値に比べ高いことから、引き続き経営改善・経営基盤強化が必要といえる。
　また、本格的な更新・耐震化工事が始まったばかりであることや、阪神・淡路大震災時に発行した多額の企業債の償還に取り組んできた結果、企業債残高対給水収益比率は他市に比して低くなっているが、今後人口減少局面を迎えるにあたり企業債残高の削減を図っていく必要がある。
</t>
    <rPh sb="97" eb="99">
      <t>リョウキン</t>
    </rPh>
    <rPh sb="99" eb="101">
      <t>カイシュウ</t>
    </rPh>
    <rPh sb="101" eb="102">
      <t>リツ</t>
    </rPh>
    <rPh sb="103" eb="105">
      <t>ケイジョウ</t>
    </rPh>
    <rPh sb="105" eb="107">
      <t>シュウシ</t>
    </rPh>
    <rPh sb="107" eb="109">
      <t>ヒリツ</t>
    </rPh>
    <rPh sb="110" eb="112">
      <t>リュウドウ</t>
    </rPh>
    <rPh sb="112" eb="114">
      <t>ヒリツ</t>
    </rPh>
    <rPh sb="116" eb="118">
      <t>ヘイセイ</t>
    </rPh>
    <rPh sb="120" eb="122">
      <t>ネンド</t>
    </rPh>
    <rPh sb="123" eb="125">
      <t>リョウキン</t>
    </rPh>
    <rPh sb="125" eb="127">
      <t>カイテイ</t>
    </rPh>
    <rPh sb="128" eb="130">
      <t>ジッシ</t>
    </rPh>
    <rPh sb="134" eb="135">
      <t>トウ</t>
    </rPh>
    <rPh sb="138" eb="140">
      <t>カイゼン</t>
    </rPh>
    <rPh sb="145" eb="148">
      <t>ヘイキンチ</t>
    </rPh>
    <rPh sb="149" eb="151">
      <t>シタマワ</t>
    </rPh>
    <rPh sb="156" eb="158">
      <t>キュウスイ</t>
    </rPh>
    <rPh sb="158" eb="160">
      <t>ゲンカ</t>
    </rPh>
    <rPh sb="161" eb="164">
      <t>ヘイキンチ</t>
    </rPh>
    <rPh sb="165" eb="166">
      <t>クラ</t>
    </rPh>
    <rPh sb="167" eb="168">
      <t>タカ</t>
    </rPh>
    <rPh sb="174" eb="175">
      <t>ヒ</t>
    </rPh>
    <rPh sb="176" eb="177">
      <t>ツヅ</t>
    </rPh>
    <rPh sb="178" eb="180">
      <t>ケイエイ</t>
    </rPh>
    <rPh sb="180" eb="182">
      <t>カイゼン</t>
    </rPh>
    <rPh sb="183" eb="185">
      <t>ケイエイ</t>
    </rPh>
    <rPh sb="185" eb="187">
      <t>キバン</t>
    </rPh>
    <rPh sb="187" eb="189">
      <t>キョウカ</t>
    </rPh>
    <rPh sb="190" eb="192">
      <t>ヒツヨウ</t>
    </rPh>
    <rPh sb="233" eb="235">
      <t>アワジ</t>
    </rPh>
    <rPh sb="240" eb="242">
      <t>ハッコウ</t>
    </rPh>
    <rPh sb="251" eb="253">
      <t>ショウカン</t>
    </rPh>
    <rPh sb="277" eb="279">
      <t>タシ</t>
    </rPh>
    <rPh sb="280" eb="281">
      <t>ヒ</t>
    </rPh>
    <rPh sb="292" eb="294">
      <t>コンゴ</t>
    </rPh>
    <rPh sb="308" eb="310">
      <t>キギョウ</t>
    </rPh>
    <rPh sb="310" eb="311">
      <t>サイ</t>
    </rPh>
    <rPh sb="311" eb="313">
      <t>ザンダカ</t>
    </rPh>
    <rPh sb="314" eb="316">
      <t>サクゲン</t>
    </rPh>
    <rPh sb="317" eb="318">
      <t>ハカ</t>
    </rPh>
    <rPh sb="322" eb="324">
      <t>ヒツヨウ</t>
    </rPh>
    <phoneticPr fontId="7"/>
  </si>
  <si>
    <t>　本市は平成27年度に経営戦略（ビジョン・投資財政計画）を策定するとともに、平成28年度に料金改定を実施し、平成40年度まで事業を継続していくための資金を確保した。
　今後も引き続き、計画的に水道施設の耐震化・老朽化対策を進めるなど、経営戦略において必要とした施策・事業を着実に実施するとともに、投資財政計画以上の費用削減とさらなる財政基盤の強化に向けた施策を推進していくことが求められている。</t>
    <rPh sb="1" eb="2">
      <t>ホン</t>
    </rPh>
    <rPh sb="2" eb="3">
      <t>シ</t>
    </rPh>
    <rPh sb="4" eb="6">
      <t>ヘイセイ</t>
    </rPh>
    <rPh sb="8" eb="10">
      <t>ネンド</t>
    </rPh>
    <rPh sb="11" eb="13">
      <t>ケイエイ</t>
    </rPh>
    <rPh sb="13" eb="15">
      <t>センリャク</t>
    </rPh>
    <rPh sb="21" eb="23">
      <t>トウシ</t>
    </rPh>
    <rPh sb="23" eb="25">
      <t>ザイセイ</t>
    </rPh>
    <rPh sb="25" eb="27">
      <t>ケイカク</t>
    </rPh>
    <rPh sb="29" eb="31">
      <t>サクテイ</t>
    </rPh>
    <rPh sb="38" eb="40">
      <t>ヘイセイ</t>
    </rPh>
    <rPh sb="42" eb="44">
      <t>ネンド</t>
    </rPh>
    <rPh sb="45" eb="47">
      <t>リョウキン</t>
    </rPh>
    <rPh sb="47" eb="49">
      <t>カイテイ</t>
    </rPh>
    <rPh sb="50" eb="52">
      <t>ジッシ</t>
    </rPh>
    <rPh sb="54" eb="56">
      <t>ヘイセイ</t>
    </rPh>
    <rPh sb="58" eb="60">
      <t>ネンド</t>
    </rPh>
    <phoneticPr fontId="7"/>
  </si>
  <si>
    <t>自治体職員</t>
    <rPh sb="0" eb="3">
      <t>ジチタイ</t>
    </rPh>
    <rPh sb="3" eb="5">
      <t>ショクイン</t>
    </rPh>
    <phoneticPr fontId="4"/>
  </si>
  <si>
    <t xml:space="preserve">
　法定耐用年数を用いた管路経年化率からは老朽化が進んでいるといえるが、アセットマネジメントを実施した結果、1.25％／年の更新を行うことで管路は概ね良好に保つことができると判断し、現在管路の耐震化・老朽化対策工事を計画的に進めてい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</si>
</sst>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3" fillId="0" borderId="9"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1.35</c:v>
                </c:pt>
                <c:pt idx="1">
                  <c:v>1.18</c:v>
                </c:pt>
                <c:pt idx="2">
                  <c:v>1.51</c:v>
                </c:pt>
                <c:pt idx="3">
                  <c:v>1.04</c:v>
                </c:pt>
                <c:pt idx="4">
                  <c:v>0.68</c:v>
                </c:pt>
              </c:numCache>
            </c:numRef>
          </c:val>
        </c:ser>
        <c:dLbls>
          <c:showLegendKey val="0"/>
          <c:showVal val="0"/>
          <c:showCatName val="0"/>
          <c:showSerName val="0"/>
          <c:showPercent val="0"/>
          <c:showBubbleSize val="0"/>
        </c:dLbls>
        <c:gapWidth val="150"/>
        <c:axId val="184698752"/>
        <c:axId val="1847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84698752"/>
        <c:axId val="184713216"/>
      </c:lineChart>
      <c:dateAx>
        <c:axId val="184698752"/>
        <c:scaling>
          <c:orientation val="minMax"/>
        </c:scaling>
        <c:delete val="1"/>
        <c:axPos val="b"/>
        <c:numFmt formatCode="ge" sourceLinked="1"/>
        <c:majorTickMark val="none"/>
        <c:minorTickMark val="none"/>
        <c:tickLblPos val="none"/>
        <c:crossAx val="184713216"/>
        <c:crosses val="autoZero"/>
        <c:auto val="1"/>
        <c:lblOffset val="100"/>
        <c:baseTimeUnit val="years"/>
      </c:dateAx>
      <c:valAx>
        <c:axId val="1847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75.09</c:v>
                </c:pt>
                <c:pt idx="1">
                  <c:v>74.849999999999994</c:v>
                </c:pt>
                <c:pt idx="2">
                  <c:v>72.98</c:v>
                </c:pt>
                <c:pt idx="3">
                  <c:v>73.25</c:v>
                </c:pt>
                <c:pt idx="4">
                  <c:v>72.599999999999994</c:v>
                </c:pt>
              </c:numCache>
            </c:numRef>
          </c:val>
        </c:ser>
        <c:dLbls>
          <c:showLegendKey val="0"/>
          <c:showVal val="0"/>
          <c:showCatName val="0"/>
          <c:showSerName val="0"/>
          <c:showPercent val="0"/>
          <c:showBubbleSize val="0"/>
        </c:dLbls>
        <c:gapWidth val="150"/>
        <c:axId val="187390208"/>
        <c:axId val="1874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87390208"/>
        <c:axId val="187421056"/>
      </c:lineChart>
      <c:dateAx>
        <c:axId val="187390208"/>
        <c:scaling>
          <c:orientation val="minMax"/>
        </c:scaling>
        <c:delete val="1"/>
        <c:axPos val="b"/>
        <c:numFmt formatCode="ge" sourceLinked="1"/>
        <c:majorTickMark val="none"/>
        <c:minorTickMark val="none"/>
        <c:tickLblPos val="none"/>
        <c:crossAx val="187421056"/>
        <c:crosses val="autoZero"/>
        <c:auto val="1"/>
        <c:lblOffset val="100"/>
        <c:baseTimeUnit val="years"/>
      </c:dateAx>
      <c:valAx>
        <c:axId val="1874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9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93.42</c:v>
                </c:pt>
                <c:pt idx="1">
                  <c:v>93.05</c:v>
                </c:pt>
                <c:pt idx="2">
                  <c:v>93.54</c:v>
                </c:pt>
                <c:pt idx="3">
                  <c:v>92.72</c:v>
                </c:pt>
                <c:pt idx="4">
                  <c:v>94.17</c:v>
                </c:pt>
              </c:numCache>
            </c:numRef>
          </c:val>
        </c:ser>
        <c:dLbls>
          <c:showLegendKey val="0"/>
          <c:showVal val="0"/>
          <c:showCatName val="0"/>
          <c:showSerName val="0"/>
          <c:showPercent val="0"/>
          <c:showBubbleSize val="0"/>
        </c:dLbls>
        <c:gapWidth val="150"/>
        <c:axId val="187524992"/>
        <c:axId val="1875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87524992"/>
        <c:axId val="187527168"/>
      </c:lineChart>
      <c:dateAx>
        <c:axId val="187524992"/>
        <c:scaling>
          <c:orientation val="minMax"/>
        </c:scaling>
        <c:delete val="1"/>
        <c:axPos val="b"/>
        <c:numFmt formatCode="ge" sourceLinked="1"/>
        <c:majorTickMark val="none"/>
        <c:minorTickMark val="none"/>
        <c:tickLblPos val="none"/>
        <c:crossAx val="187527168"/>
        <c:crosses val="autoZero"/>
        <c:auto val="1"/>
        <c:lblOffset val="100"/>
        <c:baseTimeUnit val="years"/>
      </c:dateAx>
      <c:valAx>
        <c:axId val="1875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98.84</c:v>
                </c:pt>
                <c:pt idx="1">
                  <c:v>100.21</c:v>
                </c:pt>
                <c:pt idx="2">
                  <c:v>104.97</c:v>
                </c:pt>
                <c:pt idx="3">
                  <c:v>106.25</c:v>
                </c:pt>
                <c:pt idx="4">
                  <c:v>109.56</c:v>
                </c:pt>
              </c:numCache>
            </c:numRef>
          </c:val>
        </c:ser>
        <c:dLbls>
          <c:showLegendKey val="0"/>
          <c:showVal val="0"/>
          <c:showCatName val="0"/>
          <c:showSerName val="0"/>
          <c:showPercent val="0"/>
          <c:showBubbleSize val="0"/>
        </c:dLbls>
        <c:gapWidth val="150"/>
        <c:axId val="184731136"/>
        <c:axId val="184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84731136"/>
        <c:axId val="184733056"/>
      </c:lineChart>
      <c:dateAx>
        <c:axId val="184731136"/>
        <c:scaling>
          <c:orientation val="minMax"/>
        </c:scaling>
        <c:delete val="1"/>
        <c:axPos val="b"/>
        <c:numFmt formatCode="ge" sourceLinked="1"/>
        <c:majorTickMark val="none"/>
        <c:minorTickMark val="none"/>
        <c:tickLblPos val="none"/>
        <c:crossAx val="184733056"/>
        <c:crosses val="autoZero"/>
        <c:auto val="1"/>
        <c:lblOffset val="100"/>
        <c:baseTimeUnit val="years"/>
      </c:dateAx>
      <c:valAx>
        <c:axId val="18473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7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44.49</c:v>
                </c:pt>
                <c:pt idx="1">
                  <c:v>45.21</c:v>
                </c:pt>
                <c:pt idx="2">
                  <c:v>49.43</c:v>
                </c:pt>
                <c:pt idx="3">
                  <c:v>50.2</c:v>
                </c:pt>
                <c:pt idx="4">
                  <c:v>51.58</c:v>
                </c:pt>
              </c:numCache>
            </c:numRef>
          </c:val>
        </c:ser>
        <c:dLbls>
          <c:showLegendKey val="0"/>
          <c:showVal val="0"/>
          <c:showCatName val="0"/>
          <c:showSerName val="0"/>
          <c:showPercent val="0"/>
          <c:showBubbleSize val="0"/>
        </c:dLbls>
        <c:gapWidth val="150"/>
        <c:axId val="185955456"/>
        <c:axId val="1859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85955456"/>
        <c:axId val="185957376"/>
      </c:lineChart>
      <c:dateAx>
        <c:axId val="185955456"/>
        <c:scaling>
          <c:orientation val="minMax"/>
        </c:scaling>
        <c:delete val="1"/>
        <c:axPos val="b"/>
        <c:numFmt formatCode="ge" sourceLinked="1"/>
        <c:majorTickMark val="none"/>
        <c:minorTickMark val="none"/>
        <c:tickLblPos val="none"/>
        <c:crossAx val="185957376"/>
        <c:crosses val="autoZero"/>
        <c:auto val="1"/>
        <c:lblOffset val="100"/>
        <c:baseTimeUnit val="years"/>
      </c:dateAx>
      <c:valAx>
        <c:axId val="1859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11.13</c:v>
                </c:pt>
                <c:pt idx="1">
                  <c:v>12.38</c:v>
                </c:pt>
                <c:pt idx="2">
                  <c:v>18.16</c:v>
                </c:pt>
                <c:pt idx="3">
                  <c:v>19.03</c:v>
                </c:pt>
                <c:pt idx="4">
                  <c:v>20.52</c:v>
                </c:pt>
              </c:numCache>
            </c:numRef>
          </c:val>
        </c:ser>
        <c:dLbls>
          <c:showLegendKey val="0"/>
          <c:showVal val="0"/>
          <c:showCatName val="0"/>
          <c:showSerName val="0"/>
          <c:showPercent val="0"/>
          <c:showBubbleSize val="0"/>
        </c:dLbls>
        <c:gapWidth val="150"/>
        <c:axId val="187441920"/>
        <c:axId val="1874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87441920"/>
        <c:axId val="187443840"/>
      </c:lineChart>
      <c:dateAx>
        <c:axId val="187441920"/>
        <c:scaling>
          <c:orientation val="minMax"/>
        </c:scaling>
        <c:delete val="1"/>
        <c:axPos val="b"/>
        <c:numFmt formatCode="ge" sourceLinked="1"/>
        <c:majorTickMark val="none"/>
        <c:minorTickMark val="none"/>
        <c:tickLblPos val="none"/>
        <c:crossAx val="187443840"/>
        <c:crosses val="autoZero"/>
        <c:auto val="1"/>
        <c:lblOffset val="100"/>
        <c:baseTimeUnit val="years"/>
      </c:dateAx>
      <c:valAx>
        <c:axId val="1874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484416"/>
        <c:axId val="187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87484416"/>
        <c:axId val="187494784"/>
      </c:lineChart>
      <c:dateAx>
        <c:axId val="187484416"/>
        <c:scaling>
          <c:orientation val="minMax"/>
        </c:scaling>
        <c:delete val="1"/>
        <c:axPos val="b"/>
        <c:numFmt formatCode="ge" sourceLinked="1"/>
        <c:majorTickMark val="none"/>
        <c:minorTickMark val="none"/>
        <c:tickLblPos val="none"/>
        <c:crossAx val="187494784"/>
        <c:crosses val="autoZero"/>
        <c:auto val="1"/>
        <c:lblOffset val="100"/>
        <c:baseTimeUnit val="years"/>
      </c:dateAx>
      <c:valAx>
        <c:axId val="18749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237.71</c:v>
                </c:pt>
                <c:pt idx="1">
                  <c:v>227.55</c:v>
                </c:pt>
                <c:pt idx="2">
                  <c:v>126.62</c:v>
                </c:pt>
                <c:pt idx="3">
                  <c:v>133.97</c:v>
                </c:pt>
                <c:pt idx="4">
                  <c:v>159.46</c:v>
                </c:pt>
              </c:numCache>
            </c:numRef>
          </c:val>
        </c:ser>
        <c:dLbls>
          <c:showLegendKey val="0"/>
          <c:showVal val="0"/>
          <c:showCatName val="0"/>
          <c:showSerName val="0"/>
          <c:showPercent val="0"/>
          <c:showBubbleSize val="0"/>
        </c:dLbls>
        <c:gapWidth val="150"/>
        <c:axId val="187203968"/>
        <c:axId val="1872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87203968"/>
        <c:axId val="187205888"/>
      </c:lineChart>
      <c:dateAx>
        <c:axId val="187203968"/>
        <c:scaling>
          <c:orientation val="minMax"/>
        </c:scaling>
        <c:delete val="1"/>
        <c:axPos val="b"/>
        <c:numFmt formatCode="ge" sourceLinked="1"/>
        <c:majorTickMark val="none"/>
        <c:minorTickMark val="none"/>
        <c:tickLblPos val="none"/>
        <c:crossAx val="187205888"/>
        <c:crosses val="autoZero"/>
        <c:auto val="1"/>
        <c:lblOffset val="100"/>
        <c:baseTimeUnit val="years"/>
      </c:dateAx>
      <c:valAx>
        <c:axId val="18720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228.48</c:v>
                </c:pt>
                <c:pt idx="1">
                  <c:v>229.7</c:v>
                </c:pt>
                <c:pt idx="2">
                  <c:v>240.92</c:v>
                </c:pt>
                <c:pt idx="3">
                  <c:v>239.77</c:v>
                </c:pt>
                <c:pt idx="4">
                  <c:v>224.6</c:v>
                </c:pt>
              </c:numCache>
            </c:numRef>
          </c:val>
        </c:ser>
        <c:dLbls>
          <c:showLegendKey val="0"/>
          <c:showVal val="0"/>
          <c:showCatName val="0"/>
          <c:showSerName val="0"/>
          <c:showPercent val="0"/>
          <c:showBubbleSize val="0"/>
        </c:dLbls>
        <c:gapWidth val="150"/>
        <c:axId val="187240448"/>
        <c:axId val="1872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87240448"/>
        <c:axId val="187242368"/>
      </c:lineChart>
      <c:dateAx>
        <c:axId val="187240448"/>
        <c:scaling>
          <c:orientation val="minMax"/>
        </c:scaling>
        <c:delete val="1"/>
        <c:axPos val="b"/>
        <c:numFmt formatCode="ge" sourceLinked="1"/>
        <c:majorTickMark val="none"/>
        <c:minorTickMark val="none"/>
        <c:tickLblPos val="none"/>
        <c:crossAx val="187242368"/>
        <c:crosses val="autoZero"/>
        <c:auto val="1"/>
        <c:lblOffset val="100"/>
        <c:baseTimeUnit val="years"/>
      </c:dateAx>
      <c:valAx>
        <c:axId val="18724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91.02</c:v>
                </c:pt>
                <c:pt idx="1">
                  <c:v>91.4</c:v>
                </c:pt>
                <c:pt idx="2">
                  <c:v>96.86</c:v>
                </c:pt>
                <c:pt idx="3">
                  <c:v>98.32</c:v>
                </c:pt>
                <c:pt idx="4">
                  <c:v>101.87</c:v>
                </c:pt>
              </c:numCache>
            </c:numRef>
          </c:val>
        </c:ser>
        <c:dLbls>
          <c:showLegendKey val="0"/>
          <c:showVal val="0"/>
          <c:showCatName val="0"/>
          <c:showSerName val="0"/>
          <c:showPercent val="0"/>
          <c:showBubbleSize val="0"/>
        </c:dLbls>
        <c:gapWidth val="150"/>
        <c:axId val="187276672"/>
        <c:axId val="187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87276672"/>
        <c:axId val="187278848"/>
      </c:lineChart>
      <c:dateAx>
        <c:axId val="187276672"/>
        <c:scaling>
          <c:orientation val="minMax"/>
        </c:scaling>
        <c:delete val="1"/>
        <c:axPos val="b"/>
        <c:numFmt formatCode="ge" sourceLinked="1"/>
        <c:majorTickMark val="none"/>
        <c:minorTickMark val="none"/>
        <c:tickLblPos val="none"/>
        <c:crossAx val="187278848"/>
        <c:crosses val="autoZero"/>
        <c:auto val="1"/>
        <c:lblOffset val="100"/>
        <c:baseTimeUnit val="years"/>
      </c:dateAx>
      <c:valAx>
        <c:axId val="187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182.64</c:v>
                </c:pt>
                <c:pt idx="1">
                  <c:v>181.45</c:v>
                </c:pt>
                <c:pt idx="2">
                  <c:v>170.08</c:v>
                </c:pt>
                <c:pt idx="3">
                  <c:v>167.61</c:v>
                </c:pt>
                <c:pt idx="4">
                  <c:v>167.16</c:v>
                </c:pt>
              </c:numCache>
            </c:numRef>
          </c:val>
        </c:ser>
        <c:dLbls>
          <c:showLegendKey val="0"/>
          <c:showVal val="0"/>
          <c:showCatName val="0"/>
          <c:showSerName val="0"/>
          <c:showPercent val="0"/>
          <c:showBubbleSize val="0"/>
        </c:dLbls>
        <c:gapWidth val="150"/>
        <c:axId val="187370112"/>
        <c:axId val="1873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87370112"/>
        <c:axId val="187376384"/>
      </c:lineChart>
      <c:dateAx>
        <c:axId val="187370112"/>
        <c:scaling>
          <c:orientation val="minMax"/>
        </c:scaling>
        <c:delete val="1"/>
        <c:axPos val="b"/>
        <c:numFmt formatCode="ge" sourceLinked="1"/>
        <c:majorTickMark val="none"/>
        <c:minorTickMark val="none"/>
        <c:tickLblPos val="none"/>
        <c:crossAx val="187376384"/>
        <c:crosses val="autoZero"/>
        <c:auto val="1"/>
        <c:lblOffset val="100"/>
        <c:baseTimeUnit val="years"/>
      </c:dateAx>
      <c:valAx>
        <c:axId val="1873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5" zoomScale="70" zoomScaleNormal="70" workbookViewId="0">
      <selection activeCell="CB55" sqref="CB5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兵庫県　西宮市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7" t="s">
        <v>118</v>
      </c>
      <c r="AE8" s="87"/>
      <c r="AF8" s="87"/>
      <c r="AG8" s="87"/>
      <c r="AH8" s="87"/>
      <c r="AI8" s="87"/>
      <c r="AJ8" s="87"/>
      <c r="AK8" s="5"/>
      <c r="AL8" s="74">
        <f>データ!$R$6</f>
        <v>485788</v>
      </c>
      <c r="AM8" s="74"/>
      <c r="AN8" s="74"/>
      <c r="AO8" s="74"/>
      <c r="AP8" s="74"/>
      <c r="AQ8" s="74"/>
      <c r="AR8" s="74"/>
      <c r="AS8" s="74"/>
      <c r="AT8" s="70">
        <f>データ!$S$6</f>
        <v>99.96</v>
      </c>
      <c r="AU8" s="71"/>
      <c r="AV8" s="71"/>
      <c r="AW8" s="71"/>
      <c r="AX8" s="71"/>
      <c r="AY8" s="71"/>
      <c r="AZ8" s="71"/>
      <c r="BA8" s="71"/>
      <c r="BB8" s="73">
        <f>データ!$T$6</f>
        <v>4859.82</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63.48</v>
      </c>
      <c r="J10" s="71"/>
      <c r="K10" s="71"/>
      <c r="L10" s="71"/>
      <c r="M10" s="71"/>
      <c r="N10" s="71"/>
      <c r="O10" s="72"/>
      <c r="P10" s="73">
        <f>データ!$P$6</f>
        <v>99.98</v>
      </c>
      <c r="Q10" s="73"/>
      <c r="R10" s="73"/>
      <c r="S10" s="73"/>
      <c r="T10" s="73"/>
      <c r="U10" s="73"/>
      <c r="V10" s="73"/>
      <c r="W10" s="74">
        <f>データ!$Q$6</f>
        <v>2727</v>
      </c>
      <c r="X10" s="74"/>
      <c r="Y10" s="74"/>
      <c r="Z10" s="74"/>
      <c r="AA10" s="74"/>
      <c r="AB10" s="74"/>
      <c r="AC10" s="74"/>
      <c r="AD10" s="2"/>
      <c r="AE10" s="2"/>
      <c r="AF10" s="2"/>
      <c r="AG10" s="2"/>
      <c r="AH10" s="5"/>
      <c r="AI10" s="5"/>
      <c r="AJ10" s="5"/>
      <c r="AK10" s="5"/>
      <c r="AL10" s="74">
        <f>データ!$U$6</f>
        <v>484912</v>
      </c>
      <c r="AM10" s="74"/>
      <c r="AN10" s="74"/>
      <c r="AO10" s="74"/>
      <c r="AP10" s="74"/>
      <c r="AQ10" s="74"/>
      <c r="AR10" s="74"/>
      <c r="AS10" s="74"/>
      <c r="AT10" s="70">
        <f>データ!$V$6</f>
        <v>73.489999999999995</v>
      </c>
      <c r="AU10" s="71"/>
      <c r="AV10" s="71"/>
      <c r="AW10" s="71"/>
      <c r="AX10" s="71"/>
      <c r="AY10" s="71"/>
      <c r="AZ10" s="71"/>
      <c r="BA10" s="71"/>
      <c r="BB10" s="73">
        <f>データ!$W$6</f>
        <v>6598.34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116</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282049</v>
      </c>
      <c r="D6" s="34">
        <f t="shared" si="3"/>
        <v>46</v>
      </c>
      <c r="E6" s="34">
        <f t="shared" si="3"/>
        <v>1</v>
      </c>
      <c r="F6" s="34">
        <f t="shared" si="3"/>
        <v>0</v>
      </c>
      <c r="G6" s="34">
        <f t="shared" si="3"/>
        <v>1</v>
      </c>
      <c r="H6" s="34" t="str">
        <f t="shared" si="3"/>
        <v>兵庫県　西宮市</v>
      </c>
      <c r="I6" s="34" t="str">
        <f t="shared" si="3"/>
        <v>法適用</v>
      </c>
      <c r="J6" s="34" t="str">
        <f t="shared" si="3"/>
        <v>水道事業</v>
      </c>
      <c r="K6" s="34" t="str">
        <f t="shared" si="3"/>
        <v>末端給水事業</v>
      </c>
      <c r="L6" s="34" t="str">
        <f t="shared" si="3"/>
        <v>A1</v>
      </c>
      <c r="M6" s="34">
        <f t="shared" si="3"/>
        <v>0</v>
      </c>
      <c r="N6" s="35" t="str">
        <f t="shared" si="3"/>
        <v>-</v>
      </c>
      <c r="O6" s="35">
        <f t="shared" si="3"/>
        <v>63.48</v>
      </c>
      <c r="P6" s="35">
        <f t="shared" si="3"/>
        <v>99.98</v>
      </c>
      <c r="Q6" s="35">
        <f t="shared" si="3"/>
        <v>2727</v>
      </c>
      <c r="R6" s="35">
        <f t="shared" si="3"/>
        <v>485788</v>
      </c>
      <c r="S6" s="35">
        <f t="shared" si="3"/>
        <v>99.96</v>
      </c>
      <c r="T6" s="35">
        <f t="shared" si="3"/>
        <v>4859.82</v>
      </c>
      <c r="U6" s="35">
        <f t="shared" si="3"/>
        <v>484912</v>
      </c>
      <c r="V6" s="35">
        <f t="shared" si="3"/>
        <v>73.489999999999995</v>
      </c>
      <c r="W6" s="35">
        <f t="shared" si="3"/>
        <v>6598.34</v>
      </c>
      <c r="X6" s="36">
        <f>IF(X7="",NA(),X7)</f>
        <v>98.84</v>
      </c>
      <c r="Y6" s="36">
        <f t="shared" ref="Y6:AG6" si="4">IF(Y7="",NA(),Y7)</f>
        <v>100.21</v>
      </c>
      <c r="Z6" s="36">
        <f t="shared" si="4"/>
        <v>104.97</v>
      </c>
      <c r="AA6" s="36">
        <f t="shared" si="4"/>
        <v>106.25</v>
      </c>
      <c r="AB6" s="36">
        <f t="shared" si="4"/>
        <v>109.56</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237.71</v>
      </c>
      <c r="AU6" s="36">
        <f t="shared" ref="AU6:BC6" si="6">IF(AU7="",NA(),AU7)</f>
        <v>227.55</v>
      </c>
      <c r="AV6" s="36">
        <f t="shared" si="6"/>
        <v>126.62</v>
      </c>
      <c r="AW6" s="36">
        <f t="shared" si="6"/>
        <v>133.97</v>
      </c>
      <c r="AX6" s="36">
        <f t="shared" si="6"/>
        <v>159.46</v>
      </c>
      <c r="AY6" s="36">
        <f t="shared" si="6"/>
        <v>475.07</v>
      </c>
      <c r="AZ6" s="36">
        <f t="shared" si="6"/>
        <v>473.46</v>
      </c>
      <c r="BA6" s="36">
        <f t="shared" si="6"/>
        <v>240.81</v>
      </c>
      <c r="BB6" s="36">
        <f t="shared" si="6"/>
        <v>241.71</v>
      </c>
      <c r="BC6" s="36">
        <f t="shared" si="6"/>
        <v>249.08</v>
      </c>
      <c r="BD6" s="35" t="str">
        <f>IF(BD7="","",IF(BD7="-","【-】","【"&amp;SUBSTITUTE(TEXT(BD7,"#,##0.00"),"-","△")&amp;"】"))</f>
        <v>【262.87】</v>
      </c>
      <c r="BE6" s="36">
        <f>IF(BE7="",NA(),BE7)</f>
        <v>228.48</v>
      </c>
      <c r="BF6" s="36">
        <f t="shared" ref="BF6:BN6" si="7">IF(BF7="",NA(),BF7)</f>
        <v>229.7</v>
      </c>
      <c r="BG6" s="36">
        <f t="shared" si="7"/>
        <v>240.92</v>
      </c>
      <c r="BH6" s="36">
        <f t="shared" si="7"/>
        <v>239.77</v>
      </c>
      <c r="BI6" s="36">
        <f t="shared" si="7"/>
        <v>224.6</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91.02</v>
      </c>
      <c r="BQ6" s="36">
        <f t="shared" ref="BQ6:BY6" si="8">IF(BQ7="",NA(),BQ7)</f>
        <v>91.4</v>
      </c>
      <c r="BR6" s="36">
        <f t="shared" si="8"/>
        <v>96.86</v>
      </c>
      <c r="BS6" s="36">
        <f t="shared" si="8"/>
        <v>98.32</v>
      </c>
      <c r="BT6" s="36">
        <f t="shared" si="8"/>
        <v>101.87</v>
      </c>
      <c r="BU6" s="36">
        <f t="shared" si="8"/>
        <v>100.42</v>
      </c>
      <c r="BV6" s="36">
        <f t="shared" si="8"/>
        <v>100.77</v>
      </c>
      <c r="BW6" s="36">
        <f t="shared" si="8"/>
        <v>107.74</v>
      </c>
      <c r="BX6" s="36">
        <f t="shared" si="8"/>
        <v>108.81</v>
      </c>
      <c r="BY6" s="36">
        <f t="shared" si="8"/>
        <v>110.87</v>
      </c>
      <c r="BZ6" s="35" t="str">
        <f>IF(BZ7="","",IF(BZ7="-","【-】","【"&amp;SUBSTITUTE(TEXT(BZ7,"#,##0.00"),"-","△")&amp;"】"))</f>
        <v>【105.59】</v>
      </c>
      <c r="CA6" s="36">
        <f>IF(CA7="",NA(),CA7)</f>
        <v>182.64</v>
      </c>
      <c r="CB6" s="36">
        <f t="shared" ref="CB6:CJ6" si="9">IF(CB7="",NA(),CB7)</f>
        <v>181.45</v>
      </c>
      <c r="CC6" s="36">
        <f t="shared" si="9"/>
        <v>170.08</v>
      </c>
      <c r="CD6" s="36">
        <f t="shared" si="9"/>
        <v>167.61</v>
      </c>
      <c r="CE6" s="36">
        <f t="shared" si="9"/>
        <v>167.16</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75.09</v>
      </c>
      <c r="CM6" s="36">
        <f t="shared" ref="CM6:CU6" si="10">IF(CM7="",NA(),CM7)</f>
        <v>74.849999999999994</v>
      </c>
      <c r="CN6" s="36">
        <f t="shared" si="10"/>
        <v>72.98</v>
      </c>
      <c r="CO6" s="36">
        <f t="shared" si="10"/>
        <v>73.25</v>
      </c>
      <c r="CP6" s="36">
        <f t="shared" si="10"/>
        <v>72.599999999999994</v>
      </c>
      <c r="CQ6" s="36">
        <f t="shared" si="10"/>
        <v>64.09</v>
      </c>
      <c r="CR6" s="36">
        <f t="shared" si="10"/>
        <v>63.91</v>
      </c>
      <c r="CS6" s="36">
        <f t="shared" si="10"/>
        <v>63.25</v>
      </c>
      <c r="CT6" s="36">
        <f t="shared" si="10"/>
        <v>63.03</v>
      </c>
      <c r="CU6" s="36">
        <f t="shared" si="10"/>
        <v>63.18</v>
      </c>
      <c r="CV6" s="35" t="str">
        <f>IF(CV7="","",IF(CV7="-","【-】","【"&amp;SUBSTITUTE(TEXT(CV7,"#,##0.00"),"-","△")&amp;"】"))</f>
        <v>【59.94】</v>
      </c>
      <c r="CW6" s="36">
        <f>IF(CW7="",NA(),CW7)</f>
        <v>93.42</v>
      </c>
      <c r="CX6" s="36">
        <f t="shared" ref="CX6:DF6" si="11">IF(CX7="",NA(),CX7)</f>
        <v>93.05</v>
      </c>
      <c r="CY6" s="36">
        <f t="shared" si="11"/>
        <v>93.54</v>
      </c>
      <c r="CZ6" s="36">
        <f t="shared" si="11"/>
        <v>92.72</v>
      </c>
      <c r="DA6" s="36">
        <f t="shared" si="11"/>
        <v>94.17</v>
      </c>
      <c r="DB6" s="36">
        <f t="shared" si="11"/>
        <v>91.19</v>
      </c>
      <c r="DC6" s="36">
        <f t="shared" si="11"/>
        <v>91.45</v>
      </c>
      <c r="DD6" s="36">
        <f t="shared" si="11"/>
        <v>91.07</v>
      </c>
      <c r="DE6" s="36">
        <f t="shared" si="11"/>
        <v>91.21</v>
      </c>
      <c r="DF6" s="36">
        <f t="shared" si="11"/>
        <v>91.6</v>
      </c>
      <c r="DG6" s="35" t="str">
        <f>IF(DG7="","",IF(DG7="-","【-】","【"&amp;SUBSTITUTE(TEXT(DG7,"#,##0.00"),"-","△")&amp;"】"))</f>
        <v>【90.22】</v>
      </c>
      <c r="DH6" s="36">
        <f>IF(DH7="",NA(),DH7)</f>
        <v>44.49</v>
      </c>
      <c r="DI6" s="36">
        <f t="shared" ref="DI6:DQ6" si="12">IF(DI7="",NA(),DI7)</f>
        <v>45.21</v>
      </c>
      <c r="DJ6" s="36">
        <f t="shared" si="12"/>
        <v>49.43</v>
      </c>
      <c r="DK6" s="36">
        <f t="shared" si="12"/>
        <v>50.2</v>
      </c>
      <c r="DL6" s="36">
        <f t="shared" si="12"/>
        <v>51.58</v>
      </c>
      <c r="DM6" s="36">
        <f t="shared" si="12"/>
        <v>44.41</v>
      </c>
      <c r="DN6" s="36">
        <f t="shared" si="12"/>
        <v>45.38</v>
      </c>
      <c r="DO6" s="36">
        <f t="shared" si="12"/>
        <v>47.7</v>
      </c>
      <c r="DP6" s="36">
        <f t="shared" si="12"/>
        <v>48.41</v>
      </c>
      <c r="DQ6" s="36">
        <f t="shared" si="12"/>
        <v>49.1</v>
      </c>
      <c r="DR6" s="35" t="str">
        <f>IF(DR7="","",IF(DR7="-","【-】","【"&amp;SUBSTITUTE(TEXT(DR7,"#,##0.00"),"-","△")&amp;"】"))</f>
        <v>【47.91】</v>
      </c>
      <c r="DS6" s="36">
        <f>IF(DS7="",NA(),DS7)</f>
        <v>11.13</v>
      </c>
      <c r="DT6" s="36">
        <f t="shared" ref="DT6:EB6" si="13">IF(DT7="",NA(),DT7)</f>
        <v>12.38</v>
      </c>
      <c r="DU6" s="36">
        <f t="shared" si="13"/>
        <v>18.16</v>
      </c>
      <c r="DV6" s="36">
        <f t="shared" si="13"/>
        <v>19.03</v>
      </c>
      <c r="DW6" s="36">
        <f t="shared" si="13"/>
        <v>20.52</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1.35</v>
      </c>
      <c r="EE6" s="36">
        <f t="shared" ref="EE6:EM6" si="14">IF(EE7="",NA(),EE7)</f>
        <v>1.18</v>
      </c>
      <c r="EF6" s="36">
        <f t="shared" si="14"/>
        <v>1.51</v>
      </c>
      <c r="EG6" s="36">
        <f t="shared" si="14"/>
        <v>1.04</v>
      </c>
      <c r="EH6" s="36">
        <f t="shared" si="14"/>
        <v>0.68</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282049</v>
      </c>
      <c r="D7" s="38">
        <v>46</v>
      </c>
      <c r="E7" s="38">
        <v>1</v>
      </c>
      <c r="F7" s="38">
        <v>0</v>
      </c>
      <c r="G7" s="38">
        <v>1</v>
      </c>
      <c r="H7" s="38" t="s">
        <v>105</v>
      </c>
      <c r="I7" s="38" t="s">
        <v>106</v>
      </c>
      <c r="J7" s="38" t="s">
        <v>107</v>
      </c>
      <c r="K7" s="38" t="s">
        <v>108</v>
      </c>
      <c r="L7" s="38" t="s">
        <v>109</v>
      </c>
      <c r="M7" s="38"/>
      <c r="N7" s="39" t="s">
        <v>110</v>
      </c>
      <c r="O7" s="39">
        <v>63.48</v>
      </c>
      <c r="P7" s="39">
        <v>99.98</v>
      </c>
      <c r="Q7" s="39">
        <v>2727</v>
      </c>
      <c r="R7" s="39">
        <v>485788</v>
      </c>
      <c r="S7" s="39">
        <v>99.96</v>
      </c>
      <c r="T7" s="39">
        <v>4859.82</v>
      </c>
      <c r="U7" s="39">
        <v>484912</v>
      </c>
      <c r="V7" s="39">
        <v>73.489999999999995</v>
      </c>
      <c r="W7" s="39">
        <v>6598.34</v>
      </c>
      <c r="X7" s="39">
        <v>98.84</v>
      </c>
      <c r="Y7" s="39">
        <v>100.21</v>
      </c>
      <c r="Z7" s="39">
        <v>104.97</v>
      </c>
      <c r="AA7" s="39">
        <v>106.25</v>
      </c>
      <c r="AB7" s="39">
        <v>109.56</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237.71</v>
      </c>
      <c r="AU7" s="39">
        <v>227.55</v>
      </c>
      <c r="AV7" s="39">
        <v>126.62</v>
      </c>
      <c r="AW7" s="39">
        <v>133.97</v>
      </c>
      <c r="AX7" s="39">
        <v>159.46</v>
      </c>
      <c r="AY7" s="39">
        <v>475.07</v>
      </c>
      <c r="AZ7" s="39">
        <v>473.46</v>
      </c>
      <c r="BA7" s="39">
        <v>240.81</v>
      </c>
      <c r="BB7" s="39">
        <v>241.71</v>
      </c>
      <c r="BC7" s="39">
        <v>249.08</v>
      </c>
      <c r="BD7" s="39">
        <v>262.87</v>
      </c>
      <c r="BE7" s="39">
        <v>228.48</v>
      </c>
      <c r="BF7" s="39">
        <v>229.7</v>
      </c>
      <c r="BG7" s="39">
        <v>240.92</v>
      </c>
      <c r="BH7" s="39">
        <v>239.77</v>
      </c>
      <c r="BI7" s="39">
        <v>224.6</v>
      </c>
      <c r="BJ7" s="39">
        <v>296.5</v>
      </c>
      <c r="BK7" s="39">
        <v>285.77</v>
      </c>
      <c r="BL7" s="39">
        <v>283.10000000000002</v>
      </c>
      <c r="BM7" s="39">
        <v>274.14</v>
      </c>
      <c r="BN7" s="39">
        <v>266.66000000000003</v>
      </c>
      <c r="BO7" s="39">
        <v>270.87</v>
      </c>
      <c r="BP7" s="39">
        <v>91.02</v>
      </c>
      <c r="BQ7" s="39">
        <v>91.4</v>
      </c>
      <c r="BR7" s="39">
        <v>96.86</v>
      </c>
      <c r="BS7" s="39">
        <v>98.32</v>
      </c>
      <c r="BT7" s="39">
        <v>101.87</v>
      </c>
      <c r="BU7" s="39">
        <v>100.42</v>
      </c>
      <c r="BV7" s="39">
        <v>100.77</v>
      </c>
      <c r="BW7" s="39">
        <v>107.74</v>
      </c>
      <c r="BX7" s="39">
        <v>108.81</v>
      </c>
      <c r="BY7" s="39">
        <v>110.87</v>
      </c>
      <c r="BZ7" s="39">
        <v>105.59</v>
      </c>
      <c r="CA7" s="39">
        <v>182.64</v>
      </c>
      <c r="CB7" s="39">
        <v>181.45</v>
      </c>
      <c r="CC7" s="39">
        <v>170.08</v>
      </c>
      <c r="CD7" s="39">
        <v>167.61</v>
      </c>
      <c r="CE7" s="39">
        <v>167.16</v>
      </c>
      <c r="CF7" s="39">
        <v>166.61</v>
      </c>
      <c r="CG7" s="39">
        <v>165.74</v>
      </c>
      <c r="CH7" s="39">
        <v>154.33000000000001</v>
      </c>
      <c r="CI7" s="39">
        <v>152.94999999999999</v>
      </c>
      <c r="CJ7" s="39">
        <v>150.54</v>
      </c>
      <c r="CK7" s="39">
        <v>163.27000000000001</v>
      </c>
      <c r="CL7" s="39">
        <v>75.09</v>
      </c>
      <c r="CM7" s="39">
        <v>74.849999999999994</v>
      </c>
      <c r="CN7" s="39">
        <v>72.98</v>
      </c>
      <c r="CO7" s="39">
        <v>73.25</v>
      </c>
      <c r="CP7" s="39">
        <v>72.599999999999994</v>
      </c>
      <c r="CQ7" s="39">
        <v>64.09</v>
      </c>
      <c r="CR7" s="39">
        <v>63.91</v>
      </c>
      <c r="CS7" s="39">
        <v>63.25</v>
      </c>
      <c r="CT7" s="39">
        <v>63.03</v>
      </c>
      <c r="CU7" s="39">
        <v>63.18</v>
      </c>
      <c r="CV7" s="39">
        <v>59.94</v>
      </c>
      <c r="CW7" s="39">
        <v>93.42</v>
      </c>
      <c r="CX7" s="39">
        <v>93.05</v>
      </c>
      <c r="CY7" s="39">
        <v>93.54</v>
      </c>
      <c r="CZ7" s="39">
        <v>92.72</v>
      </c>
      <c r="DA7" s="39">
        <v>94.17</v>
      </c>
      <c r="DB7" s="39">
        <v>91.19</v>
      </c>
      <c r="DC7" s="39">
        <v>91.45</v>
      </c>
      <c r="DD7" s="39">
        <v>91.07</v>
      </c>
      <c r="DE7" s="39">
        <v>91.21</v>
      </c>
      <c r="DF7" s="39">
        <v>91.6</v>
      </c>
      <c r="DG7" s="39">
        <v>90.22</v>
      </c>
      <c r="DH7" s="39">
        <v>44.49</v>
      </c>
      <c r="DI7" s="39">
        <v>45.21</v>
      </c>
      <c r="DJ7" s="39">
        <v>49.43</v>
      </c>
      <c r="DK7" s="39">
        <v>50.2</v>
      </c>
      <c r="DL7" s="39">
        <v>51.58</v>
      </c>
      <c r="DM7" s="39">
        <v>44.41</v>
      </c>
      <c r="DN7" s="39">
        <v>45.38</v>
      </c>
      <c r="DO7" s="39">
        <v>47.7</v>
      </c>
      <c r="DP7" s="39">
        <v>48.41</v>
      </c>
      <c r="DQ7" s="39">
        <v>49.1</v>
      </c>
      <c r="DR7" s="39">
        <v>47.91</v>
      </c>
      <c r="DS7" s="39">
        <v>11.13</v>
      </c>
      <c r="DT7" s="39">
        <v>12.38</v>
      </c>
      <c r="DU7" s="39">
        <v>18.16</v>
      </c>
      <c r="DV7" s="39">
        <v>19.03</v>
      </c>
      <c r="DW7" s="39">
        <v>20.52</v>
      </c>
      <c r="DX7" s="39">
        <v>12.28</v>
      </c>
      <c r="DY7" s="39">
        <v>13.33</v>
      </c>
      <c r="DZ7" s="39">
        <v>14.54</v>
      </c>
      <c r="EA7" s="39">
        <v>16.16</v>
      </c>
      <c r="EB7" s="39">
        <v>17.420000000000002</v>
      </c>
      <c r="EC7" s="39">
        <v>15</v>
      </c>
      <c r="ED7" s="39">
        <v>1.35</v>
      </c>
      <c r="EE7" s="39">
        <v>1.18</v>
      </c>
      <c r="EF7" s="39">
        <v>1.51</v>
      </c>
      <c r="EG7" s="39">
        <v>1.04</v>
      </c>
      <c r="EH7" s="39">
        <v>0.68</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2018-01-31T07:39:47Z</cp:lastPrinted>
  <dcterms:created xsi:type="dcterms:W3CDTF">2017-12-25T01:32:18Z</dcterms:created>
  <dcterms:modified xsi:type="dcterms:W3CDTF">2018-02-13T02:18:48Z</dcterms:modified>
  <cp:category/>
</cp:coreProperties>
</file>