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\Desktop\290217_【兵庫県市町振興課】【220（月）12時〆】公営企業に係る「経営戦略分析表」の内容確認について（下水道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<sst xmlns="http://schemas.openxmlformats.org/spreadsheetml/2006/main" count="221" uniqueCount="111">
  <si>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</si>
  <si>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</si>
  <si>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</si>
  <si>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</si>
  <si>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</si>
  <si>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</si>
  <si>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</si>
  <si>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</si>
  <si>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</si>
  <si>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</si>
  <si>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</si>
  <si>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</si>
  <si>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</si>
  <si>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</si>
  <si>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</si>
  <si>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</si>
  <si>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</si>
  <si>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</si>
  <si>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</si>
  <si>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</si>
  <si>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</si>
  <si>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</si>
  <si>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</si>
  <si>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</si>
  <si>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</si>
  <si>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</si>
  <si>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</si>
  <si>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</si>
  <si>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</si>
  <si>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</si>
  <si>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</si>
  <si>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</si>
  <si>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</si>
  <si>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</si>
  <si>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</si>
  <si>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</si>
  <si>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</si>
  <si>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</si>
  <si>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</si>
  <si>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</si>
  <si>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</si>
  <si>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</si>
  <si>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</si>
  <si>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</si>
  <si>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</si>
  <si>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</si>
  <si>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</si>
  <si>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</si>
  <si>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</si>
  <si>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</si>
  <si>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</si>
  <si>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</si>
  <si>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</si>
  <si>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</si>
  <si>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</si>
  <si>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</si>
  <si>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</si>
  <si>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</si>
  <si>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</si>
  <si>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</si>
  <si>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</si>
  <si>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</si>
  <si>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</si>
  <si>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</si>
  <si>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</si>
  <si>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</si>
  <si>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</si>
  <si>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</si>
  <si>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</si>
  <si>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</si>
  <si>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</si>
  <si>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</si>
  <si>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</si>
  <si>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</si>
  <si>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</si>
  <si>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</si>
  <si>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</si>
  <si>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</si>
  <si>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</si>
  <si>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</si>
  <si>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</si>
  <si>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</si>
  <si>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</si>
  <si>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</si>
  <si>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</si>
  <si>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</si>
  <si>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</si>
  <si>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</si>
  <si>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</si>
  <si>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</si>
  <si>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</si>
  <si>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</si>
  <si>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</si>
  <si>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</si>
  <si>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</si>
  <si>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</si>
  <si>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朝来市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</si>
  <si>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</si>
  <si>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</si>
  <si>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</si>
  <si>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</si>
  <si>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</si>
  <si>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</si>
  <si>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</si>
  <si>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</si>
  <si>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</si>
  <si>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</si>
  <si>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</si>
  <si>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収益的収支比率は、施設整備時の起債借入の償還が多額となっている為、単年度収支は赤字。一般会計からの繰入金で経営を支えている状況である。
【債務残高】
企業債残高対事業規模比率は、平均値に対して下回っているが、老朽化する施設の改修時期が重なってくることにより、今後は上昇に転じることも予想される。
【料金水準の適切性】
経費回収率は、平均値よりも高い数値であるが、維持管理経費の削減や効率的な施設運営（統廃合など）により１００％に近づけていく必要がある。
【費用の効率性】
汚水処理原価については、平均値よりも低い数値となっているが、維持管理費の削減に努める。
【施設の効率性】
施設利用率はここ５年間で徐々に下がってきており、必要に応じて施設の統廃合を行い、適切な施設規模を維持していく必要がある。
【使用料対象の捕捉】
水洗化率は過去５年間、類似団体平均値を大きく上回っている。
</t>
    <phoneticPr fontId="4"/>
  </si>
  <si>
    <t>最も古い処理場では平成6年3月の供用開始から20年以上が経過し施設の老朽化が進行しているので、長寿命化計画を策定し、順次施設の改修を行っている。</t>
    <phoneticPr fontId="4"/>
  </si>
  <si>
    <t>本市の特定環境保全公共下水道事業は、使用料収入の伸びを期待できない状況にある一方で、施設建設から年月が経過するに伴い、施設の老朽化が進行しており、施設の長寿命化、予防保全等、維持管理、施設更新を強化する必要があり、引き続き厳しい状況にある。このため旧町を超えた処理区の統廃合や、公共・特環・農集等の事業種別を超えた処理区の統廃合を視野に入れ、積極的な事業を推進し、経営の効率化を図っていく。また、公企業会計の導入にあわせ経営戦略等を策定し、今後の健全経営につなげる。</t>
    <rPh sb="212" eb="214">
      <t>センリャク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</si>
</sst>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76096"/>
        <c:axId val="44497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76096"/>
        <c:axId val="444975312"/>
      </c:lineChart>
      <c:dateAx>
        <c:axId val="4449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4975312"/>
        <c:crosses val="autoZero"/>
        <c:auto val="1"/>
        <c:lblOffset val="100"/>
        <c:baseTimeUnit val="years"/>
      </c:dateAx>
      <c:valAx>
        <c:axId val="44497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9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48.13</c:v>
                </c:pt>
                <c:pt idx="1">
                  <c:v>49</c:v>
                </c:pt>
                <c:pt idx="2">
                  <c:v>46.48</c:v>
                </c:pt>
                <c:pt idx="3">
                  <c:v>45.02</c:v>
                </c:pt>
                <c:pt idx="4">
                  <c:v>42.58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60184"/>
        <c:axId val="47716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60184"/>
        <c:axId val="477160576"/>
      </c:lineChart>
      <c:dateAx>
        <c:axId val="477160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160576"/>
        <c:crosses val="autoZero"/>
        <c:auto val="1"/>
        <c:lblOffset val="100"/>
        <c:baseTimeUnit val="years"/>
      </c:dateAx>
      <c:valAx>
        <c:axId val="47716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160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91.56</c:v>
                </c:pt>
                <c:pt idx="1">
                  <c:v>92.09</c:v>
                </c:pt>
                <c:pt idx="2">
                  <c:v>92.52</c:v>
                </c:pt>
                <c:pt idx="3">
                  <c:v>92.47</c:v>
                </c:pt>
                <c:pt idx="4">
                  <c:v>92.58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61752"/>
        <c:axId val="47716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61752"/>
        <c:axId val="477162144"/>
      </c:lineChart>
      <c:dateAx>
        <c:axId val="477161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162144"/>
        <c:crosses val="autoZero"/>
        <c:auto val="1"/>
        <c:lblOffset val="100"/>
        <c:baseTimeUnit val="years"/>
      </c:dateAx>
      <c:valAx>
        <c:axId val="47716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7161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90.26</c:v>
                </c:pt>
                <c:pt idx="1">
                  <c:v>92.82</c:v>
                </c:pt>
                <c:pt idx="2">
                  <c:v>81.88</c:v>
                </c:pt>
                <c:pt idx="3">
                  <c:v>88.02</c:v>
                </c:pt>
                <c:pt idx="4">
                  <c:v>93.35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97736"/>
        <c:axId val="44789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97736"/>
        <c:axId val="447898128"/>
      </c:lineChart>
      <c:dateAx>
        <c:axId val="447897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898128"/>
        <c:crosses val="autoZero"/>
        <c:auto val="1"/>
        <c:lblOffset val="100"/>
        <c:baseTimeUnit val="years"/>
      </c:dateAx>
      <c:valAx>
        <c:axId val="44789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897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99304"/>
        <c:axId val="44789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99304"/>
        <c:axId val="447899696"/>
      </c:lineChart>
      <c:dateAx>
        <c:axId val="447899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899696"/>
        <c:crosses val="autoZero"/>
        <c:auto val="1"/>
        <c:lblOffset val="100"/>
        <c:baseTimeUnit val="years"/>
      </c:dateAx>
      <c:valAx>
        <c:axId val="44789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89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00872"/>
        <c:axId val="44790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00872"/>
        <c:axId val="447901264"/>
      </c:lineChart>
      <c:dateAx>
        <c:axId val="447900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901264"/>
        <c:crosses val="autoZero"/>
        <c:auto val="1"/>
        <c:lblOffset val="100"/>
        <c:baseTimeUnit val="years"/>
      </c:dateAx>
      <c:valAx>
        <c:axId val="44790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900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37808"/>
        <c:axId val="44783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7808"/>
        <c:axId val="447838200"/>
      </c:lineChart>
      <c:dateAx>
        <c:axId val="44783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838200"/>
        <c:crosses val="autoZero"/>
        <c:auto val="1"/>
        <c:lblOffset val="100"/>
        <c:baseTimeUnit val="years"/>
      </c:dateAx>
      <c:valAx>
        <c:axId val="44783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83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39376"/>
        <c:axId val="44783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839376"/>
        <c:axId val="447839768"/>
      </c:lineChart>
      <c:dateAx>
        <c:axId val="44783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839768"/>
        <c:crosses val="autoZero"/>
        <c:auto val="1"/>
        <c:lblOffset val="100"/>
        <c:baseTimeUnit val="years"/>
      </c:dateAx>
      <c:valAx>
        <c:axId val="44783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83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277.27</c:v>
                </c:pt>
                <c:pt idx="1">
                  <c:v>253.98</c:v>
                </c:pt>
                <c:pt idx="2">
                  <c:v>246.8</c:v>
                </c:pt>
                <c:pt idx="3">
                  <c:v>231.71</c:v>
                </c:pt>
                <c:pt idx="4">
                  <c:v>346.28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0744"/>
        <c:axId val="4767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90744"/>
        <c:axId val="476791136"/>
      </c:lineChart>
      <c:dateAx>
        <c:axId val="476790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6791136"/>
        <c:crosses val="autoZero"/>
        <c:auto val="1"/>
        <c:lblOffset val="100"/>
        <c:baseTimeUnit val="years"/>
      </c:dateAx>
      <c:valAx>
        <c:axId val="4767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790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72.45</c:v>
                </c:pt>
                <c:pt idx="1">
                  <c:v>79.45</c:v>
                </c:pt>
                <c:pt idx="2">
                  <c:v>58.35</c:v>
                </c:pt>
                <c:pt idx="3">
                  <c:v>65.47</c:v>
                </c:pt>
                <c:pt idx="4">
                  <c:v>75.91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2312"/>
        <c:axId val="4767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92312"/>
        <c:axId val="476792704"/>
      </c:lineChart>
      <c:dateAx>
        <c:axId val="476792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6792704"/>
        <c:crosses val="autoZero"/>
        <c:auto val="1"/>
        <c:lblOffset val="100"/>
        <c:baseTimeUnit val="years"/>
      </c:dateAx>
      <c:valAx>
        <c:axId val="4767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79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222.86</c:v>
                </c:pt>
                <c:pt idx="1">
                  <c:v>203.54</c:v>
                </c:pt>
                <c:pt idx="2">
                  <c:v>281.24</c:v>
                </c:pt>
                <c:pt idx="3">
                  <c:v>261.32</c:v>
                </c:pt>
                <c:pt idx="4">
                  <c:v>221.31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3880"/>
        <c:axId val="47679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93880"/>
        <c:axId val="476794272"/>
      </c:lineChart>
      <c:dateAx>
        <c:axId val="476793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6794272"/>
        <c:crosses val="autoZero"/>
        <c:auto val="1"/>
        <c:lblOffset val="100"/>
        <c:baseTimeUnit val="years"/>
      </c:dateAx>
      <c:valAx>
        <c:axId val="47679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6793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A47" zoomScale="90" zoomScaleNormal="90" workbookViewId="0">
      <selection activeCell="CA66" sqref="CA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兵庫県　朝来市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31854</v>
      </c>
      <c r="AM8" s="47"/>
      <c r="AN8" s="47"/>
      <c r="AO8" s="47"/>
      <c r="AP8" s="47"/>
      <c r="AQ8" s="47"/>
      <c r="AR8" s="47"/>
      <c r="AS8" s="47"/>
      <c r="AT8" s="43">
        <f>データ!S6</f>
        <v>403.06</v>
      </c>
      <c r="AU8" s="43"/>
      <c r="AV8" s="43"/>
      <c r="AW8" s="43"/>
      <c r="AX8" s="43"/>
      <c r="AY8" s="43"/>
      <c r="AZ8" s="43"/>
      <c r="BA8" s="43"/>
      <c r="BB8" s="43">
        <f>データ!T6</f>
        <v>79.03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29.79</v>
      </c>
      <c r="Q10" s="43"/>
      <c r="R10" s="43"/>
      <c r="S10" s="43"/>
      <c r="T10" s="43"/>
      <c r="U10" s="43"/>
      <c r="V10" s="43"/>
      <c r="W10" s="43">
        <f>データ!P6</f>
        <v>84.62</v>
      </c>
      <c r="X10" s="43"/>
      <c r="Y10" s="43"/>
      <c r="Z10" s="43"/>
      <c r="AA10" s="43"/>
      <c r="AB10" s="43"/>
      <c r="AC10" s="43"/>
      <c r="AD10" s="47">
        <f>データ!Q6</f>
        <v>3083</v>
      </c>
      <c r="AE10" s="47"/>
      <c r="AF10" s="47"/>
      <c r="AG10" s="47"/>
      <c r="AH10" s="47"/>
      <c r="AI10" s="47"/>
      <c r="AJ10" s="47"/>
      <c r="AK10" s="2"/>
      <c r="AL10" s="47">
        <f>データ!U6</f>
        <v>9433</v>
      </c>
      <c r="AM10" s="47"/>
      <c r="AN10" s="47"/>
      <c r="AO10" s="47"/>
      <c r="AP10" s="47"/>
      <c r="AQ10" s="47"/>
      <c r="AR10" s="47"/>
      <c r="AS10" s="47"/>
      <c r="AT10" s="43">
        <f>データ!V6</f>
        <v>4.1900000000000004</v>
      </c>
      <c r="AU10" s="43"/>
      <c r="AV10" s="43"/>
      <c r="AW10" s="43"/>
      <c r="AX10" s="43"/>
      <c r="AY10" s="43"/>
      <c r="AZ10" s="43"/>
      <c r="BA10" s="43"/>
      <c r="BB10" s="43">
        <f>データ!W6</f>
        <v>2251.31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282251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兵庫県　朝来市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29.79</v>
      </c>
      <c r="P6" s="32">
        <f t="shared" si="3"/>
        <v>84.62</v>
      </c>
      <c r="Q6" s="32">
        <f t="shared" si="3"/>
        <v>3083</v>
      </c>
      <c r="R6" s="32">
        <f t="shared" si="3"/>
        <v>31854</v>
      </c>
      <c r="S6" s="32">
        <f t="shared" si="3"/>
        <v>403.06</v>
      </c>
      <c r="T6" s="32">
        <f t="shared" si="3"/>
        <v>79.03</v>
      </c>
      <c r="U6" s="32">
        <f t="shared" si="3"/>
        <v>9433</v>
      </c>
      <c r="V6" s="32">
        <f t="shared" si="3"/>
        <v>4.1900000000000004</v>
      </c>
      <c r="W6" s="32">
        <f t="shared" si="3"/>
        <v>2251.31</v>
      </c>
      <c r="X6" s="33">
        <f>IF(X7="",NA(),X7)</f>
        <v>90.26</v>
      </c>
      <c r="Y6" s="33">
        <f t="shared" ref="Y6:AG6" si="4">IF(Y7="",NA(),Y7)</f>
        <v>92.82</v>
      </c>
      <c r="Z6" s="33">
        <f t="shared" si="4"/>
        <v>81.88</v>
      </c>
      <c r="AA6" s="33">
        <f t="shared" si="4"/>
        <v>88.02</v>
      </c>
      <c r="AB6" s="33">
        <f t="shared" si="4"/>
        <v>93.35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277.27</v>
      </c>
      <c r="BF6" s="33">
        <f t="shared" ref="BF6:BN6" si="7">IF(BF7="",NA(),BF7)</f>
        <v>253.98</v>
      </c>
      <c r="BG6" s="33">
        <f t="shared" si="7"/>
        <v>246.8</v>
      </c>
      <c r="BH6" s="33">
        <f t="shared" si="7"/>
        <v>231.71</v>
      </c>
      <c r="BI6" s="33">
        <f t="shared" si="7"/>
        <v>346.28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72.45</v>
      </c>
      <c r="BQ6" s="33">
        <f t="shared" ref="BQ6:BY6" si="8">IF(BQ7="",NA(),BQ7)</f>
        <v>79.45</v>
      </c>
      <c r="BR6" s="33">
        <f t="shared" si="8"/>
        <v>58.35</v>
      </c>
      <c r="BS6" s="33">
        <f t="shared" si="8"/>
        <v>65.47</v>
      </c>
      <c r="BT6" s="33">
        <f t="shared" si="8"/>
        <v>75.91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222.86</v>
      </c>
      <c r="CB6" s="33">
        <f t="shared" ref="CB6:CJ6" si="9">IF(CB7="",NA(),CB7)</f>
        <v>203.54</v>
      </c>
      <c r="CC6" s="33">
        <f t="shared" si="9"/>
        <v>281.24</v>
      </c>
      <c r="CD6" s="33">
        <f t="shared" si="9"/>
        <v>261.32</v>
      </c>
      <c r="CE6" s="33">
        <f t="shared" si="9"/>
        <v>221.31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48.13</v>
      </c>
      <c r="CM6" s="33">
        <f t="shared" ref="CM6:CU6" si="10">IF(CM7="",NA(),CM7)</f>
        <v>49</v>
      </c>
      <c r="CN6" s="33">
        <f t="shared" si="10"/>
        <v>46.48</v>
      </c>
      <c r="CO6" s="33">
        <f t="shared" si="10"/>
        <v>45.02</v>
      </c>
      <c r="CP6" s="33">
        <f t="shared" si="10"/>
        <v>42.58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91.56</v>
      </c>
      <c r="CX6" s="33">
        <f t="shared" ref="CX6:DF6" si="11">IF(CX7="",NA(),CX7)</f>
        <v>92.09</v>
      </c>
      <c r="CY6" s="33">
        <f t="shared" si="11"/>
        <v>92.52</v>
      </c>
      <c r="CZ6" s="33">
        <f t="shared" si="11"/>
        <v>92.47</v>
      </c>
      <c r="DA6" s="33">
        <f t="shared" si="11"/>
        <v>92.58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282251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29.79</v>
      </c>
      <c r="P7" s="36">
        <v>84.62</v>
      </c>
      <c r="Q7" s="36">
        <v>3083</v>
      </c>
      <c r="R7" s="36">
        <v>31854</v>
      </c>
      <c r="S7" s="36">
        <v>403.06</v>
      </c>
      <c r="T7" s="36">
        <v>79.03</v>
      </c>
      <c r="U7" s="36">
        <v>9433</v>
      </c>
      <c r="V7" s="36">
        <v>4.1900000000000004</v>
      </c>
      <c r="W7" s="36">
        <v>2251.31</v>
      </c>
      <c r="X7" s="36">
        <v>90.26</v>
      </c>
      <c r="Y7" s="36">
        <v>92.82</v>
      </c>
      <c r="Z7" s="36">
        <v>81.88</v>
      </c>
      <c r="AA7" s="36">
        <v>88.02</v>
      </c>
      <c r="AB7" s="36">
        <v>93.35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277.27</v>
      </c>
      <c r="BF7" s="36">
        <v>253.98</v>
      </c>
      <c r="BG7" s="36">
        <v>246.8</v>
      </c>
      <c r="BH7" s="36">
        <v>231.71</v>
      </c>
      <c r="BI7" s="36">
        <v>346.28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72.45</v>
      </c>
      <c r="BQ7" s="36">
        <v>79.45</v>
      </c>
      <c r="BR7" s="36">
        <v>58.35</v>
      </c>
      <c r="BS7" s="36">
        <v>65.47</v>
      </c>
      <c r="BT7" s="36">
        <v>75.91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222.86</v>
      </c>
      <c r="CB7" s="36">
        <v>203.54</v>
      </c>
      <c r="CC7" s="36">
        <v>281.24</v>
      </c>
      <c r="CD7" s="36">
        <v>261.32</v>
      </c>
      <c r="CE7" s="36">
        <v>221.31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48.13</v>
      </c>
      <c r="CM7" s="36">
        <v>49</v>
      </c>
      <c r="CN7" s="36">
        <v>46.48</v>
      </c>
      <c r="CO7" s="36">
        <v>45.02</v>
      </c>
      <c r="CP7" s="36">
        <v>42.58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91.56</v>
      </c>
      <c r="CX7" s="36">
        <v>92.09</v>
      </c>
      <c r="CY7" s="36">
        <v>92.52</v>
      </c>
      <c r="CZ7" s="36">
        <v>92.47</v>
      </c>
      <c r="DA7" s="36">
        <v>92.58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長野　禎裕</cp:lastModifiedBy>
  <dcterms:created xsi:type="dcterms:W3CDTF">2017-02-08T03:02:43Z</dcterms:created>
  <dcterms:modified xsi:type="dcterms:W3CDTF">2017-02-17T07:14:27Z</dcterms:modified>
  <cp:category/>
</cp:coreProperties>
</file>