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県・各課報告\県等\20160125公営企業に係る「経営比較分析表」の分析等について（照会）\0210再提出分_最終\38上郡町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<sst xmlns="http://schemas.openxmlformats.org/spreadsheetml/2006/main" count="221" uniqueCount="111">
  <si>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</si>
  <si>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</si>
  <si>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</si>
  <si>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</si>
  <si>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</si>
  <si>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</si>
  <si>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</si>
  <si>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</si>
  <si>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</si>
  <si>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</si>
  <si>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</si>
  <si>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</si>
  <si>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</si>
  <si>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</si>
  <si>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</si>
  <si>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</si>
  <si>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</si>
  <si>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</si>
  <si>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</si>
  <si>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</si>
  <si>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</si>
  <si>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</si>
  <si>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</si>
  <si>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</si>
  <si>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</si>
  <si>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</si>
  <si>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</si>
  <si>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</si>
  <si>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</si>
  <si>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</si>
  <si>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</si>
  <si>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</si>
  <si>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</si>
  <si>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</si>
  <si>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</si>
  <si>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</si>
  <si>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</si>
  <si>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</si>
  <si>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</si>
  <si>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</si>
  <si>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</si>
  <si>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</si>
  <si>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</si>
  <si>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</si>
  <si>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</si>
  <si>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</si>
  <si>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</si>
  <si>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</si>
  <si>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</si>
  <si>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</si>
  <si>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</si>
  <si>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</si>
  <si>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</si>
  <si>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</si>
  <si>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</si>
  <si>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</si>
  <si>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</si>
  <si>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</si>
  <si>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</si>
  <si>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</si>
  <si>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</si>
  <si>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</si>
  <si>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</si>
  <si>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</si>
  <si>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</si>
  <si>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</si>
  <si>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</si>
  <si>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</si>
  <si>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</si>
  <si>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</si>
  <si>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</si>
  <si>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</si>
  <si>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</si>
  <si>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</si>
  <si>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</si>
  <si>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</si>
  <si>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</si>
  <si>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</si>
  <si>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</si>
  <si>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</si>
  <si>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</si>
  <si>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</si>
  <si>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</si>
  <si>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</si>
  <si>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</si>
  <si>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</si>
  <si>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</si>
  <si>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</si>
  <si>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</si>
  <si>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</si>
  <si>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</si>
  <si>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</si>
  <si>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</si>
  <si>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</si>
  <si>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</si>
  <si>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</si>
  <si>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兵庫県　上郡町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</si>
  <si>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</si>
  <si>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</si>
  <si>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</si>
  <si>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</si>
  <si>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</si>
  <si>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</si>
  <si>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</si>
  <si>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</si>
  <si>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</si>
  <si>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</si>
  <si>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</si>
  <si>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収益的収支比率は（過去５年間平均85.12％で）、100％以下で、単年度収支は赤字となっています。
企業債残高対事業規模比率は類似団体と比較して高く、企業債債務の残高の規模が大きい状況にあります。
料金収入の適切性を示す経費回収率、費用の効率性を示す汚水処理原価は、年度ことの比較でみると、汚水処理費のうち修繕費の規模の大小が数値増減に影響しており、各年度の修繕規模が大きい場合、経費回収率は低く、汚水処理原価は高くなっています。
施設利用率は類似団体より高いが、施設として晴天時は施設処理能力には、余裕がある状況と言えます。
水洗化率は100％で、使用料対象の捕捉ができています。</t>
    <rPh sb="0" eb="3">
      <t>シュウエキテキ</t>
    </rPh>
    <rPh sb="3" eb="5">
      <t>シュウシ</t>
    </rPh>
    <rPh sb="5" eb="7">
      <t>ヒリツ</t>
    </rPh>
    <rPh sb="9" eb="11">
      <t>カコ</t>
    </rPh>
    <rPh sb="12" eb="14">
      <t>ネンカン</t>
    </rPh>
    <rPh sb="14" eb="16">
      <t>ヘイキン</t>
    </rPh>
    <rPh sb="33" eb="36">
      <t>タンネンド</t>
    </rPh>
    <rPh sb="36" eb="38">
      <t>シュウシ</t>
    </rPh>
    <rPh sb="39" eb="41">
      <t>アカジ</t>
    </rPh>
    <rPh sb="51" eb="53">
      <t>キギョウ</t>
    </rPh>
    <rPh sb="53" eb="54">
      <t>サイ</t>
    </rPh>
    <rPh sb="54" eb="56">
      <t>ザンダカ</t>
    </rPh>
    <rPh sb="56" eb="57">
      <t>タイ</t>
    </rPh>
    <rPh sb="57" eb="59">
      <t>ジギョウ</t>
    </rPh>
    <rPh sb="59" eb="61">
      <t>キボ</t>
    </rPh>
    <rPh sb="61" eb="63">
      <t>ヒリツ</t>
    </rPh>
    <rPh sb="64" eb="66">
      <t>ルイジ</t>
    </rPh>
    <rPh sb="66" eb="68">
      <t>ダンタイ</t>
    </rPh>
    <rPh sb="69" eb="71">
      <t>ヒカク</t>
    </rPh>
    <rPh sb="73" eb="74">
      <t>タカ</t>
    </rPh>
    <rPh sb="76" eb="78">
      <t>キギョウ</t>
    </rPh>
    <rPh sb="78" eb="79">
      <t>サイ</t>
    </rPh>
    <rPh sb="79" eb="81">
      <t>サイム</t>
    </rPh>
    <rPh sb="82" eb="84">
      <t>ザンダカ</t>
    </rPh>
    <rPh sb="85" eb="87">
      <t>キボ</t>
    </rPh>
    <rPh sb="88" eb="89">
      <t>オオ</t>
    </rPh>
    <rPh sb="91" eb="93">
      <t>ジョウキョウ</t>
    </rPh>
    <rPh sb="135" eb="137">
      <t>ネンド</t>
    </rPh>
    <rPh sb="140" eb="142">
      <t>ヒカク</t>
    </rPh>
    <rPh sb="147" eb="149">
      <t>オスイ</t>
    </rPh>
    <rPh sb="149" eb="151">
      <t>ショリ</t>
    </rPh>
    <rPh sb="151" eb="152">
      <t>ヒ</t>
    </rPh>
    <rPh sb="155" eb="158">
      <t>シュウゼンヒ</t>
    </rPh>
    <rPh sb="159" eb="161">
      <t>キボ</t>
    </rPh>
    <rPh sb="162" eb="164">
      <t>ダイショウ</t>
    </rPh>
    <rPh sb="165" eb="167">
      <t>スウチ</t>
    </rPh>
    <rPh sb="167" eb="169">
      <t>ゾウゲン</t>
    </rPh>
    <rPh sb="170" eb="172">
      <t>エイキョウ</t>
    </rPh>
    <rPh sb="177" eb="178">
      <t>カク</t>
    </rPh>
    <rPh sb="178" eb="180">
      <t>ネンド</t>
    </rPh>
    <rPh sb="181" eb="183">
      <t>シュウゼン</t>
    </rPh>
    <rPh sb="183" eb="185">
      <t>キボ</t>
    </rPh>
    <rPh sb="186" eb="187">
      <t>オオ</t>
    </rPh>
    <rPh sb="189" eb="191">
      <t>バアイ</t>
    </rPh>
    <rPh sb="192" eb="194">
      <t>ケイヒ</t>
    </rPh>
    <rPh sb="194" eb="196">
      <t>カイシュウ</t>
    </rPh>
    <rPh sb="196" eb="197">
      <t>リツ</t>
    </rPh>
    <rPh sb="198" eb="199">
      <t>ヒク</t>
    </rPh>
    <rPh sb="201" eb="203">
      <t>オスイ</t>
    </rPh>
    <rPh sb="203" eb="205">
      <t>ショリ</t>
    </rPh>
    <rPh sb="205" eb="207">
      <t>ゲンカ</t>
    </rPh>
    <rPh sb="208" eb="209">
      <t>タカ</t>
    </rPh>
    <rPh sb="219" eb="221">
      <t>シセツ</t>
    </rPh>
    <rPh sb="221" eb="224">
      <t>リヨウリツ</t>
    </rPh>
    <rPh sb="225" eb="227">
      <t>ルイジ</t>
    </rPh>
    <rPh sb="227" eb="229">
      <t>ダンタイ</t>
    </rPh>
    <rPh sb="231" eb="232">
      <t>タカ</t>
    </rPh>
    <rPh sb="235" eb="237">
      <t>シセツ</t>
    </rPh>
    <rPh sb="240" eb="242">
      <t>セイテン</t>
    </rPh>
    <rPh sb="242" eb="243">
      <t>ジ</t>
    </rPh>
    <rPh sb="244" eb="246">
      <t>シセツ</t>
    </rPh>
    <rPh sb="246" eb="248">
      <t>ショリ</t>
    </rPh>
    <rPh sb="248" eb="250">
      <t>ノウリョク</t>
    </rPh>
    <rPh sb="253" eb="255">
      <t>ヨユウ</t>
    </rPh>
    <rPh sb="258" eb="260">
      <t>ジョウキョウ</t>
    </rPh>
    <rPh sb="261" eb="262">
      <t>イ</t>
    </rPh>
    <rPh sb="268" eb="271">
      <t>スイセンカ</t>
    </rPh>
    <rPh sb="271" eb="272">
      <t>リツ</t>
    </rPh>
    <rPh sb="279" eb="282">
      <t>シヨウリョウ</t>
    </rPh>
    <rPh sb="282" eb="284">
      <t>タイショウ</t>
    </rPh>
    <rPh sb="285" eb="287">
      <t>ホソク</t>
    </rPh>
    <phoneticPr fontId="4"/>
  </si>
  <si>
    <t>ここ数年においては管渠の更新は行われていません。今後老朽化対策については、施設の状況を見ながら計画的に修繕を行います。</t>
    <rPh sb="2" eb="4">
      <t>スウネン</t>
    </rPh>
    <rPh sb="9" eb="11">
      <t>カンキョ</t>
    </rPh>
    <rPh sb="12" eb="14">
      <t>コウシン</t>
    </rPh>
    <rPh sb="15" eb="16">
      <t>オコナ</t>
    </rPh>
    <rPh sb="24" eb="26">
      <t>コンゴ</t>
    </rPh>
    <rPh sb="26" eb="29">
      <t>ロウキュウカ</t>
    </rPh>
    <rPh sb="29" eb="31">
      <t>タイサク</t>
    </rPh>
    <rPh sb="37" eb="39">
      <t>シセツ</t>
    </rPh>
    <rPh sb="40" eb="42">
      <t>ジョウキョウ</t>
    </rPh>
    <rPh sb="43" eb="44">
      <t>ミ</t>
    </rPh>
    <rPh sb="51" eb="53">
      <t>シュウゼン</t>
    </rPh>
    <rPh sb="54" eb="55">
      <t>オコナ</t>
    </rPh>
    <phoneticPr fontId="4"/>
  </si>
  <si>
    <t xml:space="preserve">今までに投資のために借入した地方債の残高が高い水準であり、今後も将来世代の地方債償還金の負担の増大を考慮し、計画的に老朽化した施設の更新を行っていく必要があります。
</t>
    <rPh sb="0" eb="1">
      <t>イマ</t>
    </rPh>
    <rPh sb="4" eb="6">
      <t>トウシ</t>
    </rPh>
    <rPh sb="10" eb="12">
      <t>カリイレ</t>
    </rPh>
    <rPh sb="14" eb="16">
      <t>チホウ</t>
    </rPh>
    <rPh sb="16" eb="17">
      <t>サイ</t>
    </rPh>
    <rPh sb="18" eb="20">
      <t>ザンダカ</t>
    </rPh>
    <rPh sb="21" eb="22">
      <t>タカ</t>
    </rPh>
    <rPh sb="23" eb="25">
      <t>スイジュン</t>
    </rPh>
    <rPh sb="29" eb="31">
      <t>コンゴ</t>
    </rPh>
    <rPh sb="32" eb="34">
      <t>ショウライ</t>
    </rPh>
    <rPh sb="34" eb="36">
      <t>セダイ</t>
    </rPh>
    <rPh sb="37" eb="40">
      <t>チホウサイ</t>
    </rPh>
    <rPh sb="40" eb="43">
      <t>ショウカンキン</t>
    </rPh>
    <rPh sb="44" eb="46">
      <t>フタン</t>
    </rPh>
    <rPh sb="47" eb="49">
      <t>ゾウダイ</t>
    </rPh>
    <rPh sb="50" eb="52">
      <t>コウリョ</t>
    </rPh>
    <rPh sb="54" eb="56">
      <t>ケイカク</t>
    </rPh>
    <rPh sb="56" eb="57">
      <t>テキ</t>
    </rPh>
    <rPh sb="58" eb="61">
      <t>ロウキュウカ</t>
    </rPh>
    <rPh sb="63" eb="65">
      <t>シセツ</t>
    </rPh>
    <rPh sb="66" eb="68">
      <t>コウシン</t>
    </rPh>
    <rPh sb="69" eb="70">
      <t>オコナ</t>
    </rPh>
    <rPh sb="74" eb="7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</si>
</sst>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22848"/>
        <c:axId val="19582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22848"/>
        <c:axId val="195827328"/>
      </c:lineChart>
      <c:dateAx>
        <c:axId val="19582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827328"/>
        <c:crosses val="autoZero"/>
        <c:auto val="1"/>
        <c:lblOffset val="100"/>
        <c:baseTimeUnit val="years"/>
      </c:dateAx>
      <c:valAx>
        <c:axId val="19582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82284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57.14</c:v>
                </c:pt>
                <c:pt idx="1">
                  <c:v>57.14</c:v>
                </c:pt>
                <c:pt idx="2">
                  <c:v>57.14</c:v>
                </c:pt>
                <c:pt idx="3">
                  <c:v>52.38</c:v>
                </c:pt>
                <c:pt idx="4">
                  <c:v>57.14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46816"/>
        <c:axId val="196647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36.83</c:v>
                </c:pt>
                <c:pt idx="1">
                  <c:v>38.97</c:v>
                </c:pt>
                <c:pt idx="2">
                  <c:v>39.119999999999997</c:v>
                </c:pt>
                <c:pt idx="3">
                  <c:v>35.64</c:v>
                </c:pt>
                <c:pt idx="4">
                  <c:v>37.950000000000003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46816"/>
        <c:axId val="196647208"/>
      </c:lineChart>
      <c:dateAx>
        <c:axId val="19664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47208"/>
        <c:crosses val="autoZero"/>
        <c:auto val="1"/>
        <c:lblOffset val="100"/>
        <c:baseTimeUnit val="years"/>
      </c:dateAx>
      <c:valAx>
        <c:axId val="196647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64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48384"/>
        <c:axId val="196648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85.97</c:v>
                </c:pt>
                <c:pt idx="1">
                  <c:v>86.89</c:v>
                </c:pt>
                <c:pt idx="2">
                  <c:v>87.79</c:v>
                </c:pt>
                <c:pt idx="3">
                  <c:v>87.19</c:v>
                </c:pt>
                <c:pt idx="4">
                  <c:v>88.2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48384"/>
        <c:axId val="196648776"/>
      </c:lineChart>
      <c:dateAx>
        <c:axId val="19664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48776"/>
        <c:crosses val="autoZero"/>
        <c:auto val="1"/>
        <c:lblOffset val="100"/>
        <c:baseTimeUnit val="years"/>
      </c:dateAx>
      <c:valAx>
        <c:axId val="196648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64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84.12</c:v>
                </c:pt>
                <c:pt idx="1">
                  <c:v>86.77</c:v>
                </c:pt>
                <c:pt idx="2">
                  <c:v>83.19</c:v>
                </c:pt>
                <c:pt idx="3">
                  <c:v>84.85</c:v>
                </c:pt>
                <c:pt idx="4">
                  <c:v>86.69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81392"/>
        <c:axId val="19668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81392"/>
        <c:axId val="196683824"/>
      </c:lineChart>
      <c:dateAx>
        <c:axId val="19668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83824"/>
        <c:crosses val="autoZero"/>
        <c:auto val="1"/>
        <c:lblOffset val="100"/>
        <c:baseTimeUnit val="years"/>
      </c:dateAx>
      <c:valAx>
        <c:axId val="19668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68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757472"/>
        <c:axId val="19675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57472"/>
        <c:axId val="196757856"/>
      </c:lineChart>
      <c:dateAx>
        <c:axId val="19675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757856"/>
        <c:crosses val="autoZero"/>
        <c:auto val="1"/>
        <c:lblOffset val="100"/>
        <c:baseTimeUnit val="years"/>
      </c:dateAx>
      <c:valAx>
        <c:axId val="19675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75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451200"/>
        <c:axId val="19645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451200"/>
        <c:axId val="196453632"/>
      </c:lineChart>
      <c:dateAx>
        <c:axId val="19645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453632"/>
        <c:crosses val="autoZero"/>
        <c:auto val="1"/>
        <c:lblOffset val="100"/>
        <c:baseTimeUnit val="years"/>
      </c:dateAx>
      <c:valAx>
        <c:axId val="19645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45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56184"/>
        <c:axId val="196515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56184"/>
        <c:axId val="196515592"/>
      </c:lineChart>
      <c:dateAx>
        <c:axId val="125056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515592"/>
        <c:crosses val="autoZero"/>
        <c:auto val="1"/>
        <c:lblOffset val="100"/>
        <c:baseTimeUnit val="years"/>
      </c:dateAx>
      <c:valAx>
        <c:axId val="196515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056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16768"/>
        <c:axId val="196517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16768"/>
        <c:axId val="196517160"/>
      </c:lineChart>
      <c:dateAx>
        <c:axId val="19651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517160"/>
        <c:crosses val="autoZero"/>
        <c:auto val="1"/>
        <c:lblOffset val="100"/>
        <c:baseTimeUnit val="years"/>
      </c:dateAx>
      <c:valAx>
        <c:axId val="196517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51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11686.85</c:v>
                </c:pt>
                <c:pt idx="1">
                  <c:v>11409.04</c:v>
                </c:pt>
                <c:pt idx="2">
                  <c:v>10749.86</c:v>
                </c:pt>
                <c:pt idx="3">
                  <c:v>11012.57</c:v>
                </c:pt>
                <c:pt idx="4">
                  <c:v>9201.8799999999992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518336"/>
        <c:axId val="196518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3517.27</c:v>
                </c:pt>
                <c:pt idx="1">
                  <c:v>2988.96</c:v>
                </c:pt>
                <c:pt idx="2">
                  <c:v>3055.24</c:v>
                </c:pt>
                <c:pt idx="3">
                  <c:v>3189.89</c:v>
                </c:pt>
                <c:pt idx="4">
                  <c:v>2585.83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18336"/>
        <c:axId val="196518728"/>
      </c:lineChart>
      <c:dateAx>
        <c:axId val="19651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518728"/>
        <c:crosses val="autoZero"/>
        <c:auto val="1"/>
        <c:lblOffset val="100"/>
        <c:baseTimeUnit val="years"/>
      </c:dateAx>
      <c:valAx>
        <c:axId val="196518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651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28.82</c:v>
                </c:pt>
                <c:pt idx="1">
                  <c:v>15.69</c:v>
                </c:pt>
                <c:pt idx="2">
                  <c:v>29.64</c:v>
                </c:pt>
                <c:pt idx="3">
                  <c:v>18.350000000000001</c:v>
                </c:pt>
                <c:pt idx="4">
                  <c:v>14.12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55008"/>
        <c:axId val="12505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23.57</c:v>
                </c:pt>
                <c:pt idx="1">
                  <c:v>26.99</c:v>
                </c:pt>
                <c:pt idx="2">
                  <c:v>29.25</c:v>
                </c:pt>
                <c:pt idx="3">
                  <c:v>27.92</c:v>
                </c:pt>
                <c:pt idx="4">
                  <c:v>31.45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55008"/>
        <c:axId val="125054616"/>
      </c:lineChart>
      <c:dateAx>
        <c:axId val="12505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054616"/>
        <c:crosses val="autoZero"/>
        <c:auto val="1"/>
        <c:lblOffset val="100"/>
        <c:baseTimeUnit val="years"/>
      </c:dateAx>
      <c:valAx>
        <c:axId val="12505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05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590.11</c:v>
                </c:pt>
                <c:pt idx="1">
                  <c:v>1080.5999999999999</c:v>
                </c:pt>
                <c:pt idx="2">
                  <c:v>571.86</c:v>
                </c:pt>
                <c:pt idx="3">
                  <c:v>934.29</c:v>
                </c:pt>
                <c:pt idx="4">
                  <c:v>1260.45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53440"/>
        <c:axId val="196645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746.34</c:v>
                </c:pt>
                <c:pt idx="1">
                  <c:v>663.6</c:v>
                </c:pt>
                <c:pt idx="2">
                  <c:v>622.30999999999995</c:v>
                </c:pt>
                <c:pt idx="3">
                  <c:v>602.87</c:v>
                </c:pt>
                <c:pt idx="4">
                  <c:v>588.54999999999995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53440"/>
        <c:axId val="196645640"/>
      </c:lineChart>
      <c:dateAx>
        <c:axId val="12505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645640"/>
        <c:crosses val="autoZero"/>
        <c:auto val="1"/>
        <c:lblOffset val="100"/>
        <c:baseTimeUnit val="years"/>
      </c:dateAx>
      <c:valAx>
        <c:axId val="196645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05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【2,665.67】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【88.11】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【39.88】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【30.50】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S46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兵庫県　上郡町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小規模集合排水処理</v>
      </c>
      <c r="Q8" s="70"/>
      <c r="R8" s="70"/>
      <c r="S8" s="70"/>
      <c r="T8" s="70"/>
      <c r="U8" s="70"/>
      <c r="V8" s="70"/>
      <c r="W8" s="70" t="str">
        <f>データ!L6</f>
        <v>I2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16154</v>
      </c>
      <c r="AM8" s="64"/>
      <c r="AN8" s="64"/>
      <c r="AO8" s="64"/>
      <c r="AP8" s="64"/>
      <c r="AQ8" s="64"/>
      <c r="AR8" s="64"/>
      <c r="AS8" s="64"/>
      <c r="AT8" s="63">
        <f>データ!S6</f>
        <v>150.26</v>
      </c>
      <c r="AU8" s="63"/>
      <c r="AV8" s="63"/>
      <c r="AW8" s="63"/>
      <c r="AX8" s="63"/>
      <c r="AY8" s="63"/>
      <c r="AZ8" s="63"/>
      <c r="BA8" s="63"/>
      <c r="BB8" s="63">
        <f>データ!T6</f>
        <v>107.51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0.22</v>
      </c>
      <c r="Q10" s="63"/>
      <c r="R10" s="63"/>
      <c r="S10" s="63"/>
      <c r="T10" s="63"/>
      <c r="U10" s="63"/>
      <c r="V10" s="63"/>
      <c r="W10" s="63">
        <f>データ!P6</f>
        <v>98.01</v>
      </c>
      <c r="X10" s="63"/>
      <c r="Y10" s="63"/>
      <c r="Z10" s="63"/>
      <c r="AA10" s="63"/>
      <c r="AB10" s="63"/>
      <c r="AC10" s="63"/>
      <c r="AD10" s="64">
        <f>データ!Q6</f>
        <v>3024</v>
      </c>
      <c r="AE10" s="64"/>
      <c r="AF10" s="64"/>
      <c r="AG10" s="64"/>
      <c r="AH10" s="64"/>
      <c r="AI10" s="64"/>
      <c r="AJ10" s="64"/>
      <c r="AK10" s="2"/>
      <c r="AL10" s="64">
        <f>データ!U6</f>
        <v>36</v>
      </c>
      <c r="AM10" s="64"/>
      <c r="AN10" s="64"/>
      <c r="AO10" s="64"/>
      <c r="AP10" s="64"/>
      <c r="AQ10" s="64"/>
      <c r="AR10" s="64"/>
      <c r="AS10" s="64"/>
      <c r="AT10" s="63">
        <f>データ!V6</f>
        <v>0.01</v>
      </c>
      <c r="AU10" s="63"/>
      <c r="AV10" s="63"/>
      <c r="AW10" s="63"/>
      <c r="AX10" s="63"/>
      <c r="AY10" s="63"/>
      <c r="AZ10" s="63"/>
      <c r="BA10" s="63"/>
      <c r="BB10" s="63">
        <f>データ!W6</f>
        <v>3600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284815</v>
      </c>
      <c r="D6" s="31">
        <f t="shared" si="3"/>
        <v>47</v>
      </c>
      <c r="E6" s="31">
        <f t="shared" si="3"/>
        <v>17</v>
      </c>
      <c r="F6" s="31">
        <f t="shared" si="3"/>
        <v>9</v>
      </c>
      <c r="G6" s="31">
        <f t="shared" si="3"/>
        <v>0</v>
      </c>
      <c r="H6" s="31" t="str">
        <f t="shared" si="3"/>
        <v>兵庫県　上郡町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小規模集合排水処理</v>
      </c>
      <c r="L6" s="31" t="str">
        <f t="shared" si="3"/>
        <v>I2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0.22</v>
      </c>
      <c r="P6" s="32">
        <f t="shared" si="3"/>
        <v>98.01</v>
      </c>
      <c r="Q6" s="32">
        <f t="shared" si="3"/>
        <v>3024</v>
      </c>
      <c r="R6" s="32">
        <f t="shared" si="3"/>
        <v>16154</v>
      </c>
      <c r="S6" s="32">
        <f t="shared" si="3"/>
        <v>150.26</v>
      </c>
      <c r="T6" s="32">
        <f t="shared" si="3"/>
        <v>107.51</v>
      </c>
      <c r="U6" s="32">
        <f t="shared" si="3"/>
        <v>36</v>
      </c>
      <c r="V6" s="32">
        <f t="shared" si="3"/>
        <v>0.01</v>
      </c>
      <c r="W6" s="32">
        <f t="shared" si="3"/>
        <v>3600</v>
      </c>
      <c r="X6" s="33">
        <f>IF(X7="",NA(),X7)</f>
        <v>84.12</v>
      </c>
      <c r="Y6" s="33">
        <f t="shared" ref="Y6:AG6" si="4">IF(Y7="",NA(),Y7)</f>
        <v>86.77</v>
      </c>
      <c r="Z6" s="33">
        <f t="shared" si="4"/>
        <v>83.19</v>
      </c>
      <c r="AA6" s="33">
        <f t="shared" si="4"/>
        <v>84.85</v>
      </c>
      <c r="AB6" s="33">
        <f t="shared" si="4"/>
        <v>86.69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11686.85</v>
      </c>
      <c r="BF6" s="33">
        <f t="shared" ref="BF6:BN6" si="7">IF(BF7="",NA(),BF7)</f>
        <v>11409.04</v>
      </c>
      <c r="BG6" s="33">
        <f t="shared" si="7"/>
        <v>10749.86</v>
      </c>
      <c r="BH6" s="33">
        <f t="shared" si="7"/>
        <v>11012.57</v>
      </c>
      <c r="BI6" s="33">
        <f t="shared" si="7"/>
        <v>9201.8799999999992</v>
      </c>
      <c r="BJ6" s="33">
        <f t="shared" si="7"/>
        <v>3517.27</v>
      </c>
      <c r="BK6" s="33">
        <f t="shared" si="7"/>
        <v>2988.96</v>
      </c>
      <c r="BL6" s="33">
        <f t="shared" si="7"/>
        <v>3055.24</v>
      </c>
      <c r="BM6" s="33">
        <f t="shared" si="7"/>
        <v>3189.89</v>
      </c>
      <c r="BN6" s="33">
        <f t="shared" si="7"/>
        <v>2585.83</v>
      </c>
      <c r="BO6" s="32" t="str">
        <f>IF(BO7="","",IF(BO7="-","【-】","【"&amp;SUBSTITUTE(TEXT(BO7,"#,##0.00"),"-","△")&amp;"】"))</f>
        <v>【2,665.67】</v>
      </c>
      <c r="BP6" s="33">
        <f>IF(BP7="",NA(),BP7)</f>
        <v>28.82</v>
      </c>
      <c r="BQ6" s="33">
        <f t="shared" ref="BQ6:BY6" si="8">IF(BQ7="",NA(),BQ7)</f>
        <v>15.69</v>
      </c>
      <c r="BR6" s="33">
        <f t="shared" si="8"/>
        <v>29.64</v>
      </c>
      <c r="BS6" s="33">
        <f t="shared" si="8"/>
        <v>18.350000000000001</v>
      </c>
      <c r="BT6" s="33">
        <f t="shared" si="8"/>
        <v>14.12</v>
      </c>
      <c r="BU6" s="33">
        <f t="shared" si="8"/>
        <v>23.57</v>
      </c>
      <c r="BV6" s="33">
        <f t="shared" si="8"/>
        <v>26.99</v>
      </c>
      <c r="BW6" s="33">
        <f t="shared" si="8"/>
        <v>29.25</v>
      </c>
      <c r="BX6" s="33">
        <f t="shared" si="8"/>
        <v>27.92</v>
      </c>
      <c r="BY6" s="33">
        <f t="shared" si="8"/>
        <v>31.45</v>
      </c>
      <c r="BZ6" s="32" t="str">
        <f>IF(BZ7="","",IF(BZ7="-","【-】","【"&amp;SUBSTITUTE(TEXT(BZ7,"#,##0.00"),"-","△")&amp;"】"))</f>
        <v>【30.50】</v>
      </c>
      <c r="CA6" s="33">
        <f>IF(CA7="",NA(),CA7)</f>
        <v>590.11</v>
      </c>
      <c r="CB6" s="33">
        <f t="shared" ref="CB6:CJ6" si="9">IF(CB7="",NA(),CB7)</f>
        <v>1080.5999999999999</v>
      </c>
      <c r="CC6" s="33">
        <f t="shared" si="9"/>
        <v>571.86</v>
      </c>
      <c r="CD6" s="33">
        <f t="shared" si="9"/>
        <v>934.29</v>
      </c>
      <c r="CE6" s="33">
        <f t="shared" si="9"/>
        <v>1260.45</v>
      </c>
      <c r="CF6" s="33">
        <f t="shared" si="9"/>
        <v>746.34</v>
      </c>
      <c r="CG6" s="33">
        <f t="shared" si="9"/>
        <v>663.6</v>
      </c>
      <c r="CH6" s="33">
        <f t="shared" si="9"/>
        <v>622.30999999999995</v>
      </c>
      <c r="CI6" s="33">
        <f t="shared" si="9"/>
        <v>602.87</v>
      </c>
      <c r="CJ6" s="33">
        <f t="shared" si="9"/>
        <v>588.54999999999995</v>
      </c>
      <c r="CK6" s="32" t="str">
        <f>IF(CK7="","",IF(CK7="-","【-】","【"&amp;SUBSTITUTE(TEXT(CK7,"#,##0.00"),"-","△")&amp;"】"))</f>
        <v>【601.39】</v>
      </c>
      <c r="CL6" s="33">
        <f>IF(CL7="",NA(),CL7)</f>
        <v>57.14</v>
      </c>
      <c r="CM6" s="33">
        <f t="shared" ref="CM6:CU6" si="10">IF(CM7="",NA(),CM7)</f>
        <v>57.14</v>
      </c>
      <c r="CN6" s="33">
        <f t="shared" si="10"/>
        <v>57.14</v>
      </c>
      <c r="CO6" s="33">
        <f t="shared" si="10"/>
        <v>52.38</v>
      </c>
      <c r="CP6" s="33">
        <f t="shared" si="10"/>
        <v>57.14</v>
      </c>
      <c r="CQ6" s="33">
        <f t="shared" si="10"/>
        <v>36.83</v>
      </c>
      <c r="CR6" s="33">
        <f t="shared" si="10"/>
        <v>38.97</v>
      </c>
      <c r="CS6" s="33">
        <f t="shared" si="10"/>
        <v>39.119999999999997</v>
      </c>
      <c r="CT6" s="33">
        <f t="shared" si="10"/>
        <v>35.64</v>
      </c>
      <c r="CU6" s="33">
        <f t="shared" si="10"/>
        <v>37.950000000000003</v>
      </c>
      <c r="CV6" s="32" t="str">
        <f>IF(CV7="","",IF(CV7="-","【-】","【"&amp;SUBSTITUTE(TEXT(CV7,"#,##0.00"),"-","△")&amp;"】"))</f>
        <v>【39.88】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85.97</v>
      </c>
      <c r="DC6" s="33">
        <f t="shared" si="11"/>
        <v>86.89</v>
      </c>
      <c r="DD6" s="33">
        <f t="shared" si="11"/>
        <v>87.79</v>
      </c>
      <c r="DE6" s="33">
        <f t="shared" si="11"/>
        <v>87.19</v>
      </c>
      <c r="DF6" s="33">
        <f t="shared" si="11"/>
        <v>88.2</v>
      </c>
      <c r="DG6" s="32" t="str">
        <f>IF(DG7="","",IF(DG7="-","【-】","【"&amp;SUBSTITUTE(TEXT(DG7,"#,##0.00"),"-","△")&amp;"】"))</f>
        <v>【88.11】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3">
        <f t="shared" si="14"/>
        <v>0.01</v>
      </c>
      <c r="EN6" s="32" t="str">
        <f>IF(EN7="","",IF(EN7="-","【-】","【"&amp;SUBSTITUTE(TEXT(EN7,"#,##0.00"),"-","△")&amp;"】"))</f>
        <v>【0.01】</v>
      </c>
    </row>
    <row r="7" spans="1:144" s="34" customFormat="1">
      <c r="A7" s="26"/>
      <c r="B7" s="35">
        <v>2014</v>
      </c>
      <c r="C7" s="35">
        <v>284815</v>
      </c>
      <c r="D7" s="35">
        <v>47</v>
      </c>
      <c r="E7" s="35">
        <v>17</v>
      </c>
      <c r="F7" s="35">
        <v>9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0.22</v>
      </c>
      <c r="P7" s="36">
        <v>98.01</v>
      </c>
      <c r="Q7" s="36">
        <v>3024</v>
      </c>
      <c r="R7" s="36">
        <v>16154</v>
      </c>
      <c r="S7" s="36">
        <v>150.26</v>
      </c>
      <c r="T7" s="36">
        <v>107.51</v>
      </c>
      <c r="U7" s="36">
        <v>36</v>
      </c>
      <c r="V7" s="36">
        <v>0.01</v>
      </c>
      <c r="W7" s="36">
        <v>3600</v>
      </c>
      <c r="X7" s="36">
        <v>84.12</v>
      </c>
      <c r="Y7" s="36">
        <v>86.77</v>
      </c>
      <c r="Z7" s="36">
        <v>83.19</v>
      </c>
      <c r="AA7" s="36">
        <v>84.85</v>
      </c>
      <c r="AB7" s="36">
        <v>86.69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11686.85</v>
      </c>
      <c r="BF7" s="36">
        <v>11409.04</v>
      </c>
      <c r="BG7" s="36">
        <v>10749.86</v>
      </c>
      <c r="BH7" s="36">
        <v>11012.57</v>
      </c>
      <c r="BI7" s="36">
        <v>9201.8799999999992</v>
      </c>
      <c r="BJ7" s="36">
        <v>3517.27</v>
      </c>
      <c r="BK7" s="36">
        <v>2988.96</v>
      </c>
      <c r="BL7" s="36">
        <v>3055.24</v>
      </c>
      <c r="BM7" s="36">
        <v>3189.89</v>
      </c>
      <c r="BN7" s="36">
        <v>2585.83</v>
      </c>
      <c r="BO7" s="36">
        <v>2665.67</v>
      </c>
      <c r="BP7" s="36">
        <v>28.82</v>
      </c>
      <c r="BQ7" s="36">
        <v>15.69</v>
      </c>
      <c r="BR7" s="36">
        <v>29.64</v>
      </c>
      <c r="BS7" s="36">
        <v>18.350000000000001</v>
      </c>
      <c r="BT7" s="36">
        <v>14.12</v>
      </c>
      <c r="BU7" s="36">
        <v>23.57</v>
      </c>
      <c r="BV7" s="36">
        <v>26.99</v>
      </c>
      <c r="BW7" s="36">
        <v>29.25</v>
      </c>
      <c r="BX7" s="36">
        <v>27.92</v>
      </c>
      <c r="BY7" s="36">
        <v>31.45</v>
      </c>
      <c r="BZ7" s="36">
        <v>30.5</v>
      </c>
      <c r="CA7" s="36">
        <v>590.11</v>
      </c>
      <c r="CB7" s="36">
        <v>1080.5999999999999</v>
      </c>
      <c r="CC7" s="36">
        <v>571.86</v>
      </c>
      <c r="CD7" s="36">
        <v>934.29</v>
      </c>
      <c r="CE7" s="36">
        <v>1260.45</v>
      </c>
      <c r="CF7" s="36">
        <v>746.34</v>
      </c>
      <c r="CG7" s="36">
        <v>663.6</v>
      </c>
      <c r="CH7" s="36">
        <v>622.30999999999995</v>
      </c>
      <c r="CI7" s="36">
        <v>602.87</v>
      </c>
      <c r="CJ7" s="36">
        <v>588.54999999999995</v>
      </c>
      <c r="CK7" s="36">
        <v>601.39</v>
      </c>
      <c r="CL7" s="36">
        <v>57.14</v>
      </c>
      <c r="CM7" s="36">
        <v>57.14</v>
      </c>
      <c r="CN7" s="36">
        <v>57.14</v>
      </c>
      <c r="CO7" s="36">
        <v>52.38</v>
      </c>
      <c r="CP7" s="36">
        <v>57.14</v>
      </c>
      <c r="CQ7" s="36">
        <v>36.83</v>
      </c>
      <c r="CR7" s="36">
        <v>38.97</v>
      </c>
      <c r="CS7" s="36">
        <v>39.119999999999997</v>
      </c>
      <c r="CT7" s="36">
        <v>35.64</v>
      </c>
      <c r="CU7" s="36">
        <v>37.950000000000003</v>
      </c>
      <c r="CV7" s="36">
        <v>39.880000000000003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85.97</v>
      </c>
      <c r="DC7" s="36">
        <v>86.89</v>
      </c>
      <c r="DD7" s="36">
        <v>87.79</v>
      </c>
      <c r="DE7" s="36">
        <v>87.19</v>
      </c>
      <c r="DF7" s="36">
        <v>88.2</v>
      </c>
      <c r="DG7" s="36">
        <v>88.11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</v>
      </c>
      <c r="EM7" s="36">
        <v>0.01</v>
      </c>
      <c r="EN7" s="36">
        <v>0.01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2016-02-03T09:23:14Z</dcterms:created>
  <dcterms:modified xsi:type="dcterms:W3CDTF">2016-02-17T00:34:39Z</dcterms:modified>
  <cp:category/>
</cp:coreProperties>
</file>