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omments3.xml" ContentType="application/vnd.openxmlformats-officedocument.spreadsheetml.comments+xml"/>
  <Override PartName="/xl/drawings/drawing15.xml" ContentType="application/vnd.openxmlformats-officedocument.drawing+xml"/>
  <Override PartName="/xl/comments4.xml" ContentType="application/vnd.openxmlformats-officedocument.spreadsheetml.comments+xml"/>
  <Override PartName="/xl/drawings/drawing16.xml" ContentType="application/vnd.openxmlformats-officedocument.drawing+xml"/>
  <Override PartName="/xl/comments5.xml" ContentType="application/vnd.openxmlformats-officedocument.spreadsheetml.comments+xml"/>
  <Override PartName="/xl/drawings/drawing17.xml" ContentType="application/vnd.openxmlformats-officedocument.drawing+xml"/>
  <Override PartName="/xl/comments6.xml" ContentType="application/vnd.openxmlformats-officedocument.spreadsheetml.comments+xml"/>
  <Override PartName="/xl/drawings/drawing18.xml" ContentType="application/vnd.openxmlformats-officedocument.drawing+xml"/>
  <Override PartName="/xl/comments7.xml" ContentType="application/vnd.openxmlformats-officedocument.spreadsheetml.comments+xml"/>
  <Override PartName="/xl/drawings/drawing19.xml" ContentType="application/vnd.openxmlformats-officedocument.drawing+xml"/>
  <Override PartName="/xl/comments8.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comments9.xml" ContentType="application/vnd.openxmlformats-officedocument.spreadsheetml.comments+xml"/>
  <Override PartName="/xl/drawings/drawing22.xml" ContentType="application/vnd.openxmlformats-officedocument.drawing+xml"/>
  <Override PartName="/xl/comments10.xml" ContentType="application/vnd.openxmlformats-officedocument.spreadsheetml.comments+xml"/>
  <Override PartName="/xl/drawings/drawing2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Fs00e\共有フォルダ31\11000280-400男女共同参画班\R８年度関係\㉑女性活躍推進企業認定制度\☆R8申請・自己評価シート・Q&amp;A\☆決裁後_県HP公表データ\"/>
    </mc:Choice>
  </mc:AlternateContent>
  <xr:revisionPtr revIDLastSave="0" documentId="13_ncr:1_{24CD0F29-B753-414B-BCDF-E149B51B055D}" xr6:coauthVersionLast="47" xr6:coauthVersionMax="47" xr10:uidLastSave="{00000000-0000-0000-0000-000000000000}"/>
  <bookViews>
    <workbookView xWindow="-110" yWindow="-110" windowWidth="19420" windowHeight="11500" tabRatio="891" activeTab="3" xr2:uid="{00000000-000D-0000-FFFF-FFFF00000000}"/>
  </bookViews>
  <sheets>
    <sheet name="説明資料" sheetId="75" r:id="rId1"/>
    <sheet name="県に本社を置かない企業の申請について" sheetId="77" r:id="rId2"/>
    <sheet name="【提出前に必ず✔】添付書類チェックシート" sheetId="76" r:id="rId3"/>
    <sheet name="☆自己評価シート" sheetId="51" r:id="rId4"/>
    <sheet name="項目１" sheetId="61" r:id="rId5"/>
    <sheet name="項目２" sheetId="60" r:id="rId6"/>
    <sheet name="項目３ " sheetId="62" r:id="rId7"/>
    <sheet name="項目４" sheetId="63" r:id="rId8"/>
    <sheet name="項目５" sheetId="64" r:id="rId9"/>
    <sheet name="項目６ " sheetId="65" r:id="rId10"/>
    <sheet name="項目7・8" sheetId="10" r:id="rId11"/>
    <sheet name="項目９" sheetId="11" r:id="rId12"/>
    <sheet name="項目10" sheetId="66" r:id="rId13"/>
    <sheet name="項目11" sheetId="13" r:id="rId14"/>
    <sheet name="項目12" sheetId="14" r:id="rId15"/>
    <sheet name="項目13" sheetId="33" r:id="rId16"/>
    <sheet name="項目14" sheetId="67" r:id="rId17"/>
    <sheet name="項目15" sheetId="23" r:id="rId18"/>
    <sheet name="項目16" sheetId="69" r:id="rId19"/>
    <sheet name="項目17" sheetId="16" r:id="rId20"/>
    <sheet name="項目18" sheetId="70" r:id="rId21"/>
    <sheet name="項目19" sheetId="24" r:id="rId22"/>
    <sheet name="項目20" sheetId="71" r:id="rId23"/>
    <sheet name="参照用データ" sheetId="52" r:id="rId24"/>
  </sheets>
  <definedNames>
    <definedName name="_xlnm.Print_Area" localSheetId="2">【提出前に必ず✔】添付書類チェックシート!$A$1:$D$108</definedName>
    <definedName name="_xlnm.Print_Area" localSheetId="3">☆自己評価シート!$A$1:$K$33</definedName>
    <definedName name="_xlnm.Print_Area" localSheetId="1">県に本社を置かない企業の申請について!$A$1:$G$22</definedName>
    <definedName name="_xlnm.Print_Area" localSheetId="4">項目１!$A$1:$AC$54</definedName>
    <definedName name="_xlnm.Print_Area" localSheetId="12">項目10!$A$1:$AC$42</definedName>
    <definedName name="_xlnm.Print_Area" localSheetId="13">項目11!$A$1:$M$33</definedName>
    <definedName name="_xlnm.Print_Area" localSheetId="14">項目12!$A$1:$L$48</definedName>
    <definedName name="_xlnm.Print_Area" localSheetId="15">項目13!$A$1:$K$25</definedName>
    <definedName name="_xlnm.Print_Area" localSheetId="16">項目14!$A$1:$AC$51</definedName>
    <definedName name="_xlnm.Print_Area" localSheetId="17">項目15!$A$1:$M$65</definedName>
    <definedName name="_xlnm.Print_Area" localSheetId="18">項目16!$A$1:$AC$51</definedName>
    <definedName name="_xlnm.Print_Area" localSheetId="19">項目17!$A$1:$J$33</definedName>
    <definedName name="_xlnm.Print_Area" localSheetId="20">項目18!$A$1:$AC$41</definedName>
    <definedName name="_xlnm.Print_Area" localSheetId="21">項目19!$A$1:$N$36</definedName>
    <definedName name="_xlnm.Print_Area" localSheetId="5">項目２!$A$1:$AC$76</definedName>
    <definedName name="_xlnm.Print_Area" localSheetId="22">項目20!$A$1:$AC$84</definedName>
    <definedName name="_xlnm.Print_Area" localSheetId="6">'項目３ '!$A$1:$AC$43</definedName>
    <definedName name="_xlnm.Print_Area" localSheetId="7">項目４!$A$1:$AC$97</definedName>
    <definedName name="_xlnm.Print_Area" localSheetId="8">項目５!$A$1:$AC$58</definedName>
    <definedName name="_xlnm.Print_Area" localSheetId="9">'項目６ '!$A$1:$AC$52</definedName>
    <definedName name="_xlnm.Print_Area" localSheetId="10">項目7・8!$A$1:$J$53</definedName>
    <definedName name="_xlnm.Print_Area" localSheetId="11">項目９!$A$1:$M$42</definedName>
    <definedName name="_xlnm.Print_Area" localSheetId="0">説明資料!$A$1:$K$41</definedName>
    <definedName name="_xlnm.Print_Titles" localSheetId="2">【提出前に必ず✔】添付書類チェックシート!$1:$1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51" l="1"/>
  <c r="H21" i="51"/>
  <c r="K21" i="51" s="1"/>
  <c r="E14" i="51"/>
  <c r="D84" i="52"/>
  <c r="J16" i="11"/>
  <c r="G38" i="10"/>
  <c r="I15" i="67"/>
  <c r="D85" i="52"/>
  <c r="D44" i="14" s="1"/>
  <c r="H47" i="14" s="1"/>
  <c r="Q15" i="67"/>
  <c r="M15" i="67"/>
  <c r="J15" i="24"/>
  <c r="H17" i="24"/>
  <c r="J21" i="24" s="1"/>
  <c r="H16" i="24"/>
  <c r="J20" i="24" s="1"/>
  <c r="I19" i="16"/>
  <c r="U15" i="67" l="1"/>
  <c r="H28" i="51"/>
  <c r="H20" i="51"/>
  <c r="H18" i="51"/>
  <c r="H15" i="24"/>
  <c r="F31" i="13"/>
  <c r="K31" i="13" s="1"/>
  <c r="D86" i="52"/>
  <c r="D67" i="52"/>
  <c r="D55" i="52"/>
  <c r="D54" i="52"/>
  <c r="H29" i="10"/>
  <c r="H28" i="10"/>
  <c r="H25" i="10"/>
  <c r="H24" i="10"/>
  <c r="H21" i="10"/>
  <c r="H20" i="10"/>
  <c r="D22" i="10"/>
  <c r="D23" i="10" s="1"/>
  <c r="F22" i="10"/>
  <c r="F23" i="10" s="1"/>
  <c r="D26" i="10"/>
  <c r="D27" i="10" s="1"/>
  <c r="F26" i="10"/>
  <c r="F27" i="10" s="1"/>
  <c r="D30" i="10"/>
  <c r="D31" i="10" s="1"/>
  <c r="F30" i="10"/>
  <c r="F31" i="10" s="1"/>
  <c r="D32" i="10"/>
  <c r="F32" i="10"/>
  <c r="D33" i="10"/>
  <c r="F33" i="10"/>
  <c r="J33" i="14"/>
  <c r="E20" i="51" s="1"/>
  <c r="K18" i="13"/>
  <c r="I20" i="16"/>
  <c r="E19" i="51"/>
  <c r="H14" i="51"/>
  <c r="D18" i="13"/>
  <c r="H26" i="51"/>
  <c r="K20" i="51" l="1"/>
  <c r="H26" i="10"/>
  <c r="H22" i="10"/>
  <c r="J19" i="24"/>
  <c r="E28" i="51"/>
  <c r="H30" i="10"/>
  <c r="H31" i="10" s="1"/>
  <c r="H32" i="10"/>
  <c r="H33" i="10"/>
  <c r="F34" i="10"/>
  <c r="H23" i="10"/>
  <c r="F35" i="10"/>
  <c r="E15" i="51" s="1"/>
  <c r="H27" i="10"/>
  <c r="D34" i="10"/>
  <c r="D35" i="10"/>
  <c r="H19" i="51"/>
  <c r="K19" i="51" s="1"/>
  <c r="E18" i="51"/>
  <c r="H34" i="10" l="1"/>
  <c r="H35" i="10"/>
  <c r="K20" i="13"/>
  <c r="D33" i="14"/>
  <c r="H15" i="51" l="1"/>
  <c r="D80" i="52"/>
  <c r="D79" i="52"/>
  <c r="D78" i="52"/>
  <c r="D77" i="52"/>
  <c r="D76" i="52"/>
  <c r="D75" i="52"/>
  <c r="D74" i="52"/>
  <c r="D73" i="52"/>
  <c r="D72" i="52"/>
  <c r="D71" i="52"/>
  <c r="D70" i="52"/>
  <c r="D69" i="52"/>
  <c r="D68" i="52"/>
  <c r="D66" i="52"/>
  <c r="D65" i="52"/>
  <c r="D64" i="52"/>
  <c r="D63" i="52"/>
  <c r="D62" i="52"/>
  <c r="D61" i="52"/>
  <c r="D60" i="52"/>
  <c r="D59" i="52"/>
  <c r="D58" i="52"/>
  <c r="D57" i="52"/>
  <c r="D56" i="52"/>
  <c r="D114" i="52" l="1"/>
  <c r="D106" i="52"/>
  <c r="D105" i="52"/>
  <c r="D104" i="52"/>
  <c r="D103" i="52"/>
  <c r="D102" i="52"/>
  <c r="D101" i="52"/>
  <c r="D100" i="52"/>
  <c r="D99" i="52"/>
  <c r="D98" i="52"/>
  <c r="D97" i="52"/>
  <c r="D96" i="52"/>
  <c r="D95" i="52"/>
  <c r="D94" i="52"/>
  <c r="D93" i="52"/>
  <c r="D92" i="52"/>
  <c r="D91" i="52"/>
  <c r="D90" i="52"/>
  <c r="G46" i="52"/>
  <c r="F46" i="52"/>
  <c r="E46" i="52"/>
  <c r="D42" i="52"/>
  <c r="D41" i="52"/>
  <c r="D40" i="52"/>
  <c r="D39" i="52"/>
  <c r="D38" i="52"/>
  <c r="D37" i="52"/>
  <c r="D36" i="52"/>
  <c r="D35" i="52"/>
  <c r="D34" i="52"/>
  <c r="D33" i="52"/>
  <c r="D32" i="52"/>
  <c r="D31" i="52"/>
  <c r="D30" i="52"/>
  <c r="D29" i="52"/>
  <c r="D28" i="52"/>
  <c r="D27" i="52"/>
  <c r="D21" i="52"/>
  <c r="D20" i="52"/>
  <c r="D19" i="52"/>
  <c r="D18" i="52"/>
  <c r="D17" i="52"/>
  <c r="D16" i="52"/>
  <c r="D15" i="52"/>
  <c r="D14" i="52"/>
  <c r="D13" i="52"/>
  <c r="D12" i="52"/>
  <c r="D11" i="52"/>
  <c r="D10" i="52"/>
  <c r="D9" i="52"/>
  <c r="D8" i="52"/>
  <c r="D7" i="52"/>
  <c r="D6" i="52"/>
  <c r="E38" i="10" s="1"/>
  <c r="K29" i="51"/>
  <c r="K27" i="51"/>
  <c r="K25" i="51"/>
  <c r="K24" i="51"/>
  <c r="K23" i="51"/>
  <c r="K22" i="51"/>
  <c r="K17" i="51"/>
  <c r="K16" i="51"/>
  <c r="K13" i="51"/>
  <c r="K12" i="51"/>
  <c r="K11" i="51"/>
  <c r="K10" i="51"/>
  <c r="K9" i="51"/>
  <c r="K8" i="51"/>
  <c r="D46" i="52" l="1"/>
  <c r="L16" i="11"/>
  <c r="E26" i="51" l="1"/>
  <c r="K26" i="51" s="1"/>
  <c r="K28" i="51"/>
  <c r="K18" i="51" l="1"/>
  <c r="J18" i="11"/>
  <c r="L18" i="11" s="1"/>
  <c r="J17" i="11"/>
  <c r="L17" i="11" s="1"/>
  <c r="J36" i="14" l="1"/>
  <c r="E41" i="10" l="1"/>
  <c r="G41" i="10"/>
  <c r="K14" i="51"/>
  <c r="K15" i="51"/>
  <c r="K30" i="51" l="1"/>
  <c r="K33" i="51" l="1"/>
  <c r="K32"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20" authorId="0" shapeId="0" xr:uid="{E50E4B4B-AEC3-4C4B-B4B6-5F63E7B48638}">
      <text>
        <r>
          <rPr>
            <b/>
            <sz val="9"/>
            <color indexed="81"/>
            <rFont val="MS P ゴシック"/>
            <family val="3"/>
            <charset val="128"/>
          </rPr>
          <t>年度は変更しないでください。</t>
        </r>
      </text>
    </comment>
    <comment ref="B24" authorId="0" shapeId="0" xr:uid="{4EA31589-23AF-4385-8278-47A5F1CBEC2E}">
      <text>
        <r>
          <rPr>
            <b/>
            <sz val="9"/>
            <color indexed="81"/>
            <rFont val="MS P ゴシック"/>
            <family val="3"/>
            <charset val="128"/>
          </rPr>
          <t>年度は変更しないでください。</t>
        </r>
        <r>
          <rPr>
            <sz val="9"/>
            <color indexed="81"/>
            <rFont val="MS P ゴシック"/>
            <family val="3"/>
            <charset val="128"/>
          </rPr>
          <t xml:space="preserve">
</t>
        </r>
      </text>
    </comment>
    <comment ref="B28" authorId="0" shapeId="0" xr:uid="{B7C4F2B5-3482-4BEC-89DA-CBFF35EF8014}">
      <text>
        <r>
          <rPr>
            <b/>
            <sz val="9"/>
            <color indexed="81"/>
            <rFont val="MS P ゴシック"/>
            <family val="3"/>
            <charset val="128"/>
          </rPr>
          <t>年度は変更しないでください。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15" authorId="0" shapeId="0" xr:uid="{E39DD2D3-1186-457C-98EB-C112A02458DB}">
      <text>
        <r>
          <rPr>
            <b/>
            <sz val="9"/>
            <color indexed="81"/>
            <rFont val="MS P ゴシック"/>
            <family val="3"/>
            <charset val="128"/>
          </rPr>
          <t>年度は変更しないでください。</t>
        </r>
      </text>
    </comment>
    <comment ref="B16" authorId="0" shapeId="0" xr:uid="{7491ED4F-F5A0-479F-8600-DD2CC2880888}">
      <text>
        <r>
          <rPr>
            <b/>
            <sz val="9"/>
            <color indexed="81"/>
            <rFont val="MS P ゴシック"/>
            <family val="3"/>
            <charset val="128"/>
          </rPr>
          <t>年度は変更しないでください。</t>
        </r>
      </text>
    </comment>
    <comment ref="B17" authorId="0" shapeId="0" xr:uid="{4FFFBA05-5074-4A19-A5FE-1004B87C78D8}">
      <text>
        <r>
          <rPr>
            <b/>
            <sz val="9"/>
            <color indexed="81"/>
            <rFont val="MS P ゴシック"/>
            <family val="3"/>
            <charset val="128"/>
          </rPr>
          <t>年度は変更しないでください。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A16" authorId="0" shapeId="0" xr:uid="{1BA5C701-8283-4AC8-BB5D-F5ABC180EA45}">
      <text>
        <r>
          <rPr>
            <b/>
            <sz val="9"/>
            <color indexed="81"/>
            <rFont val="MS P ゴシック"/>
            <family val="3"/>
            <charset val="128"/>
          </rPr>
          <t>年度は変更しないでください。</t>
        </r>
      </text>
    </comment>
    <comment ref="A17" authorId="0" shapeId="0" xr:uid="{B8B597EA-A5A5-4778-A6FF-7B6F84CF19D8}">
      <text>
        <r>
          <rPr>
            <b/>
            <sz val="9"/>
            <color indexed="81"/>
            <rFont val="MS P ゴシック"/>
            <family val="3"/>
            <charset val="128"/>
          </rPr>
          <t>年度は変更しないでください。</t>
        </r>
        <r>
          <rPr>
            <sz val="9"/>
            <color indexed="81"/>
            <rFont val="MS P ゴシック"/>
            <family val="3"/>
            <charset val="128"/>
          </rPr>
          <t xml:space="preserve">
</t>
        </r>
      </text>
    </comment>
    <comment ref="A18" authorId="0" shapeId="0" xr:uid="{9D746CE3-029E-4107-9B98-5595C06D863C}">
      <text>
        <r>
          <rPr>
            <b/>
            <sz val="9"/>
            <color indexed="81"/>
            <rFont val="MS P ゴシック"/>
            <family val="3"/>
            <charset val="128"/>
          </rPr>
          <t>年度は変更しないでください。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18" authorId="0" shapeId="0" xr:uid="{8B006AB7-F83D-4BB0-A03B-E0D6F8A9F990}">
      <text>
        <r>
          <rPr>
            <b/>
            <sz val="9"/>
            <color indexed="81"/>
            <rFont val="MS P ゴシック"/>
            <family val="3"/>
            <charset val="128"/>
          </rPr>
          <t>年度は変更しないでください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33" authorId="0" shapeId="0" xr:uid="{2F3CEFF6-EE35-4DDC-8EDD-C8B9EC0CA745}">
      <text>
        <r>
          <rPr>
            <b/>
            <sz val="9"/>
            <color indexed="81"/>
            <rFont val="MS P ゴシック"/>
            <family val="3"/>
            <charset val="128"/>
          </rPr>
          <t>年度は変更しないでください</t>
        </r>
      </text>
    </comment>
    <comment ref="B44" authorId="0" shapeId="0" xr:uid="{00D82325-6ADE-43E6-8B00-AD7CA7E65E50}">
      <text>
        <r>
          <rPr>
            <b/>
            <sz val="9"/>
            <color indexed="81"/>
            <rFont val="MS P ゴシック"/>
            <family val="3"/>
            <charset val="128"/>
          </rPr>
          <t>年度は変更しないでください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22" authorId="0" shapeId="0" xr:uid="{0A506F6A-0549-449C-B0B6-2FF13D335A82}">
      <text>
        <r>
          <rPr>
            <b/>
            <sz val="9"/>
            <color indexed="81"/>
            <rFont val="MS P ゴシック"/>
            <family val="3"/>
            <charset val="128"/>
          </rPr>
          <t>年度は変更しないでください。</t>
        </r>
      </text>
    </comment>
    <comment ref="B23" authorId="0" shapeId="0" xr:uid="{D1DF6D54-80DA-487A-AE6D-5DD769C5CDAB}">
      <text>
        <r>
          <rPr>
            <b/>
            <sz val="9"/>
            <color indexed="81"/>
            <rFont val="MS P ゴシック"/>
            <family val="3"/>
            <charset val="128"/>
          </rPr>
          <t>年度は変更しないでください。</t>
        </r>
        <r>
          <rPr>
            <sz val="9"/>
            <color indexed="81"/>
            <rFont val="MS P ゴシック"/>
            <family val="3"/>
            <charset val="128"/>
          </rPr>
          <t xml:space="preserve">
</t>
        </r>
      </text>
    </comment>
    <comment ref="B24" authorId="0" shapeId="0" xr:uid="{07E483EE-728D-46F7-BD89-26CEDFEF0F04}">
      <text>
        <r>
          <rPr>
            <b/>
            <sz val="9"/>
            <color indexed="81"/>
            <rFont val="MS P ゴシック"/>
            <family val="3"/>
            <charset val="128"/>
          </rPr>
          <t>年度は変更しないでください。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I14" authorId="0" shapeId="0" xr:uid="{B7C0E8AA-768A-4B8F-88A2-7A567517E2A6}">
      <text>
        <r>
          <rPr>
            <b/>
            <sz val="9"/>
            <color indexed="81"/>
            <rFont val="MS P ゴシック"/>
            <family val="3"/>
            <charset val="128"/>
          </rPr>
          <t>年度は変更しないでください。</t>
        </r>
      </text>
    </comment>
    <comment ref="M14" authorId="0" shapeId="0" xr:uid="{655567CC-E18F-4F69-89BC-C12AFDEAD4BE}">
      <text>
        <r>
          <rPr>
            <b/>
            <sz val="9"/>
            <color indexed="81"/>
            <rFont val="MS P ゴシック"/>
            <family val="3"/>
            <charset val="128"/>
          </rPr>
          <t>年度は変更しないでください。</t>
        </r>
      </text>
    </comment>
    <comment ref="Q14" authorId="0" shapeId="0" xr:uid="{01869845-4972-4E55-900C-1159BBB5F657}">
      <text>
        <r>
          <rPr>
            <b/>
            <sz val="9"/>
            <color indexed="81"/>
            <rFont val="MS P ゴシック"/>
            <family val="3"/>
            <charset val="128"/>
          </rPr>
          <t>年度は変更しないでください。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20" authorId="0" shapeId="0" xr:uid="{2D90B989-2A62-4234-919E-0A0938C02382}">
      <text>
        <r>
          <rPr>
            <b/>
            <sz val="9"/>
            <color indexed="81"/>
            <rFont val="MS P ゴシック"/>
            <family val="3"/>
            <charset val="128"/>
          </rPr>
          <t>年度は変更しないでください。</t>
        </r>
      </text>
    </comment>
    <comment ref="B21" authorId="0" shapeId="0" xr:uid="{02A9AEE4-C1DF-44C2-80F4-4846DD41FB71}">
      <text>
        <r>
          <rPr>
            <b/>
            <sz val="9"/>
            <color indexed="81"/>
            <rFont val="MS P ゴシック"/>
            <family val="3"/>
            <charset val="128"/>
          </rPr>
          <t>年度は変更しないでください。</t>
        </r>
        <r>
          <rPr>
            <sz val="9"/>
            <color indexed="81"/>
            <rFont val="MS P ゴシック"/>
            <family val="3"/>
            <charset val="128"/>
          </rPr>
          <t xml:space="preserve">
</t>
        </r>
      </text>
    </comment>
    <comment ref="B22" authorId="0" shapeId="0" xr:uid="{47C3BC0A-D949-432F-930F-D592820ABE81}">
      <text>
        <r>
          <rPr>
            <b/>
            <sz val="9"/>
            <color indexed="81"/>
            <rFont val="MS P ゴシック"/>
            <family val="3"/>
            <charset val="128"/>
          </rPr>
          <t>年度は変更しないでください。</t>
        </r>
      </text>
    </comment>
    <comment ref="B48" authorId="0" shapeId="0" xr:uid="{D44A88DB-8457-4402-959C-543D5752CC17}">
      <text>
        <r>
          <rPr>
            <b/>
            <sz val="9"/>
            <color indexed="81"/>
            <rFont val="MS P ゴシック"/>
            <family val="3"/>
            <charset val="128"/>
          </rPr>
          <t>年度は変更しないでください。</t>
        </r>
      </text>
    </comment>
    <comment ref="B49" authorId="0" shapeId="0" xr:uid="{C958656F-AFDB-49A2-8FA0-78AA9E73B638}">
      <text>
        <r>
          <rPr>
            <b/>
            <sz val="9"/>
            <color indexed="81"/>
            <rFont val="MS P ゴシック"/>
            <family val="3"/>
            <charset val="128"/>
          </rPr>
          <t>年度は変更しないでください。</t>
        </r>
        <r>
          <rPr>
            <sz val="9"/>
            <color indexed="81"/>
            <rFont val="MS P ゴシック"/>
            <family val="3"/>
            <charset val="128"/>
          </rPr>
          <t xml:space="preserve">
</t>
        </r>
      </text>
    </comment>
    <comment ref="B50" authorId="0" shapeId="0" xr:uid="{0A10CD8F-5133-4EEC-AFA7-7C6E9E6913A3}">
      <text>
        <r>
          <rPr>
            <b/>
            <sz val="9"/>
            <color indexed="81"/>
            <rFont val="MS P ゴシック"/>
            <family val="3"/>
            <charset val="128"/>
          </rPr>
          <t>年度は変更しないでください。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E19" authorId="0" shapeId="0" xr:uid="{B1A6F598-1716-420B-8A1B-37FED80F470E}">
      <text>
        <r>
          <rPr>
            <b/>
            <sz val="9"/>
            <color indexed="81"/>
            <rFont val="MS P ゴシック"/>
            <family val="3"/>
            <charset val="128"/>
          </rPr>
          <t>年度は変更しないでください。</t>
        </r>
      </text>
    </comment>
    <comment ref="E20" authorId="0" shapeId="0" xr:uid="{E40735C0-4874-471E-8FE5-5C3548B5F8BB}">
      <text>
        <r>
          <rPr>
            <b/>
            <sz val="9"/>
            <color indexed="81"/>
            <rFont val="MS P ゴシック"/>
            <family val="3"/>
            <charset val="128"/>
          </rPr>
          <t>年度は変更しないでください。</t>
        </r>
        <r>
          <rPr>
            <sz val="9"/>
            <color indexed="81"/>
            <rFont val="MS P ゴシック"/>
            <family val="3"/>
            <charset val="128"/>
          </rPr>
          <t xml:space="preserve">
</t>
        </r>
      </text>
    </comment>
    <comment ref="E21" authorId="0" shapeId="0" xr:uid="{C07EAAC4-1049-4C65-A623-D340F1979167}">
      <text>
        <r>
          <rPr>
            <b/>
            <sz val="9"/>
            <color indexed="81"/>
            <rFont val="MS P ゴシック"/>
            <family val="3"/>
            <charset val="128"/>
          </rPr>
          <t>年度は変更しないでください。</t>
        </r>
      </text>
    </comment>
    <comment ref="E26" authorId="0" shapeId="0" xr:uid="{9342FCFC-64BF-4FB6-86AD-D75CCE49E436}">
      <text>
        <r>
          <rPr>
            <b/>
            <sz val="9"/>
            <color indexed="81"/>
            <rFont val="MS P ゴシック"/>
            <family val="3"/>
            <charset val="128"/>
          </rPr>
          <t>年度は変更しないでください。</t>
        </r>
      </text>
    </comment>
    <comment ref="E27" authorId="0" shapeId="0" xr:uid="{446D83B2-E76F-48C1-AB73-CAAFB4391076}">
      <text>
        <r>
          <rPr>
            <b/>
            <sz val="9"/>
            <color indexed="81"/>
            <rFont val="MS P ゴシック"/>
            <family val="3"/>
            <charset val="128"/>
          </rPr>
          <t>年度は変更しないでください。</t>
        </r>
        <r>
          <rPr>
            <sz val="9"/>
            <color indexed="81"/>
            <rFont val="MS P ゴシック"/>
            <family val="3"/>
            <charset val="128"/>
          </rPr>
          <t xml:space="preserve">
</t>
        </r>
      </text>
    </comment>
    <comment ref="E28" authorId="0" shapeId="0" xr:uid="{F5144834-7873-407D-B429-1995A7923D21}">
      <text>
        <r>
          <rPr>
            <b/>
            <sz val="9"/>
            <color indexed="81"/>
            <rFont val="MS P ゴシック"/>
            <family val="3"/>
            <charset val="128"/>
          </rPr>
          <t>年度は変更しないでください。</t>
        </r>
      </text>
    </comment>
    <comment ref="E44" authorId="0" shapeId="0" xr:uid="{039C4D66-3CCF-4CCD-88CC-B5D0AABF81BC}">
      <text>
        <r>
          <rPr>
            <b/>
            <sz val="9"/>
            <color indexed="81"/>
            <rFont val="MS P ゴシック"/>
            <family val="3"/>
            <charset val="128"/>
          </rPr>
          <t>年度は変更しないでください。</t>
        </r>
      </text>
    </comment>
    <comment ref="E45" authorId="0" shapeId="0" xr:uid="{8C0E1897-9C1A-4682-86F3-DEC697E507F8}">
      <text>
        <r>
          <rPr>
            <b/>
            <sz val="9"/>
            <color indexed="81"/>
            <rFont val="MS P ゴシック"/>
            <family val="3"/>
            <charset val="128"/>
          </rPr>
          <t>年度は変更しないでください。</t>
        </r>
        <r>
          <rPr>
            <sz val="9"/>
            <color indexed="81"/>
            <rFont val="MS P ゴシック"/>
            <family val="3"/>
            <charset val="128"/>
          </rPr>
          <t xml:space="preserve">
</t>
        </r>
      </text>
    </comment>
    <comment ref="E46" authorId="0" shapeId="0" xr:uid="{DC878C56-1C78-4EF7-B856-B180E0C03B1F}">
      <text>
        <r>
          <rPr>
            <b/>
            <sz val="9"/>
            <color indexed="81"/>
            <rFont val="MS P ゴシック"/>
            <family val="3"/>
            <charset val="128"/>
          </rPr>
          <t>年度は変更しないでください。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E17" authorId="0" shapeId="0" xr:uid="{DE92943C-ED16-4D2B-BFC5-7F4731C7CF40}">
      <text>
        <r>
          <rPr>
            <b/>
            <sz val="9"/>
            <color indexed="81"/>
            <rFont val="MS P ゴシック"/>
            <family val="3"/>
            <charset val="128"/>
          </rPr>
          <t>年度は変更しないでください。</t>
        </r>
      </text>
    </comment>
    <comment ref="E18" authorId="0" shapeId="0" xr:uid="{D818A0D1-3482-4EC3-9263-86795BE807F0}">
      <text>
        <r>
          <rPr>
            <b/>
            <sz val="9"/>
            <color indexed="81"/>
            <rFont val="MS P ゴシック"/>
            <family val="3"/>
            <charset val="128"/>
          </rPr>
          <t>年度は変更しないでください。</t>
        </r>
        <r>
          <rPr>
            <sz val="9"/>
            <color indexed="81"/>
            <rFont val="MS P ゴシック"/>
            <family val="3"/>
            <charset val="128"/>
          </rPr>
          <t xml:space="preserve">
</t>
        </r>
      </text>
    </comment>
    <comment ref="E19" authorId="0" shapeId="0" xr:uid="{991904FF-5B08-4522-AEA5-0E5238513F50}">
      <text>
        <r>
          <rPr>
            <b/>
            <sz val="9"/>
            <color indexed="81"/>
            <rFont val="MS P ゴシック"/>
            <family val="3"/>
            <charset val="128"/>
          </rPr>
          <t>年度は変更しないでください。</t>
        </r>
      </text>
    </comment>
    <comment ref="E24" authorId="0" shapeId="0" xr:uid="{2F9EA2B5-2102-4AB1-8AE8-D95DE043DFA5}">
      <text>
        <r>
          <rPr>
            <b/>
            <sz val="9"/>
            <color indexed="81"/>
            <rFont val="MS P ゴシック"/>
            <family val="3"/>
            <charset val="128"/>
          </rPr>
          <t>年度は変更しないでください。</t>
        </r>
      </text>
    </comment>
    <comment ref="E25" authorId="0" shapeId="0" xr:uid="{B4E1B027-F641-4851-9440-CF13ADF47A4B}">
      <text>
        <r>
          <rPr>
            <b/>
            <sz val="9"/>
            <color indexed="81"/>
            <rFont val="MS P ゴシック"/>
            <family val="3"/>
            <charset val="128"/>
          </rPr>
          <t>年度は変更しないでください。</t>
        </r>
        <r>
          <rPr>
            <sz val="9"/>
            <color indexed="81"/>
            <rFont val="MS P ゴシック"/>
            <family val="3"/>
            <charset val="128"/>
          </rPr>
          <t xml:space="preserve">
</t>
        </r>
      </text>
    </comment>
    <comment ref="E26" authorId="0" shapeId="0" xr:uid="{1B43D8D7-F95C-45D5-BCB4-40B92C175623}">
      <text>
        <r>
          <rPr>
            <b/>
            <sz val="9"/>
            <color indexed="81"/>
            <rFont val="MS P ゴシック"/>
            <family val="3"/>
            <charset val="128"/>
          </rPr>
          <t>年度は変更しないでください。</t>
        </r>
      </text>
    </comment>
    <comment ref="E31" authorId="0" shapeId="0" xr:uid="{F039E79A-F2FD-4297-AE90-35806F6D928B}">
      <text>
        <r>
          <rPr>
            <b/>
            <sz val="9"/>
            <color indexed="81"/>
            <rFont val="MS P ゴシック"/>
            <family val="3"/>
            <charset val="128"/>
          </rPr>
          <t>年度は変更しないでください。</t>
        </r>
      </text>
    </comment>
    <comment ref="E32" authorId="0" shapeId="0" xr:uid="{85448795-9C10-4A2A-8936-B11EB9219608}">
      <text>
        <r>
          <rPr>
            <b/>
            <sz val="9"/>
            <color indexed="81"/>
            <rFont val="MS P ゴシック"/>
            <family val="3"/>
            <charset val="128"/>
          </rPr>
          <t>年度は変更しないでください。</t>
        </r>
        <r>
          <rPr>
            <sz val="9"/>
            <color indexed="81"/>
            <rFont val="MS P ゴシック"/>
            <family val="3"/>
            <charset val="128"/>
          </rPr>
          <t xml:space="preserve">
</t>
        </r>
      </text>
    </comment>
    <comment ref="E33" authorId="0" shapeId="0" xr:uid="{B10C512A-0398-4F96-975D-3A3129501775}">
      <text>
        <r>
          <rPr>
            <b/>
            <sz val="9"/>
            <color indexed="81"/>
            <rFont val="MS P ゴシック"/>
            <family val="3"/>
            <charset val="128"/>
          </rPr>
          <t>年度は変更しないでください。</t>
        </r>
      </text>
    </comment>
  </commentList>
</comments>
</file>

<file path=xl/sharedStrings.xml><?xml version="1.0" encoding="utf-8"?>
<sst xmlns="http://schemas.openxmlformats.org/spreadsheetml/2006/main" count="1140" uniqueCount="538">
  <si>
    <t>ひょうご・こうべ女性活躍推進企業認定
（ミモザ企業・フレッシュミモザ企業）</t>
    <phoneticPr fontId="2"/>
  </si>
  <si>
    <t>自己評価シートの進め方</t>
  </si>
  <si>
    <t xml:space="preserve">「自己評価シート」に入力することで、自社の取組状況を、数値化・見える化します。
一定の基準に達した企業等を「ミモザ企業」「フレッシュミモザ企業」に認定します！ </t>
    <phoneticPr fontId="2"/>
  </si>
  <si>
    <t>■認定基準</t>
  </si>
  <si>
    <t>■入力方法</t>
    <phoneticPr fontId="2"/>
  </si>
  <si>
    <t>STEP１</t>
    <phoneticPr fontId="2"/>
  </si>
  <si>
    <t>STEP２</t>
    <phoneticPr fontId="2"/>
  </si>
  <si>
    <t>STEP３</t>
    <phoneticPr fontId="2"/>
  </si>
  <si>
    <t>申請先・問い合わせ先</t>
    <rPh sb="0" eb="3">
      <t>シンセイサキ</t>
    </rPh>
    <rPh sb="4" eb="5">
      <t>ト</t>
    </rPh>
    <rPh sb="6" eb="7">
      <t>ア</t>
    </rPh>
    <rPh sb="9" eb="10">
      <t>サキ</t>
    </rPh>
    <phoneticPr fontId="2"/>
  </si>
  <si>
    <t>県に本社を置かない企業（単独支社または複数支社）の申請</t>
    <rPh sb="0" eb="1">
      <t>ケン</t>
    </rPh>
    <rPh sb="2" eb="4">
      <t>ホンシャ</t>
    </rPh>
    <rPh sb="5" eb="6">
      <t>オ</t>
    </rPh>
    <rPh sb="9" eb="11">
      <t>キギョウ</t>
    </rPh>
    <rPh sb="12" eb="16">
      <t>タンドクシシャ</t>
    </rPh>
    <rPh sb="19" eb="23">
      <t>フクスウシシャ</t>
    </rPh>
    <rPh sb="25" eb="27">
      <t>シンセイ</t>
    </rPh>
    <phoneticPr fontId="2"/>
  </si>
  <si>
    <t>　</t>
    <phoneticPr fontId="2"/>
  </si>
  <si>
    <t>組織図</t>
    <rPh sb="0" eb="3">
      <t>ソシキズ</t>
    </rPh>
    <phoneticPr fontId="2"/>
  </si>
  <si>
    <t>項目１</t>
    <rPh sb="0" eb="2">
      <t>コウモク</t>
    </rPh>
    <phoneticPr fontId="2"/>
  </si>
  <si>
    <t>女性活躍に向けた取組方針を従業員に明示している</t>
    <phoneticPr fontId="2"/>
  </si>
  <si>
    <t>▼①で選択した回答を入力</t>
    <rPh sb="3" eb="5">
      <t>センタク</t>
    </rPh>
    <rPh sb="7" eb="9">
      <t>カイトウ</t>
    </rPh>
    <rPh sb="10" eb="12">
      <t>ニュウリョク</t>
    </rPh>
    <phoneticPr fontId="2"/>
  </si>
  <si>
    <t>ア</t>
    <phoneticPr fontId="2"/>
  </si>
  <si>
    <t>―</t>
    <phoneticPr fontId="2"/>
  </si>
  <si>
    <t>イ</t>
    <phoneticPr fontId="2"/>
  </si>
  <si>
    <t>ウ</t>
    <phoneticPr fontId="2"/>
  </si>
  <si>
    <t>社内報の写しまたはイントラへの掲載画像</t>
    <rPh sb="0" eb="3">
      <t>シャナイホウ</t>
    </rPh>
    <rPh sb="4" eb="5">
      <t>ウツ</t>
    </rPh>
    <rPh sb="15" eb="17">
      <t>ケイサイ</t>
    </rPh>
    <rPh sb="17" eb="19">
      <t>ガゾウ</t>
    </rPh>
    <phoneticPr fontId="2"/>
  </si>
  <si>
    <t>エ</t>
    <phoneticPr fontId="2"/>
  </si>
  <si>
    <t>どのような（全員が確認できる）場所に掲示したかわかる写真</t>
    <rPh sb="6" eb="8">
      <t>ゼンイン</t>
    </rPh>
    <rPh sb="9" eb="11">
      <t>カクニン</t>
    </rPh>
    <rPh sb="15" eb="17">
      <t>バショ</t>
    </rPh>
    <rPh sb="18" eb="20">
      <t>ケイジ</t>
    </rPh>
    <rPh sb="26" eb="28">
      <t>シャシン</t>
    </rPh>
    <phoneticPr fontId="2"/>
  </si>
  <si>
    <t>掲載資料（掲示内容がわかるもの）</t>
    <rPh sb="0" eb="4">
      <t>ケイサイシリョウ</t>
    </rPh>
    <rPh sb="5" eb="7">
      <t>ケイジ</t>
    </rPh>
    <rPh sb="7" eb="9">
      <t>ナイヨウ</t>
    </rPh>
    <phoneticPr fontId="2"/>
  </si>
  <si>
    <t>オ</t>
    <phoneticPr fontId="2"/>
  </si>
  <si>
    <t>SNSの掲載画像</t>
    <rPh sb="4" eb="6">
      <t>ケイサイ</t>
    </rPh>
    <rPh sb="6" eb="8">
      <t>ガゾウ</t>
    </rPh>
    <phoneticPr fontId="2"/>
  </si>
  <si>
    <t>項目２　</t>
    <rPh sb="0" eb="2">
      <t>コウモク</t>
    </rPh>
    <phoneticPr fontId="2"/>
  </si>
  <si>
    <t>女性活躍に向け職場の状況を把握し、課題分析及び課題解決への対応を実施している</t>
    <phoneticPr fontId="2"/>
  </si>
  <si>
    <t>▼①で選択した回答を入力</t>
    <rPh sb="3" eb="5">
      <t>センタク</t>
    </rPh>
    <rPh sb="7" eb="9">
      <t>カイトウ</t>
    </rPh>
    <phoneticPr fontId="2"/>
  </si>
  <si>
    <t>意見聴取のために実施した懇談会の内容のわかる書類</t>
    <rPh sb="0" eb="4">
      <t>イケンチョウシュ</t>
    </rPh>
    <rPh sb="8" eb="10">
      <t>ジッシ</t>
    </rPh>
    <rPh sb="12" eb="15">
      <t>コンダンカイ</t>
    </rPh>
    <rPh sb="16" eb="18">
      <t>ナイヨウ</t>
    </rPh>
    <rPh sb="22" eb="24">
      <t>ショルイ</t>
    </rPh>
    <phoneticPr fontId="2"/>
  </si>
  <si>
    <t>懇談会の実施結果のわかる書類</t>
    <rPh sb="0" eb="3">
      <t>コンダンカイ</t>
    </rPh>
    <rPh sb="4" eb="8">
      <t>ジッシケッカ</t>
    </rPh>
    <rPh sb="12" eb="14">
      <t>ショルイ</t>
    </rPh>
    <phoneticPr fontId="2"/>
  </si>
  <si>
    <t>懇談会実施結果に対する課題解決のための取組がわかる書類</t>
    <rPh sb="0" eb="3">
      <t>コンダンカイ</t>
    </rPh>
    <rPh sb="3" eb="5">
      <t>ジッシ</t>
    </rPh>
    <rPh sb="5" eb="7">
      <t>ケッカ</t>
    </rPh>
    <rPh sb="8" eb="9">
      <t>タイ</t>
    </rPh>
    <rPh sb="11" eb="15">
      <t>カダイカイケツ</t>
    </rPh>
    <rPh sb="19" eb="21">
      <t>トリクミ</t>
    </rPh>
    <rPh sb="25" eb="27">
      <t>ショルイ</t>
    </rPh>
    <phoneticPr fontId="2"/>
  </si>
  <si>
    <t>アンケート調査内容</t>
    <rPh sb="5" eb="9">
      <t>チョウサナイヨウ</t>
    </rPh>
    <phoneticPr fontId="2"/>
  </si>
  <si>
    <t>アンケート調査結果</t>
    <rPh sb="5" eb="9">
      <t>チョウサケッカ</t>
    </rPh>
    <phoneticPr fontId="2"/>
  </si>
  <si>
    <t>アンケート調査結果に対する課題解決のための取組がわかる書類</t>
    <rPh sb="5" eb="7">
      <t>チョウサ</t>
    </rPh>
    <rPh sb="7" eb="9">
      <t>ケッカ</t>
    </rPh>
    <rPh sb="10" eb="11">
      <t>タイ</t>
    </rPh>
    <rPh sb="13" eb="17">
      <t>カダイカイケツ</t>
    </rPh>
    <rPh sb="21" eb="23">
      <t>トリクミ</t>
    </rPh>
    <rPh sb="27" eb="29">
      <t>ショルイ</t>
    </rPh>
    <phoneticPr fontId="2"/>
  </si>
  <si>
    <t>項目３　</t>
    <rPh sb="0" eb="2">
      <t>コウモク</t>
    </rPh>
    <phoneticPr fontId="2"/>
  </si>
  <si>
    <t>兵庫県「『わたし』からアクション宣言」を実施している</t>
    <phoneticPr fontId="2"/>
  </si>
  <si>
    <t>▼選択した回答を入力</t>
    <rPh sb="1" eb="3">
      <t>センタク</t>
    </rPh>
    <rPh sb="5" eb="7">
      <t>カイトウ</t>
    </rPh>
    <rPh sb="8" eb="10">
      <t>ニュウリョク</t>
    </rPh>
    <phoneticPr fontId="2"/>
  </si>
  <si>
    <t>ー</t>
    <phoneticPr fontId="2"/>
  </si>
  <si>
    <t>アクション宣言の写真データ</t>
    <rPh sb="5" eb="7">
      <t>センゲン</t>
    </rPh>
    <rPh sb="8" eb="10">
      <t>シャシン</t>
    </rPh>
    <phoneticPr fontId="2"/>
  </si>
  <si>
    <t>項目4　</t>
    <rPh sb="0" eb="2">
      <t>コウモク</t>
    </rPh>
    <phoneticPr fontId="2"/>
  </si>
  <si>
    <t>女性のキャリアアップに向けた取組を実施している</t>
    <phoneticPr fontId="2"/>
  </si>
  <si>
    <t>▼選択した回答を入力</t>
    <phoneticPr fontId="2"/>
  </si>
  <si>
    <t>受講者名簿（受講した者がわかる書類）</t>
    <rPh sb="0" eb="2">
      <t>ジュコウ</t>
    </rPh>
    <rPh sb="2" eb="3">
      <t>シャ</t>
    </rPh>
    <rPh sb="3" eb="5">
      <t>メイボ</t>
    </rPh>
    <rPh sb="6" eb="8">
      <t>ジュコウ</t>
    </rPh>
    <rPh sb="10" eb="11">
      <t>モノ</t>
    </rPh>
    <rPh sb="15" eb="17">
      <t>ショルイ</t>
    </rPh>
    <phoneticPr fontId="2"/>
  </si>
  <si>
    <t>研修当日資料（研修内容が確認できる書類）</t>
    <rPh sb="0" eb="2">
      <t>ケンシュウ</t>
    </rPh>
    <rPh sb="2" eb="4">
      <t>トウジツ</t>
    </rPh>
    <rPh sb="4" eb="6">
      <t>シリョウ</t>
    </rPh>
    <rPh sb="7" eb="9">
      <t>ケンシュウ</t>
    </rPh>
    <rPh sb="9" eb="11">
      <t>ナイヨウ</t>
    </rPh>
    <rPh sb="12" eb="14">
      <t>カクニン</t>
    </rPh>
    <rPh sb="17" eb="19">
      <t>ショルイ</t>
    </rPh>
    <phoneticPr fontId="2"/>
  </si>
  <si>
    <t>メンター制度の説明資料（対象者、頻度などがわかるもの）</t>
    <rPh sb="4" eb="6">
      <t>セイド</t>
    </rPh>
    <rPh sb="7" eb="9">
      <t>セツメイ</t>
    </rPh>
    <rPh sb="9" eb="11">
      <t>シリョウ</t>
    </rPh>
    <rPh sb="12" eb="15">
      <t>タイショウシャ</t>
    </rPh>
    <rPh sb="16" eb="18">
      <t>ヒンド</t>
    </rPh>
    <phoneticPr fontId="2"/>
  </si>
  <si>
    <t>カウンセリング等の実施報告（実施日、実施内容のわかるもの）</t>
    <rPh sb="7" eb="8">
      <t>トウ</t>
    </rPh>
    <rPh sb="9" eb="11">
      <t>ジッシ</t>
    </rPh>
    <rPh sb="11" eb="13">
      <t>ホウコク</t>
    </rPh>
    <rPh sb="14" eb="16">
      <t>ジッシ</t>
    </rPh>
    <rPh sb="16" eb="17">
      <t>ビ</t>
    </rPh>
    <rPh sb="18" eb="20">
      <t>ジッシ</t>
    </rPh>
    <rPh sb="20" eb="22">
      <t>ナイヨウ</t>
    </rPh>
    <phoneticPr fontId="2"/>
  </si>
  <si>
    <t>ロールモデルの発信内容（掲載記事）</t>
    <rPh sb="7" eb="9">
      <t>ハッシン</t>
    </rPh>
    <rPh sb="9" eb="11">
      <t>ナイヨウ</t>
    </rPh>
    <rPh sb="12" eb="14">
      <t>ケイサイ</t>
    </rPh>
    <rPh sb="14" eb="16">
      <t>キジ</t>
    </rPh>
    <phoneticPr fontId="2"/>
  </si>
  <si>
    <t>社内通知（開催の案内等）</t>
    <rPh sb="0" eb="2">
      <t>シャナイ</t>
    </rPh>
    <rPh sb="2" eb="4">
      <t>ツウチ</t>
    </rPh>
    <rPh sb="5" eb="7">
      <t>カイサイ</t>
    </rPh>
    <rPh sb="8" eb="11">
      <t>アンナイナド</t>
    </rPh>
    <phoneticPr fontId="2"/>
  </si>
  <si>
    <t>実施報告書（交流会での発言内容等、具体的な実施内容がわかるもの）</t>
    <rPh sb="0" eb="2">
      <t>ジッシ</t>
    </rPh>
    <rPh sb="2" eb="5">
      <t>ホウコクショ</t>
    </rPh>
    <rPh sb="6" eb="9">
      <t>コウリュウカイ</t>
    </rPh>
    <rPh sb="11" eb="13">
      <t>ハツゲン</t>
    </rPh>
    <rPh sb="13" eb="16">
      <t>ナイヨウナド</t>
    </rPh>
    <rPh sb="17" eb="20">
      <t>グタイテキ</t>
    </rPh>
    <rPh sb="21" eb="23">
      <t>ジッシ</t>
    </rPh>
    <rPh sb="23" eb="25">
      <t>ナイヨウ</t>
    </rPh>
    <phoneticPr fontId="2"/>
  </si>
  <si>
    <t>項目５　</t>
    <rPh sb="0" eb="2">
      <t>コウモク</t>
    </rPh>
    <phoneticPr fontId="2"/>
  </si>
  <si>
    <t>女性活躍に向けた職場の意識改革を実施している</t>
    <phoneticPr fontId="2"/>
  </si>
  <si>
    <t>受講者名簿・研修報告書（受講した者がわかる書類）</t>
    <rPh sb="0" eb="3">
      <t>ジュコウシャ</t>
    </rPh>
    <rPh sb="3" eb="5">
      <t>メイボ</t>
    </rPh>
    <rPh sb="6" eb="8">
      <t>ケンシュウ</t>
    </rPh>
    <rPh sb="8" eb="11">
      <t>ホウコクショ</t>
    </rPh>
    <rPh sb="12" eb="14">
      <t>ジュコウ</t>
    </rPh>
    <rPh sb="16" eb="17">
      <t>モノ</t>
    </rPh>
    <rPh sb="21" eb="23">
      <t>ショルイ</t>
    </rPh>
    <phoneticPr fontId="2"/>
  </si>
  <si>
    <t>男性の家事育児参加を促す取組内容が確認できるもの</t>
    <rPh sb="14" eb="16">
      <t>ナイヨウ</t>
    </rPh>
    <rPh sb="17" eb="19">
      <t>カクニン</t>
    </rPh>
    <phoneticPr fontId="2"/>
  </si>
  <si>
    <t>項目６　</t>
    <rPh sb="0" eb="2">
      <t>コウモク</t>
    </rPh>
    <phoneticPr fontId="2"/>
  </si>
  <si>
    <t>従業員が希望する働き方を応援する仕組みがある</t>
    <phoneticPr fontId="2"/>
  </si>
  <si>
    <t>ヒアリングシートもしくはヒアリング項目がわかるもの</t>
    <rPh sb="17" eb="19">
      <t>コウモク</t>
    </rPh>
    <phoneticPr fontId="2"/>
  </si>
  <si>
    <t>項目10</t>
    <rPh sb="0" eb="2">
      <t>コウモク</t>
    </rPh>
    <phoneticPr fontId="2"/>
  </si>
  <si>
    <t>女性登用等に関する取組を対外的に開示している</t>
    <phoneticPr fontId="2"/>
  </si>
  <si>
    <t>▼選択した回答を入力</t>
  </si>
  <si>
    <t>項目14　</t>
    <rPh sb="0" eb="2">
      <t>コウモク</t>
    </rPh>
    <phoneticPr fontId="2"/>
  </si>
  <si>
    <t>▼②で選択した回答を入力</t>
    <rPh sb="10" eb="12">
      <t>ニュウリョク</t>
    </rPh>
    <phoneticPr fontId="2"/>
  </si>
  <si>
    <t>社内制度の概要がわかる資料</t>
    <rPh sb="0" eb="2">
      <t>シャナイ</t>
    </rPh>
    <rPh sb="2" eb="4">
      <t>セイド</t>
    </rPh>
    <rPh sb="5" eb="7">
      <t>ガイヨウ</t>
    </rPh>
    <rPh sb="11" eb="13">
      <t>シリョウ</t>
    </rPh>
    <phoneticPr fontId="2"/>
  </si>
  <si>
    <t>面談内容のわかる資料</t>
    <rPh sb="0" eb="2">
      <t>メンダン</t>
    </rPh>
    <rPh sb="2" eb="4">
      <t>ナイヨウ</t>
    </rPh>
    <rPh sb="8" eb="10">
      <t>シリョウ</t>
    </rPh>
    <phoneticPr fontId="2"/>
  </si>
  <si>
    <t>面談の内容がわかるもの　面談シートなど（仕事の進め方や人間関係の相談などを聞いているもの）</t>
    <phoneticPr fontId="2"/>
  </si>
  <si>
    <t>人材定着の方針およびフォロー内容がわかるもの</t>
    <rPh sb="0" eb="2">
      <t>ジンザイ</t>
    </rPh>
    <rPh sb="2" eb="4">
      <t>テイチャク</t>
    </rPh>
    <rPh sb="5" eb="7">
      <t>ホウシン</t>
    </rPh>
    <rPh sb="14" eb="16">
      <t>ナイヨウ</t>
    </rPh>
    <phoneticPr fontId="2"/>
  </si>
  <si>
    <t>研修の計画および内容（研修内容、期間、研修対象者）がわかるもの</t>
    <rPh sb="0" eb="2">
      <t>ケンシュウ</t>
    </rPh>
    <rPh sb="3" eb="5">
      <t>ケイカク</t>
    </rPh>
    <rPh sb="8" eb="10">
      <t>ナイヨウ</t>
    </rPh>
    <rPh sb="11" eb="15">
      <t>ケンシュウナイヨウ</t>
    </rPh>
    <rPh sb="16" eb="18">
      <t>キカン</t>
    </rPh>
    <rPh sb="19" eb="24">
      <t>ケンシュウタイショウシャ</t>
    </rPh>
    <phoneticPr fontId="2"/>
  </si>
  <si>
    <t>項目15　</t>
    <rPh sb="0" eb="2">
      <t>コウモク</t>
    </rPh>
    <phoneticPr fontId="2"/>
  </si>
  <si>
    <t>過去３年間で、本人の希望に応じ、職務や勤務地を限定した従業員がいる</t>
    <phoneticPr fontId="2"/>
  </si>
  <si>
    <t>制度の通知文（従業員に周知していることがわかるもの）</t>
    <rPh sb="0" eb="2">
      <t>セイド</t>
    </rPh>
    <rPh sb="3" eb="6">
      <t>ツウチブン</t>
    </rPh>
    <rPh sb="7" eb="10">
      <t>ジュウギョウイン</t>
    </rPh>
    <rPh sb="11" eb="13">
      <t>シュウチ</t>
    </rPh>
    <phoneticPr fontId="2"/>
  </si>
  <si>
    <t>従業員からの相談を受けた内容がわかるもの（日時や経緯が書かれているもの）</t>
    <phoneticPr fontId="2"/>
  </si>
  <si>
    <t>配置転換した内容のわかるもの（辞令等）</t>
    <phoneticPr fontId="2"/>
  </si>
  <si>
    <t>項目16</t>
    <rPh sb="0" eb="2">
      <t>コウモク</t>
    </rPh>
    <phoneticPr fontId="2"/>
  </si>
  <si>
    <t>過去３年間で、テレワークや在宅勤務、フレックスタイムなど、場所や時間に捉われない働き方を実現した従業員がいる</t>
    <phoneticPr fontId="2"/>
  </si>
  <si>
    <t>ア～ウいずれも</t>
    <phoneticPr fontId="2"/>
  </si>
  <si>
    <t>項目18</t>
    <rPh sb="0" eb="2">
      <t>コウモク</t>
    </rPh>
    <phoneticPr fontId="2"/>
  </si>
  <si>
    <t>過去３年間で、子育てや介護、ボランティア活動のための休暇・休業制度を利用した従業員がいる</t>
    <phoneticPr fontId="2"/>
  </si>
  <si>
    <t>項目20</t>
    <rPh sb="0" eb="2">
      <t>コウモク</t>
    </rPh>
    <phoneticPr fontId="2"/>
  </si>
  <si>
    <t>職場環境の整備または、従業員に対する経費援助を行っている（複数選択可）</t>
    <phoneticPr fontId="2"/>
  </si>
  <si>
    <t>保育所等の利用規定書類等</t>
    <rPh sb="0" eb="2">
      <t>ホイク</t>
    </rPh>
    <rPh sb="2" eb="3">
      <t>ショ</t>
    </rPh>
    <rPh sb="3" eb="4">
      <t>トウ</t>
    </rPh>
    <rPh sb="5" eb="7">
      <t>リヨウ</t>
    </rPh>
    <rPh sb="7" eb="9">
      <t>キテイ</t>
    </rPh>
    <rPh sb="9" eb="11">
      <t>ショルイ</t>
    </rPh>
    <rPh sb="11" eb="12">
      <t>ナド</t>
    </rPh>
    <phoneticPr fontId="2"/>
  </si>
  <si>
    <t>男女別トイレ・更衣室の写真や図面（女性用だけではなく、男女両方の写真等を添付してください。）</t>
    <phoneticPr fontId="2"/>
  </si>
  <si>
    <t>経費援助の規定</t>
    <rPh sb="0" eb="4">
      <t>ケイヒエンジョ</t>
    </rPh>
    <rPh sb="5" eb="7">
      <t>キテイ</t>
    </rPh>
    <phoneticPr fontId="2"/>
  </si>
  <si>
    <t>奨学金返済支援の制度の規定</t>
    <rPh sb="0" eb="3">
      <t>ショウガクキン</t>
    </rPh>
    <rPh sb="3" eb="5">
      <t>ヘンサイ</t>
    </rPh>
    <rPh sb="5" eb="7">
      <t>シエン</t>
    </rPh>
    <rPh sb="8" eb="10">
      <t>セイド</t>
    </rPh>
    <rPh sb="11" eb="13">
      <t>キテイ</t>
    </rPh>
    <phoneticPr fontId="2"/>
  </si>
  <si>
    <t>カ</t>
    <phoneticPr fontId="2"/>
  </si>
  <si>
    <t>認定書の写し</t>
    <rPh sb="0" eb="2">
      <t>ニンテイ</t>
    </rPh>
    <rPh sb="2" eb="3">
      <t>ショ</t>
    </rPh>
    <rPh sb="4" eb="5">
      <t>ウツ</t>
    </rPh>
    <phoneticPr fontId="2"/>
  </si>
  <si>
    <t>キ</t>
    <phoneticPr fontId="2"/>
  </si>
  <si>
    <t>　　　　　　　　SDGs達成に向けた宣言内容（様式第2号）の写し</t>
    <phoneticPr fontId="2"/>
  </si>
  <si>
    <t>　　　　　　　　認証書</t>
    <phoneticPr fontId="2"/>
  </si>
  <si>
    <t>　　　　　　　　認証申請に提出したチェックシート（様式第2号）の写し</t>
    <phoneticPr fontId="2"/>
  </si>
  <si>
    <t>県に本社を置かない企業の取り扱い</t>
    <rPh sb="0" eb="1">
      <t>ケン</t>
    </rPh>
    <rPh sb="2" eb="4">
      <t>ホンシャ</t>
    </rPh>
    <rPh sb="5" eb="6">
      <t>オ</t>
    </rPh>
    <rPh sb="9" eb="11">
      <t>キギョウ</t>
    </rPh>
    <phoneticPr fontId="2"/>
  </si>
  <si>
    <t>①</t>
    <phoneticPr fontId="2"/>
  </si>
  <si>
    <t>②</t>
    <phoneticPr fontId="2"/>
  </si>
  <si>
    <t>③</t>
    <phoneticPr fontId="2"/>
  </si>
  <si>
    <t>【支社の取り扱い】</t>
    <rPh sb="1" eb="3">
      <t>シシャ</t>
    </rPh>
    <rPh sb="4" eb="5">
      <t>ト</t>
    </rPh>
    <rPh sb="6" eb="7">
      <t>アツカ</t>
    </rPh>
    <phoneticPr fontId="2"/>
  </si>
  <si>
    <t>項目番号</t>
    <rPh sb="0" eb="4">
      <t>コウモクバンゴウ</t>
    </rPh>
    <phoneticPr fontId="2"/>
  </si>
  <si>
    <t>評価方法</t>
    <rPh sb="0" eb="4">
      <t>ヒョウカホウホウ</t>
    </rPh>
    <phoneticPr fontId="2"/>
  </si>
  <si>
    <t>1～6、10、14、20</t>
  </si>
  <si>
    <t>7、8、12、17、19</t>
    <phoneticPr fontId="2"/>
  </si>
  <si>
    <t>13、15、16、18</t>
    <phoneticPr fontId="2"/>
  </si>
  <si>
    <t>必要提出書類</t>
  </si>
  <si>
    <t>※</t>
    <phoneticPr fontId="2"/>
  </si>
  <si>
    <t>提出書類の内容によっては、別途書類の提出を求める場合があります</t>
    <rPh sb="0" eb="2">
      <t>テイシュツ</t>
    </rPh>
    <rPh sb="2" eb="4">
      <t>ショルイ</t>
    </rPh>
    <rPh sb="5" eb="7">
      <t>ナイヨウ</t>
    </rPh>
    <rPh sb="13" eb="15">
      <t>ベット</t>
    </rPh>
    <rPh sb="15" eb="17">
      <t>ショルイ</t>
    </rPh>
    <rPh sb="18" eb="20">
      <t>テイシュツ</t>
    </rPh>
    <rPh sb="21" eb="22">
      <t>モト</t>
    </rPh>
    <rPh sb="24" eb="26">
      <t>バアイ</t>
    </rPh>
    <phoneticPr fontId="2"/>
  </si>
  <si>
    <t>　　</t>
    <phoneticPr fontId="2"/>
  </si>
  <si>
    <t>ひょうご・こうべ女性活躍推進企業認定（ミモザ企業・フレッシュミモザ企業）自己評価シート</t>
    <rPh sb="8" eb="10">
      <t>ジョセイ</t>
    </rPh>
    <rPh sb="10" eb="12">
      <t>カツヤク</t>
    </rPh>
    <rPh sb="12" eb="14">
      <t>スイシン</t>
    </rPh>
    <rPh sb="14" eb="16">
      <t>キギョウ</t>
    </rPh>
    <rPh sb="16" eb="18">
      <t>ニンテイ</t>
    </rPh>
    <rPh sb="22" eb="24">
      <t>キギョウ</t>
    </rPh>
    <rPh sb="33" eb="35">
      <t>キギョウ</t>
    </rPh>
    <rPh sb="36" eb="38">
      <t>ジコ</t>
    </rPh>
    <rPh sb="38" eb="40">
      <t>ヒョウカ</t>
    </rPh>
    <phoneticPr fontId="5"/>
  </si>
  <si>
    <t>【企 業 名】　↓直接入力</t>
    <rPh sb="1" eb="2">
      <t>キ</t>
    </rPh>
    <rPh sb="3" eb="4">
      <t>ギョウ</t>
    </rPh>
    <rPh sb="5" eb="6">
      <t>メイ</t>
    </rPh>
    <rPh sb="9" eb="11">
      <t>チョクセツ</t>
    </rPh>
    <rPh sb="11" eb="13">
      <t>ニュウリョク</t>
    </rPh>
    <phoneticPr fontId="5"/>
  </si>
  <si>
    <t>【業　種】　↓プルダウンから選択</t>
    <rPh sb="1" eb="2">
      <t>ギョウ</t>
    </rPh>
    <rPh sb="3" eb="4">
      <t>タネ</t>
    </rPh>
    <rPh sb="14" eb="16">
      <t>センタク</t>
    </rPh>
    <phoneticPr fontId="5"/>
  </si>
  <si>
    <t>【従業員数】　↓直接入力</t>
    <rPh sb="1" eb="3">
      <t>ジュウギョウ</t>
    </rPh>
    <rPh sb="4" eb="5">
      <t>スウ</t>
    </rPh>
    <rPh sb="8" eb="10">
      <t>チョクセツ</t>
    </rPh>
    <rPh sb="10" eb="12">
      <t>ニュウリョク</t>
    </rPh>
    <phoneticPr fontId="5"/>
  </si>
  <si>
    <t>【※製造業の場合のみ】　↓プルダウンから選択</t>
    <rPh sb="2" eb="5">
      <t>セイゾウギョウ</t>
    </rPh>
    <rPh sb="6" eb="8">
      <t>バアイ</t>
    </rPh>
    <rPh sb="20" eb="22">
      <t>センタク</t>
    </rPh>
    <phoneticPr fontId="5"/>
  </si>
  <si>
    <t>柱</t>
    <rPh sb="0" eb="1">
      <t>ハシラ</t>
    </rPh>
    <phoneticPr fontId="5"/>
  </si>
  <si>
    <t>項目及び取組内容例</t>
    <rPh sb="0" eb="2">
      <t>コウモク</t>
    </rPh>
    <rPh sb="2" eb="3">
      <t>オヨ</t>
    </rPh>
    <rPh sb="4" eb="6">
      <t>トリクミ</t>
    </rPh>
    <rPh sb="6" eb="8">
      <t>ナイヨウ</t>
    </rPh>
    <rPh sb="8" eb="9">
      <t>レイ</t>
    </rPh>
    <phoneticPr fontId="5"/>
  </si>
  <si>
    <t>自己評価
記入欄</t>
    <rPh sb="0" eb="2">
      <t>ジコ</t>
    </rPh>
    <rPh sb="2" eb="4">
      <t>ヒョウカ</t>
    </rPh>
    <rPh sb="5" eb="7">
      <t>キニュウ</t>
    </rPh>
    <rPh sb="7" eb="8">
      <t>ラン</t>
    </rPh>
    <phoneticPr fontId="5"/>
  </si>
  <si>
    <t>産業別
全国平均値</t>
    <rPh sb="0" eb="3">
      <t>サンギョウベツ</t>
    </rPh>
    <rPh sb="4" eb="6">
      <t>ゼンコク</t>
    </rPh>
    <rPh sb="6" eb="8">
      <t>ヘイキン</t>
    </rPh>
    <rPh sb="8" eb="9">
      <t>チ</t>
    </rPh>
    <phoneticPr fontId="5"/>
  </si>
  <si>
    <t>達成状況
(自動入力)</t>
    <rPh sb="0" eb="2">
      <t>タッセイ</t>
    </rPh>
    <rPh sb="2" eb="4">
      <t>ジョウキョウ</t>
    </rPh>
    <rPh sb="6" eb="8">
      <t>ジドウ</t>
    </rPh>
    <rPh sb="8" eb="10">
      <t>ニュウリョク</t>
    </rPh>
    <phoneticPr fontId="5"/>
  </si>
  <si>
    <t>１企業の取組姿勢</t>
    <rPh sb="1" eb="3">
      <t>キギョウ</t>
    </rPh>
    <rPh sb="4" eb="6">
      <t>トリクミ</t>
    </rPh>
    <rPh sb="6" eb="8">
      <t>シセイ</t>
    </rPh>
    <phoneticPr fontId="5"/>
  </si>
  <si>
    <t>２キャリア形成支援</t>
    <rPh sb="5" eb="7">
      <t>ケイセイ</t>
    </rPh>
    <rPh sb="7" eb="9">
      <t>シエン</t>
    </rPh>
    <phoneticPr fontId="5"/>
  </si>
  <si>
    <t>３女性の登用促進</t>
    <rPh sb="1" eb="3">
      <t>ジョセイ</t>
    </rPh>
    <rPh sb="4" eb="6">
      <t>トウヨウ</t>
    </rPh>
    <rPh sb="6" eb="8">
      <t>ソクシン</t>
    </rPh>
    <phoneticPr fontId="5"/>
  </si>
  <si>
    <t>管理職（部長・課長級相当職）以上に占める女性割合の過去３年間の平均が、産業別の全国平均値以上である</t>
    <rPh sb="0" eb="2">
      <t>カンリ</t>
    </rPh>
    <rPh sb="14" eb="16">
      <t>イジョウ</t>
    </rPh>
    <rPh sb="25" eb="27">
      <t>カコ</t>
    </rPh>
    <rPh sb="28" eb="30">
      <t>ネンカン</t>
    </rPh>
    <rPh sb="31" eb="33">
      <t>ヘイキン</t>
    </rPh>
    <rPh sb="35" eb="38">
      <t>サンギョウベツ</t>
    </rPh>
    <rPh sb="39" eb="41">
      <t>ゼンコク</t>
    </rPh>
    <rPh sb="41" eb="44">
      <t>ヘイキンチ</t>
    </rPh>
    <rPh sb="44" eb="46">
      <t>イジョウ</t>
    </rPh>
    <phoneticPr fontId="5"/>
  </si>
  <si>
    <t>％</t>
    <phoneticPr fontId="5"/>
  </si>
  <si>
    <t>係長相当職に占める女性割合の過去３年間の平均が、産業別の全国平均値以上である</t>
    <rPh sb="14" eb="16">
      <t>カコ</t>
    </rPh>
    <rPh sb="17" eb="19">
      <t>ネンカン</t>
    </rPh>
    <rPh sb="20" eb="22">
      <t>ヘイキン</t>
    </rPh>
    <rPh sb="24" eb="26">
      <t>サンギョウ</t>
    </rPh>
    <rPh sb="26" eb="27">
      <t>ベツ</t>
    </rPh>
    <rPh sb="28" eb="30">
      <t>ゼンコク</t>
    </rPh>
    <rPh sb="30" eb="32">
      <t>ヘイキン</t>
    </rPh>
    <rPh sb="32" eb="33">
      <t>アタイ</t>
    </rPh>
    <rPh sb="33" eb="35">
      <t>イジョウ</t>
    </rPh>
    <phoneticPr fontId="5"/>
  </si>
  <si>
    <t>正規雇用の女性の採用比率が過去３年間で増加している、または、前年度における正規雇用の女性の採用比率50%以上である。</t>
    <rPh sb="13" eb="15">
      <t>カコ</t>
    </rPh>
    <rPh sb="16" eb="18">
      <t>ネンカン</t>
    </rPh>
    <rPh sb="19" eb="21">
      <t>ゾウカ</t>
    </rPh>
    <rPh sb="30" eb="33">
      <t>ゼンネンド</t>
    </rPh>
    <rPh sb="52" eb="54">
      <t>イジョウ</t>
    </rPh>
    <phoneticPr fontId="5"/>
  </si>
  <si>
    <t>４女性の定着促進</t>
    <rPh sb="1" eb="3">
      <t>ジョセイ</t>
    </rPh>
    <rPh sb="4" eb="6">
      <t>テイチャク</t>
    </rPh>
    <rPh sb="6" eb="8">
      <t>ソクシン</t>
    </rPh>
    <phoneticPr fontId="5"/>
  </si>
  <si>
    <t>処遇・定着</t>
    <rPh sb="0" eb="2">
      <t>ショグウ</t>
    </rPh>
    <rPh sb="3" eb="5">
      <t>テイチャク</t>
    </rPh>
    <phoneticPr fontId="5"/>
  </si>
  <si>
    <t>前年度における男性の平均勤続年数に対する女性の平均勤続年数の割合が、産業別の全国平均値以上である</t>
    <rPh sb="0" eb="2">
      <t>ゼンネン</t>
    </rPh>
    <rPh sb="7" eb="9">
      <t>ダンセイ</t>
    </rPh>
    <rPh sb="17" eb="18">
      <t>タイ</t>
    </rPh>
    <rPh sb="20" eb="22">
      <t>ジョセイ</t>
    </rPh>
    <rPh sb="23" eb="25">
      <t>ヘイキン</t>
    </rPh>
    <rPh sb="25" eb="27">
      <t>キンゾク</t>
    </rPh>
    <rPh sb="27" eb="29">
      <t>ネンスウ</t>
    </rPh>
    <rPh sb="30" eb="32">
      <t>ワリアイ</t>
    </rPh>
    <rPh sb="34" eb="36">
      <t>サンギョウ</t>
    </rPh>
    <rPh sb="36" eb="37">
      <t>ベツ</t>
    </rPh>
    <rPh sb="38" eb="40">
      <t>ゼンコク</t>
    </rPh>
    <rPh sb="40" eb="42">
      <t>ヘイキン</t>
    </rPh>
    <rPh sb="42" eb="43">
      <t>アタイ</t>
    </rPh>
    <rPh sb="43" eb="45">
      <t>イジョウ</t>
    </rPh>
    <phoneticPr fontId="5"/>
  </si>
  <si>
    <t>年</t>
    <rPh sb="0" eb="1">
      <t>ネン</t>
    </rPh>
    <phoneticPr fontId="5"/>
  </si>
  <si>
    <t>円</t>
    <rPh sb="0" eb="1">
      <t>エン</t>
    </rPh>
    <phoneticPr fontId="2"/>
  </si>
  <si>
    <t>過去３年間で、非正規従業員から正規従業員へ転換した女性従業員がいる</t>
    <rPh sb="0" eb="2">
      <t>カコ</t>
    </rPh>
    <rPh sb="3" eb="5">
      <t>ネンカン</t>
    </rPh>
    <phoneticPr fontId="5"/>
  </si>
  <si>
    <t>多様な働き方の支援</t>
    <rPh sb="0" eb="2">
      <t>タヨウ</t>
    </rPh>
    <rPh sb="3" eb="4">
      <t>ハタラ</t>
    </rPh>
    <rPh sb="5" eb="6">
      <t>カタ</t>
    </rPh>
    <rPh sb="7" eb="9">
      <t>シエン</t>
    </rPh>
    <phoneticPr fontId="5"/>
  </si>
  <si>
    <t>過去３年間で、本人の希望に応じ、職務や勤務地を限定した従業員がいる</t>
    <rPh sb="0" eb="2">
      <t>カコ</t>
    </rPh>
    <rPh sb="3" eb="5">
      <t>ネンカン</t>
    </rPh>
    <rPh sb="27" eb="30">
      <t>ジュウギョウイン</t>
    </rPh>
    <phoneticPr fontId="5"/>
  </si>
  <si>
    <t>過去３年間で、テレワークや在宅勤務、フレックスタイムなど、場所や時間に捉われない働き方を実現した従業員がいる</t>
    <rPh sb="0" eb="2">
      <t>カコ</t>
    </rPh>
    <rPh sb="3" eb="5">
      <t>ネンカン</t>
    </rPh>
    <rPh sb="13" eb="15">
      <t>ザイタク</t>
    </rPh>
    <rPh sb="15" eb="17">
      <t>キンム</t>
    </rPh>
    <rPh sb="29" eb="31">
      <t>バショ</t>
    </rPh>
    <rPh sb="32" eb="34">
      <t>ジカン</t>
    </rPh>
    <rPh sb="35" eb="36">
      <t>トラ</t>
    </rPh>
    <rPh sb="40" eb="41">
      <t>ハタラ</t>
    </rPh>
    <rPh sb="42" eb="43">
      <t>カタ</t>
    </rPh>
    <rPh sb="44" eb="46">
      <t>ジツゲン</t>
    </rPh>
    <rPh sb="48" eb="51">
      <t>ジュウギョウイン</t>
    </rPh>
    <phoneticPr fontId="5"/>
  </si>
  <si>
    <t>前年度における正規従業員の法定時間外労働（法定休日労働時間を含む）の合計時間数の月平均が45時間未満である</t>
    <rPh sb="0" eb="2">
      <t>ゼンネン</t>
    </rPh>
    <rPh sb="13" eb="15">
      <t>ホウテイ</t>
    </rPh>
    <rPh sb="15" eb="18">
      <t>ジカンガイ</t>
    </rPh>
    <rPh sb="18" eb="20">
      <t>ロウドウ</t>
    </rPh>
    <rPh sb="21" eb="23">
      <t>ホウテイ</t>
    </rPh>
    <rPh sb="23" eb="25">
      <t>キュウジツ</t>
    </rPh>
    <rPh sb="25" eb="27">
      <t>ロウドウ</t>
    </rPh>
    <rPh sb="27" eb="29">
      <t>ジカン</t>
    </rPh>
    <rPh sb="30" eb="31">
      <t>フク</t>
    </rPh>
    <rPh sb="34" eb="36">
      <t>ゴウケイ</t>
    </rPh>
    <rPh sb="36" eb="39">
      <t>ジカンスウ</t>
    </rPh>
    <rPh sb="40" eb="41">
      <t>ツキ</t>
    </rPh>
    <rPh sb="41" eb="43">
      <t>ヘイキン</t>
    </rPh>
    <rPh sb="46" eb="48">
      <t>ジカン</t>
    </rPh>
    <rPh sb="48" eb="50">
      <t>ミマン</t>
    </rPh>
    <phoneticPr fontId="5"/>
  </si>
  <si>
    <t>時間</t>
    <rPh sb="0" eb="2">
      <t>ジカン</t>
    </rPh>
    <phoneticPr fontId="2"/>
  </si>
  <si>
    <t>時間</t>
    <rPh sb="0" eb="2">
      <t>ジカン</t>
    </rPh>
    <phoneticPr fontId="5"/>
  </si>
  <si>
    <t>過去３年間で、子育てや介護、ボランティア活動のための休暇・休業制度を利用した従業員がいる</t>
    <rPh sb="0" eb="2">
      <t>カコ</t>
    </rPh>
    <rPh sb="3" eb="5">
      <t>ネンカン</t>
    </rPh>
    <rPh sb="7" eb="9">
      <t>コソダ</t>
    </rPh>
    <rPh sb="11" eb="13">
      <t>カイゴ</t>
    </rPh>
    <rPh sb="20" eb="22">
      <t>カツドウ</t>
    </rPh>
    <rPh sb="26" eb="28">
      <t>キュウカ</t>
    </rPh>
    <rPh sb="29" eb="31">
      <t>キュウギョウ</t>
    </rPh>
    <rPh sb="31" eb="33">
      <t>セイド</t>
    </rPh>
    <rPh sb="34" eb="36">
      <t>リヨウ</t>
    </rPh>
    <rPh sb="38" eb="41">
      <t>ジュウギョウイン</t>
    </rPh>
    <phoneticPr fontId="5"/>
  </si>
  <si>
    <t>達成状況合計</t>
    <phoneticPr fontId="5"/>
  </si>
  <si>
    <t>○</t>
    <phoneticPr fontId="5"/>
  </si>
  <si>
    <t>×</t>
    <phoneticPr fontId="5"/>
  </si>
  <si>
    <t>鉱業、採石業、砂利採取業</t>
    <rPh sb="0" eb="2">
      <t>コウギョウ</t>
    </rPh>
    <rPh sb="3" eb="5">
      <t>サイセキ</t>
    </rPh>
    <rPh sb="5" eb="6">
      <t>ギョウ</t>
    </rPh>
    <rPh sb="7" eb="9">
      <t>ジャリ</t>
    </rPh>
    <rPh sb="9" eb="11">
      <t>サイシュ</t>
    </rPh>
    <rPh sb="11" eb="12">
      <t>ギョウ</t>
    </rPh>
    <phoneticPr fontId="5"/>
  </si>
  <si>
    <t>建設業</t>
    <rPh sb="0" eb="3">
      <t>ケンセツギョウ</t>
    </rPh>
    <phoneticPr fontId="5"/>
  </si>
  <si>
    <t>製造業</t>
    <rPh sb="0" eb="3">
      <t>セイゾウギョウ</t>
    </rPh>
    <phoneticPr fontId="5"/>
  </si>
  <si>
    <t>電気・ガス・熱供給・水道業</t>
    <rPh sb="0" eb="2">
      <t>デンキ</t>
    </rPh>
    <rPh sb="6" eb="9">
      <t>ネツキョウキュウ</t>
    </rPh>
    <rPh sb="10" eb="13">
      <t>スイドウギョウ</t>
    </rPh>
    <phoneticPr fontId="5"/>
  </si>
  <si>
    <t>情報通信業</t>
    <rPh sb="0" eb="2">
      <t>ジョウホウ</t>
    </rPh>
    <rPh sb="2" eb="5">
      <t>ツウシンギョウ</t>
    </rPh>
    <phoneticPr fontId="5"/>
  </si>
  <si>
    <t>運輸業、郵便業</t>
    <rPh sb="0" eb="3">
      <t>ウンユギョウ</t>
    </rPh>
    <rPh sb="4" eb="6">
      <t>ユウビン</t>
    </rPh>
    <rPh sb="6" eb="7">
      <t>ギョウ</t>
    </rPh>
    <phoneticPr fontId="5"/>
  </si>
  <si>
    <t>卸売業、小売業</t>
    <rPh sb="0" eb="3">
      <t>オロシウリギョウ</t>
    </rPh>
    <rPh sb="4" eb="7">
      <t>コウリギョウ</t>
    </rPh>
    <phoneticPr fontId="5"/>
  </si>
  <si>
    <t>金融業、保険業</t>
    <rPh sb="0" eb="3">
      <t>キンユウギョウ</t>
    </rPh>
    <rPh sb="4" eb="7">
      <t>ホケンギョウ</t>
    </rPh>
    <phoneticPr fontId="5"/>
  </si>
  <si>
    <t>不動産業、物品賃貸業</t>
    <rPh sb="0" eb="4">
      <t>フドウサンギョウ</t>
    </rPh>
    <rPh sb="5" eb="7">
      <t>ブッピン</t>
    </rPh>
    <rPh sb="7" eb="10">
      <t>チンタイギョウ</t>
    </rPh>
    <phoneticPr fontId="5"/>
  </si>
  <si>
    <t>学術研究、専門・技術サービス業</t>
    <rPh sb="0" eb="2">
      <t>ガクジュツ</t>
    </rPh>
    <rPh sb="2" eb="4">
      <t>ケンキュウ</t>
    </rPh>
    <rPh sb="5" eb="7">
      <t>センモン</t>
    </rPh>
    <rPh sb="8" eb="10">
      <t>ギジュツ</t>
    </rPh>
    <rPh sb="14" eb="15">
      <t>ギョウ</t>
    </rPh>
    <phoneticPr fontId="5"/>
  </si>
  <si>
    <t>宿泊業、飲食サービス業</t>
    <rPh sb="0" eb="2">
      <t>シュクハク</t>
    </rPh>
    <rPh sb="2" eb="3">
      <t>ギョウ</t>
    </rPh>
    <rPh sb="4" eb="6">
      <t>インショク</t>
    </rPh>
    <rPh sb="10" eb="11">
      <t>ギョウ</t>
    </rPh>
    <phoneticPr fontId="5"/>
  </si>
  <si>
    <t>生活関連サービス業、娯楽業</t>
    <rPh sb="0" eb="2">
      <t>セイカツ</t>
    </rPh>
    <rPh sb="2" eb="4">
      <t>カンレン</t>
    </rPh>
    <rPh sb="8" eb="9">
      <t>ギョウ</t>
    </rPh>
    <rPh sb="10" eb="13">
      <t>ゴラクギョウ</t>
    </rPh>
    <phoneticPr fontId="5"/>
  </si>
  <si>
    <t>教育、学習支援業</t>
    <rPh sb="0" eb="2">
      <t>キョウイク</t>
    </rPh>
    <rPh sb="3" eb="5">
      <t>ガクシュウ</t>
    </rPh>
    <rPh sb="5" eb="8">
      <t>シエンギョウ</t>
    </rPh>
    <phoneticPr fontId="5"/>
  </si>
  <si>
    <t>医療、福祉</t>
    <rPh sb="0" eb="2">
      <t>イリョウ</t>
    </rPh>
    <rPh sb="3" eb="5">
      <t>フクシ</t>
    </rPh>
    <phoneticPr fontId="5"/>
  </si>
  <si>
    <t>複合サービス事業</t>
    <rPh sb="0" eb="2">
      <t>フクゴウ</t>
    </rPh>
    <rPh sb="6" eb="8">
      <t>ジギョウ</t>
    </rPh>
    <phoneticPr fontId="5"/>
  </si>
  <si>
    <t>サービス業（他に分類されないもの）</t>
    <rPh sb="4" eb="5">
      <t>ギョウ</t>
    </rPh>
    <rPh sb="6" eb="7">
      <t>ホカ</t>
    </rPh>
    <rPh sb="8" eb="10">
      <t>ブンルイ</t>
    </rPh>
    <phoneticPr fontId="5"/>
  </si>
  <si>
    <t>（製造業）食料品・飲料・たばこ・飼料製造業</t>
    <rPh sb="1" eb="4">
      <t>セイゾウギョウ</t>
    </rPh>
    <rPh sb="5" eb="8">
      <t>ショクリョウヒン</t>
    </rPh>
    <rPh sb="9" eb="11">
      <t>インリョウ</t>
    </rPh>
    <rPh sb="16" eb="18">
      <t>シリョウ</t>
    </rPh>
    <rPh sb="18" eb="21">
      <t>セイゾウギョウ</t>
    </rPh>
    <phoneticPr fontId="5"/>
  </si>
  <si>
    <t>（製造業）繊維工業</t>
    <rPh sb="1" eb="4">
      <t>セイゾウギョウ</t>
    </rPh>
    <rPh sb="5" eb="7">
      <t>センイ</t>
    </rPh>
    <rPh sb="7" eb="9">
      <t>コウギョウ</t>
    </rPh>
    <phoneticPr fontId="5"/>
  </si>
  <si>
    <t>（製造業）木材・木製品・家具・装備品製造業</t>
    <rPh sb="1" eb="4">
      <t>セイゾウギョウ</t>
    </rPh>
    <rPh sb="5" eb="7">
      <t>モクザイ</t>
    </rPh>
    <rPh sb="8" eb="11">
      <t>モクセイヒン</t>
    </rPh>
    <rPh sb="12" eb="14">
      <t>カグ</t>
    </rPh>
    <rPh sb="15" eb="18">
      <t>ソウビヒン</t>
    </rPh>
    <rPh sb="18" eb="21">
      <t>セイゾウギョウ</t>
    </rPh>
    <phoneticPr fontId="5"/>
  </si>
  <si>
    <t>（製造業）パルプ・紙・紙加工品製造業、印刷・同関連業</t>
    <rPh sb="1" eb="4">
      <t>セイゾウギョウ</t>
    </rPh>
    <rPh sb="9" eb="10">
      <t>カミ</t>
    </rPh>
    <rPh sb="11" eb="12">
      <t>カミ</t>
    </rPh>
    <rPh sb="12" eb="15">
      <t>カコウヒン</t>
    </rPh>
    <rPh sb="15" eb="18">
      <t>セイゾウギョウ</t>
    </rPh>
    <rPh sb="19" eb="21">
      <t>インサツ</t>
    </rPh>
    <rPh sb="22" eb="23">
      <t>ドウ</t>
    </rPh>
    <rPh sb="23" eb="25">
      <t>カンレン</t>
    </rPh>
    <rPh sb="25" eb="26">
      <t>ギョウ</t>
    </rPh>
    <phoneticPr fontId="5"/>
  </si>
  <si>
    <t>（製造業）化学工業</t>
    <rPh sb="1" eb="4">
      <t>セイゾウギョウ</t>
    </rPh>
    <rPh sb="5" eb="7">
      <t>カガク</t>
    </rPh>
    <rPh sb="7" eb="9">
      <t>コウギョウ</t>
    </rPh>
    <phoneticPr fontId="5"/>
  </si>
  <si>
    <t>（製造業）石油製品・石炭製品製造業</t>
    <rPh sb="1" eb="4">
      <t>セイゾウギョウ</t>
    </rPh>
    <rPh sb="5" eb="7">
      <t>セキユ</t>
    </rPh>
    <rPh sb="7" eb="9">
      <t>セイヒン</t>
    </rPh>
    <rPh sb="10" eb="12">
      <t>セキタン</t>
    </rPh>
    <rPh sb="12" eb="14">
      <t>セイヒン</t>
    </rPh>
    <rPh sb="14" eb="17">
      <t>セイゾウギョウ</t>
    </rPh>
    <phoneticPr fontId="5"/>
  </si>
  <si>
    <t>（製造業）プラスチック製品製造業、ゴム製品製造業</t>
    <rPh sb="1" eb="4">
      <t>セイゾウギョウ</t>
    </rPh>
    <rPh sb="11" eb="13">
      <t>セイヒン</t>
    </rPh>
    <rPh sb="13" eb="16">
      <t>セイゾウギョウ</t>
    </rPh>
    <rPh sb="19" eb="21">
      <t>セイヒン</t>
    </rPh>
    <rPh sb="21" eb="24">
      <t>セイゾウギョウ</t>
    </rPh>
    <phoneticPr fontId="5"/>
  </si>
  <si>
    <t>（製造業）鉄鋼業、非鉄金属製造業、金属製品製造業</t>
    <rPh sb="1" eb="4">
      <t>セイゾウギョウ</t>
    </rPh>
    <rPh sb="5" eb="8">
      <t>テッコウギョウ</t>
    </rPh>
    <rPh sb="9" eb="11">
      <t>ヒテツ</t>
    </rPh>
    <rPh sb="11" eb="13">
      <t>キンゾク</t>
    </rPh>
    <rPh sb="13" eb="16">
      <t>セイゾウギョウ</t>
    </rPh>
    <rPh sb="17" eb="19">
      <t>キンゾク</t>
    </rPh>
    <rPh sb="19" eb="21">
      <t>セイヒン</t>
    </rPh>
    <rPh sb="21" eb="24">
      <t>セイゾウギョウ</t>
    </rPh>
    <phoneticPr fontId="5"/>
  </si>
  <si>
    <t>（製造業）はん用機器具製造業、生産用機械器具製造業、業務用機械器具製造業</t>
    <rPh sb="1" eb="4">
      <t>セイゾウギョウ</t>
    </rPh>
    <rPh sb="7" eb="8">
      <t>ヨウ</t>
    </rPh>
    <rPh sb="8" eb="10">
      <t>キキ</t>
    </rPh>
    <rPh sb="10" eb="11">
      <t>グ</t>
    </rPh>
    <rPh sb="11" eb="14">
      <t>セイゾウギョウ</t>
    </rPh>
    <rPh sb="15" eb="18">
      <t>セイサンヨウ</t>
    </rPh>
    <rPh sb="18" eb="20">
      <t>キカイ</t>
    </rPh>
    <rPh sb="20" eb="22">
      <t>キグ</t>
    </rPh>
    <rPh sb="22" eb="25">
      <t>セイゾウギョウ</t>
    </rPh>
    <rPh sb="26" eb="29">
      <t>ギョウムヨウ</t>
    </rPh>
    <rPh sb="29" eb="31">
      <t>キカイ</t>
    </rPh>
    <rPh sb="31" eb="33">
      <t>キグ</t>
    </rPh>
    <rPh sb="33" eb="36">
      <t>セイゾウギョウ</t>
    </rPh>
    <phoneticPr fontId="5"/>
  </si>
  <si>
    <t>（製造業）電子部品・デバイス・電子回路製造業、電気機械器具製造業、情報通信機械器具製造業</t>
    <rPh sb="1" eb="4">
      <t>セイゾウギョウ</t>
    </rPh>
    <rPh sb="5" eb="7">
      <t>デンシ</t>
    </rPh>
    <rPh sb="7" eb="9">
      <t>ブヒン</t>
    </rPh>
    <rPh sb="15" eb="17">
      <t>デンシ</t>
    </rPh>
    <rPh sb="17" eb="19">
      <t>カイロ</t>
    </rPh>
    <rPh sb="19" eb="22">
      <t>セイゾウギョウ</t>
    </rPh>
    <rPh sb="23" eb="25">
      <t>デンキ</t>
    </rPh>
    <rPh sb="25" eb="27">
      <t>キカイ</t>
    </rPh>
    <rPh sb="27" eb="29">
      <t>キグ</t>
    </rPh>
    <rPh sb="29" eb="32">
      <t>セイゾウギョウ</t>
    </rPh>
    <rPh sb="33" eb="37">
      <t>ジョウホウツウシン</t>
    </rPh>
    <rPh sb="37" eb="39">
      <t>キカイ</t>
    </rPh>
    <rPh sb="39" eb="41">
      <t>キグ</t>
    </rPh>
    <rPh sb="41" eb="44">
      <t>セイゾウギョウ</t>
    </rPh>
    <phoneticPr fontId="5"/>
  </si>
  <si>
    <t>（製造業）輸送用機械器具製造業</t>
    <rPh sb="1" eb="4">
      <t>セイゾウギョウ</t>
    </rPh>
    <rPh sb="5" eb="8">
      <t>ユソウヨウ</t>
    </rPh>
    <rPh sb="8" eb="10">
      <t>キカイ</t>
    </rPh>
    <rPh sb="10" eb="12">
      <t>キグ</t>
    </rPh>
    <rPh sb="12" eb="15">
      <t>セイゾウギョウ</t>
    </rPh>
    <phoneticPr fontId="5"/>
  </si>
  <si>
    <t>その他の製造業</t>
    <rPh sb="2" eb="3">
      <t>タ</t>
    </rPh>
    <rPh sb="4" eb="7">
      <t>セイゾウギョウ</t>
    </rPh>
    <phoneticPr fontId="5"/>
  </si>
  <si>
    <t>ひょうご・こうべ女性活躍推進企業（ミモザ企業）認定
項目別取組概要書</t>
    <rPh sb="8" eb="10">
      <t>ジョセイ</t>
    </rPh>
    <rPh sb="10" eb="12">
      <t>カツヤク</t>
    </rPh>
    <rPh sb="12" eb="14">
      <t>スイシン</t>
    </rPh>
    <rPh sb="14" eb="16">
      <t>キギョウ</t>
    </rPh>
    <rPh sb="20" eb="22">
      <t>キギョウ</t>
    </rPh>
    <rPh sb="23" eb="25">
      <t>ニンテイ</t>
    </rPh>
    <rPh sb="26" eb="29">
      <t>コウモクベツ</t>
    </rPh>
    <rPh sb="29" eb="34">
      <t>トリクミガイヨウショ</t>
    </rPh>
    <phoneticPr fontId="2"/>
  </si>
  <si>
    <t>明示方法</t>
    <rPh sb="0" eb="4">
      <t>メイジホウホウ</t>
    </rPh>
    <phoneticPr fontId="2"/>
  </si>
  <si>
    <t>自社ホームページ</t>
    <phoneticPr fontId="2"/>
  </si>
  <si>
    <t>URL</t>
    <phoneticPr fontId="2"/>
  </si>
  <si>
    <t>「女性の活躍推進企業データベース」（厚生労働省ホームページ）</t>
    <rPh sb="1" eb="3">
      <t>ジョセイ</t>
    </rPh>
    <rPh sb="4" eb="8">
      <t>カツヤクスイシン</t>
    </rPh>
    <rPh sb="8" eb="10">
      <t>キギョウ</t>
    </rPh>
    <rPh sb="18" eb="23">
      <t>コウセイロウドウショウ</t>
    </rPh>
    <phoneticPr fontId="2"/>
  </si>
  <si>
    <t>社内報・社内イントラ</t>
    <rPh sb="0" eb="2">
      <t>シャナイ</t>
    </rPh>
    <rPh sb="2" eb="3">
      <t>ホウ</t>
    </rPh>
    <rPh sb="4" eb="6">
      <t>シャナイ</t>
    </rPh>
    <phoneticPr fontId="2"/>
  </si>
  <si>
    <t>必須</t>
    <rPh sb="0" eb="2">
      <t>ヒッス</t>
    </rPh>
    <phoneticPr fontId="2"/>
  </si>
  <si>
    <t>【添付資料】</t>
    <rPh sb="0" eb="6">
      <t>(テンプシリョウ)</t>
    </rPh>
    <phoneticPr fontId="2"/>
  </si>
  <si>
    <t>社内報の写しまたはイントラへの掲載画像</t>
    <rPh sb="0" eb="3">
      <t>シャナイホウ</t>
    </rPh>
    <rPh sb="4" eb="5">
      <t>ウツ</t>
    </rPh>
    <rPh sb="15" eb="19">
      <t>ケイサイガゾウ</t>
    </rPh>
    <phoneticPr fontId="2"/>
  </si>
  <si>
    <t>※社内報は配布日及び配布対象、イントラは掲示期間及び閲覧対象が確認できるもの</t>
    <rPh sb="1" eb="4">
      <t>シャナイホウ</t>
    </rPh>
    <rPh sb="5" eb="8">
      <t>ハイフビ</t>
    </rPh>
    <rPh sb="8" eb="9">
      <t>オヨ</t>
    </rPh>
    <rPh sb="10" eb="12">
      <t>ハイフ</t>
    </rPh>
    <rPh sb="12" eb="14">
      <t>タイショウ</t>
    </rPh>
    <rPh sb="20" eb="22">
      <t>ケイジ</t>
    </rPh>
    <rPh sb="22" eb="24">
      <t>キカン</t>
    </rPh>
    <rPh sb="24" eb="25">
      <t>オヨ</t>
    </rPh>
    <rPh sb="26" eb="28">
      <t>エツラン</t>
    </rPh>
    <rPh sb="28" eb="30">
      <t>タイショウ</t>
    </rPh>
    <rPh sb="31" eb="33">
      <t>カクニン</t>
    </rPh>
    <phoneticPr fontId="2"/>
  </si>
  <si>
    <t>社内に掲示（掲示板等）</t>
    <rPh sb="0" eb="2">
      <t>シャナイ</t>
    </rPh>
    <rPh sb="3" eb="5">
      <t>ケイジ</t>
    </rPh>
    <rPh sb="6" eb="10">
      <t>ケイジバントウ</t>
    </rPh>
    <phoneticPr fontId="2"/>
  </si>
  <si>
    <t>どのような（全員が確認できる）場所に掲示したかわかる写真</t>
    <rPh sb="15" eb="17">
      <t>バショ</t>
    </rPh>
    <rPh sb="18" eb="20">
      <t>ケイジ</t>
    </rPh>
    <rPh sb="26" eb="28">
      <t>シャシン</t>
    </rPh>
    <phoneticPr fontId="2"/>
  </si>
  <si>
    <t>掲載資料（掲示内容がわかるもの）</t>
    <rPh sb="0" eb="2">
      <t>ケイサイ</t>
    </rPh>
    <rPh sb="2" eb="4">
      <t>シリョウ</t>
    </rPh>
    <rPh sb="5" eb="9">
      <t>ケイジナイヨウ</t>
    </rPh>
    <phoneticPr fontId="2"/>
  </si>
  <si>
    <t>SNSの掲載画像</t>
    <rPh sb="4" eb="8">
      <t>ケイサイガゾウ</t>
    </rPh>
    <phoneticPr fontId="2"/>
  </si>
  <si>
    <t>実施日・掲載期間</t>
    <rPh sb="0" eb="2">
      <t>ジッシ</t>
    </rPh>
    <rPh sb="2" eb="3">
      <t>ビ</t>
    </rPh>
    <rPh sb="4" eb="8">
      <t>ケイサイキカン</t>
    </rPh>
    <phoneticPr fontId="2"/>
  </si>
  <si>
    <t>実施日・掲載期間</t>
    <rPh sb="4" eb="8">
      <t>ケイサイキカン</t>
    </rPh>
    <phoneticPr fontId="2"/>
  </si>
  <si>
    <t>社内報の写しまたはイントラへの掲載画像</t>
    <phoneticPr fontId="2"/>
  </si>
  <si>
    <t>①職場の状況把握のための手法（過去３年間に実施したもの）</t>
    <phoneticPr fontId="2"/>
  </si>
  <si>
    <t>社内懇談会</t>
    <phoneticPr fontId="2"/>
  </si>
  <si>
    <t>社内アンケート調査</t>
    <phoneticPr fontId="2"/>
  </si>
  <si>
    <t>【×の例】</t>
    <rPh sb="3" eb="5">
      <t>レイ)</t>
    </rPh>
    <phoneticPr fontId="2"/>
  </si>
  <si>
    <t>その他（内容を具体的に記載ください）</t>
    <phoneticPr fontId="2"/>
  </si>
  <si>
    <t>具体的な内容</t>
    <rPh sb="0" eb="3">
      <t>グタイテキ</t>
    </rPh>
    <rPh sb="4" eb="6">
      <t>ナイヨウ</t>
    </rPh>
    <phoneticPr fontId="2"/>
  </si>
  <si>
    <t>＜アの場合＞</t>
    <rPh sb="3" eb="5">
      <t>バアイ</t>
    </rPh>
    <phoneticPr fontId="2"/>
  </si>
  <si>
    <t>社内懇談会実施日</t>
    <rPh sb="0" eb="5">
      <t>シャナイコンダンカイ</t>
    </rPh>
    <phoneticPr fontId="2"/>
  </si>
  <si>
    <t>対象者</t>
  </si>
  <si>
    <t>例：従業員全員を対象に参加者を募集</t>
    <rPh sb="2" eb="5">
      <t>ジュウギョウイン</t>
    </rPh>
    <rPh sb="11" eb="14">
      <t>サンカシャ</t>
    </rPh>
    <rPh sb="15" eb="17">
      <t>ボシュウ</t>
    </rPh>
    <phoneticPr fontId="2"/>
  </si>
  <si>
    <t>参加者数</t>
    <phoneticPr fontId="2"/>
  </si>
  <si>
    <t>例：女性○名、男性○名</t>
    <rPh sb="2" eb="4">
      <t>ジョセイ</t>
    </rPh>
    <rPh sb="5" eb="6">
      <t>メイ</t>
    </rPh>
    <rPh sb="7" eb="9">
      <t>ダンセイ</t>
    </rPh>
    <rPh sb="9" eb="11">
      <t>マルメイ</t>
    </rPh>
    <phoneticPr fontId="2"/>
  </si>
  <si>
    <t>明らかになった課題</t>
  </si>
  <si>
    <t>例：有給休暇が取りにくく、仕事と家庭との両立の妨げになっている</t>
  </si>
  <si>
    <t>課題解決のための対応
（取組）</t>
    <phoneticPr fontId="2"/>
  </si>
  <si>
    <t>例：全員6日以上取得の方針をトップから通知し、運用中。昨年度は9割の従業員が6日以上の有給休暇を取得</t>
    <rPh sb="34" eb="37">
      <t>ジュウギョウイン</t>
    </rPh>
    <phoneticPr fontId="2"/>
  </si>
  <si>
    <t>＜イの場合＞</t>
    <rPh sb="3" eb="5">
      <t>バアイ</t>
    </rPh>
    <phoneticPr fontId="2"/>
  </si>
  <si>
    <t>アンケート実施期間</t>
    <rPh sb="7" eb="9">
      <t>キカン</t>
    </rPh>
    <phoneticPr fontId="2"/>
  </si>
  <si>
    <t>対象者</t>
    <phoneticPr fontId="2"/>
  </si>
  <si>
    <t>例：従業員全員（○名）</t>
    <rPh sb="2" eb="5">
      <t>ジュウギョウイン</t>
    </rPh>
    <rPh sb="9" eb="10">
      <t>メイ</t>
    </rPh>
    <phoneticPr fontId="2"/>
  </si>
  <si>
    <t>回答者数</t>
    <phoneticPr fontId="2"/>
  </si>
  <si>
    <t>例：○名</t>
    <rPh sb="3" eb="4">
      <t>メイ</t>
    </rPh>
    <phoneticPr fontId="2"/>
  </si>
  <si>
    <t>意見聴取のために実施した懇談会やアンケート調査の内容のわかる書類</t>
    <phoneticPr fontId="2"/>
  </si>
  <si>
    <t>（例：懇談会の概要・調査票など）</t>
    <phoneticPr fontId="2"/>
  </si>
  <si>
    <t>懇談会やアンケート調査の結果のわかる書類</t>
    <phoneticPr fontId="2"/>
  </si>
  <si>
    <t>（例：懇談会議事録やアンケート回答の集計・分析結果など）</t>
    <phoneticPr fontId="2"/>
  </si>
  <si>
    <t>課題解決のための取組がわかる書類</t>
    <rPh sb="0" eb="4">
      <t>カダイカイケツ</t>
    </rPh>
    <rPh sb="8" eb="10">
      <t>トリクミ</t>
    </rPh>
    <rPh sb="14" eb="16">
      <t>ショルイ</t>
    </rPh>
    <phoneticPr fontId="2"/>
  </si>
  <si>
    <t>（例：制度改正を行った資料等）</t>
    <rPh sb="3" eb="7">
      <t>セイドカイセイ</t>
    </rPh>
    <rPh sb="8" eb="9">
      <t>オコナ</t>
    </rPh>
    <rPh sb="11" eb="14">
      <t>シリョウトウ</t>
    </rPh>
    <phoneticPr fontId="2"/>
  </si>
  <si>
    <t>●</t>
    <phoneticPr fontId="2"/>
  </si>
  <si>
    <t>「『わたし』からアクション宣言」とは</t>
    <rPh sb="13" eb="15">
      <t>センゲン</t>
    </rPh>
    <phoneticPr fontId="2"/>
  </si>
  <si>
    <t>　多様な働き方や、男性の家事・育児への参画、子育てや介護の支援をはじめ、社員（職員）のライフプランやキャリアデザインを応援することが、社会課題解決や社会貢献に繋がることから、社員（職員）一人一人の個性や価値観を理解し、誰もが自分らしく働くことで、持てる能力を最大限に発揮できる職場づくりに取り組むことを、組織・チームのリーダーが宣言するもの</t>
    <phoneticPr fontId="2"/>
  </si>
  <si>
    <t>アクション宣言の申請方法</t>
    <rPh sb="5" eb="7">
      <t>センゲン</t>
    </rPh>
    <rPh sb="8" eb="10">
      <t>シンセイ</t>
    </rPh>
    <rPh sb="10" eb="12">
      <t>ホウホウ</t>
    </rPh>
    <phoneticPr fontId="2"/>
  </si>
  <si>
    <t>（1）アクション宣言の実施</t>
    <phoneticPr fontId="2"/>
  </si>
  <si>
    <t>宣言者がアクション（重点取組項目）を決定し、「アクション（重点取組項目）宣言書」に記入の上、宣言者と宣言書の動画又は写真を撮影し、データを事務局へ送付</t>
    <phoneticPr fontId="2"/>
  </si>
  <si>
    <t>(2)アクション宣言の推進</t>
    <rPh sb="8" eb="10">
      <t>センゲン</t>
    </rPh>
    <rPh sb="11" eb="13">
      <t>スイシン</t>
    </rPh>
    <phoneticPr fontId="2"/>
  </si>
  <si>
    <t>組織内でアクション宣言を共有(ホームページ、掲示板等) し、取り組みを推進</t>
    <rPh sb="22" eb="26">
      <t>ケイジバントウ</t>
    </rPh>
    <phoneticPr fontId="2"/>
  </si>
  <si>
    <t>手続きについては、県のホームページを確認してください。</t>
    <rPh sb="0" eb="2">
      <t>テツヅ</t>
    </rPh>
    <rPh sb="9" eb="10">
      <t>ケン</t>
    </rPh>
    <rPh sb="18" eb="20">
      <t>カクニン</t>
    </rPh>
    <phoneticPr fontId="2"/>
  </si>
  <si>
    <t>https://web.pref.hyogo.lg.jp/kk17/action-action.html</t>
    <phoneticPr fontId="2"/>
  </si>
  <si>
    <t>※</t>
  </si>
  <si>
    <t>宣言の公表</t>
    <rPh sb="0" eb="2">
      <t>センゲン</t>
    </rPh>
    <rPh sb="3" eb="5">
      <t>コウヒョウ</t>
    </rPh>
    <phoneticPr fontId="2"/>
  </si>
  <si>
    <t>いずれかにチェックを入れて下さい</t>
    <rPh sb="10" eb="11">
      <t>イ</t>
    </rPh>
    <rPh sb="13" eb="14">
      <t>クダ</t>
    </rPh>
    <phoneticPr fontId="2"/>
  </si>
  <si>
    <t>公表している</t>
    <rPh sb="0" eb="2">
      <t>コウヒョウ</t>
    </rPh>
    <phoneticPr fontId="2"/>
  </si>
  <si>
    <t>⇒</t>
    <phoneticPr fontId="2"/>
  </si>
  <si>
    <t>宣言を公表している自社HP等</t>
    <rPh sb="0" eb="2">
      <t>センゲン</t>
    </rPh>
    <rPh sb="3" eb="5">
      <t>コウヒョウ</t>
    </rPh>
    <rPh sb="9" eb="11">
      <t>ジシャ</t>
    </rPh>
    <rPh sb="13" eb="14">
      <t>トウ</t>
    </rPh>
    <phoneticPr fontId="2"/>
  </si>
  <si>
    <t>URL：</t>
    <phoneticPr fontId="2"/>
  </si>
  <si>
    <t>公表していない</t>
    <rPh sb="0" eb="2">
      <t>コウヒョウ</t>
    </rPh>
    <phoneticPr fontId="2"/>
  </si>
  <si>
    <t>⇒自社のHP等で掲載が出来ない場合は【アクション宣言の写真データ】を提出</t>
    <rPh sb="1" eb="3">
      <t>ジシャ</t>
    </rPh>
    <rPh sb="6" eb="7">
      <t>トウ</t>
    </rPh>
    <rPh sb="8" eb="10">
      <t>ケイサイ</t>
    </rPh>
    <rPh sb="11" eb="13">
      <t>デキ</t>
    </rPh>
    <rPh sb="15" eb="17">
      <t>バアイ</t>
    </rPh>
    <rPh sb="24" eb="26">
      <t>センゲン</t>
    </rPh>
    <rPh sb="27" eb="29">
      <t>シャシン</t>
    </rPh>
    <rPh sb="34" eb="36">
      <t>テイシュツ</t>
    </rPh>
    <phoneticPr fontId="2"/>
  </si>
  <si>
    <t>※宣言書の左下に宣言日や企業名（団体名）の記入欄がありますので、記入されているか必ず確認してください。</t>
    <phoneticPr fontId="2"/>
  </si>
  <si>
    <t>女性のキャリアアップに向け実施していること（過去３年間に実施したもの）</t>
    <rPh sb="13" eb="15">
      <t>ジッシ</t>
    </rPh>
    <phoneticPr fontId="2"/>
  </si>
  <si>
    <t>将来、上位職への登用が期待される女性従業員（一般職の女性従業員等）に、リーダーシップ養成研修やキャリアアップ研修を計画的に受講させている。</t>
    <phoneticPr fontId="2"/>
  </si>
  <si>
    <t>研修の名称・概要</t>
    <rPh sb="0" eb="2">
      <t>ケンシュウ</t>
    </rPh>
    <rPh sb="3" eb="5">
      <t>メイショウ</t>
    </rPh>
    <rPh sb="6" eb="8">
      <t>ガイヨウ</t>
    </rPh>
    <phoneticPr fontId="2"/>
  </si>
  <si>
    <t>受講日</t>
    <rPh sb="0" eb="3">
      <t>ジュコウビ</t>
    </rPh>
    <phoneticPr fontId="2"/>
  </si>
  <si>
    <t>女性従業員の受講人数</t>
    <rPh sb="0" eb="5">
      <t>ジョセイジュウギョウイン</t>
    </rPh>
    <rPh sb="6" eb="8">
      <t>ジュコウ</t>
    </rPh>
    <rPh sb="8" eb="10">
      <t>ニンズウ</t>
    </rPh>
    <phoneticPr fontId="2"/>
  </si>
  <si>
    <t>女性が社内で長期的なキャリアを描けるように、女性管理職による女性従業員へのメンター制度を実施している。</t>
    <phoneticPr fontId="2"/>
  </si>
  <si>
    <t>制度を利用する女性従業員数</t>
    <rPh sb="0" eb="2">
      <t>セイド</t>
    </rPh>
    <rPh sb="3" eb="5">
      <t>リヨウ</t>
    </rPh>
    <rPh sb="7" eb="13">
      <t>ジョセイジュウギョウインスウ</t>
    </rPh>
    <phoneticPr fontId="2"/>
  </si>
  <si>
    <t>人</t>
    <rPh sb="0" eb="1">
      <t>ニン</t>
    </rPh>
    <phoneticPr fontId="2"/>
  </si>
  <si>
    <t>女性が社内で長期的なキャリアを描けるように、ロールモデルとなる女性管理職の働き方、やりがい、ワークライフバランス、家庭や育児、介護との両立などについて、社内に広く発信している。</t>
    <phoneticPr fontId="2"/>
  </si>
  <si>
    <t>発信の媒体</t>
    <rPh sb="0" eb="2">
      <t>ハッシン</t>
    </rPh>
    <rPh sb="3" eb="5">
      <t>バイタイ</t>
    </rPh>
    <phoneticPr fontId="2"/>
  </si>
  <si>
    <t>例：HP、社内報</t>
    <rPh sb="5" eb="8">
      <t>シャナイホウ</t>
    </rPh>
    <phoneticPr fontId="2"/>
  </si>
  <si>
    <t>掲　載　日</t>
    <rPh sb="0" eb="1">
      <t>ケイ</t>
    </rPh>
    <rPh sb="2" eb="3">
      <t>サイ</t>
    </rPh>
    <rPh sb="4" eb="5">
      <t>ヒ</t>
    </rPh>
    <phoneticPr fontId="2"/>
  </si>
  <si>
    <t>従業員への周知状況</t>
    <rPh sb="0" eb="3">
      <t>ジュウギョウイン</t>
    </rPh>
    <rPh sb="5" eb="9">
      <t>シュウチジョウキョウ</t>
    </rPh>
    <phoneticPr fontId="2"/>
  </si>
  <si>
    <t>例：HPに常時掲載
例：年4回の社内報のうち2回は女性管理職の記事を掲載している</t>
    <phoneticPr fontId="2"/>
  </si>
  <si>
    <t>女性管理職と女性従業員の交流会を実施している。</t>
    <rPh sb="0" eb="2">
      <t>ジョセイ</t>
    </rPh>
    <rPh sb="2" eb="4">
      <t>カンリ</t>
    </rPh>
    <rPh sb="4" eb="5">
      <t>ショク</t>
    </rPh>
    <rPh sb="6" eb="8">
      <t>ジョセイ</t>
    </rPh>
    <rPh sb="8" eb="11">
      <t>ジュウギョウイン</t>
    </rPh>
    <rPh sb="12" eb="15">
      <t>コウリュウカイ</t>
    </rPh>
    <rPh sb="16" eb="18">
      <t>ジッシ</t>
    </rPh>
    <phoneticPr fontId="2"/>
  </si>
  <si>
    <t>名　　　称</t>
    <rPh sb="0" eb="1">
      <t>ナ</t>
    </rPh>
    <rPh sb="4" eb="5">
      <t>ショウ</t>
    </rPh>
    <phoneticPr fontId="2"/>
  </si>
  <si>
    <t>実　施　日</t>
    <rPh sb="0" eb="1">
      <t>ジツ</t>
    </rPh>
    <rPh sb="2" eb="3">
      <t>セ</t>
    </rPh>
    <rPh sb="4" eb="5">
      <t>ヒ</t>
    </rPh>
    <phoneticPr fontId="2"/>
  </si>
  <si>
    <t>参加人数</t>
    <rPh sb="0" eb="4">
      <t>サンカニンズウ</t>
    </rPh>
    <phoneticPr fontId="2"/>
  </si>
  <si>
    <t>例：部長以上の女性管理職と一般女性社員</t>
    <rPh sb="2" eb="6">
      <t>ブチョウイジョウ</t>
    </rPh>
    <rPh sb="7" eb="12">
      <t>ジョセイカンリショク</t>
    </rPh>
    <rPh sb="13" eb="19">
      <t>イッパンジョセイシャイン</t>
    </rPh>
    <phoneticPr fontId="2"/>
  </si>
  <si>
    <t>例：女性管理職のこれまでのキャリアについて共有した後、参加者による座談会と懇談会を実施。</t>
    <rPh sb="2" eb="4">
      <t>ジョセイ</t>
    </rPh>
    <rPh sb="4" eb="6">
      <t>カンリ</t>
    </rPh>
    <rPh sb="6" eb="7">
      <t>ショク</t>
    </rPh>
    <rPh sb="21" eb="23">
      <t>キョウユウ</t>
    </rPh>
    <rPh sb="25" eb="26">
      <t>アト</t>
    </rPh>
    <rPh sb="27" eb="30">
      <t>サンカシャ</t>
    </rPh>
    <rPh sb="33" eb="36">
      <t>ザダンカイ</t>
    </rPh>
    <rPh sb="37" eb="40">
      <t>コンダンカイ</t>
    </rPh>
    <rPh sb="41" eb="43">
      <t>ジッシ</t>
    </rPh>
    <phoneticPr fontId="2"/>
  </si>
  <si>
    <t>職場の意識改革を実施していること（過去３年間に実施したもの）</t>
    <rPh sb="8" eb="10">
      <t>ジッシ</t>
    </rPh>
    <phoneticPr fontId="2"/>
  </si>
  <si>
    <t>管理職向けの意識改革セミナーの実施</t>
    <phoneticPr fontId="2"/>
  </si>
  <si>
    <t>研修の名称</t>
    <rPh sb="0" eb="2">
      <t>ケンシュウ</t>
    </rPh>
    <rPh sb="3" eb="5">
      <t>メイショウ</t>
    </rPh>
    <phoneticPr fontId="2"/>
  </si>
  <si>
    <t>研修の概要</t>
    <rPh sb="0" eb="2">
      <t>ケンシュウ</t>
    </rPh>
    <rPh sb="3" eb="5">
      <t>ガイヨウ</t>
    </rPh>
    <phoneticPr fontId="2"/>
  </si>
  <si>
    <t>実施日時</t>
    <rPh sb="0" eb="4">
      <t>ジッシニチジ</t>
    </rPh>
    <phoneticPr fontId="2"/>
  </si>
  <si>
    <t>受講者数</t>
    <rPh sb="0" eb="4">
      <t>ジュコウシャスウ</t>
    </rPh>
    <phoneticPr fontId="2"/>
  </si>
  <si>
    <t>男性</t>
    <rPh sb="0" eb="2">
      <t>ダンセイ</t>
    </rPh>
    <phoneticPr fontId="2"/>
  </si>
  <si>
    <t>女性</t>
    <rPh sb="0" eb="2">
      <t>ジョセイ</t>
    </rPh>
    <phoneticPr fontId="2"/>
  </si>
  <si>
    <t>男性の家事育児参加を促す取組の実施</t>
    <phoneticPr fontId="2"/>
  </si>
  <si>
    <t>実施日（実施時期）</t>
    <rPh sb="0" eb="3">
      <t>ジッシビ</t>
    </rPh>
    <rPh sb="4" eb="8">
      <t>ジッシジキ</t>
    </rPh>
    <phoneticPr fontId="2"/>
  </si>
  <si>
    <t>社内での周知方法</t>
    <rPh sb="0" eb="2">
      <t>シャナイ</t>
    </rPh>
    <rPh sb="4" eb="8">
      <t>シュウチホウホウ</t>
    </rPh>
    <phoneticPr fontId="2"/>
  </si>
  <si>
    <t>具体的な取組内容</t>
    <rPh sb="0" eb="2">
      <t>グタイ</t>
    </rPh>
    <rPh sb="2" eb="3">
      <t>テキ</t>
    </rPh>
    <rPh sb="4" eb="8">
      <t>トリクミナイヨウ</t>
    </rPh>
    <phoneticPr fontId="2"/>
  </si>
  <si>
    <t>対象者</t>
    <rPh sb="0" eb="3">
      <t>タイショウシャ</t>
    </rPh>
    <phoneticPr fontId="2"/>
  </si>
  <si>
    <t>ヒアリング実施時期</t>
    <rPh sb="5" eb="9">
      <t>ジッシジキ</t>
    </rPh>
    <phoneticPr fontId="2"/>
  </si>
  <si>
    <t>例：年2回（5月と10月）</t>
    <rPh sb="2" eb="3">
      <t>ネン</t>
    </rPh>
    <rPh sb="4" eb="5">
      <t>カイ</t>
    </rPh>
    <rPh sb="7" eb="8">
      <t>ガツ</t>
    </rPh>
    <rPh sb="11" eb="12">
      <t>ガツ</t>
    </rPh>
    <phoneticPr fontId="2"/>
  </si>
  <si>
    <t>ヒアリングを実施した人（役職）</t>
    <rPh sb="6" eb="8">
      <t>ジッシ</t>
    </rPh>
    <rPh sb="10" eb="11">
      <t>ヒト</t>
    </rPh>
    <rPh sb="12" eb="14">
      <t>ヤクショク</t>
    </rPh>
    <phoneticPr fontId="2"/>
  </si>
  <si>
    <t>例：グループ長、課長</t>
    <rPh sb="6" eb="7">
      <t>チョウ</t>
    </rPh>
    <rPh sb="8" eb="10">
      <t>カチョウ</t>
    </rPh>
    <phoneticPr fontId="2"/>
  </si>
  <si>
    <t>ヒアリングの実施目的</t>
    <rPh sb="6" eb="10">
      <t>ジッシモクテキ</t>
    </rPh>
    <phoneticPr fontId="2"/>
  </si>
  <si>
    <t>例：従業員のライフプランとキャリア形成について話し合うことで従業員の自律的な成長とキャリアの実現を支援する為</t>
    <rPh sb="53" eb="54">
      <t>タメ</t>
    </rPh>
    <phoneticPr fontId="2"/>
  </si>
  <si>
    <t>働き方に関する従業員の希望を制度化した。</t>
    <phoneticPr fontId="2"/>
  </si>
  <si>
    <t>制度化した時期</t>
    <rPh sb="0" eb="3">
      <t>セイドカ</t>
    </rPh>
    <rPh sb="5" eb="7">
      <t>ジキ</t>
    </rPh>
    <phoneticPr fontId="2"/>
  </si>
  <si>
    <t>制度化の経緯</t>
    <rPh sb="0" eb="3">
      <t>セイドカ</t>
    </rPh>
    <rPh sb="4" eb="6">
      <t>ケイイ</t>
    </rPh>
    <phoneticPr fontId="2"/>
  </si>
  <si>
    <t>例）育児や介護を行う従業員から勤務開始、終了時間を柔軟にしてほしいとの要望があった。</t>
    <rPh sb="0" eb="1">
      <t>レイ</t>
    </rPh>
    <rPh sb="2" eb="4">
      <t>イクジ</t>
    </rPh>
    <rPh sb="5" eb="7">
      <t>カイゴ</t>
    </rPh>
    <rPh sb="8" eb="9">
      <t>オコナ</t>
    </rPh>
    <rPh sb="10" eb="13">
      <t>ジュウギョウイン</t>
    </rPh>
    <rPh sb="15" eb="17">
      <t>キンム</t>
    </rPh>
    <rPh sb="17" eb="19">
      <t>カイシ</t>
    </rPh>
    <rPh sb="20" eb="22">
      <t>シュウリョウ</t>
    </rPh>
    <rPh sb="22" eb="24">
      <t>ジカン</t>
    </rPh>
    <rPh sb="25" eb="27">
      <t>ジュウナン</t>
    </rPh>
    <rPh sb="35" eb="37">
      <t>ヨウボウ</t>
    </rPh>
    <phoneticPr fontId="2"/>
  </si>
  <si>
    <t>制度化した内容</t>
    <rPh sb="0" eb="3">
      <t>セイドカ</t>
    </rPh>
    <rPh sb="5" eb="7">
      <t>ナイヨウ</t>
    </rPh>
    <phoneticPr fontId="2"/>
  </si>
  <si>
    <t>例：ﾌﾚｯｸｽﾀｲﾑ制度の導入</t>
    <phoneticPr fontId="2"/>
  </si>
  <si>
    <t>制度概要のわかるもの（就業規則等）</t>
    <rPh sb="13" eb="15">
      <t>キソク</t>
    </rPh>
    <phoneticPr fontId="2"/>
  </si>
  <si>
    <t>※該当箇所がわかるようにマーカー等で明示してください。</t>
    <rPh sb="1" eb="3">
      <t>ガイトウ</t>
    </rPh>
    <rPh sb="3" eb="5">
      <t>カショ</t>
    </rPh>
    <rPh sb="16" eb="17">
      <t>トウ</t>
    </rPh>
    <rPh sb="18" eb="20">
      <t>メイジ</t>
    </rPh>
    <phoneticPr fontId="2"/>
  </si>
  <si>
    <t>制度概要のわかるもの（就業規則等）</t>
    <rPh sb="14" eb="15">
      <t>ソク</t>
    </rPh>
    <phoneticPr fontId="2"/>
  </si>
  <si>
    <t>※該当箇所がわかるようにマーカー等で明示してください。</t>
    <rPh sb="1" eb="3">
      <t>ガイトウ</t>
    </rPh>
    <phoneticPr fontId="2"/>
  </si>
  <si>
    <t>管理職（部長・課長級相当職）以上に占める女性割合の過去３年間の平均が、産業別の全国平均値以上である</t>
    <rPh sb="14" eb="16">
      <t>イジョウ</t>
    </rPh>
    <phoneticPr fontId="2"/>
  </si>
  <si>
    <t>係長相当職に占める女性割合の過去３年間の平均が、産業別の全国平均値以上である</t>
    <phoneticPr fontId="2"/>
  </si>
  <si>
    <t>合計</t>
    <rPh sb="0" eb="2">
      <t>ゴウケイ</t>
    </rPh>
    <phoneticPr fontId="5"/>
  </si>
  <si>
    <t>R7</t>
    <phoneticPr fontId="5"/>
  </si>
  <si>
    <t>男性</t>
    <rPh sb="0" eb="2">
      <t>ダンセイ</t>
    </rPh>
    <phoneticPr fontId="5"/>
  </si>
  <si>
    <t>人</t>
    <rPh sb="0" eb="1">
      <t>ヒト</t>
    </rPh>
    <phoneticPr fontId="5"/>
  </si>
  <si>
    <t>女性</t>
    <rPh sb="0" eb="2">
      <t>ジョセイ</t>
    </rPh>
    <phoneticPr fontId="5"/>
  </si>
  <si>
    <t>割合</t>
    <rPh sb="0" eb="2">
      <t>ワリアイ</t>
    </rPh>
    <phoneticPr fontId="5"/>
  </si>
  <si>
    <t>R6</t>
    <phoneticPr fontId="5"/>
  </si>
  <si>
    <t>R5</t>
    <phoneticPr fontId="5"/>
  </si>
  <si>
    <t>平均</t>
    <rPh sb="0" eb="2">
      <t>ヘイキン</t>
    </rPh>
    <phoneticPr fontId="5"/>
  </si>
  <si>
    <t>№７数字</t>
    <rPh sb="2" eb="4">
      <t>スウジ</t>
    </rPh>
    <phoneticPr fontId="2"/>
  </si>
  <si>
    <t>№８数字</t>
    <rPh sb="2" eb="4">
      <t>スウジ</t>
    </rPh>
    <phoneticPr fontId="2"/>
  </si>
  <si>
    <t>全国平均</t>
    <rPh sb="0" eb="4">
      <t>ゼンコクヘイキン</t>
    </rPh>
    <phoneticPr fontId="2"/>
  </si>
  <si>
    <t>←業種を選択すると自動入力されます</t>
    <rPh sb="1" eb="3">
      <t>ギョウシュ</t>
    </rPh>
    <rPh sb="4" eb="6">
      <t>センタク</t>
    </rPh>
    <rPh sb="9" eb="13">
      <t>ジドウニュウリョク</t>
    </rPh>
    <phoneticPr fontId="2"/>
  </si>
  <si>
    <t>No.7</t>
    <phoneticPr fontId="2"/>
  </si>
  <si>
    <t>No.8</t>
    <phoneticPr fontId="2"/>
  </si>
  <si>
    <t>判定</t>
    <rPh sb="0" eb="2">
      <t>ハンテイ</t>
    </rPh>
    <phoneticPr fontId="2"/>
  </si>
  <si>
    <t>新卒者</t>
    <rPh sb="0" eb="3">
      <t>シンソツシャ</t>
    </rPh>
    <phoneticPr fontId="5"/>
  </si>
  <si>
    <t>中途採用</t>
    <rPh sb="0" eb="4">
      <t>チュウトサイヨウ</t>
    </rPh>
    <phoneticPr fontId="5"/>
  </si>
  <si>
    <t>自社ホームページに管理職への女性登用率、男女の採用比率、従業員の男女比率、女性登用率等に関する目標値や達成状況などを常時開示している。</t>
    <rPh sb="28" eb="31">
      <t>ジュウギョウイン</t>
    </rPh>
    <rPh sb="32" eb="34">
      <t>ダンジョ</t>
    </rPh>
    <rPh sb="34" eb="36">
      <t>ヒリツ</t>
    </rPh>
    <rPh sb="58" eb="60">
      <t>ジョウジ</t>
    </rPh>
    <phoneticPr fontId="2"/>
  </si>
  <si>
    <t>厚生労働省「女性の活躍推進企業データベース」に管理職への女性登用率、男女の採用比率、従業員の男女比率、女性登用率等に関する目標値や達成状況などを開示している。</t>
    <rPh sb="46" eb="48">
      <t>ダンジョ</t>
    </rPh>
    <phoneticPr fontId="2"/>
  </si>
  <si>
    <t>その他の場所に管理職への女性登用率、男女の採用比率、従業員の男女比率、女性登用率等に関する目標値や達成状況などを開示している。</t>
    <rPh sb="2" eb="3">
      <t>タ</t>
    </rPh>
    <rPh sb="4" eb="6">
      <t>バショ</t>
    </rPh>
    <rPh sb="7" eb="9">
      <t>カンリ</t>
    </rPh>
    <rPh sb="9" eb="10">
      <t>ショク</t>
    </rPh>
    <rPh sb="12" eb="14">
      <t>ジョセイ</t>
    </rPh>
    <rPh sb="14" eb="16">
      <t>トウヨウ</t>
    </rPh>
    <rPh sb="16" eb="17">
      <t>リツ</t>
    </rPh>
    <rPh sb="18" eb="20">
      <t>ダンジョ</t>
    </rPh>
    <rPh sb="21" eb="23">
      <t>サイヨウ</t>
    </rPh>
    <rPh sb="23" eb="25">
      <t>ヒリツ</t>
    </rPh>
    <rPh sb="26" eb="29">
      <t>ジュウギョウイン</t>
    </rPh>
    <rPh sb="30" eb="32">
      <t>ダンジョ</t>
    </rPh>
    <rPh sb="32" eb="34">
      <t>ヒリツ</t>
    </rPh>
    <rPh sb="35" eb="37">
      <t>ジョセイ</t>
    </rPh>
    <rPh sb="37" eb="39">
      <t>トウヨウ</t>
    </rPh>
    <rPh sb="39" eb="40">
      <t>リツ</t>
    </rPh>
    <rPh sb="40" eb="41">
      <t>トウ</t>
    </rPh>
    <rPh sb="42" eb="43">
      <t>カン</t>
    </rPh>
    <rPh sb="45" eb="48">
      <t>モクヒョウチ</t>
    </rPh>
    <rPh sb="49" eb="51">
      <t>タッセイ</t>
    </rPh>
    <rPh sb="51" eb="53">
      <t>ジョウキョウ</t>
    </rPh>
    <rPh sb="56" eb="58">
      <t>カイジ</t>
    </rPh>
    <phoneticPr fontId="2"/>
  </si>
  <si>
    <t>具体的な開示場所</t>
    <rPh sb="0" eb="3">
      <t>グタイテキ</t>
    </rPh>
    <rPh sb="4" eb="8">
      <t>カイジバショ</t>
    </rPh>
    <phoneticPr fontId="2"/>
  </si>
  <si>
    <t>掲載内容の写し</t>
    <phoneticPr fontId="2"/>
  </si>
  <si>
    <t>前年度における男性の平均勤続年数に対する女性の平均勤続年数の割合が、産業別の全国平均値以上である</t>
    <phoneticPr fontId="2"/>
  </si>
  <si>
    <t>平均勤続年数</t>
    <rPh sb="0" eb="2">
      <t>ヘイキン</t>
    </rPh>
    <rPh sb="2" eb="4">
      <t>キンゾク</t>
    </rPh>
    <rPh sb="4" eb="6">
      <t>ネンスウ</t>
    </rPh>
    <phoneticPr fontId="5"/>
  </si>
  <si>
    <t>R7</t>
    <phoneticPr fontId="2"/>
  </si>
  <si>
    <t>%</t>
    <phoneticPr fontId="2"/>
  </si>
  <si>
    <t>%</t>
    <phoneticPr fontId="5"/>
  </si>
  <si>
    <t>↑業種を選択すると自動入力されます</t>
    <rPh sb="1" eb="3">
      <t>ギョウシュ</t>
    </rPh>
    <rPh sb="4" eb="6">
      <t>センタク</t>
    </rPh>
    <rPh sb="9" eb="13">
      <t>ジドウニュウリョク</t>
    </rPh>
    <phoneticPr fontId="2"/>
  </si>
  <si>
    <t>・前年度における女性の平均勤続年数が、産業別の全国平均値以上である</t>
    <phoneticPr fontId="2"/>
  </si>
  <si>
    <t>女性の平均勤続年数</t>
    <rPh sb="0" eb="2">
      <t>ジョセイ</t>
    </rPh>
    <rPh sb="3" eb="9">
      <t>ヘイキンキンゾクネンスウ</t>
    </rPh>
    <phoneticPr fontId="5"/>
  </si>
  <si>
    <t>全国平均</t>
    <rPh sb="0" eb="4">
      <t>ゼンコクヘイキン</t>
    </rPh>
    <phoneticPr fontId="5"/>
  </si>
  <si>
    <t>自社</t>
    <rPh sb="0" eb="2">
      <t>ジシャ</t>
    </rPh>
    <phoneticPr fontId="5"/>
  </si>
  <si>
    <t>前年度における男性の平均賃金に対する女性の平均賃金の割合が、全国平均値以上である</t>
    <phoneticPr fontId="2"/>
  </si>
  <si>
    <t>前年度における男性に対する女性の平均賃金割合</t>
    <rPh sb="0" eb="2">
      <t>ゼンネン</t>
    </rPh>
    <rPh sb="2" eb="3">
      <t>ド</t>
    </rPh>
    <rPh sb="7" eb="9">
      <t>ダンセイ</t>
    </rPh>
    <rPh sb="10" eb="11">
      <t>タイ</t>
    </rPh>
    <rPh sb="13" eb="15">
      <t>ジョセイ</t>
    </rPh>
    <rPh sb="16" eb="18">
      <t>ヘイキン</t>
    </rPh>
    <rPh sb="18" eb="20">
      <t>チンギン</t>
    </rPh>
    <rPh sb="20" eb="22">
      <t>ワリアイ</t>
    </rPh>
    <phoneticPr fontId="5"/>
  </si>
  <si>
    <t>賃金格差（全国）</t>
    <phoneticPr fontId="2"/>
  </si>
  <si>
    <t>年間平均賃金（月額）</t>
    <rPh sb="0" eb="2">
      <t>ネンカン</t>
    </rPh>
    <rPh sb="2" eb="4">
      <t>ヘイキン</t>
    </rPh>
    <rPh sb="4" eb="6">
      <t>チンギン</t>
    </rPh>
    <rPh sb="7" eb="9">
      <t>ゲツガク</t>
    </rPh>
    <phoneticPr fontId="5"/>
  </si>
  <si>
    <t>円</t>
    <rPh sb="0" eb="1">
      <t>エン</t>
    </rPh>
    <phoneticPr fontId="5"/>
  </si>
  <si>
    <t>年間平均賃金（月額）</t>
    <rPh sb="0" eb="6">
      <t>ネンカンヘイキンチンギン</t>
    </rPh>
    <rPh sb="7" eb="9">
      <t>ゲツガク</t>
    </rPh>
    <phoneticPr fontId="2"/>
  </si>
  <si>
    <t>過去３年間で、非正規従業員から正規従業員へ転換した女性従業員がいる</t>
    <phoneticPr fontId="2"/>
  </si>
  <si>
    <t>実施年度</t>
    <rPh sb="0" eb="2">
      <t>ジッシ</t>
    </rPh>
    <rPh sb="2" eb="4">
      <t>ネンド</t>
    </rPh>
    <phoneticPr fontId="2"/>
  </si>
  <si>
    <t>転換者数</t>
    <rPh sb="0" eb="2">
      <t>テンカン</t>
    </rPh>
    <rPh sb="2" eb="3">
      <t>シャ</t>
    </rPh>
    <rPh sb="3" eb="4">
      <t>スウ</t>
    </rPh>
    <phoneticPr fontId="5"/>
  </si>
  <si>
    <t>制度名、制度の概要又は内容</t>
    <rPh sb="0" eb="3">
      <t>セイドメイ</t>
    </rPh>
    <rPh sb="4" eb="6">
      <t>セイド</t>
    </rPh>
    <rPh sb="7" eb="9">
      <t>ガイヨウ</t>
    </rPh>
    <rPh sb="9" eb="10">
      <t>マタ</t>
    </rPh>
    <rPh sb="11" eb="13">
      <t>ナイヨウ</t>
    </rPh>
    <phoneticPr fontId="5"/>
  </si>
  <si>
    <t>R6</t>
    <phoneticPr fontId="2"/>
  </si>
  <si>
    <t>R5</t>
    <phoneticPr fontId="2"/>
  </si>
  <si>
    <t>正規従業員として採用した新卒者（新卒者と同じ採用枠で採用した既卒者など、新卒者と同等の処遇を行う者を含む）に対し、職場定着に向けた取組を行っている</t>
    <rPh sb="0" eb="5">
      <t>セイキジュウギョウイン</t>
    </rPh>
    <phoneticPr fontId="2"/>
  </si>
  <si>
    <t>採用実績</t>
    <rPh sb="0" eb="2">
      <t>サイヨウ</t>
    </rPh>
    <rPh sb="2" eb="4">
      <t>ジッセキ</t>
    </rPh>
    <phoneticPr fontId="2"/>
  </si>
  <si>
    <t>平均</t>
    <rPh sb="0" eb="2">
      <t>ヘイキン</t>
    </rPh>
    <phoneticPr fontId="2"/>
  </si>
  <si>
    <t>採用人数</t>
    <rPh sb="0" eb="4">
      <t>サイヨウニンズウ</t>
    </rPh>
    <phoneticPr fontId="2"/>
  </si>
  <si>
    <t>職場定着の取組</t>
    <rPh sb="0" eb="4">
      <t>ショクバテイチャク</t>
    </rPh>
    <rPh sb="5" eb="7">
      <t>トリクミ</t>
    </rPh>
    <phoneticPr fontId="2"/>
  </si>
  <si>
    <t>新卒者のキャリア形成上の課題解決や悩みの解消を援助して個人の成長をサポートするメンター制度を行っている。</t>
    <rPh sb="0" eb="3">
      <t>シンソツシャ</t>
    </rPh>
    <phoneticPr fontId="2"/>
  </si>
  <si>
    <t>面談の内容がわかるもの　面談シートなど</t>
    <phoneticPr fontId="2"/>
  </si>
  <si>
    <t>【〇の例】仕事の進め方や人間関係の相談などを聞いているもの</t>
    <rPh sb="3" eb="4">
      <t>レイ</t>
    </rPh>
    <phoneticPr fontId="2"/>
  </si>
  <si>
    <t>【×の例】業務の目標や達成率のみの面談</t>
    <rPh sb="3" eb="4">
      <t>レイ</t>
    </rPh>
    <rPh sb="5" eb="7">
      <t>ギョウム</t>
    </rPh>
    <rPh sb="8" eb="10">
      <t>モクヒョウ</t>
    </rPh>
    <rPh sb="11" eb="14">
      <t>タッセイリツ</t>
    </rPh>
    <rPh sb="17" eb="19">
      <t>メンダン</t>
    </rPh>
    <phoneticPr fontId="2"/>
  </si>
  <si>
    <t>新卒者の職場定着と育成を進めるための教育・研修を実施している。</t>
    <rPh sb="0" eb="3">
      <t>シンソツシャ</t>
    </rPh>
    <rPh sb="4" eb="8">
      <t>ショクバテイチャク</t>
    </rPh>
    <rPh sb="9" eb="11">
      <t>イクセイ</t>
    </rPh>
    <rPh sb="12" eb="13">
      <t>スス</t>
    </rPh>
    <rPh sb="18" eb="20">
      <t>キョウイク</t>
    </rPh>
    <rPh sb="21" eb="23">
      <t>ケンシュウ</t>
    </rPh>
    <rPh sb="24" eb="26">
      <t>ジッシ</t>
    </rPh>
    <phoneticPr fontId="2"/>
  </si>
  <si>
    <t>【×の例】１日のみのマナー講座等</t>
    <rPh sb="3" eb="4">
      <t>レイ</t>
    </rPh>
    <rPh sb="6" eb="7">
      <t>ニチ</t>
    </rPh>
    <rPh sb="13" eb="15">
      <t>コウザ</t>
    </rPh>
    <rPh sb="15" eb="16">
      <t>トウ</t>
    </rPh>
    <phoneticPr fontId="2"/>
  </si>
  <si>
    <t>（仕事の進め方や人間関係の相談などを聞いているもの）</t>
    <phoneticPr fontId="2"/>
  </si>
  <si>
    <t>利用人数</t>
    <rPh sb="0" eb="4">
      <t>リヨウニンズウ</t>
    </rPh>
    <phoneticPr fontId="2"/>
  </si>
  <si>
    <t>制度名</t>
    <rPh sb="0" eb="3">
      <t>セイドメイ</t>
    </rPh>
    <phoneticPr fontId="2"/>
  </si>
  <si>
    <t>内容</t>
    <rPh sb="0" eb="2">
      <t>ナイヨウ</t>
    </rPh>
    <phoneticPr fontId="2"/>
  </si>
  <si>
    <t>【添付資料】就業規則の写し</t>
    <rPh sb="0" eb="6">
      <t>(テンプシリョウ)</t>
    </rPh>
    <rPh sb="11" eb="12">
      <t>ウツ</t>
    </rPh>
    <phoneticPr fontId="2"/>
  </si>
  <si>
    <t>※該当箇所がわかるようにマーカー等で明示してください。</t>
    <phoneticPr fontId="2"/>
  </si>
  <si>
    <t>【添付資料】制度の通知文（従業員に周知していることがわかるもの）</t>
    <rPh sb="0" eb="6">
      <t>(テンプシリョウ)</t>
    </rPh>
    <rPh sb="6" eb="8">
      <t>セイド</t>
    </rPh>
    <rPh sb="9" eb="11">
      <t>ツウチ</t>
    </rPh>
    <rPh sb="11" eb="12">
      <t>ブン</t>
    </rPh>
    <rPh sb="13" eb="16">
      <t>ジュウギョウイン</t>
    </rPh>
    <rPh sb="17" eb="19">
      <t>シュウチ</t>
    </rPh>
    <phoneticPr fontId="2"/>
  </si>
  <si>
    <t>本人からの申し出内容</t>
    <rPh sb="0" eb="2">
      <t>ホンニン</t>
    </rPh>
    <rPh sb="5" eb="6">
      <t>モウ</t>
    </rPh>
    <rPh sb="7" eb="10">
      <t>デナイヨウ</t>
    </rPh>
    <phoneticPr fontId="2"/>
  </si>
  <si>
    <t>具体的な配置転換内容</t>
    <rPh sb="0" eb="2">
      <t>グタイ</t>
    </rPh>
    <rPh sb="2" eb="3">
      <t>テキ</t>
    </rPh>
    <rPh sb="4" eb="6">
      <t>ハイチ</t>
    </rPh>
    <rPh sb="6" eb="8">
      <t>テンカン</t>
    </rPh>
    <rPh sb="8" eb="10">
      <t>ナイヨウ</t>
    </rPh>
    <phoneticPr fontId="2"/>
  </si>
  <si>
    <t>（記入例）R7</t>
    <rPh sb="1" eb="4">
      <t>キニュウレイ</t>
    </rPh>
    <phoneticPr fontId="2"/>
  </si>
  <si>
    <t>R7年10月付で子供が保育園に入園することになり、通勤時間が短いA支店に異動の希望があった。</t>
    <rPh sb="2" eb="3">
      <t>ネン</t>
    </rPh>
    <rPh sb="5" eb="6">
      <t>ガツ</t>
    </rPh>
    <rPh sb="6" eb="7">
      <t>ヅケ</t>
    </rPh>
    <rPh sb="8" eb="10">
      <t>コドモ</t>
    </rPh>
    <rPh sb="11" eb="14">
      <t>ホイクエン</t>
    </rPh>
    <rPh sb="15" eb="17">
      <t>ニュウエン</t>
    </rPh>
    <rPh sb="25" eb="27">
      <t>ツウキン</t>
    </rPh>
    <rPh sb="27" eb="29">
      <t>ジカン</t>
    </rPh>
    <rPh sb="30" eb="31">
      <t>ミジカ</t>
    </rPh>
    <rPh sb="33" eb="35">
      <t>シテン</t>
    </rPh>
    <rPh sb="36" eb="38">
      <t>イドウ</t>
    </rPh>
    <rPh sb="39" eb="41">
      <t>キボウ</t>
    </rPh>
    <phoneticPr fontId="2"/>
  </si>
  <si>
    <t>R7年10月付けでA支店に配置転換をした。</t>
    <rPh sb="2" eb="3">
      <t>ネン</t>
    </rPh>
    <rPh sb="5" eb="6">
      <t>ガツ</t>
    </rPh>
    <rPh sb="6" eb="7">
      <t>ツ</t>
    </rPh>
    <rPh sb="10" eb="12">
      <t>シテン</t>
    </rPh>
    <rPh sb="13" eb="17">
      <t>ハイチテンカン</t>
    </rPh>
    <phoneticPr fontId="2"/>
  </si>
  <si>
    <t>【添付資料】従業員からの相談を受けた内容がわかるもの（日時や経緯が書かれているもの）</t>
    <rPh sb="0" eb="6">
      <t>(テンプシリョウ)</t>
    </rPh>
    <rPh sb="6" eb="9">
      <t>ジュウギョウイン</t>
    </rPh>
    <rPh sb="12" eb="14">
      <t>ソウダン</t>
    </rPh>
    <rPh sb="15" eb="16">
      <t>ウ</t>
    </rPh>
    <rPh sb="18" eb="20">
      <t>ナイヨウ</t>
    </rPh>
    <rPh sb="27" eb="29">
      <t>ニチジ</t>
    </rPh>
    <rPh sb="30" eb="32">
      <t>ケイイ</t>
    </rPh>
    <rPh sb="33" eb="34">
      <t>カ</t>
    </rPh>
    <phoneticPr fontId="2"/>
  </si>
  <si>
    <t>【添付資料】配置転換した内容のわかるもの（辞令等）</t>
    <rPh sb="0" eb="6">
      <t>(テンプシリョウ)</t>
    </rPh>
    <rPh sb="6" eb="10">
      <t>ハイチテンカン</t>
    </rPh>
    <rPh sb="12" eb="14">
      <t>ナイヨウ</t>
    </rPh>
    <rPh sb="21" eb="23">
      <t>ジレイ</t>
    </rPh>
    <rPh sb="23" eb="24">
      <t>トウ</t>
    </rPh>
    <phoneticPr fontId="2"/>
  </si>
  <si>
    <t>就業規則</t>
    <rPh sb="0" eb="2">
      <t>シュウギョウ</t>
    </rPh>
    <rPh sb="2" eb="4">
      <t>キソク</t>
    </rPh>
    <phoneticPr fontId="2"/>
  </si>
  <si>
    <t>制度の通知文（従業員に周知していることがわかるもの）</t>
    <phoneticPr fontId="2"/>
  </si>
  <si>
    <t>【従業員50名未満の企業の特例】</t>
    <rPh sb="13" eb="15">
      <t>トクレイ</t>
    </rPh>
    <phoneticPr fontId="2"/>
  </si>
  <si>
    <t>従業員からの相談を受けた内容がわかるもの（日時や経緯が書かれているもの）</t>
  </si>
  <si>
    <t>配置転換した内容のわかるもの（辞令等）</t>
  </si>
  <si>
    <t>テレワーク・在宅勤務を利用した従業員がいる</t>
    <phoneticPr fontId="2"/>
  </si>
  <si>
    <t>フレックスタイム、時差出勤を利用した従業員がいる</t>
    <phoneticPr fontId="2"/>
  </si>
  <si>
    <t>※シフト制勤務は不可</t>
    <phoneticPr fontId="2"/>
  </si>
  <si>
    <t>その他</t>
    <phoneticPr fontId="2"/>
  </si>
  <si>
    <t>具体的な内容</t>
    <rPh sb="0" eb="2">
      <t>グタイ</t>
    </rPh>
    <rPh sb="2" eb="3">
      <t>テキ</t>
    </rPh>
    <rPh sb="4" eb="6">
      <t>ナイヨウ</t>
    </rPh>
    <phoneticPr fontId="2"/>
  </si>
  <si>
    <t>社内規定や就業規則</t>
    <rPh sb="0" eb="4">
      <t>シャナイキテイ</t>
    </rPh>
    <rPh sb="5" eb="7">
      <t>シュウギョウ</t>
    </rPh>
    <rPh sb="7" eb="9">
      <t>キソク</t>
    </rPh>
    <phoneticPr fontId="2"/>
  </si>
  <si>
    <t>前年度における正規従業員の法定時間外労働（法定休日労働時間を含む）の合計時間数の月平均が45時間未満である</t>
    <phoneticPr fontId="2"/>
  </si>
  <si>
    <t>【R7年度】</t>
    <rPh sb="3" eb="5">
      <t>ネンド</t>
    </rPh>
    <phoneticPr fontId="2"/>
  </si>
  <si>
    <t>正規従業員の法定時間外労働（法定休日労働時間を含む）の合計時間数の月平均</t>
    <phoneticPr fontId="2"/>
  </si>
  <si>
    <t>前年度の正規従業員（対象労働者）の（法定時間外労働＋法定休日労働）の総時間数の合計　　　　　（注1）</t>
    <rPh sb="4" eb="6">
      <t>セイキ</t>
    </rPh>
    <rPh sb="47" eb="48">
      <t>チュウ</t>
    </rPh>
    <phoneticPr fontId="2"/>
  </si>
  <si>
    <t>（A）</t>
    <phoneticPr fontId="2"/>
  </si>
  <si>
    <t>ｈ</t>
    <phoneticPr fontId="2"/>
  </si>
  <si>
    <t>正規従業員数（対象労働者数）　　　　　　　　　　　（注2）</t>
    <rPh sb="0" eb="2">
      <t>セイキ</t>
    </rPh>
    <rPh sb="2" eb="5">
      <t>ジュウギョウイン</t>
    </rPh>
    <rPh sb="5" eb="6">
      <t>スウ</t>
    </rPh>
    <rPh sb="7" eb="9">
      <t>タイショウ</t>
    </rPh>
    <rPh sb="9" eb="12">
      <t>ロウドウシャ</t>
    </rPh>
    <rPh sb="12" eb="13">
      <t>スウ</t>
    </rPh>
    <rPh sb="26" eb="27">
      <t>チュウ</t>
    </rPh>
    <phoneticPr fontId="2"/>
  </si>
  <si>
    <t>（B）</t>
    <phoneticPr fontId="2"/>
  </si>
  <si>
    <t>正規従業員（労働者）の一年間の平均時間外労働時間</t>
    <rPh sb="0" eb="2">
      <t>セイキ</t>
    </rPh>
    <rPh sb="2" eb="5">
      <t>ジュウギョウイン</t>
    </rPh>
    <rPh sb="6" eb="9">
      <t>ロウドウシャ</t>
    </rPh>
    <rPh sb="11" eb="12">
      <t>イチ</t>
    </rPh>
    <rPh sb="12" eb="14">
      <t>ネンカン</t>
    </rPh>
    <rPh sb="15" eb="17">
      <t>ヘイキン</t>
    </rPh>
    <rPh sb="17" eb="20">
      <t>ジカンガイ</t>
    </rPh>
    <rPh sb="20" eb="22">
      <t>ロウドウ</t>
    </rPh>
    <rPh sb="22" eb="24">
      <t>ジカン</t>
    </rPh>
    <phoneticPr fontId="2"/>
  </si>
  <si>
    <t>（C＝A/B）</t>
    <phoneticPr fontId="2"/>
  </si>
  <si>
    <t>月平均</t>
    <rPh sb="0" eb="3">
      <t>ゲツヘイキン</t>
    </rPh>
    <phoneticPr fontId="2"/>
  </si>
  <si>
    <t>C/12</t>
    <phoneticPr fontId="2"/>
  </si>
  <si>
    <t>育児休業、子の看護休暇ほか、子育てに関する休暇制度を利用した従業員がいる（産前・産後休暇は除く）</t>
    <phoneticPr fontId="2"/>
  </si>
  <si>
    <t>介護休暇ほか、介護に関する休暇制度を利用した従業員がいる</t>
    <rPh sb="7" eb="9">
      <t>カイゴ</t>
    </rPh>
    <phoneticPr fontId="2"/>
  </si>
  <si>
    <t>ボランティア活動のための休暇制度を利用した従業員がいる</t>
    <rPh sb="14" eb="16">
      <t>セイド</t>
    </rPh>
    <phoneticPr fontId="2"/>
  </si>
  <si>
    <t>社内規定や就業規則</t>
    <rPh sb="0" eb="4">
      <t>シャナイキテイ</t>
    </rPh>
    <rPh sb="5" eb="9">
      <t>シュウギョウキソク</t>
    </rPh>
    <phoneticPr fontId="2"/>
  </si>
  <si>
    <t>※該当箇所が分かるようにマーカー等で明示してください。</t>
    <rPh sb="6" eb="7">
      <t>ワ</t>
    </rPh>
    <phoneticPr fontId="2"/>
  </si>
  <si>
    <t>男性育休取得率</t>
    <rPh sb="0" eb="2">
      <t>ダンセイ</t>
    </rPh>
    <rPh sb="2" eb="4">
      <t>イクキュウ</t>
    </rPh>
    <rPh sb="4" eb="7">
      <t>シュトクリツ</t>
    </rPh>
    <phoneticPr fontId="5"/>
  </si>
  <si>
    <t>※取得対象者がいる最新年度について記載してください、</t>
    <rPh sb="1" eb="3">
      <t>シュトク</t>
    </rPh>
    <rPh sb="3" eb="6">
      <t>タイショウシャ</t>
    </rPh>
    <phoneticPr fontId="2"/>
  </si>
  <si>
    <t>男性の育児休業
取得者数</t>
    <rPh sb="0" eb="2">
      <t>ダンセイ</t>
    </rPh>
    <rPh sb="3" eb="5">
      <t>イクジ</t>
    </rPh>
    <rPh sb="5" eb="7">
      <t>キュウギョウ</t>
    </rPh>
    <rPh sb="8" eb="11">
      <t>シュトクシャ</t>
    </rPh>
    <rPh sb="11" eb="12">
      <t>スウ</t>
    </rPh>
    <phoneticPr fontId="5"/>
  </si>
  <si>
    <t>＜該当年度における男性の育児休業取得者数の考え方＞</t>
    <phoneticPr fontId="2"/>
  </si>
  <si>
    <t>育児休業を分割して２回取得した場合</t>
    <phoneticPr fontId="2"/>
  </si>
  <si>
    <t>１人の子に対して複数回取得しても１人として計算します。</t>
    <phoneticPr fontId="2"/>
  </si>
  <si>
    <t>年度をまたがって育児休業を取得した場合</t>
    <phoneticPr fontId="2"/>
  </si>
  <si>
    <t>育児休業開始日の事業年度を取得年度として計算します。</t>
    <phoneticPr fontId="2"/>
  </si>
  <si>
    <t>分割して複数の事業年度に育児休業を取得した場合</t>
    <phoneticPr fontId="2"/>
  </si>
  <si>
    <t>最初の育児休業等の取得のみを計算の対象とします。</t>
    <phoneticPr fontId="2"/>
  </si>
  <si>
    <t>職場環境の整備または、従業員に対する経費援助を行っている（複数選択可）</t>
    <rPh sb="29" eb="34">
      <t>フクスウセンタクカ</t>
    </rPh>
    <phoneticPr fontId="2"/>
  </si>
  <si>
    <t>事業所内に保育所や託児スペースを設置</t>
    <phoneticPr fontId="2"/>
  </si>
  <si>
    <t>男女別トイレ・更衣室を設置</t>
    <phoneticPr fontId="2"/>
  </si>
  <si>
    <t>※更衣室が不要な業態であればトイレのみでも可とします。</t>
    <rPh sb="21" eb="22">
      <t>カ</t>
    </rPh>
    <phoneticPr fontId="2"/>
  </si>
  <si>
    <t>男女別トイレ・更衣室の写真や図面</t>
    <rPh sb="0" eb="2">
      <t>ダンジョ</t>
    </rPh>
    <rPh sb="2" eb="3">
      <t>ベツ</t>
    </rPh>
    <rPh sb="7" eb="10">
      <t>コウイシツ</t>
    </rPh>
    <rPh sb="11" eb="13">
      <t>シャシン</t>
    </rPh>
    <rPh sb="14" eb="16">
      <t>ズメン</t>
    </rPh>
    <phoneticPr fontId="2"/>
  </si>
  <si>
    <t>（女性用だけではなく、男女両方の写真等を添付してください。）</t>
    <phoneticPr fontId="2"/>
  </si>
  <si>
    <t>出産、育児、介護、不妊治療に要する経費の援助</t>
    <rPh sb="0" eb="2">
      <t>シュッサン</t>
    </rPh>
    <rPh sb="3" eb="5">
      <t>イクジ</t>
    </rPh>
    <rPh sb="6" eb="8">
      <t>カイゴ</t>
    </rPh>
    <rPh sb="9" eb="11">
      <t>フニン</t>
    </rPh>
    <rPh sb="11" eb="13">
      <t>チリョウ</t>
    </rPh>
    <rPh sb="14" eb="15">
      <t>ヨウ</t>
    </rPh>
    <rPh sb="17" eb="19">
      <t>ケイヒ</t>
    </rPh>
    <rPh sb="20" eb="22">
      <t>エンジョ</t>
    </rPh>
    <phoneticPr fontId="2"/>
  </si>
  <si>
    <t>ひとり親世帯に対する経費の援助</t>
    <rPh sb="3" eb="4">
      <t>オヤ</t>
    </rPh>
    <rPh sb="4" eb="6">
      <t>セタイ</t>
    </rPh>
    <rPh sb="7" eb="8">
      <t>タイ</t>
    </rPh>
    <rPh sb="10" eb="12">
      <t>ケイヒ</t>
    </rPh>
    <rPh sb="13" eb="15">
      <t>エンジョ</t>
    </rPh>
    <phoneticPr fontId="2"/>
  </si>
  <si>
    <t>奨学金返済支援</t>
    <rPh sb="0" eb="3">
      <t>ショウガクキン</t>
    </rPh>
    <rPh sb="3" eb="5">
      <t>ヘンサイ</t>
    </rPh>
    <rPh sb="5" eb="7">
      <t>シエン</t>
    </rPh>
    <phoneticPr fontId="2"/>
  </si>
  <si>
    <t>認定証の写し</t>
    <rPh sb="0" eb="3">
      <t>ニンテイショウ</t>
    </rPh>
    <rPh sb="4" eb="5">
      <t>ウツ</t>
    </rPh>
    <phoneticPr fontId="2"/>
  </si>
  <si>
    <t>「ひょうご産業ＳＤＧｓ推進宣言」で目指すゴールに「ジェンダー平等の実現」を選択</t>
    <rPh sb="5" eb="7">
      <t>サンギョウ</t>
    </rPh>
    <rPh sb="11" eb="13">
      <t>スイシン</t>
    </rPh>
    <rPh sb="13" eb="15">
      <t>センゲン</t>
    </rPh>
    <rPh sb="17" eb="19">
      <t>メザ</t>
    </rPh>
    <rPh sb="30" eb="32">
      <t>ビョウドウ</t>
    </rPh>
    <rPh sb="33" eb="35">
      <t>ジツゲン</t>
    </rPh>
    <rPh sb="37" eb="39">
      <t>センタク</t>
    </rPh>
    <phoneticPr fontId="2"/>
  </si>
  <si>
    <t>SDGs達成に向けた宣言内容（様式第2号）の写し</t>
    <rPh sb="4" eb="6">
      <t>タッセイ</t>
    </rPh>
    <rPh sb="7" eb="8">
      <t>ム</t>
    </rPh>
    <rPh sb="10" eb="12">
      <t>センゲン</t>
    </rPh>
    <rPh sb="12" eb="14">
      <t>ナイヨウ</t>
    </rPh>
    <rPh sb="15" eb="17">
      <t>ヨウシキ</t>
    </rPh>
    <rPh sb="17" eb="18">
      <t>ダイ</t>
    </rPh>
    <rPh sb="19" eb="20">
      <t>ゴウ</t>
    </rPh>
    <rPh sb="22" eb="23">
      <t>ウツ</t>
    </rPh>
    <phoneticPr fontId="2"/>
  </si>
  <si>
    <t>認証書</t>
    <rPh sb="0" eb="2">
      <t>ニンショウ</t>
    </rPh>
    <rPh sb="2" eb="3">
      <t>ショ</t>
    </rPh>
    <phoneticPr fontId="2"/>
  </si>
  <si>
    <t>認証申請に提出したチェックシート（様式第2号）の写し</t>
    <rPh sb="0" eb="2">
      <t>ニンショウ</t>
    </rPh>
    <rPh sb="2" eb="4">
      <t>シンセイ</t>
    </rPh>
    <rPh sb="5" eb="7">
      <t>テイシュツ</t>
    </rPh>
    <rPh sb="17" eb="19">
      <t>ヨウシキ</t>
    </rPh>
    <rPh sb="19" eb="20">
      <t>ダイ</t>
    </rPh>
    <rPh sb="21" eb="22">
      <t>ゴウ</t>
    </rPh>
    <rPh sb="24" eb="25">
      <t>ウツ</t>
    </rPh>
    <phoneticPr fontId="2"/>
  </si>
  <si>
    <t>（参照用）産業別の全国平均値</t>
    <rPh sb="1" eb="4">
      <t>サンショウヨウ</t>
    </rPh>
    <rPh sb="5" eb="8">
      <t>サンギョウベツ</t>
    </rPh>
    <rPh sb="9" eb="11">
      <t>ゼンコク</t>
    </rPh>
    <rPh sb="11" eb="14">
      <t>ヘイキンチ</t>
    </rPh>
    <phoneticPr fontId="5"/>
  </si>
  <si>
    <t>令和８年度申請</t>
    <rPh sb="0" eb="2">
      <t>レイワ</t>
    </rPh>
    <rPh sb="3" eb="5">
      <t>ネンド</t>
    </rPh>
    <rPh sb="5" eb="7">
      <t>シンセイ</t>
    </rPh>
    <phoneticPr fontId="2"/>
  </si>
  <si>
    <t>国平均</t>
    <rPh sb="0" eb="1">
      <t>クニ</t>
    </rPh>
    <rPh sb="1" eb="3">
      <t>ヘイキン</t>
    </rPh>
    <phoneticPr fontId="5"/>
  </si>
  <si>
    <t>(%)</t>
    <phoneticPr fontId="5"/>
  </si>
  <si>
    <t>設問No</t>
    <rPh sb="0" eb="2">
      <t>セツモン</t>
    </rPh>
    <phoneticPr fontId="5"/>
  </si>
  <si>
    <t>根拠</t>
    <rPh sb="0" eb="2">
      <t>コンキョ</t>
    </rPh>
    <phoneticPr fontId="5"/>
  </si>
  <si>
    <t>3カ年平均</t>
    <rPh sb="2" eb="3">
      <t>ネン</t>
    </rPh>
    <rPh sb="3" eb="5">
      <t>ヘイキン</t>
    </rPh>
    <phoneticPr fontId="5"/>
  </si>
  <si>
    <t>R4</t>
    <phoneticPr fontId="5"/>
  </si>
  <si>
    <t>課長相当職以上（役員含む）に占める女性割合（全国）</t>
    <rPh sb="0" eb="2">
      <t>カチョウ</t>
    </rPh>
    <rPh sb="2" eb="4">
      <t>ソウトウ</t>
    </rPh>
    <rPh sb="4" eb="5">
      <t>ショク</t>
    </rPh>
    <rPh sb="5" eb="7">
      <t>イジョウ</t>
    </rPh>
    <rPh sb="8" eb="10">
      <t>ヤクイン</t>
    </rPh>
    <rPh sb="10" eb="11">
      <t>フク</t>
    </rPh>
    <rPh sb="14" eb="15">
      <t>シ</t>
    </rPh>
    <rPh sb="17" eb="19">
      <t>ジョセイ</t>
    </rPh>
    <rPh sb="19" eb="21">
      <t>ワリアイ</t>
    </rPh>
    <rPh sb="22" eb="24">
      <t>ゼンコク</t>
    </rPh>
    <phoneticPr fontId="5"/>
  </si>
  <si>
    <t>雇用均等基本調査</t>
    <rPh sb="0" eb="2">
      <t>コヨウ</t>
    </rPh>
    <rPh sb="2" eb="4">
      <t>キントウ</t>
    </rPh>
    <rPh sb="4" eb="6">
      <t>キホン</t>
    </rPh>
    <rPh sb="6" eb="8">
      <t>チョウサ</t>
    </rPh>
    <phoneticPr fontId="5"/>
  </si>
  <si>
    <t>運輸業、郵便業</t>
    <rPh sb="0" eb="3">
      <t>ウンユギョウ</t>
    </rPh>
    <rPh sb="4" eb="7">
      <t>ユウビンギョウ</t>
    </rPh>
    <phoneticPr fontId="5"/>
  </si>
  <si>
    <t>係長相当職に占める女性割合（全国）</t>
    <rPh sb="0" eb="2">
      <t>カカリチョウ</t>
    </rPh>
    <rPh sb="2" eb="4">
      <t>ソウトウ</t>
    </rPh>
    <rPh sb="4" eb="5">
      <t>ショク</t>
    </rPh>
    <rPh sb="6" eb="7">
      <t>シ</t>
    </rPh>
    <rPh sb="9" eb="11">
      <t>ジョセイ</t>
    </rPh>
    <rPh sb="11" eb="13">
      <t>ワリアイ</t>
    </rPh>
    <rPh sb="14" eb="16">
      <t>ゼンコク</t>
    </rPh>
    <phoneticPr fontId="5"/>
  </si>
  <si>
    <t>2020年</t>
    <rPh sb="4" eb="5">
      <t>ネン</t>
    </rPh>
    <phoneticPr fontId="5"/>
  </si>
  <si>
    <t>2019年</t>
    <rPh sb="4" eb="5">
      <t>ネン</t>
    </rPh>
    <phoneticPr fontId="5"/>
  </si>
  <si>
    <t>2018年</t>
    <rPh sb="4" eb="5">
      <t>ネン</t>
    </rPh>
    <phoneticPr fontId="5"/>
  </si>
  <si>
    <t>女性採用割合（兵庫県）</t>
    <rPh sb="0" eb="2">
      <t>ジョセイ</t>
    </rPh>
    <rPh sb="2" eb="4">
      <t>サイヨウ</t>
    </rPh>
    <rPh sb="4" eb="6">
      <t>ワリアイ</t>
    </rPh>
    <rPh sb="7" eb="10">
      <t>ヒョウゴケン</t>
    </rPh>
    <phoneticPr fontId="5"/>
  </si>
  <si>
    <t>雇用動向調査</t>
    <rPh sb="0" eb="2">
      <t>コヨウ</t>
    </rPh>
    <rPh sb="2" eb="4">
      <t>ドウコウ</t>
    </rPh>
    <rPh sb="4" eb="6">
      <t>チョウサ</t>
    </rPh>
    <phoneticPr fontId="5"/>
  </si>
  <si>
    <t>（男女計採用者数）</t>
    <rPh sb="1" eb="3">
      <t>ダンジョ</t>
    </rPh>
    <rPh sb="3" eb="4">
      <t>ケイ</t>
    </rPh>
    <rPh sb="4" eb="7">
      <t>サイヨウシャ</t>
    </rPh>
    <rPh sb="7" eb="8">
      <t>スウ</t>
    </rPh>
    <phoneticPr fontId="5"/>
  </si>
  <si>
    <t>（男性採用者数）</t>
    <rPh sb="1" eb="3">
      <t>ダンセイ</t>
    </rPh>
    <rPh sb="3" eb="6">
      <t>サイヨウシャ</t>
    </rPh>
    <rPh sb="6" eb="7">
      <t>スウ</t>
    </rPh>
    <phoneticPr fontId="5"/>
  </si>
  <si>
    <t>（女性採用者数）</t>
    <rPh sb="1" eb="3">
      <t>ジョセイ</t>
    </rPh>
    <rPh sb="3" eb="6">
      <t>サイヨウシャ</t>
    </rPh>
    <rPh sb="6" eb="7">
      <t>スウ</t>
    </rPh>
    <phoneticPr fontId="5"/>
  </si>
  <si>
    <t>国直近</t>
    <rPh sb="0" eb="1">
      <t>クニ</t>
    </rPh>
    <rPh sb="1" eb="3">
      <t>チョッキン</t>
    </rPh>
    <phoneticPr fontId="5"/>
  </si>
  <si>
    <t>業種別平均勤続年数（全国）</t>
    <rPh sb="0" eb="2">
      <t>ギョウシュ</t>
    </rPh>
    <rPh sb="2" eb="3">
      <t>ベツ</t>
    </rPh>
    <rPh sb="3" eb="5">
      <t>ヘイキン</t>
    </rPh>
    <rPh sb="5" eb="7">
      <t>キンゾク</t>
    </rPh>
    <rPh sb="7" eb="9">
      <t>ネンスウ</t>
    </rPh>
    <rPh sb="10" eb="12">
      <t>ゼンコク</t>
    </rPh>
    <phoneticPr fontId="5"/>
  </si>
  <si>
    <t>賃金構造基本統計調査</t>
    <rPh sb="0" eb="2">
      <t>チンギン</t>
    </rPh>
    <rPh sb="2" eb="4">
      <t>コウゾウ</t>
    </rPh>
    <rPh sb="4" eb="6">
      <t>キホン</t>
    </rPh>
    <rPh sb="6" eb="8">
      <t>トウケイ</t>
    </rPh>
    <rPh sb="8" eb="10">
      <t>チョウサ</t>
    </rPh>
    <phoneticPr fontId="3"/>
  </si>
  <si>
    <t>R7(国基準）</t>
    <rPh sb="3" eb="4">
      <t>クニ</t>
    </rPh>
    <rPh sb="4" eb="6">
      <t>キジュン</t>
    </rPh>
    <phoneticPr fontId="2"/>
  </si>
  <si>
    <t>賃金格差（全国）</t>
    <rPh sb="0" eb="2">
      <t>チンギン</t>
    </rPh>
    <rPh sb="2" eb="4">
      <t>カクサ</t>
    </rPh>
    <rPh sb="5" eb="7">
      <t>ゼンコク</t>
    </rPh>
    <phoneticPr fontId="5"/>
  </si>
  <si>
    <t>賃金構造基本統計調査</t>
    <rPh sb="0" eb="2">
      <t>チンギン</t>
    </rPh>
    <rPh sb="2" eb="4">
      <t>コウゾウ</t>
    </rPh>
    <rPh sb="4" eb="6">
      <t>キホン</t>
    </rPh>
    <rPh sb="6" eb="8">
      <t>トウケイ</t>
    </rPh>
    <rPh sb="8" eb="10">
      <t>チョウサ</t>
    </rPh>
    <phoneticPr fontId="5"/>
  </si>
  <si>
    <t>（男性賃金：千円）</t>
    <rPh sb="1" eb="3">
      <t>ダンセイ</t>
    </rPh>
    <rPh sb="3" eb="5">
      <t>チンギン</t>
    </rPh>
    <rPh sb="6" eb="8">
      <t>センエン</t>
    </rPh>
    <phoneticPr fontId="5"/>
  </si>
  <si>
    <t>（女性賃金：千円）</t>
    <rPh sb="1" eb="3">
      <t>ジョセイ</t>
    </rPh>
    <rPh sb="3" eb="5">
      <t>チンギン</t>
    </rPh>
    <rPh sb="6" eb="8">
      <t>センエン</t>
    </rPh>
    <phoneticPr fontId="5"/>
  </si>
  <si>
    <t>（時間）</t>
    <rPh sb="1" eb="3">
      <t>ジカン</t>
    </rPh>
    <phoneticPr fontId="5"/>
  </si>
  <si>
    <t>R3</t>
    <phoneticPr fontId="5"/>
  </si>
  <si>
    <t>R2</t>
    <phoneticPr fontId="5"/>
  </si>
  <si>
    <t>R1</t>
    <phoneticPr fontId="5"/>
  </si>
  <si>
    <t>所定外労働時間（全国）</t>
    <rPh sb="0" eb="3">
      <t>ショテイガイ</t>
    </rPh>
    <rPh sb="3" eb="5">
      <t>ロウドウ</t>
    </rPh>
    <rPh sb="5" eb="7">
      <t>ジカン</t>
    </rPh>
    <rPh sb="8" eb="10">
      <t>ゼンコク</t>
    </rPh>
    <phoneticPr fontId="5"/>
  </si>
  <si>
    <t>毎月勤労統計調査</t>
    <rPh sb="0" eb="2">
      <t>マイツキ</t>
    </rPh>
    <rPh sb="2" eb="4">
      <t>キンロウ</t>
    </rPh>
    <rPh sb="4" eb="6">
      <t>トウケイ</t>
    </rPh>
    <rPh sb="6" eb="8">
      <t>チョウサ</t>
    </rPh>
    <phoneticPr fontId="5"/>
  </si>
  <si>
    <t>（鉱業、採石業、砂利採取業）</t>
    <rPh sb="1" eb="3">
      <t>コウギョウ</t>
    </rPh>
    <rPh sb="4" eb="6">
      <t>サイセキ</t>
    </rPh>
    <rPh sb="6" eb="7">
      <t>ギョウ</t>
    </rPh>
    <rPh sb="8" eb="10">
      <t>ジャリ</t>
    </rPh>
    <rPh sb="10" eb="12">
      <t>サイシュ</t>
    </rPh>
    <rPh sb="12" eb="13">
      <t>ギョウ</t>
    </rPh>
    <phoneticPr fontId="5"/>
  </si>
  <si>
    <t>（建設業）</t>
    <rPh sb="1" eb="4">
      <t>ケンセツギョウ</t>
    </rPh>
    <phoneticPr fontId="5"/>
  </si>
  <si>
    <t>（製造業）</t>
    <rPh sb="1" eb="4">
      <t>セイゾウギョウ</t>
    </rPh>
    <phoneticPr fontId="5"/>
  </si>
  <si>
    <t>（電気・ガス・熱供給・水道業）</t>
    <rPh sb="1" eb="3">
      <t>デンキ</t>
    </rPh>
    <rPh sb="7" eb="10">
      <t>ネツキョウキュウ</t>
    </rPh>
    <rPh sb="11" eb="14">
      <t>スイドウギョウ</t>
    </rPh>
    <phoneticPr fontId="5"/>
  </si>
  <si>
    <t>（情報通信業）</t>
    <rPh sb="1" eb="3">
      <t>ジョウホウ</t>
    </rPh>
    <rPh sb="3" eb="6">
      <t>ツウシンギョウ</t>
    </rPh>
    <phoneticPr fontId="5"/>
  </si>
  <si>
    <t>（運輸業、郵便業）</t>
    <rPh sb="1" eb="4">
      <t>ウンユギョウ</t>
    </rPh>
    <rPh sb="5" eb="8">
      <t>ユウビンギョウ</t>
    </rPh>
    <phoneticPr fontId="5"/>
  </si>
  <si>
    <t>（卸売業、小売業）</t>
    <rPh sb="1" eb="4">
      <t>オロシウリギョウ</t>
    </rPh>
    <rPh sb="5" eb="8">
      <t>コウリギョウ</t>
    </rPh>
    <phoneticPr fontId="5"/>
  </si>
  <si>
    <t>（金融業、保険業）</t>
    <rPh sb="1" eb="4">
      <t>キンユウギョウ</t>
    </rPh>
    <rPh sb="5" eb="8">
      <t>ホケンギョウ</t>
    </rPh>
    <phoneticPr fontId="5"/>
  </si>
  <si>
    <t>（不動産業、物品賃貸業）</t>
    <rPh sb="1" eb="5">
      <t>フドウサンギョウ</t>
    </rPh>
    <rPh sb="6" eb="8">
      <t>ブッピン</t>
    </rPh>
    <rPh sb="8" eb="11">
      <t>チンタイギョウ</t>
    </rPh>
    <phoneticPr fontId="5"/>
  </si>
  <si>
    <t>（学術研究、専門・技術サービス業）</t>
    <rPh sb="1" eb="3">
      <t>ガクジュツ</t>
    </rPh>
    <rPh sb="3" eb="5">
      <t>ケンキュウ</t>
    </rPh>
    <rPh sb="6" eb="8">
      <t>センモン</t>
    </rPh>
    <rPh sb="9" eb="11">
      <t>ギジュツ</t>
    </rPh>
    <rPh sb="15" eb="16">
      <t>ギョウ</t>
    </rPh>
    <phoneticPr fontId="5"/>
  </si>
  <si>
    <t>（宿泊業、飲食サービス業）</t>
    <rPh sb="1" eb="3">
      <t>シュクハク</t>
    </rPh>
    <rPh sb="3" eb="4">
      <t>ギョウ</t>
    </rPh>
    <rPh sb="5" eb="7">
      <t>インショク</t>
    </rPh>
    <rPh sb="11" eb="12">
      <t>ギョウ</t>
    </rPh>
    <phoneticPr fontId="5"/>
  </si>
  <si>
    <t>（生活関連サービス業、娯楽業）</t>
    <rPh sb="1" eb="3">
      <t>セイカツ</t>
    </rPh>
    <rPh sb="3" eb="5">
      <t>カンレン</t>
    </rPh>
    <rPh sb="9" eb="10">
      <t>ギョウ</t>
    </rPh>
    <rPh sb="11" eb="14">
      <t>ゴラクギョウ</t>
    </rPh>
    <phoneticPr fontId="5"/>
  </si>
  <si>
    <t>（教育、学習支援業）</t>
    <rPh sb="1" eb="3">
      <t>キョウイク</t>
    </rPh>
    <rPh sb="4" eb="6">
      <t>ガクシュウ</t>
    </rPh>
    <rPh sb="6" eb="9">
      <t>シエンギョウ</t>
    </rPh>
    <phoneticPr fontId="5"/>
  </si>
  <si>
    <t>（医療、福祉）</t>
    <rPh sb="1" eb="3">
      <t>イリョウ</t>
    </rPh>
    <rPh sb="4" eb="6">
      <t>フクシ</t>
    </rPh>
    <phoneticPr fontId="5"/>
  </si>
  <si>
    <t>（複合サービス事業）</t>
    <rPh sb="1" eb="3">
      <t>フクゴウ</t>
    </rPh>
    <rPh sb="7" eb="9">
      <t>ジギョウ</t>
    </rPh>
    <phoneticPr fontId="5"/>
  </si>
  <si>
    <t>（サービス業（他に分類されないもの））</t>
    <rPh sb="5" eb="6">
      <t>ギョウ</t>
    </rPh>
    <rPh sb="7" eb="8">
      <t>ホカ</t>
    </rPh>
    <rPh sb="9" eb="11">
      <t>ブンルイ</t>
    </rPh>
    <phoneticPr fontId="5"/>
  </si>
  <si>
    <t>男性育休取得率（全国）</t>
    <rPh sb="0" eb="2">
      <t>ダンセイ</t>
    </rPh>
    <rPh sb="2" eb="4">
      <t>イクキュウ</t>
    </rPh>
    <rPh sb="4" eb="7">
      <t>シュトクリツ</t>
    </rPh>
    <rPh sb="8" eb="10">
      <t>ゼンコク</t>
    </rPh>
    <phoneticPr fontId="5"/>
  </si>
  <si>
    <t>（％）</t>
    <phoneticPr fontId="5"/>
  </si>
  <si>
    <t>年次有給休暇取得率（全国）</t>
    <rPh sb="0" eb="2">
      <t>ネンジ</t>
    </rPh>
    <rPh sb="2" eb="4">
      <t>ユウキュウ</t>
    </rPh>
    <rPh sb="4" eb="6">
      <t>キュウカ</t>
    </rPh>
    <rPh sb="6" eb="9">
      <t>シュトクリツ</t>
    </rPh>
    <rPh sb="10" eb="12">
      <t>ゼンコク</t>
    </rPh>
    <phoneticPr fontId="5"/>
  </si>
  <si>
    <t>就労条件総合調査</t>
    <rPh sb="0" eb="2">
      <t>シュウロウ</t>
    </rPh>
    <rPh sb="2" eb="4">
      <t>ジョウケン</t>
    </rPh>
    <rPh sb="4" eb="6">
      <t>ソウゴウ</t>
    </rPh>
    <rPh sb="6" eb="8">
      <t>チョウサ</t>
    </rPh>
    <phoneticPr fontId="5"/>
  </si>
  <si>
    <t>掲載場所</t>
    <rPh sb="0" eb="4">
      <t>ケイサイバショ</t>
    </rPh>
    <phoneticPr fontId="2"/>
  </si>
  <si>
    <t>配布または閲覧対象</t>
    <rPh sb="0" eb="2">
      <t>ハイフ</t>
    </rPh>
    <rPh sb="5" eb="7">
      <t>エツラン</t>
    </rPh>
    <rPh sb="7" eb="9">
      <t>タイショウ</t>
    </rPh>
    <phoneticPr fontId="2"/>
  </si>
  <si>
    <t>・アンケートの集計結果のみの提出（抽出された課題とそれに対する取組の資料が必要です）。</t>
    <phoneticPr fontId="2"/>
  </si>
  <si>
    <r>
      <rPr>
        <b/>
        <sz val="10"/>
        <rFont val="BIZ UDPゴシック"/>
        <family val="3"/>
        <charset val="128"/>
      </rPr>
      <t>(注2）対象労働者に中途採用等がある場合の計算式　</t>
    </r>
    <r>
      <rPr>
        <sz val="10"/>
        <rFont val="BIZ UDPゴシック"/>
        <family val="3"/>
        <charset val="128"/>
      </rPr>
      <t xml:space="preserve">
　１人×勤務月数÷12月　※小数点以下第2位を四捨五入
　（例）4ヶ月の場合：1人×4ヶ月÷12月＝0.3人</t>
    </r>
    <rPh sb="1" eb="2">
      <t>チュウ</t>
    </rPh>
    <phoneticPr fontId="2"/>
  </si>
  <si>
    <r>
      <rPr>
        <b/>
        <sz val="10"/>
        <rFont val="BIZ UDPゴシック"/>
        <family val="3"/>
        <charset val="128"/>
      </rPr>
      <t>(注1)従業員の一年間の平均時間外労働時間の計算式</t>
    </r>
    <r>
      <rPr>
        <sz val="10"/>
        <rFont val="BIZ UDPゴシック"/>
        <family val="3"/>
        <charset val="128"/>
      </rPr>
      <t xml:space="preserve">
「前年度の正規従業員(対象労働者)の（法定時間外労働＋法定休日労働）の総時間数の合計」
上記により算出できない場合は
「前年度の正規従業員(対象労働者)の総労働時間の合計」―「前年度の法定労働時間の合計×正規従業員数（対象労働者数）」</t>
    </r>
    <rPh sb="1" eb="2">
      <t>チュウ</t>
    </rPh>
    <rPh sb="31" eb="33">
      <t>セイキ</t>
    </rPh>
    <rPh sb="91" eb="93">
      <t>セイキ</t>
    </rPh>
    <rPh sb="129" eb="131">
      <t>セイキ</t>
    </rPh>
    <phoneticPr fontId="2"/>
  </si>
  <si>
    <r>
      <t>「ひょうご仕事と生活の調和推進企業</t>
    </r>
    <r>
      <rPr>
        <b/>
        <u/>
        <sz val="11"/>
        <rFont val="BIZ UDPゴシック"/>
        <family val="3"/>
        <charset val="128"/>
      </rPr>
      <t>認定</t>
    </r>
    <r>
      <rPr>
        <b/>
        <sz val="11"/>
        <rFont val="BIZ UDPゴシック"/>
        <family val="3"/>
        <charset val="128"/>
      </rPr>
      <t>」を取得</t>
    </r>
    <rPh sb="5" eb="7">
      <t>シゴト</t>
    </rPh>
    <rPh sb="8" eb="10">
      <t>セイカツ</t>
    </rPh>
    <rPh sb="11" eb="13">
      <t>チョウワ</t>
    </rPh>
    <rPh sb="13" eb="15">
      <t>スイシン</t>
    </rPh>
    <rPh sb="15" eb="17">
      <t>キギョウ</t>
    </rPh>
    <rPh sb="17" eb="19">
      <t>ニンテイ</t>
    </rPh>
    <rPh sb="21" eb="23">
      <t>シュトク</t>
    </rPh>
    <phoneticPr fontId="2"/>
  </si>
  <si>
    <r>
      <t xml:space="preserve">配偶者が出産した
男性従業員数
</t>
    </r>
    <r>
      <rPr>
        <sz val="11"/>
        <color theme="1"/>
        <rFont val="BIZ UDPゴシック"/>
        <family val="3"/>
        <charset val="128"/>
      </rPr>
      <t>（取得対象者数）</t>
    </r>
    <rPh sb="0" eb="3">
      <t>ハイグウシャ</t>
    </rPh>
    <rPh sb="4" eb="6">
      <t>シュッサン</t>
    </rPh>
    <rPh sb="9" eb="11">
      <t>ダンセイ</t>
    </rPh>
    <rPh sb="11" eb="14">
      <t>ジュウギョウイン</t>
    </rPh>
    <rPh sb="14" eb="15">
      <t>スウ</t>
    </rPh>
    <rPh sb="17" eb="22">
      <t>シュトクタイショウシャ</t>
    </rPh>
    <rPh sb="22" eb="23">
      <t>スウ</t>
    </rPh>
    <phoneticPr fontId="5"/>
  </si>
  <si>
    <r>
      <t xml:space="preserve">全国平均
</t>
    </r>
    <r>
      <rPr>
        <sz val="8"/>
        <color theme="1"/>
        <rFont val="BIZ UDPゴシック"/>
        <family val="3"/>
        <charset val="128"/>
      </rPr>
      <t>※R6年度</t>
    </r>
    <rPh sb="0" eb="4">
      <t>ゼンコクヘイキン</t>
    </rPh>
    <phoneticPr fontId="5"/>
  </si>
  <si>
    <r>
      <rPr>
        <b/>
        <sz val="10"/>
        <rFont val="BIZ UDPゴシック"/>
        <family val="3"/>
        <charset val="128"/>
      </rPr>
      <t>女性活躍に向けた取組方針を従業員に明示している</t>
    </r>
    <r>
      <rPr>
        <sz val="10"/>
        <rFont val="BIZ UDPゴシック"/>
        <family val="3"/>
        <charset val="128"/>
      </rPr>
      <t xml:space="preserve">
〔例〕HPや社内報などに女性活躍の取組を掲載
　　　HP内に女性活躍専用ページを設置　等</t>
    </r>
    <rPh sb="0" eb="2">
      <t>ジョセイ</t>
    </rPh>
    <rPh sb="2" eb="4">
      <t>カツヤク</t>
    </rPh>
    <rPh sb="5" eb="6">
      <t>ム</t>
    </rPh>
    <rPh sb="8" eb="10">
      <t>トリクミ</t>
    </rPh>
    <rPh sb="10" eb="12">
      <t>ホウシン</t>
    </rPh>
    <rPh sb="13" eb="16">
      <t>ジュウギョウイン</t>
    </rPh>
    <rPh sb="17" eb="19">
      <t>メイジ</t>
    </rPh>
    <rPh sb="25" eb="26">
      <t>レイ</t>
    </rPh>
    <rPh sb="30" eb="33">
      <t>シャナイホウ</t>
    </rPh>
    <rPh sb="36" eb="38">
      <t>ジョセイ</t>
    </rPh>
    <rPh sb="38" eb="40">
      <t>カツヤク</t>
    </rPh>
    <rPh sb="41" eb="43">
      <t>トリクミ</t>
    </rPh>
    <rPh sb="44" eb="46">
      <t>ケイサイ</t>
    </rPh>
    <rPh sb="52" eb="53">
      <t>ナイ</t>
    </rPh>
    <rPh sb="54" eb="56">
      <t>ジョセイ</t>
    </rPh>
    <rPh sb="56" eb="58">
      <t>カツヤク</t>
    </rPh>
    <rPh sb="58" eb="60">
      <t>センヨウ</t>
    </rPh>
    <rPh sb="64" eb="66">
      <t>セッチ</t>
    </rPh>
    <rPh sb="67" eb="68">
      <t>トウ</t>
    </rPh>
    <phoneticPr fontId="5"/>
  </si>
  <si>
    <r>
      <rPr>
        <b/>
        <sz val="10"/>
        <rFont val="BIZ UDPゴシック"/>
        <family val="3"/>
        <charset val="128"/>
      </rPr>
      <t>女性活躍に向け職場の状況を把握し、課題分析及び課題解決への対応を実施している</t>
    </r>
    <r>
      <rPr>
        <sz val="10"/>
        <rFont val="BIZ UDPゴシック"/>
        <family val="3"/>
        <charset val="128"/>
      </rPr>
      <t xml:space="preserve">
〔例〕従業員へアンケートや聞き取りの実施
　　　課題分析や課題解決に向けた取組を実施　等</t>
    </r>
    <rPh sb="23" eb="25">
      <t>カダイ</t>
    </rPh>
    <rPh sb="25" eb="27">
      <t>カイケツ</t>
    </rPh>
    <rPh sb="29" eb="31">
      <t>タイオウ</t>
    </rPh>
    <rPh sb="33" eb="34">
      <t>レイ</t>
    </rPh>
    <rPh sb="35" eb="37">
      <t>イッパン</t>
    </rPh>
    <rPh sb="39" eb="41">
      <t>コウドウ</t>
    </rPh>
    <rPh sb="42" eb="45">
      <t>ジュウギョウイン</t>
    </rPh>
    <rPh sb="52" eb="53">
      <t>キ</t>
    </rPh>
    <rPh sb="54" eb="55">
      <t>ト</t>
    </rPh>
    <rPh sb="57" eb="59">
      <t>ジッシ</t>
    </rPh>
    <rPh sb="63" eb="65">
      <t>カダイ</t>
    </rPh>
    <rPh sb="65" eb="67">
      <t>ブンセキ</t>
    </rPh>
    <rPh sb="68" eb="70">
      <t>カダイ</t>
    </rPh>
    <rPh sb="70" eb="72">
      <t>カイケツ</t>
    </rPh>
    <rPh sb="73" eb="74">
      <t>ム</t>
    </rPh>
    <rPh sb="76" eb="78">
      <t>トリクミ</t>
    </rPh>
    <rPh sb="79" eb="81">
      <t>ジッシ</t>
    </rPh>
    <phoneticPr fontId="5"/>
  </si>
  <si>
    <r>
      <t xml:space="preserve">兵庫県「「わたし」からアクション宣言」を実施している
</t>
    </r>
    <r>
      <rPr>
        <sz val="10"/>
        <rFont val="BIZ UDPゴシック"/>
        <family val="3"/>
        <charset val="128"/>
      </rPr>
      <t>https://web.pref.hyogo.lg.jp/kk17/action.html</t>
    </r>
    <rPh sb="0" eb="3">
      <t>ヒョウゴケン</t>
    </rPh>
    <rPh sb="16" eb="18">
      <t>センゲン</t>
    </rPh>
    <rPh sb="20" eb="22">
      <t>ジッシ</t>
    </rPh>
    <phoneticPr fontId="5"/>
  </si>
  <si>
    <r>
      <rPr>
        <b/>
        <sz val="10"/>
        <rFont val="BIZ UDPゴシック"/>
        <family val="3"/>
        <charset val="128"/>
      </rPr>
      <t>女性のキャリアアップに向けた取組を実施している</t>
    </r>
    <r>
      <rPr>
        <sz val="10"/>
        <rFont val="BIZ UDPゴシック"/>
        <family val="3"/>
        <charset val="128"/>
      </rPr>
      <t xml:space="preserve">
〔例〕女性従業員向けのキャリアアップ研修を実施または外部セミナーへ参加させ、
　　　社内への報告・共有を実施／メンター制度の導入、ロールモデルの発信　等</t>
    </r>
    <rPh sb="0" eb="2">
      <t>ジョセイ</t>
    </rPh>
    <rPh sb="11" eb="12">
      <t>ム</t>
    </rPh>
    <rPh sb="14" eb="16">
      <t>トリクミ</t>
    </rPh>
    <rPh sb="17" eb="19">
      <t>ジッシ</t>
    </rPh>
    <rPh sb="27" eb="29">
      <t>ジョセイ</t>
    </rPh>
    <rPh sb="29" eb="32">
      <t>ジュウギョウイン</t>
    </rPh>
    <rPh sb="32" eb="33">
      <t>ム</t>
    </rPh>
    <rPh sb="42" eb="44">
      <t>ケンシュウ</t>
    </rPh>
    <rPh sb="45" eb="47">
      <t>ジッシ</t>
    </rPh>
    <rPh sb="50" eb="52">
      <t>ガイブ</t>
    </rPh>
    <rPh sb="57" eb="59">
      <t>サンカ</t>
    </rPh>
    <rPh sb="66" eb="68">
      <t>シャナイ</t>
    </rPh>
    <rPh sb="70" eb="72">
      <t>ホウコク</t>
    </rPh>
    <rPh sb="73" eb="75">
      <t>キョウユウ</t>
    </rPh>
    <rPh sb="76" eb="78">
      <t>ジッシ</t>
    </rPh>
    <rPh sb="83" eb="85">
      <t>セイド</t>
    </rPh>
    <rPh sb="86" eb="88">
      <t>ドウニュウ</t>
    </rPh>
    <rPh sb="96" eb="98">
      <t>ハッシン</t>
    </rPh>
    <rPh sb="99" eb="100">
      <t>トウ</t>
    </rPh>
    <phoneticPr fontId="5"/>
  </si>
  <si>
    <r>
      <rPr>
        <b/>
        <sz val="10"/>
        <rFont val="BIZ UDPゴシック"/>
        <family val="3"/>
        <charset val="128"/>
      </rPr>
      <t>女性活躍に向けた職場の意識改革を実施している</t>
    </r>
    <r>
      <rPr>
        <sz val="10"/>
        <rFont val="BIZ UDPゴシック"/>
        <family val="3"/>
        <charset val="128"/>
      </rPr>
      <t xml:space="preserve">
〔例〕管理職向けの意識改革セミナーの実施
　　　男性の家事育児参加を促進する制度や取組の実施　等</t>
    </r>
    <rPh sb="0" eb="2">
      <t>ジョセイ</t>
    </rPh>
    <rPh sb="2" eb="4">
      <t>カツヤク</t>
    </rPh>
    <rPh sb="5" eb="6">
      <t>ム</t>
    </rPh>
    <rPh sb="8" eb="10">
      <t>ショクバ</t>
    </rPh>
    <rPh sb="11" eb="13">
      <t>イシキ</t>
    </rPh>
    <rPh sb="13" eb="15">
      <t>カイカク</t>
    </rPh>
    <rPh sb="16" eb="18">
      <t>ジッシ</t>
    </rPh>
    <rPh sb="24" eb="25">
      <t>レイ</t>
    </rPh>
    <rPh sb="26" eb="29">
      <t>カンリショク</t>
    </rPh>
    <rPh sb="29" eb="30">
      <t>ム</t>
    </rPh>
    <rPh sb="32" eb="34">
      <t>イシキ</t>
    </rPh>
    <rPh sb="34" eb="36">
      <t>カイカク</t>
    </rPh>
    <rPh sb="41" eb="43">
      <t>ジッシ</t>
    </rPh>
    <rPh sb="47" eb="49">
      <t>ダンセイ</t>
    </rPh>
    <rPh sb="50" eb="52">
      <t>カジ</t>
    </rPh>
    <rPh sb="52" eb="54">
      <t>イクジ</t>
    </rPh>
    <rPh sb="54" eb="56">
      <t>サンカ</t>
    </rPh>
    <rPh sb="57" eb="59">
      <t>ソクシン</t>
    </rPh>
    <rPh sb="61" eb="63">
      <t>セイド</t>
    </rPh>
    <rPh sb="64" eb="66">
      <t>トリクミ</t>
    </rPh>
    <rPh sb="67" eb="69">
      <t>ジッシ</t>
    </rPh>
    <rPh sb="70" eb="71">
      <t>トウ</t>
    </rPh>
    <phoneticPr fontId="5"/>
  </si>
  <si>
    <r>
      <rPr>
        <b/>
        <sz val="10"/>
        <rFont val="BIZ UDPゴシック"/>
        <family val="3"/>
        <charset val="128"/>
      </rPr>
      <t>女性登用等に関する取組を対外的に開示している</t>
    </r>
    <r>
      <rPr>
        <sz val="10"/>
        <rFont val="BIZ UDPゴシック"/>
        <family val="3"/>
        <charset val="128"/>
      </rPr>
      <t xml:space="preserve">
〔例〕HPなどに管理職への女性登用率や男女の採用比率などを掲載
　　　女性登用率などについて目標値や達成状況を対外的に開示　等</t>
    </r>
    <rPh sb="2" eb="4">
      <t>トウヨウ</t>
    </rPh>
    <rPh sb="4" eb="5">
      <t>トウ</t>
    </rPh>
    <rPh sb="6" eb="7">
      <t>カン</t>
    </rPh>
    <rPh sb="12" eb="15">
      <t>タイガイテキ</t>
    </rPh>
    <rPh sb="31" eb="34">
      <t>カンリショク</t>
    </rPh>
    <rPh sb="36" eb="38">
      <t>ジョセイ</t>
    </rPh>
    <rPh sb="38" eb="40">
      <t>トウヨウ</t>
    </rPh>
    <rPh sb="40" eb="41">
      <t>リツ</t>
    </rPh>
    <rPh sb="42" eb="44">
      <t>ダンジョ</t>
    </rPh>
    <rPh sb="45" eb="47">
      <t>サイヨウ</t>
    </rPh>
    <rPh sb="47" eb="49">
      <t>ヒリツ</t>
    </rPh>
    <rPh sb="52" eb="54">
      <t>ケイサイ</t>
    </rPh>
    <rPh sb="58" eb="60">
      <t>ジョセイ</t>
    </rPh>
    <rPh sb="60" eb="62">
      <t>トウヨウ</t>
    </rPh>
    <rPh sb="62" eb="63">
      <t>リツ</t>
    </rPh>
    <rPh sb="69" eb="72">
      <t>モクヒョウチ</t>
    </rPh>
    <rPh sb="73" eb="75">
      <t>タッセイ</t>
    </rPh>
    <rPh sb="75" eb="77">
      <t>ジョウキョウ</t>
    </rPh>
    <rPh sb="82" eb="84">
      <t>カイジ</t>
    </rPh>
    <rPh sb="85" eb="86">
      <t>トウ</t>
    </rPh>
    <phoneticPr fontId="5"/>
  </si>
  <si>
    <r>
      <rPr>
        <b/>
        <sz val="10"/>
        <color rgb="FFFF0000"/>
        <rFont val="BIZ UDPゴシック"/>
        <family val="3"/>
        <charset val="128"/>
      </rPr>
      <t>※女性従業員のみの企業の場合</t>
    </r>
    <r>
      <rPr>
        <b/>
        <sz val="10"/>
        <rFont val="BIZ UDPゴシック"/>
        <family val="3"/>
        <charset val="128"/>
      </rPr>
      <t xml:space="preserve">
　</t>
    </r>
    <r>
      <rPr>
        <sz val="10"/>
        <rFont val="BIZ UDPゴシック"/>
        <family val="3"/>
        <charset val="128"/>
      </rPr>
      <t>前年度における女性の平均勤続年数が、産業別の全国平均値以上である</t>
    </r>
    <rPh sb="1" eb="3">
      <t>ジョセイ</t>
    </rPh>
    <rPh sb="3" eb="6">
      <t>ジュウギョウイン</t>
    </rPh>
    <rPh sb="9" eb="11">
      <t>キギョウ</t>
    </rPh>
    <rPh sb="12" eb="14">
      <t>バアイ</t>
    </rPh>
    <rPh sb="16" eb="19">
      <t>ゼンネンド</t>
    </rPh>
    <rPh sb="23" eb="25">
      <t>ジョセイ</t>
    </rPh>
    <rPh sb="26" eb="28">
      <t>ヘイキン</t>
    </rPh>
    <rPh sb="28" eb="30">
      <t>キンゾク</t>
    </rPh>
    <rPh sb="30" eb="32">
      <t>ネンスウ</t>
    </rPh>
    <rPh sb="34" eb="36">
      <t>サンギョウ</t>
    </rPh>
    <rPh sb="36" eb="37">
      <t>ベツ</t>
    </rPh>
    <rPh sb="38" eb="40">
      <t>ゼンコク</t>
    </rPh>
    <rPh sb="40" eb="42">
      <t>ヘイキン</t>
    </rPh>
    <rPh sb="42" eb="43">
      <t>アタイ</t>
    </rPh>
    <rPh sb="43" eb="45">
      <t>イジョウ</t>
    </rPh>
    <phoneticPr fontId="5"/>
  </si>
  <si>
    <r>
      <t>前年度における男性の平均賃金に対する女性の平均賃金の割合が、全国平均値以上である　　　</t>
    </r>
    <r>
      <rPr>
        <sz val="10"/>
        <rFont val="BIZ UDPゴシック"/>
        <family val="3"/>
        <charset val="128"/>
      </rPr>
      <t>(超過勤務、賞与も含める）</t>
    </r>
    <rPh sb="0" eb="2">
      <t>ゼンネン</t>
    </rPh>
    <rPh sb="2" eb="3">
      <t>ド</t>
    </rPh>
    <rPh sb="7" eb="9">
      <t>ダンセイ</t>
    </rPh>
    <rPh sb="10" eb="12">
      <t>ヘイキン</t>
    </rPh>
    <rPh sb="12" eb="14">
      <t>チンギン</t>
    </rPh>
    <rPh sb="15" eb="16">
      <t>タイ</t>
    </rPh>
    <rPh sb="18" eb="20">
      <t>ジョセイ</t>
    </rPh>
    <rPh sb="21" eb="23">
      <t>ヘイキン</t>
    </rPh>
    <rPh sb="23" eb="25">
      <t>チンギン</t>
    </rPh>
    <rPh sb="26" eb="28">
      <t>ワリアイ</t>
    </rPh>
    <rPh sb="30" eb="32">
      <t>ゼンコク</t>
    </rPh>
    <rPh sb="32" eb="34">
      <t>ヘイキン</t>
    </rPh>
    <rPh sb="34" eb="35">
      <t>アタイ</t>
    </rPh>
    <rPh sb="35" eb="37">
      <t>イジョウ</t>
    </rPh>
    <rPh sb="44" eb="46">
      <t>チョウカ</t>
    </rPh>
    <rPh sb="46" eb="48">
      <t>キンム</t>
    </rPh>
    <rPh sb="49" eb="51">
      <t>ショウヨ</t>
    </rPh>
    <rPh sb="52" eb="53">
      <t>フク</t>
    </rPh>
    <phoneticPr fontId="5"/>
  </si>
  <si>
    <r>
      <rPr>
        <b/>
        <sz val="10"/>
        <color rgb="FFFF0000"/>
        <rFont val="BIZ UDPゴシック"/>
        <family val="3"/>
        <charset val="128"/>
      </rPr>
      <t>※女性従業員のみの企業の場合</t>
    </r>
    <r>
      <rPr>
        <b/>
        <sz val="10"/>
        <rFont val="BIZ UDPゴシック"/>
        <family val="3"/>
        <charset val="128"/>
      </rPr>
      <t xml:space="preserve">
</t>
    </r>
    <r>
      <rPr>
        <b/>
        <sz val="9"/>
        <rFont val="BIZ UDPゴシック"/>
        <family val="3"/>
        <charset val="128"/>
      </rPr>
      <t>　</t>
    </r>
    <r>
      <rPr>
        <sz val="9"/>
        <rFont val="BIZ UDPゴシック"/>
        <family val="3"/>
        <charset val="128"/>
      </rPr>
      <t>前年度における女性の年間平均賃金（月額）が、男性（全国）の平均賃金×賃金格差（％）（全国）以上である</t>
    </r>
    <phoneticPr fontId="2"/>
  </si>
  <si>
    <r>
      <rPr>
        <b/>
        <sz val="10"/>
        <rFont val="BIZ UDPゴシック"/>
        <family val="3"/>
        <charset val="128"/>
      </rPr>
      <t>正社員として採用した新卒者（新卒者と同じ採用枠で採用した既卒者など、新卒者と同等の処遇を行う者を含む）に対し、職場定着に向けた取組を行っている</t>
    </r>
    <r>
      <rPr>
        <sz val="10"/>
        <rFont val="BIZ UDPゴシック"/>
        <family val="3"/>
        <charset val="128"/>
      </rPr>
      <t xml:space="preserve">
〔例〕管理職が定期的に面談を実施／人材育成の方針を定め、計画的に教育を実施　等</t>
    </r>
    <rPh sb="0" eb="3">
      <t>セイシャイン</t>
    </rPh>
    <rPh sb="6" eb="8">
      <t>サイヨウ</t>
    </rPh>
    <rPh sb="10" eb="13">
      <t>シンソツシャ</t>
    </rPh>
    <rPh sb="46" eb="47">
      <t>シャ</t>
    </rPh>
    <rPh sb="52" eb="53">
      <t>タイ</t>
    </rPh>
    <rPh sb="55" eb="57">
      <t>ショクバ</t>
    </rPh>
    <rPh sb="57" eb="58">
      <t>ム</t>
    </rPh>
    <rPh sb="60" eb="62">
      <t>トリクミ</t>
    </rPh>
    <rPh sb="63" eb="64">
      <t>オコナ</t>
    </rPh>
    <rPh sb="72" eb="74">
      <t>ジンザイ</t>
    </rPh>
    <phoneticPr fontId="5"/>
  </si>
  <si>
    <r>
      <rPr>
        <b/>
        <u val="singleAccounting"/>
        <sz val="10"/>
        <rFont val="BIZ UDPゴシック"/>
        <family val="3"/>
        <charset val="128"/>
      </rPr>
      <t>前年度における</t>
    </r>
    <r>
      <rPr>
        <b/>
        <sz val="10"/>
        <rFont val="BIZ UDPゴシック"/>
        <family val="3"/>
        <charset val="128"/>
      </rPr>
      <t>男性育休取得率が全国平均値以上である</t>
    </r>
    <rPh sb="0" eb="3">
      <t>ゼンネンド</t>
    </rPh>
    <rPh sb="15" eb="17">
      <t>ゼンコク</t>
    </rPh>
    <rPh sb="17" eb="19">
      <t>ヘイキン</t>
    </rPh>
    <rPh sb="19" eb="20">
      <t>アタイ</t>
    </rPh>
    <rPh sb="20" eb="22">
      <t>イジョウ</t>
    </rPh>
    <phoneticPr fontId="5"/>
  </si>
  <si>
    <r>
      <t>フレッシュミモザ企業　認定申請</t>
    </r>
    <r>
      <rPr>
        <sz val="14"/>
        <color theme="1"/>
        <rFont val="BIZ UDPゴシック"/>
        <family val="3"/>
        <charset val="128"/>
      </rPr>
      <t>※20項目中８項目（４割）達成が認定ラインとなります</t>
    </r>
    <rPh sb="8" eb="10">
      <t>キギョウ</t>
    </rPh>
    <rPh sb="11" eb="12">
      <t>ニン</t>
    </rPh>
    <rPh sb="12" eb="13">
      <t>サダム</t>
    </rPh>
    <rPh sb="13" eb="14">
      <t>サル</t>
    </rPh>
    <rPh sb="14" eb="15">
      <t>ショウ</t>
    </rPh>
    <rPh sb="18" eb="20">
      <t>コウモク</t>
    </rPh>
    <rPh sb="20" eb="21">
      <t>チュウ</t>
    </rPh>
    <rPh sb="22" eb="24">
      <t>コウモク</t>
    </rPh>
    <rPh sb="26" eb="27">
      <t>ワリ</t>
    </rPh>
    <rPh sb="28" eb="30">
      <t>タッセイ</t>
    </rPh>
    <rPh sb="31" eb="33">
      <t>ニンテイ</t>
    </rPh>
    <phoneticPr fontId="5"/>
  </si>
  <si>
    <r>
      <t>ミモザ企業　認定申請　</t>
    </r>
    <r>
      <rPr>
        <sz val="14"/>
        <color theme="1"/>
        <rFont val="BIZ UDPゴシック"/>
        <family val="3"/>
        <charset val="128"/>
      </rPr>
      <t>※20項目中14項目（７割）達成が認定ラインとなります</t>
    </r>
    <rPh sb="3" eb="5">
      <t>キギョウ</t>
    </rPh>
    <rPh sb="6" eb="7">
      <t>ニン</t>
    </rPh>
    <rPh sb="7" eb="8">
      <t>サダム</t>
    </rPh>
    <rPh sb="8" eb="9">
      <t>サル</t>
    </rPh>
    <rPh sb="9" eb="10">
      <t>ショウ</t>
    </rPh>
    <rPh sb="14" eb="16">
      <t>コウモク</t>
    </rPh>
    <rPh sb="16" eb="17">
      <t>チュウ</t>
    </rPh>
    <rPh sb="19" eb="21">
      <t>コウモク</t>
    </rPh>
    <rPh sb="23" eb="24">
      <t>ワリ</t>
    </rPh>
    <rPh sb="25" eb="27">
      <t>タッセイ</t>
    </rPh>
    <rPh sb="28" eb="30">
      <t>ニンテイ</t>
    </rPh>
    <phoneticPr fontId="5"/>
  </si>
  <si>
    <r>
      <rPr>
        <b/>
        <sz val="10"/>
        <rFont val="BIZ UDPゴシック"/>
        <family val="3"/>
        <charset val="128"/>
      </rPr>
      <t>職場環境の整備・従業員に対する経費援助を行っている</t>
    </r>
    <r>
      <rPr>
        <sz val="10"/>
        <rFont val="BIZ UDPゴシック"/>
        <family val="3"/>
        <charset val="128"/>
      </rPr>
      <t xml:space="preserve">
〔例〕
事業所内に保育所や託児スペースを設置／男女別トイレ・更衣室を設置
出産、育児、介護、不妊治療に要する経費の援助
ひとり親世帯（シングルマザー等）に対する援助
奨学金の返還支援
「ひょうご仕事と生活の調和推進企業認定」を取得
「ひょうご産業SDGs推進宣言」で目指すゴールに 『ジェンダー平等の実現』を選択　等</t>
    </r>
    <rPh sb="0" eb="2">
      <t>ショクバ</t>
    </rPh>
    <rPh sb="2" eb="4">
      <t>カンキョウ</t>
    </rPh>
    <rPh sb="5" eb="7">
      <t>セイビ</t>
    </rPh>
    <rPh sb="8" eb="11">
      <t>ジュウギョウイン</t>
    </rPh>
    <rPh sb="12" eb="13">
      <t>タイ</t>
    </rPh>
    <rPh sb="15" eb="17">
      <t>ケイヒ</t>
    </rPh>
    <rPh sb="17" eb="19">
      <t>エンジョ</t>
    </rPh>
    <rPh sb="20" eb="21">
      <t>オコナ</t>
    </rPh>
    <rPh sb="30" eb="33">
      <t>ジギョウショ</t>
    </rPh>
    <rPh sb="33" eb="34">
      <t>ウチ</t>
    </rPh>
    <rPh sb="35" eb="37">
      <t>ホイク</t>
    </rPh>
    <rPh sb="37" eb="38">
      <t>ショ</t>
    </rPh>
    <rPh sb="39" eb="41">
      <t>タクジ</t>
    </rPh>
    <rPh sb="46" eb="48">
      <t>セッチ</t>
    </rPh>
    <rPh sb="49" eb="51">
      <t>ダンジョ</t>
    </rPh>
    <rPh sb="51" eb="52">
      <t>ベツ</t>
    </rPh>
    <rPh sb="56" eb="59">
      <t>コウイシツ</t>
    </rPh>
    <rPh sb="60" eb="62">
      <t>セッチ</t>
    </rPh>
    <rPh sb="89" eb="90">
      <t>オヤ</t>
    </rPh>
    <rPh sb="90" eb="92">
      <t>セタイ</t>
    </rPh>
    <rPh sb="100" eb="101">
      <t>トウ</t>
    </rPh>
    <rPh sb="180" eb="182">
      <t>センタク</t>
    </rPh>
    <phoneticPr fontId="5"/>
  </si>
  <si>
    <r>
      <rPr>
        <b/>
        <sz val="18"/>
        <color rgb="FF000000"/>
        <rFont val="BIZ UDPゴシック"/>
        <family val="3"/>
        <charset val="128"/>
      </rPr>
      <t>【添付書類チェックシート】</t>
    </r>
    <r>
      <rPr>
        <b/>
        <sz val="13"/>
        <color rgb="FF000000"/>
        <rFont val="BIZ UDPゴシック"/>
        <family val="3"/>
        <charset val="128"/>
      </rPr>
      <t>複数の項目がある場合、「または」の記載がなければ</t>
    </r>
    <r>
      <rPr>
        <b/>
        <sz val="13"/>
        <color rgb="FFFF0000"/>
        <rFont val="BIZ UDPゴシック"/>
        <family val="3"/>
        <charset val="128"/>
      </rPr>
      <t>全て提出必須</t>
    </r>
    <rPh sb="1" eb="3">
      <t>テンプ</t>
    </rPh>
    <rPh sb="3" eb="5">
      <t>ショルイ</t>
    </rPh>
    <rPh sb="13" eb="15">
      <t>フクスウ</t>
    </rPh>
    <rPh sb="16" eb="18">
      <t>コウモク</t>
    </rPh>
    <rPh sb="21" eb="23">
      <t>バアイ</t>
    </rPh>
    <rPh sb="30" eb="32">
      <t>キサイ</t>
    </rPh>
    <rPh sb="37" eb="38">
      <t>スベ</t>
    </rPh>
    <rPh sb="39" eb="41">
      <t>テイシュツ</t>
    </rPh>
    <phoneticPr fontId="2"/>
  </si>
  <si>
    <t>▼【従業員50名未満の企業の特例】</t>
    <phoneticPr fontId="2"/>
  </si>
  <si>
    <r>
      <t>社内規定や就業規則　</t>
    </r>
    <r>
      <rPr>
        <sz val="10"/>
        <color rgb="FFFF0000"/>
        <rFont val="BIZ UDPゴシック"/>
        <family val="3"/>
        <charset val="128"/>
      </rPr>
      <t>※該当箇所がわかるようにマーカー等で明示してください。</t>
    </r>
    <phoneticPr fontId="2"/>
  </si>
  <si>
    <r>
      <t>就業規則　</t>
    </r>
    <r>
      <rPr>
        <sz val="10"/>
        <color rgb="FFFF0000"/>
        <rFont val="BIZ UDPゴシック"/>
        <family val="3"/>
        <charset val="128"/>
      </rPr>
      <t>※該当箇所がわかるようにマーカー等で明示してください。</t>
    </r>
    <rPh sb="0" eb="2">
      <t>シュウギョウ</t>
    </rPh>
    <rPh sb="2" eb="4">
      <t>キソク</t>
    </rPh>
    <phoneticPr fontId="2"/>
  </si>
  <si>
    <r>
      <t>掲載内容の写し</t>
    </r>
    <r>
      <rPr>
        <sz val="10"/>
        <color rgb="FFFF0000"/>
        <rFont val="BIZ UDPゴシック"/>
        <family val="3"/>
        <charset val="128"/>
      </rPr>
      <t>※該当箇所がわかるようにマーカー等で明示してください。</t>
    </r>
    <phoneticPr fontId="2"/>
  </si>
  <si>
    <r>
      <t>研修当日資料（研修内容が確認できる書類）</t>
    </r>
    <r>
      <rPr>
        <sz val="10"/>
        <color rgb="FFFF0000"/>
        <rFont val="BIZ UDPゴシック"/>
        <family val="3"/>
        <charset val="128"/>
      </rPr>
      <t>※該当箇所がわかるようにマーカー等で明示してください。</t>
    </r>
    <rPh sb="0" eb="2">
      <t>ケンシュウ</t>
    </rPh>
    <rPh sb="2" eb="4">
      <t>トウジツ</t>
    </rPh>
    <rPh sb="4" eb="6">
      <t>シリョウ</t>
    </rPh>
    <rPh sb="7" eb="9">
      <t>ケンシュウ</t>
    </rPh>
    <rPh sb="9" eb="11">
      <t>ナイヨウ</t>
    </rPh>
    <rPh sb="12" eb="14">
      <t>カクニン</t>
    </rPh>
    <rPh sb="17" eb="19">
      <t>ショルイ</t>
    </rPh>
    <phoneticPr fontId="2"/>
  </si>
  <si>
    <r>
      <t xml:space="preserve">男性の家事育児参加を促す取組内容が確認できるもの
</t>
    </r>
    <r>
      <rPr>
        <sz val="10"/>
        <color rgb="FFFF0000"/>
        <rFont val="BIZ UDPゴシック"/>
        <family val="3"/>
        <charset val="128"/>
      </rPr>
      <t>※該当箇所がわかるようにマーカー等で明示してください。</t>
    </r>
    <rPh sb="14" eb="16">
      <t>ナイヨウ</t>
    </rPh>
    <rPh sb="17" eb="19">
      <t>カクニン</t>
    </rPh>
    <phoneticPr fontId="2"/>
  </si>
  <si>
    <r>
      <t xml:space="preserve">実施報告書（交流会での発言内容等、具体的な実施内容がわかるもの）
</t>
    </r>
    <r>
      <rPr>
        <sz val="10"/>
        <color rgb="FFFF0000"/>
        <rFont val="BIZ UDPゴシック"/>
        <family val="3"/>
        <charset val="128"/>
      </rPr>
      <t>※該当箇所がわかるようにマーカー等で明示してください。</t>
    </r>
    <rPh sb="0" eb="2">
      <t>ジッシ</t>
    </rPh>
    <rPh sb="2" eb="5">
      <t>ホウコクショ</t>
    </rPh>
    <rPh sb="6" eb="9">
      <t>コウリュウカイ</t>
    </rPh>
    <rPh sb="11" eb="13">
      <t>ハツゲン</t>
    </rPh>
    <rPh sb="13" eb="16">
      <t>ナイヨウナド</t>
    </rPh>
    <rPh sb="17" eb="20">
      <t>グタイテキ</t>
    </rPh>
    <rPh sb="21" eb="23">
      <t>ジッシ</t>
    </rPh>
    <rPh sb="23" eb="25">
      <t>ナイヨウ</t>
    </rPh>
    <phoneticPr fontId="2"/>
  </si>
  <si>
    <r>
      <t xml:space="preserve">メンター制度の説明資料（対象者、頻度などがわかるもの）
</t>
    </r>
    <r>
      <rPr>
        <sz val="10"/>
        <color rgb="FFFF0000"/>
        <rFont val="BIZ UDPゴシック"/>
        <family val="3"/>
        <charset val="128"/>
      </rPr>
      <t>※該当箇所がわかるようにマーカー等で明示してください。</t>
    </r>
    <rPh sb="4" eb="6">
      <t>セイド</t>
    </rPh>
    <rPh sb="7" eb="9">
      <t>セツメイ</t>
    </rPh>
    <rPh sb="9" eb="11">
      <t>シリョウ</t>
    </rPh>
    <rPh sb="12" eb="15">
      <t>タイショウシャ</t>
    </rPh>
    <rPh sb="16" eb="18">
      <t>ヒンド</t>
    </rPh>
    <phoneticPr fontId="2"/>
  </si>
  <si>
    <r>
      <t>ひょうご・こうべ女性活躍推進企業認定に</t>
    </r>
    <r>
      <rPr>
        <u/>
        <sz val="12"/>
        <color rgb="FFFF0000"/>
        <rFont val="BIZ UDPゴシック"/>
        <family val="3"/>
        <charset val="128"/>
      </rPr>
      <t xml:space="preserve">申請する前に、
</t>
    </r>
    <r>
      <rPr>
        <sz val="12"/>
        <color theme="1" tint="0.34998626667073579"/>
        <rFont val="BIZ UDPゴシック"/>
        <family val="3"/>
        <charset val="128"/>
      </rPr>
      <t>「</t>
    </r>
    <r>
      <rPr>
        <b/>
        <sz val="12"/>
        <rFont val="BIZ UDPゴシック"/>
        <family val="3"/>
        <charset val="128"/>
      </rPr>
      <t>わたし」からアクション宣言」の申請が完了していることが必要</t>
    </r>
    <r>
      <rPr>
        <sz val="12"/>
        <rFont val="BIZ UDPゴシック"/>
        <family val="3"/>
        <charset val="128"/>
      </rPr>
      <t>です。</t>
    </r>
    <phoneticPr fontId="2"/>
  </si>
  <si>
    <r>
      <t>■</t>
    </r>
    <r>
      <rPr>
        <b/>
        <sz val="12"/>
        <color theme="1"/>
        <rFont val="BIZ UDPゴシック"/>
        <family val="3"/>
        <charset val="128"/>
      </rPr>
      <t>取組の４つの柱</t>
    </r>
  </si>
  <si>
    <r>
      <rPr>
        <b/>
        <u/>
        <sz val="11"/>
        <color theme="1"/>
        <rFont val="BIZ UDPゴシック"/>
        <family val="3"/>
        <charset val="128"/>
      </rPr>
      <t>① 企業の取組姿勢</t>
    </r>
    <r>
      <rPr>
        <sz val="11"/>
        <color theme="1"/>
        <rFont val="BIZ UDPゴシック"/>
        <family val="3"/>
        <charset val="128"/>
      </rPr>
      <t xml:space="preserve">：方針の明示、職場の状況把握、トップの行動宣言の３項目
</t>
    </r>
    <r>
      <rPr>
        <b/>
        <u/>
        <sz val="11"/>
        <color theme="1"/>
        <rFont val="BIZ UDPゴシック"/>
        <family val="3"/>
        <charset val="128"/>
      </rPr>
      <t>② キャリア形成支援</t>
    </r>
    <r>
      <rPr>
        <sz val="11"/>
        <color theme="1"/>
        <rFont val="BIZ UDPゴシック"/>
        <family val="3"/>
        <charset val="128"/>
      </rPr>
      <t xml:space="preserve">：女性のキャリアアップ支援、職場の意識改革、希望する働き方応援の３項目
</t>
    </r>
    <r>
      <rPr>
        <b/>
        <u/>
        <sz val="11"/>
        <color theme="1"/>
        <rFont val="BIZ UDPゴシック"/>
        <family val="3"/>
        <charset val="128"/>
      </rPr>
      <t>③ 女性の登用促進</t>
    </r>
    <r>
      <rPr>
        <sz val="11"/>
        <color theme="1"/>
        <rFont val="BIZ UDPゴシック"/>
        <family val="3"/>
        <charset val="128"/>
      </rPr>
      <t xml:space="preserve">：管理職・係長相当職・採用に係る男女比率、それらの情報開示の４項目
</t>
    </r>
    <r>
      <rPr>
        <b/>
        <u/>
        <sz val="11"/>
        <color theme="1"/>
        <rFont val="BIZ UDPゴシック"/>
        <family val="3"/>
        <charset val="128"/>
      </rPr>
      <t>④ 女性の定着促進</t>
    </r>
    <r>
      <rPr>
        <sz val="11"/>
        <color theme="1"/>
        <rFont val="BIZ UDPゴシック"/>
        <family val="3"/>
        <charset val="128"/>
      </rPr>
      <t>《処遇・定着、多様な働き方の支援》
　　：勤続年数、賃金男女比、正規雇用転換、ﾃﾚﾜｰｸ等の活用、男性育休取得率等の10項目</t>
    </r>
    <phoneticPr fontId="2"/>
  </si>
  <si>
    <r>
      <t>【　　　ミモザ企業　　】全20項目のうち</t>
    </r>
    <r>
      <rPr>
        <b/>
        <sz val="14"/>
        <color theme="1"/>
        <rFont val="BIZ UDPゴシック"/>
        <family val="3"/>
        <charset val="128"/>
      </rPr>
      <t xml:space="preserve"> 14項目（７割）</t>
    </r>
    <r>
      <rPr>
        <sz val="11"/>
        <color theme="1"/>
        <rFont val="BIZ UDPゴシック"/>
        <family val="3"/>
        <charset val="128"/>
      </rPr>
      <t>以上達成で認定！
【フレッシュミモザ企業】全20項目のうち　</t>
    </r>
    <r>
      <rPr>
        <b/>
        <sz val="14"/>
        <color theme="1"/>
        <rFont val="BIZ UDPゴシック"/>
        <family val="3"/>
        <charset val="128"/>
      </rPr>
      <t>８項目（４割）</t>
    </r>
    <r>
      <rPr>
        <sz val="11"/>
        <color theme="1"/>
        <rFont val="BIZ UDPゴシック"/>
        <family val="3"/>
        <charset val="128"/>
      </rPr>
      <t>以上達成で認定！</t>
    </r>
    <phoneticPr fontId="2"/>
  </si>
  <si>
    <r>
      <rPr>
        <b/>
        <sz val="11"/>
        <color theme="1"/>
        <rFont val="BIZ UDPゴシック"/>
        <family val="3"/>
        <charset val="128"/>
      </rPr>
      <t xml:space="preserve">○別タブの「☆自己評価シート」を開きます
○基本情報を入力します
</t>
    </r>
    <r>
      <rPr>
        <sz val="11"/>
        <color theme="1"/>
        <rFont val="BIZ UDPゴシック"/>
        <family val="3"/>
        <charset val="128"/>
      </rPr>
      <t xml:space="preserve">　　①企業名を入力
　　②業種を選択（製造業の場合は、製造業の種類も選択してください）
　　③従業員数を入力
</t>
    </r>
    <r>
      <rPr>
        <sz val="11"/>
        <color rgb="FFFF0000"/>
        <rFont val="BIZ UDPゴシック"/>
        <family val="3"/>
        <charset val="128"/>
      </rPr>
      <t>※県外企業の場合、まずは別タブ「県に本社を置かない企業の申請について」をご覧ください。</t>
    </r>
    <rPh sb="83" eb="84">
      <t>スウ</t>
    </rPh>
    <rPh sb="89" eb="93">
      <t>ケンガイキギョウ</t>
    </rPh>
    <rPh sb="94" eb="96">
      <t>バアイ</t>
    </rPh>
    <rPh sb="100" eb="101">
      <t>ベツ</t>
    </rPh>
    <rPh sb="125" eb="126">
      <t>ラン</t>
    </rPh>
    <phoneticPr fontId="2"/>
  </si>
  <si>
    <r>
      <rPr>
        <b/>
        <sz val="11"/>
        <color theme="1"/>
        <rFont val="BIZ UDPゴシック"/>
        <family val="3"/>
        <charset val="128"/>
      </rPr>
      <t>○全ての入力が終われば、認定可否の欄に結果が表示されます。</t>
    </r>
    <r>
      <rPr>
        <sz val="11"/>
        <color theme="1"/>
        <rFont val="BIZ UDPゴシック"/>
        <family val="3"/>
        <charset val="128"/>
      </rPr>
      <t xml:space="preserve">
　★認定申請が</t>
    </r>
    <r>
      <rPr>
        <b/>
        <sz val="12"/>
        <color rgb="FFFF0000"/>
        <rFont val="BIZ UDPゴシック"/>
        <family val="3"/>
        <charset val="128"/>
      </rPr>
      <t>可</t>
    </r>
    <r>
      <rPr>
        <b/>
        <sz val="11"/>
        <color theme="1"/>
        <rFont val="BIZ UDPゴシック"/>
        <family val="3"/>
        <charset val="128"/>
      </rPr>
      <t xml:space="preserve">の場合 </t>
    </r>
    <r>
      <rPr>
        <sz val="11"/>
        <color theme="1"/>
        <rFont val="BIZ UDPゴシック"/>
        <family val="3"/>
        <charset val="128"/>
      </rPr>
      <t xml:space="preserve">→ </t>
    </r>
    <r>
      <rPr>
        <u/>
        <sz val="11"/>
        <color theme="1"/>
        <rFont val="BIZ UDPゴシック"/>
        <family val="3"/>
        <charset val="128"/>
      </rPr>
      <t xml:space="preserve">別タブ「添付書類チェックシート」で必要書類がそろっているか確認
</t>
    </r>
    <r>
      <rPr>
        <sz val="11"/>
        <color theme="1"/>
        <rFont val="BIZ UDPゴシック"/>
        <family val="3"/>
        <charset val="128"/>
      </rPr>
      <t>　　　　　　　　　　　　　　　　　　　のうえ、申請フォームから提出してください
　　　　　　　　　　　　　　　　　　　　</t>
    </r>
    <r>
      <rPr>
        <sz val="11"/>
        <color theme="1"/>
        <rFont val="Segoe UI Symbol"/>
        <family val="1"/>
      </rPr>
      <t>➤</t>
    </r>
    <r>
      <rPr>
        <sz val="11"/>
        <color theme="1"/>
        <rFont val="BIZ UDPゴシック"/>
        <family val="3"/>
        <charset val="128"/>
      </rPr>
      <t>神戸市以外の兵庫県の事業者はkintone
　　　　　　　　　　　　　　　　　　　　</t>
    </r>
    <r>
      <rPr>
        <sz val="11"/>
        <color theme="1"/>
        <rFont val="Segoe UI Symbol"/>
        <family val="1"/>
      </rPr>
      <t>➤</t>
    </r>
    <r>
      <rPr>
        <sz val="11"/>
        <color theme="1"/>
        <rFont val="BIZ UDPゴシック"/>
        <family val="3"/>
        <charset val="128"/>
      </rPr>
      <t>神戸市の事業者はe-kobe
　★認定申請が</t>
    </r>
    <r>
      <rPr>
        <b/>
        <sz val="12"/>
        <color rgb="FFFF0000"/>
        <rFont val="BIZ UDPゴシック"/>
        <family val="3"/>
        <charset val="128"/>
      </rPr>
      <t>不可</t>
    </r>
    <r>
      <rPr>
        <b/>
        <sz val="11"/>
        <color theme="1"/>
        <rFont val="BIZ UDPゴシック"/>
        <family val="3"/>
        <charset val="128"/>
      </rPr>
      <t>の場合</t>
    </r>
    <r>
      <rPr>
        <sz val="11"/>
        <color theme="1"/>
        <rFont val="BIZ UDPゴシック"/>
        <family val="3"/>
        <charset val="128"/>
      </rPr>
      <t xml:space="preserve"> →　現時点では申請することができません</t>
    </r>
    <rPh sb="44" eb="45">
      <t>ベツ</t>
    </rPh>
    <rPh sb="48" eb="52">
      <t>テンプショルイ</t>
    </rPh>
    <rPh sb="73" eb="75">
      <t>カクニン</t>
    </rPh>
    <phoneticPr fontId="2"/>
  </si>
  <si>
    <r>
      <rPr>
        <b/>
        <sz val="11"/>
        <color theme="1"/>
        <rFont val="BIZ UDPゴシック"/>
        <family val="3"/>
        <charset val="128"/>
      </rPr>
      <t>○項目１～20のシートに回答します</t>
    </r>
    <r>
      <rPr>
        <sz val="11"/>
        <color theme="1"/>
        <rFont val="BIZ UDPゴシック"/>
        <family val="3"/>
        <charset val="128"/>
      </rPr>
      <t xml:space="preserve">
　★各項目のシートに必要事項を記載ください
  ★原則1つの取組で複数の項目達成はできません。1項目1つ以上の取組が必要です
</t>
    </r>
    <r>
      <rPr>
        <sz val="11"/>
        <color rgb="FFFF0000"/>
        <rFont val="BIZ UDPゴシック"/>
        <family val="3"/>
        <charset val="128"/>
      </rPr>
      <t>　</t>
    </r>
    <r>
      <rPr>
        <sz val="11"/>
        <color theme="1"/>
        <rFont val="BIZ UDPゴシック"/>
        <family val="3"/>
        <charset val="128"/>
      </rPr>
      <t>★</t>
    </r>
    <r>
      <rPr>
        <u/>
        <sz val="11"/>
        <color theme="1"/>
        <rFont val="BIZ UDPゴシック"/>
        <family val="3"/>
        <charset val="128"/>
      </rPr>
      <t xml:space="preserve">項目7,8,11,12,17,19、産業別全国平均値、達成状況、認定申請の可否の欄は自動入
</t>
    </r>
    <r>
      <rPr>
        <sz val="11"/>
        <color theme="1"/>
        <rFont val="BIZ UDPゴシック"/>
        <family val="3"/>
        <charset val="128"/>
      </rPr>
      <t>　　</t>
    </r>
    <r>
      <rPr>
        <u/>
        <sz val="11"/>
        <color theme="1"/>
        <rFont val="BIZ UDPゴシック"/>
        <family val="3"/>
        <charset val="128"/>
      </rPr>
      <t xml:space="preserve">力となります
</t>
    </r>
    <r>
      <rPr>
        <sz val="11"/>
        <color theme="1"/>
        <rFont val="BIZ UDPゴシック"/>
        <family val="3"/>
        <charset val="128"/>
      </rPr>
      <t>　★各項目を証明する書類を準備してください
    （ただし、</t>
    </r>
    <r>
      <rPr>
        <u/>
        <sz val="11"/>
        <color theme="1"/>
        <rFont val="BIZ UDPゴシック"/>
        <family val="3"/>
        <charset val="128"/>
      </rPr>
      <t>Excelに直接貼付はしないでください</t>
    </r>
    <r>
      <rPr>
        <sz val="11"/>
        <color theme="1"/>
        <rFont val="BIZ UDPゴシック"/>
        <family val="3"/>
        <charset val="128"/>
      </rPr>
      <t>）</t>
    </r>
    <phoneticPr fontId="2"/>
  </si>
  <si>
    <r>
      <rPr>
        <b/>
        <sz val="11"/>
        <color theme="1"/>
        <rFont val="BIZ UDPゴシック"/>
        <family val="3"/>
        <charset val="128"/>
      </rPr>
      <t>人事労務権を有し、支社単位で取組を行うことができる場合</t>
    </r>
    <r>
      <rPr>
        <sz val="11"/>
        <color theme="1"/>
        <rFont val="BIZ UDPゴシック"/>
        <family val="3"/>
        <charset val="128"/>
      </rPr>
      <t>は、単独支社または県内支社のグループでの</t>
    </r>
    <r>
      <rPr>
        <b/>
        <sz val="11"/>
        <color theme="1"/>
        <rFont val="BIZ UDPゴシック"/>
        <family val="3"/>
        <charset val="128"/>
      </rPr>
      <t>申請が可能</t>
    </r>
    <r>
      <rPr>
        <sz val="11"/>
        <color theme="1"/>
        <rFont val="BIZ UDPゴシック"/>
        <family val="3"/>
        <charset val="128"/>
      </rPr>
      <t>です。
（補足）人事の選考を支社で行い、最終決定のみが本社であれば、申請が可能です。</t>
    </r>
    <rPh sb="6" eb="7">
      <t>ユウ</t>
    </rPh>
    <phoneticPr fontId="2"/>
  </si>
  <si>
    <r>
      <t>所在地が神戸市を含む多数の市町村をまたがる支社の申請の場合は、</t>
    </r>
    <r>
      <rPr>
        <b/>
        <sz val="11"/>
        <color theme="1"/>
        <rFont val="BIZ UDPゴシック"/>
        <family val="3"/>
        <charset val="128"/>
      </rPr>
      <t>兵庫県で</t>
    </r>
    <r>
      <rPr>
        <sz val="11"/>
        <color theme="1"/>
        <rFont val="BIZ UDPゴシック"/>
        <family val="3"/>
        <charset val="128"/>
      </rPr>
      <t>申請を受け付けます。</t>
    </r>
    <rPh sb="0" eb="3">
      <t>ショザイチ</t>
    </rPh>
    <rPh sb="4" eb="7">
      <t>コウベシ</t>
    </rPh>
    <rPh sb="8" eb="9">
      <t>フク</t>
    </rPh>
    <rPh sb="10" eb="12">
      <t>タスウ</t>
    </rPh>
    <rPh sb="13" eb="16">
      <t>シチョウソン</t>
    </rPh>
    <rPh sb="21" eb="23">
      <t>シシャ</t>
    </rPh>
    <rPh sb="24" eb="26">
      <t>シンセイ</t>
    </rPh>
    <rPh sb="27" eb="29">
      <t>バアイ</t>
    </rPh>
    <rPh sb="31" eb="34">
      <t>ヒョウゴケン</t>
    </rPh>
    <rPh sb="35" eb="37">
      <t>シンセイ</t>
    </rPh>
    <rPh sb="38" eb="39">
      <t>ウ</t>
    </rPh>
    <rPh sb="40" eb="41">
      <t>ツ</t>
    </rPh>
    <phoneticPr fontId="2"/>
  </si>
  <si>
    <r>
      <t>支社又は支社グループで申請する場合は、自己評価シート各項目について、下記</t>
    </r>
    <r>
      <rPr>
        <b/>
        <sz val="11"/>
        <color theme="1"/>
        <rFont val="BIZ UDPゴシック"/>
        <family val="3"/>
        <charset val="128"/>
      </rPr>
      <t>【支社の取り扱い】</t>
    </r>
    <r>
      <rPr>
        <sz val="11"/>
        <color theme="1"/>
        <rFont val="BIZ UDPゴシック"/>
        <family val="3"/>
        <charset val="128"/>
      </rPr>
      <t>を満たす必要があります。</t>
    </r>
    <rPh sb="0" eb="2">
      <t>シシャ</t>
    </rPh>
    <rPh sb="2" eb="3">
      <t>マタ</t>
    </rPh>
    <rPh sb="4" eb="6">
      <t>シシャ</t>
    </rPh>
    <rPh sb="11" eb="13">
      <t>シンセイ</t>
    </rPh>
    <rPh sb="15" eb="17">
      <t>バアイ</t>
    </rPh>
    <rPh sb="19" eb="23">
      <t>ジコヒョウカ</t>
    </rPh>
    <rPh sb="26" eb="29">
      <t>カクコウモク</t>
    </rPh>
    <rPh sb="34" eb="36">
      <t>カキ</t>
    </rPh>
    <rPh sb="37" eb="39">
      <t>シシャ</t>
    </rPh>
    <rPh sb="40" eb="41">
      <t>ト</t>
    </rPh>
    <rPh sb="42" eb="43">
      <t>アツカ</t>
    </rPh>
    <rPh sb="46" eb="47">
      <t>ミ</t>
    </rPh>
    <rPh sb="49" eb="51">
      <t>ヒツヨウ</t>
    </rPh>
    <phoneticPr fontId="2"/>
  </si>
  <si>
    <t>支社（支社グループ）内で取組を行っている場合は○
※支社グループの場合は、全ての支社で取組を行ってください。
本社のみ実施し、申請する支社（支社グループ）が取り組んでいない場合は×</t>
    <phoneticPr fontId="2"/>
  </si>
  <si>
    <t>単独支社または県内支社グループでの申請をお考えの
企業・団体の皆様は必ずご確認ください</t>
    <phoneticPr fontId="2"/>
  </si>
  <si>
    <t>県に本社を置かない企業のうち、県内単独支社または県内支社グループで申請をされる場合は、下記をご覧いただき、必要提出書類をそろえたうえで、申請をお願いいたします。
本ページの内容を確認いただいたうえで、その他ご不明な点等ございましたら、以下のフォームよりお問い合わせください。</t>
    <rPh sb="15" eb="17">
      <t>ケンナイ</t>
    </rPh>
    <rPh sb="39" eb="41">
      <t>バアイ</t>
    </rPh>
    <rPh sb="43" eb="45">
      <t>カキ</t>
    </rPh>
    <rPh sb="47" eb="48">
      <t>ラン</t>
    </rPh>
    <rPh sb="53" eb="55">
      <t>ヒツヨウ</t>
    </rPh>
    <rPh sb="55" eb="57">
      <t>テイシュツ</t>
    </rPh>
    <rPh sb="57" eb="59">
      <t>ショルイ</t>
    </rPh>
    <rPh sb="68" eb="70">
      <t>シンセイ</t>
    </rPh>
    <rPh sb="72" eb="73">
      <t>ネガ</t>
    </rPh>
    <rPh sb="81" eb="82">
      <t>ホン</t>
    </rPh>
    <rPh sb="86" eb="88">
      <t>ナイヨウ</t>
    </rPh>
    <rPh sb="89" eb="91">
      <t>カクニン</t>
    </rPh>
    <rPh sb="102" eb="103">
      <t>ホカ</t>
    </rPh>
    <rPh sb="117" eb="119">
      <t>イカ</t>
    </rPh>
    <rPh sb="127" eb="128">
      <t>ト</t>
    </rPh>
    <rPh sb="129" eb="130">
      <t>ア</t>
    </rPh>
    <phoneticPr fontId="2"/>
  </si>
  <si>
    <t>支社（支社グループ）が採用した人数を記載してください。
支社（支社グループ）に正規雇用の採用権がない場合は×</t>
    <phoneticPr fontId="2"/>
  </si>
  <si>
    <t>支社に所属する従業員が対象です。支社グループの場合はグループ内支社に所属する従業員を計上してください。</t>
    <phoneticPr fontId="2"/>
  </si>
  <si>
    <t>支社に所属する従業員が対象です。支社グループの場合はグループ内支社に所属する従業員を計上してください。勤続年数は支社に所属した年数ではなく、新規採用年から計算してください。</t>
    <phoneticPr fontId="2"/>
  </si>
  <si>
    <t>支社（支社グループ）内に該当者がいる場合は○
制度はあるが、該当者が本社や他の支社にしかいない場合は×</t>
    <phoneticPr fontId="2"/>
  </si>
  <si>
    <t>どのような（全員が確認できる）場所に掲示したかわかる写真（※2枚提出必須）</t>
    <rPh sb="15" eb="17">
      <t>バショ</t>
    </rPh>
    <rPh sb="18" eb="20">
      <t>ケイジ</t>
    </rPh>
    <rPh sb="26" eb="28">
      <t>シャシン</t>
    </rPh>
    <phoneticPr fontId="2"/>
  </si>
  <si>
    <r>
      <rPr>
        <sz val="11"/>
        <color theme="1"/>
        <rFont val="BIZ UDPゴシック"/>
        <family val="3"/>
        <charset val="128"/>
      </rPr>
      <t>受講の方針・理由</t>
    </r>
    <r>
      <rPr>
        <sz val="12"/>
        <color theme="1"/>
        <rFont val="BIZ UDPゴシック"/>
        <family val="3"/>
        <charset val="128"/>
      </rPr>
      <t xml:space="preserve">
</t>
    </r>
    <r>
      <rPr>
        <sz val="8"/>
        <color theme="1"/>
        <rFont val="BIZ UDPゴシック"/>
        <family val="3"/>
        <charset val="128"/>
      </rPr>
      <t>(企業として計画的に受講させているか</t>
    </r>
    <r>
      <rPr>
        <sz val="9"/>
        <color theme="1"/>
        <rFont val="BIZ UDPゴシック"/>
        <family val="3"/>
        <charset val="128"/>
      </rPr>
      <t>)</t>
    </r>
    <rPh sb="0" eb="2">
      <t>ジュコウ</t>
    </rPh>
    <rPh sb="3" eb="5">
      <t>ホウシン</t>
    </rPh>
    <rPh sb="6" eb="8">
      <t>リユウ</t>
    </rPh>
    <rPh sb="10" eb="12">
      <t>キギョウ</t>
    </rPh>
    <rPh sb="15" eb="18">
      <t>ケイカクテキ</t>
    </rPh>
    <rPh sb="19" eb="21">
      <t>ジュコウ</t>
    </rPh>
    <phoneticPr fontId="2"/>
  </si>
  <si>
    <r>
      <rPr>
        <sz val="9"/>
        <rFont val="BIZ UDPゴシック"/>
        <family val="3"/>
        <charset val="128"/>
      </rPr>
      <t>例：〇年度から毎年、女性職員〇人のうち〇名程度を女性管理職候補者として受講させている</t>
    </r>
    <r>
      <rPr>
        <sz val="9"/>
        <color theme="1"/>
        <rFont val="BIZ UDPゴシック"/>
        <family val="3"/>
        <charset val="128"/>
      </rPr>
      <t xml:space="preserve">
例：〇年度から毎年、リーダーシップ養成研修を開催し、多くの社員に受講させている</t>
    </r>
    <rPh sb="12" eb="14">
      <t>ショクイン</t>
    </rPh>
    <rPh sb="15" eb="16">
      <t>ニン</t>
    </rPh>
    <rPh sb="24" eb="29">
      <t>ジョセイカンリショク</t>
    </rPh>
    <rPh sb="29" eb="32">
      <t>コウホシャ</t>
    </rPh>
    <rPh sb="43" eb="44">
      <t>レイ</t>
    </rPh>
    <phoneticPr fontId="2"/>
  </si>
  <si>
    <r>
      <rPr>
        <sz val="11"/>
        <color theme="1"/>
        <rFont val="BIZ UDPゴシック"/>
        <family val="3"/>
        <charset val="128"/>
      </rPr>
      <t>対　象　者</t>
    </r>
    <r>
      <rPr>
        <sz val="12"/>
        <color theme="1"/>
        <rFont val="BIZ UDPゴシック"/>
        <family val="3"/>
        <charset val="128"/>
      </rPr>
      <t xml:space="preserve">
</t>
    </r>
    <r>
      <rPr>
        <sz val="8"/>
        <color theme="1"/>
        <rFont val="BIZ UDPゴシック"/>
        <family val="3"/>
        <charset val="128"/>
      </rPr>
      <t>(どのような立場の人を集めたのか</t>
    </r>
    <r>
      <rPr>
        <sz val="9"/>
        <color theme="1"/>
        <rFont val="BIZ UDPゴシック"/>
        <family val="3"/>
        <charset val="128"/>
      </rPr>
      <t>)</t>
    </r>
    <rPh sb="0" eb="1">
      <t>タイ</t>
    </rPh>
    <rPh sb="2" eb="3">
      <t>ゾウ</t>
    </rPh>
    <rPh sb="4" eb="5">
      <t>モノ</t>
    </rPh>
    <rPh sb="12" eb="14">
      <t>タチバ</t>
    </rPh>
    <rPh sb="15" eb="16">
      <t>ヒト</t>
    </rPh>
    <rPh sb="17" eb="18">
      <t>アツ</t>
    </rPh>
    <phoneticPr fontId="2"/>
  </si>
  <si>
    <r>
      <rPr>
        <sz val="11"/>
        <color theme="1"/>
        <rFont val="BIZ UDPゴシック"/>
        <family val="3"/>
        <charset val="128"/>
      </rPr>
      <t>取組内容</t>
    </r>
    <r>
      <rPr>
        <sz val="12"/>
        <color theme="1"/>
        <rFont val="BIZ UDPゴシック"/>
        <family val="3"/>
        <charset val="128"/>
      </rPr>
      <t xml:space="preserve">
</t>
    </r>
    <r>
      <rPr>
        <sz val="8"/>
        <color theme="1"/>
        <rFont val="BIZ UDPゴシック"/>
        <family val="3"/>
        <charset val="128"/>
      </rPr>
      <t>(女性従業員が管理職を目指すようなｷｬﾘｱﾃﾞｻﾞｲﾝを描ける内容の交流会が対象</t>
    </r>
    <r>
      <rPr>
        <sz val="9"/>
        <color theme="1"/>
        <rFont val="BIZ UDPゴシック"/>
        <family val="3"/>
        <charset val="128"/>
      </rPr>
      <t>)</t>
    </r>
    <rPh sb="0" eb="4">
      <t>トリクミナイヨウ</t>
    </rPh>
    <phoneticPr fontId="2"/>
  </si>
  <si>
    <r>
      <t>対象者</t>
    </r>
    <r>
      <rPr>
        <sz val="10"/>
        <color theme="1"/>
        <rFont val="BIZ UDPゴシック"/>
        <family val="3"/>
        <charset val="128"/>
      </rPr>
      <t>　(所属・役職)</t>
    </r>
    <rPh sb="0" eb="3">
      <t>タイショウシャ</t>
    </rPh>
    <rPh sb="5" eb="7">
      <t>ショゾク</t>
    </rPh>
    <rPh sb="8" eb="10">
      <t>ヤクショク</t>
    </rPh>
    <phoneticPr fontId="2"/>
  </si>
  <si>
    <r>
      <t>【業　種】</t>
    </r>
    <r>
      <rPr>
        <sz val="11"/>
        <color theme="1"/>
        <rFont val="BIZ UDPゴシック"/>
        <family val="3"/>
        <charset val="128"/>
      </rPr>
      <t>プルダウンから選択→</t>
    </r>
    <rPh sb="1" eb="2">
      <t>ギョウ</t>
    </rPh>
    <rPh sb="3" eb="4">
      <t>タネ</t>
    </rPh>
    <rPh sb="12" eb="14">
      <t>センタク</t>
    </rPh>
    <phoneticPr fontId="5"/>
  </si>
  <si>
    <t>【業　種】プルダウンから選択→</t>
    <rPh sb="1" eb="2">
      <t>ギョウ</t>
    </rPh>
    <rPh sb="3" eb="4">
      <t>タネ</t>
    </rPh>
    <rPh sb="12" eb="14">
      <t>センタク</t>
    </rPh>
    <phoneticPr fontId="5"/>
  </si>
  <si>
    <r>
      <t>ロールモデルの発信内容（掲載記事）</t>
    </r>
    <r>
      <rPr>
        <sz val="10"/>
        <color rgb="FFFF0000"/>
        <rFont val="BIZ UDPゴシック"/>
        <family val="3"/>
        <charset val="128"/>
      </rPr>
      <t>※該当箇所がわかるようにマーカー等で明示してください。</t>
    </r>
    <rPh sb="7" eb="9">
      <t>ハッシン</t>
    </rPh>
    <rPh sb="9" eb="11">
      <t>ナイヨウ</t>
    </rPh>
    <rPh sb="12" eb="14">
      <t>ケイサイ</t>
    </rPh>
    <rPh sb="14" eb="16">
      <t>キジ</t>
    </rPh>
    <phoneticPr fontId="2"/>
  </si>
  <si>
    <t>※新卒者には新卒者と同じ採用枠で採用した既卒者など、新卒者と同等の処遇を行う者を含みます。</t>
    <phoneticPr fontId="2"/>
  </si>
  <si>
    <r>
      <t>制度概要のわかるもの（就業規則等）</t>
    </r>
    <r>
      <rPr>
        <sz val="10"/>
        <color rgb="FFFF0000"/>
        <rFont val="BIZ UDPゴシック"/>
        <family val="3"/>
        <charset val="128"/>
      </rPr>
      <t>※該当箇所がわかるようにマーカー等で明示してください。</t>
    </r>
    <phoneticPr fontId="2"/>
  </si>
  <si>
    <t>過去３年間で非正規従業員から正規従業員へ転換した女性従業員</t>
    <rPh sb="0" eb="2">
      <t>カコ</t>
    </rPh>
    <rPh sb="3" eb="5">
      <t>ネンカン</t>
    </rPh>
    <rPh sb="6" eb="9">
      <t>ヒセイキ</t>
    </rPh>
    <rPh sb="9" eb="12">
      <t>ジュウギョウイン</t>
    </rPh>
    <rPh sb="14" eb="16">
      <t>セイキ</t>
    </rPh>
    <rPh sb="16" eb="19">
      <t>ジュウギョウイン</t>
    </rPh>
    <rPh sb="20" eb="22">
      <t>テンカン</t>
    </rPh>
    <rPh sb="24" eb="26">
      <t>ジョセイ</t>
    </rPh>
    <rPh sb="26" eb="29">
      <t>ジュウギョウイン</t>
    </rPh>
    <phoneticPr fontId="5"/>
  </si>
  <si>
    <t>従業員が希望する今後のライフプラン及びキャリアデザインに関するヒアリングを実施した（1年以内）。</t>
  </si>
  <si>
    <r>
      <rPr>
        <b/>
        <sz val="10"/>
        <rFont val="BIZ UDPゴシック"/>
        <family val="3"/>
        <charset val="128"/>
      </rPr>
      <t>従業員が希望する働き方を応援する仕組みがある</t>
    </r>
    <r>
      <rPr>
        <sz val="10"/>
        <rFont val="BIZ UDPゴシック"/>
        <family val="3"/>
        <charset val="128"/>
      </rPr>
      <t xml:space="preserve">
〔例〕
従業員が希望する、今後のライフプランやキャリアデザインに関するヒアリングの実施
働き方に関する従業員の希望を制度化　等</t>
    </r>
    <rPh sb="4" eb="6">
      <t>キボウ</t>
    </rPh>
    <rPh sb="8" eb="9">
      <t>ハタラ</t>
    </rPh>
    <rPh sb="10" eb="11">
      <t>カタ</t>
    </rPh>
    <rPh sb="12" eb="14">
      <t>オウエン</t>
    </rPh>
    <rPh sb="27" eb="30">
      <t>ジュウギョウイン</t>
    </rPh>
    <rPh sb="31" eb="33">
      <t>キボウ</t>
    </rPh>
    <rPh sb="36" eb="38">
      <t>コンゴ</t>
    </rPh>
    <rPh sb="55" eb="56">
      <t>カン</t>
    </rPh>
    <rPh sb="64" eb="66">
      <t>ジッシ</t>
    </rPh>
    <rPh sb="67" eb="68">
      <t>ハタラ</t>
    </rPh>
    <rPh sb="69" eb="70">
      <t>カタ</t>
    </rPh>
    <rPh sb="71" eb="72">
      <t>カン</t>
    </rPh>
    <rPh sb="74" eb="77">
      <t>ジュウギョウイン</t>
    </rPh>
    <rPh sb="78" eb="80">
      <t>キボウ</t>
    </rPh>
    <rPh sb="81" eb="84">
      <t>セイドカ</t>
    </rPh>
    <rPh sb="85" eb="86">
      <t>トウ</t>
    </rPh>
    <phoneticPr fontId="5"/>
  </si>
  <si>
    <t>SNSで掲示（※複数業態の場合、全ての営業所に周知していること）</t>
    <rPh sb="4" eb="6">
      <t>ケイジ</t>
    </rPh>
    <rPh sb="8" eb="10">
      <t>フクスウ</t>
    </rPh>
    <rPh sb="10" eb="12">
      <t>ギョウタイ</t>
    </rPh>
    <rPh sb="13" eb="15">
      <t>バアイ</t>
    </rPh>
    <rPh sb="16" eb="17">
      <t>スベ</t>
    </rPh>
    <rPh sb="19" eb="22">
      <t>エイギョウショ</t>
    </rPh>
    <rPh sb="23" eb="25">
      <t>シュウチ</t>
    </rPh>
    <phoneticPr fontId="2"/>
  </si>
  <si>
    <r>
      <t>係長</t>
    </r>
    <r>
      <rPr>
        <sz val="10"/>
        <color rgb="FFFF0000"/>
        <rFont val="BIZ UDPゴシック"/>
        <family val="3"/>
        <charset val="128"/>
      </rPr>
      <t>（※２）</t>
    </r>
    <r>
      <rPr>
        <sz val="12"/>
        <color theme="1"/>
        <rFont val="BIZ UDPゴシック"/>
        <family val="3"/>
        <charset val="128"/>
      </rPr>
      <t xml:space="preserve">
相当職</t>
    </r>
    <rPh sb="0" eb="2">
      <t>カカリチョウ</t>
    </rPh>
    <rPh sb="7" eb="9">
      <t>ソウトウ</t>
    </rPh>
    <rPh sb="9" eb="10">
      <t>ショク</t>
    </rPh>
    <phoneticPr fontId="5"/>
  </si>
  <si>
    <r>
      <t>課長級</t>
    </r>
    <r>
      <rPr>
        <sz val="10"/>
        <color rgb="FFFF0000"/>
        <rFont val="BIZ UDPゴシック"/>
        <family val="3"/>
        <charset val="128"/>
      </rPr>
      <t>（※１）</t>
    </r>
    <r>
      <rPr>
        <sz val="10"/>
        <rFont val="BIZ UDPゴシック"/>
        <family val="3"/>
        <charset val="128"/>
      </rPr>
      <t>以上
（役員を含む管理職）</t>
    </r>
    <rPh sb="0" eb="3">
      <t>カチョウキュウ</t>
    </rPh>
    <rPh sb="7" eb="9">
      <t>イジョウ</t>
    </rPh>
    <rPh sb="11" eb="13">
      <t>ヤクイン</t>
    </rPh>
    <rPh sb="14" eb="15">
      <t>フク</t>
    </rPh>
    <rPh sb="16" eb="19">
      <t>カンリショク</t>
    </rPh>
    <phoneticPr fontId="5"/>
  </si>
  <si>
    <t>正規従業員として採用した女性の採用比率が過去３年間で増加している、または、前年度、正規従業員として採用した女性の採用比率50%以上である。</t>
    <rPh sb="0" eb="5">
      <t>セイキジュウギョウイン</t>
    </rPh>
    <rPh sb="8" eb="10">
      <t>サイヨウ</t>
    </rPh>
    <phoneticPr fontId="2"/>
  </si>
  <si>
    <t>女性の採用比率（正規従業員としての採用に限る）</t>
    <phoneticPr fontId="5"/>
  </si>
  <si>
    <t>前年度における女性（正規従業員）の平均勤続年数</t>
    <rPh sb="0" eb="1">
      <t>ゼン</t>
    </rPh>
    <rPh sb="1" eb="3">
      <t>ネンド</t>
    </rPh>
    <rPh sb="7" eb="9">
      <t>ジョセイ</t>
    </rPh>
    <rPh sb="10" eb="12">
      <t>セイキ</t>
    </rPh>
    <rPh sb="12" eb="15">
      <t>ジュウギョウイン</t>
    </rPh>
    <rPh sb="17" eb="19">
      <t>ヘイキン</t>
    </rPh>
    <rPh sb="19" eb="21">
      <t>キンゾク</t>
    </rPh>
    <rPh sb="21" eb="23">
      <t>ネンスウ</t>
    </rPh>
    <phoneticPr fontId="5"/>
  </si>
  <si>
    <t>管理職が定期的に（年2回以上目安、人事考課面談と同時でも可）面談を実施し、仕事の悩みや人間関係など、新規採用者の状況を把握し、フォローを行っている。</t>
    <rPh sb="0" eb="2">
      <t>カンリ</t>
    </rPh>
    <rPh sb="2" eb="3">
      <t>ショク</t>
    </rPh>
    <rPh sb="4" eb="7">
      <t>テイキテキ</t>
    </rPh>
    <rPh sb="9" eb="10">
      <t>ネン</t>
    </rPh>
    <rPh sb="11" eb="14">
      <t>カイイジョウ</t>
    </rPh>
    <rPh sb="14" eb="16">
      <t>メヤス</t>
    </rPh>
    <rPh sb="17" eb="21">
      <t>ジンジコウカ</t>
    </rPh>
    <rPh sb="21" eb="23">
      <t>メンダン</t>
    </rPh>
    <rPh sb="24" eb="26">
      <t>ドウジ</t>
    </rPh>
    <rPh sb="28" eb="29">
      <t>カ</t>
    </rPh>
    <rPh sb="30" eb="32">
      <t>メンダン</t>
    </rPh>
    <rPh sb="33" eb="35">
      <t>ジッシ</t>
    </rPh>
    <rPh sb="37" eb="39">
      <t>シゴト</t>
    </rPh>
    <rPh sb="40" eb="41">
      <t>ナヤ</t>
    </rPh>
    <rPh sb="43" eb="45">
      <t>ニンゲン</t>
    </rPh>
    <rPh sb="45" eb="47">
      <t>カンケイ</t>
    </rPh>
    <rPh sb="50" eb="52">
      <t>シンキ</t>
    </rPh>
    <rPh sb="52" eb="54">
      <t>サイヨウ</t>
    </rPh>
    <rPh sb="54" eb="55">
      <t>シャ</t>
    </rPh>
    <rPh sb="56" eb="58">
      <t>ジョウキョウ</t>
    </rPh>
    <rPh sb="59" eb="61">
      <t>ハアク</t>
    </rPh>
    <rPh sb="68" eb="69">
      <t>オコナ</t>
    </rPh>
    <phoneticPr fontId="2"/>
  </si>
  <si>
    <r>
      <t>前年度</t>
    </r>
    <r>
      <rPr>
        <b/>
        <sz val="12"/>
        <color theme="0"/>
        <rFont val="BIZ UDPゴシック"/>
        <family val="3"/>
        <charset val="128"/>
      </rPr>
      <t>（※）</t>
    </r>
    <r>
      <rPr>
        <b/>
        <sz val="14"/>
        <color theme="0"/>
        <rFont val="BIZ UDPゴシック"/>
        <family val="3"/>
        <charset val="128"/>
      </rPr>
      <t>における男性育休取得率が全国平均値以上である</t>
    </r>
    <phoneticPr fontId="2"/>
  </si>
  <si>
    <t>県HPに未掲載でも、申請受付完了のメール返信があれば申請完了となります。</t>
    <rPh sb="0" eb="1">
      <t>ケン</t>
    </rPh>
    <rPh sb="4" eb="7">
      <t>ミケイサイ</t>
    </rPh>
    <rPh sb="10" eb="12">
      <t>シンセイ</t>
    </rPh>
    <rPh sb="12" eb="14">
      <t>ウケツケ</t>
    </rPh>
    <rPh sb="14" eb="16">
      <t>カンリョウ</t>
    </rPh>
    <rPh sb="20" eb="22">
      <t>ヘンシン</t>
    </rPh>
    <rPh sb="26" eb="28">
      <t>シンセイ</t>
    </rPh>
    <rPh sb="28" eb="30">
      <t>カンリョウ</t>
    </rPh>
    <phoneticPr fontId="2"/>
  </si>
  <si>
    <t>お問い合わせは以下の県・神戸市共通の専用フォームからお願いいたします。（神戸市外：兵庫県・神戸市内：神戸市　から回答します。）
また、お問い合わせの前には、県ホームページ上に掲載の　　　　　　　　　　　　　　　　   をご覧いただきますようお願いいたします。</t>
    <rPh sb="1" eb="2">
      <t>ト</t>
    </rPh>
    <rPh sb="3" eb="4">
      <t>ア</t>
    </rPh>
    <rPh sb="7" eb="9">
      <t>イカ</t>
    </rPh>
    <rPh sb="10" eb="11">
      <t>ケン</t>
    </rPh>
    <rPh sb="12" eb="17">
      <t>コウベシキョウツウ</t>
    </rPh>
    <rPh sb="18" eb="20">
      <t>センヨウ</t>
    </rPh>
    <rPh sb="27" eb="28">
      <t>ネガ</t>
    </rPh>
    <rPh sb="36" eb="40">
      <t>コウベシガイ</t>
    </rPh>
    <rPh sb="41" eb="44">
      <t>ヒョウゴケン</t>
    </rPh>
    <rPh sb="45" eb="49">
      <t>コウベシナイ</t>
    </rPh>
    <rPh sb="50" eb="53">
      <t>コウベシ</t>
    </rPh>
    <rPh sb="56" eb="58">
      <t>カイトウ</t>
    </rPh>
    <rPh sb="71" eb="72">
      <t>ト</t>
    </rPh>
    <rPh sb="73" eb="74">
      <t>ア</t>
    </rPh>
    <rPh sb="79" eb="80">
      <t>ケン</t>
    </rPh>
    <rPh sb="86" eb="87">
      <t>ジョウ</t>
    </rPh>
    <rPh sb="88" eb="90">
      <t>ケイサイ</t>
    </rPh>
    <rPh sb="112" eb="113">
      <t>ラン</t>
    </rPh>
    <rPh sb="122" eb="123">
      <t>ネガ</t>
    </rPh>
    <phoneticPr fontId="2"/>
  </si>
  <si>
    <t>保育所等の利用規定書類等</t>
    <phoneticPr fontId="2"/>
  </si>
  <si>
    <t>※灰色のセルは項目⑨より自動入力されます。</t>
    <rPh sb="1" eb="3">
      <t>ハイイロ</t>
    </rPh>
    <rPh sb="7" eb="9">
      <t>コウモク</t>
    </rPh>
    <rPh sb="12" eb="14">
      <t>ジドウ</t>
    </rPh>
    <rPh sb="14" eb="16">
      <t>ニュウリョク</t>
    </rPh>
    <phoneticPr fontId="2"/>
  </si>
  <si>
    <t>https://prefhyogo.sharepoint.com/sites/guideportal　</t>
    <phoneticPr fontId="2"/>
  </si>
  <si>
    <t xml:space="preserve">     </t>
    <phoneticPr fontId="2"/>
  </si>
  <si>
    <t>明らかになった課題</t>
    <phoneticPr fontId="2"/>
  </si>
  <si>
    <t xml:space="preserve"> </t>
    <phoneticPr fontId="2"/>
  </si>
  <si>
    <t>※「自己評価シートQ&amp;A」のQ28もあわせてご確認ください。</t>
  </si>
  <si>
    <t>男性（全国）</t>
    <rPh sb="0" eb="2">
      <t>ダンセイ</t>
    </rPh>
    <rPh sb="3" eb="5">
      <t>ゼンコク</t>
    </rPh>
    <phoneticPr fontId="2"/>
  </si>
  <si>
    <t>女性（全国）</t>
    <rPh sb="0" eb="2">
      <t>ジョセイ</t>
    </rPh>
    <rPh sb="3" eb="5">
      <t>ゼンコク</t>
    </rPh>
    <phoneticPr fontId="2"/>
  </si>
  <si>
    <r>
      <t>前年度における女性の年間平均賃金（月額）を算出していただき、</t>
    </r>
    <r>
      <rPr>
        <u/>
        <sz val="11"/>
        <rFont val="BIZ UDPゴシック"/>
        <family val="3"/>
        <charset val="128"/>
      </rPr>
      <t>前年度の女性平均賃金（364，225円）以上</t>
    </r>
    <r>
      <rPr>
        <sz val="11"/>
        <rFont val="BIZ UDPゴシック"/>
        <family val="3"/>
        <charset val="128"/>
      </rPr>
      <t>であれば、男性との賃金格差が全国平均以上という条件を達成したものとみなします。</t>
    </r>
    <rPh sb="10" eb="16">
      <t>ネンカンヘイキンチンギン</t>
    </rPh>
    <rPh sb="17" eb="19">
      <t>ゲツガク</t>
    </rPh>
    <rPh sb="21" eb="23">
      <t>サンシュツ</t>
    </rPh>
    <rPh sb="30" eb="33">
      <t>ゼンネンド</t>
    </rPh>
    <rPh sb="34" eb="36">
      <t>ジョセイ</t>
    </rPh>
    <rPh sb="36" eb="40">
      <t>ヘイキンチンギン</t>
    </rPh>
    <rPh sb="48" eb="49">
      <t>エン</t>
    </rPh>
    <rPh sb="50" eb="52">
      <t>イジョウ</t>
    </rPh>
    <rPh sb="57" eb="59">
      <t>ダンセイ</t>
    </rPh>
    <rPh sb="61" eb="65">
      <t>チンギンカクサ</t>
    </rPh>
    <rPh sb="66" eb="68">
      <t>ゼンコク</t>
    </rPh>
    <rPh sb="68" eb="70">
      <t>ヘイキン</t>
    </rPh>
    <rPh sb="70" eb="72">
      <t>イジョウ</t>
    </rPh>
    <rPh sb="75" eb="77">
      <t>ジョウケン</t>
    </rPh>
    <rPh sb="78" eb="80">
      <t>タッセイ</t>
    </rPh>
    <phoneticPr fontId="2"/>
  </si>
  <si>
    <t xml:space="preserve">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</si>
</sst>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_ "/>
    <numFmt numFmtId="177" formatCode="#,##0.0_ ;[Red]\-#,##0.0\ "/>
    <numFmt numFmtId="178" formatCode="0.0_);[Red]\(0.0\)"/>
    <numFmt numFmtId="179" formatCode="0.00_ "/>
    <numFmt numFmtId="180" formatCode="0.0%"/>
    <numFmt numFmtId="181" formatCode="#,##0.0_ "/>
    <numFmt numFmtId="182" formatCode="#,##0.0;[Red]\-#,##0.0"/>
    <numFmt numFmtId="183" formatCode="#,##0.0;&quot;△ &quot;#,##0.0"/>
    <numFmt numFmtId="184" formatCode="0.0;\-0;;@"/>
    <numFmt numFmtId="185" formatCode="0.0;&quot;△ &quot;0.0"/>
    <numFmt numFmtId="186" formatCode="0.0"/>
    <numFmt numFmtId="187" formatCode="0.00_);[Red]\(0.00\)"/>
    <numFmt numFmtId="188" formatCode="#,##0_ ;[Red]\-#,##0\ "/>
    <numFmt numFmtId="189" formatCode="0.000"/>
  </numFmts>
  <fonts count="90">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b/>
      <sz val="14"/>
      <name val="ＭＳ Ｐゴシック"/>
      <family val="3"/>
      <charset val="128"/>
      <scheme val="minor"/>
    </font>
    <font>
      <sz val="12"/>
      <color theme="1"/>
      <name val="ＭＳ 明朝"/>
      <family val="2"/>
      <charset val="128"/>
    </font>
    <font>
      <sz val="6"/>
      <name val="ＭＳ 明朝"/>
      <family val="2"/>
      <charset val="128"/>
    </font>
    <font>
      <b/>
      <sz val="12"/>
      <color theme="1"/>
      <name val="Meiryo UI"/>
      <family val="3"/>
      <charset val="128"/>
    </font>
    <font>
      <sz val="18"/>
      <color theme="1"/>
      <name val="Meiryo UI"/>
      <family val="3"/>
      <charset val="128"/>
    </font>
    <font>
      <sz val="12"/>
      <color theme="1"/>
      <name val="Meiryo UI"/>
      <family val="3"/>
      <charset val="128"/>
    </font>
    <font>
      <b/>
      <u/>
      <sz val="12"/>
      <color theme="1"/>
      <name val="Meiryo UI"/>
      <family val="3"/>
      <charset val="128"/>
    </font>
    <font>
      <sz val="12"/>
      <color rgb="FFFF0000"/>
      <name val="Meiryo UI"/>
      <family val="3"/>
      <charset val="128"/>
    </font>
    <font>
      <sz val="8"/>
      <color theme="1"/>
      <name val="Meiryo UI"/>
      <family val="3"/>
      <charset val="128"/>
    </font>
    <font>
      <b/>
      <sz val="9"/>
      <color theme="1"/>
      <name val="Meiryo UI"/>
      <family val="3"/>
      <charset val="128"/>
    </font>
    <font>
      <sz val="11"/>
      <color rgb="FFFF0000"/>
      <name val="BIZ UDPゴシック"/>
      <family val="3"/>
      <charset val="128"/>
    </font>
    <font>
      <sz val="10"/>
      <color rgb="FFFF6600"/>
      <name val="BIZ UDPゴシック"/>
      <family val="3"/>
      <charset val="128"/>
    </font>
    <font>
      <u/>
      <sz val="11"/>
      <color theme="10"/>
      <name val="ＭＳ Ｐゴシック"/>
      <family val="2"/>
      <scheme val="minor"/>
    </font>
    <font>
      <b/>
      <sz val="12"/>
      <name val="BIZ UDPゴシック"/>
      <family val="3"/>
      <charset val="128"/>
    </font>
    <font>
      <b/>
      <sz val="14"/>
      <color rgb="FFFF0000"/>
      <name val="BIZ UDPゴシック"/>
      <family val="3"/>
      <charset val="128"/>
    </font>
    <font>
      <sz val="14"/>
      <name val="BIZ UDPゴシック"/>
      <family val="3"/>
      <charset val="128"/>
    </font>
    <font>
      <sz val="12"/>
      <color rgb="FFFF0000"/>
      <name val="BIZ UDPゴシック"/>
      <family val="3"/>
      <charset val="128"/>
    </font>
    <font>
      <b/>
      <sz val="9"/>
      <color indexed="81"/>
      <name val="MS P ゴシック"/>
      <family val="3"/>
      <charset val="128"/>
    </font>
    <font>
      <sz val="9"/>
      <color indexed="81"/>
      <name val="MS P ゴシック"/>
      <family val="3"/>
      <charset val="128"/>
    </font>
    <font>
      <sz val="12"/>
      <name val="BIZ UDPゴシック"/>
      <family val="3"/>
      <charset val="128"/>
    </font>
    <font>
      <sz val="11"/>
      <color theme="1"/>
      <name val="ＭＳ Ｐゴシック"/>
      <family val="2"/>
      <scheme val="minor"/>
    </font>
    <font>
      <u/>
      <sz val="12"/>
      <color rgb="FFFF0000"/>
      <name val="BIZ UDPゴシック"/>
      <family val="3"/>
      <charset val="128"/>
    </font>
    <font>
      <b/>
      <sz val="14"/>
      <name val="BIZ UDPゴシック"/>
      <family val="3"/>
      <charset val="128"/>
    </font>
    <font>
      <u/>
      <sz val="9"/>
      <color theme="10"/>
      <name val="BIZ UDPゴシック"/>
      <family val="3"/>
      <charset val="128"/>
    </font>
    <font>
      <b/>
      <sz val="14"/>
      <color theme="0"/>
      <name val="BIZ UDPゴシック"/>
      <family val="3"/>
      <charset val="128"/>
    </font>
    <font>
      <sz val="11"/>
      <name val="BIZ UDPゴシック"/>
      <family val="3"/>
      <charset val="128"/>
    </font>
    <font>
      <sz val="11"/>
      <color theme="0"/>
      <name val="BIZ UDPゴシック"/>
      <family val="3"/>
      <charset val="128"/>
    </font>
    <font>
      <b/>
      <sz val="11"/>
      <name val="BIZ UDPゴシック"/>
      <family val="3"/>
      <charset val="128"/>
    </font>
    <font>
      <b/>
      <sz val="11"/>
      <color rgb="FFFF0000"/>
      <name val="BIZ UDPゴシック"/>
      <family val="3"/>
      <charset val="128"/>
    </font>
    <font>
      <sz val="10.5"/>
      <color rgb="FF000000"/>
      <name val="BIZ UDPゴシック"/>
      <family val="3"/>
      <charset val="128"/>
    </font>
    <font>
      <sz val="10.5"/>
      <name val="BIZ UDPゴシック"/>
      <family val="3"/>
      <charset val="128"/>
    </font>
    <font>
      <sz val="9"/>
      <color theme="1"/>
      <name val="BIZ UDPゴシック"/>
      <family val="3"/>
      <charset val="128"/>
    </font>
    <font>
      <sz val="11"/>
      <color theme="1"/>
      <name val="BIZ UDPゴシック"/>
      <family val="3"/>
      <charset val="128"/>
    </font>
    <font>
      <sz val="9"/>
      <name val="BIZ UDPゴシック"/>
      <family val="3"/>
      <charset val="128"/>
    </font>
    <font>
      <u/>
      <sz val="11"/>
      <color theme="10"/>
      <name val="BIZ UDPゴシック"/>
      <family val="3"/>
      <charset val="128"/>
    </font>
    <font>
      <sz val="10"/>
      <name val="BIZ UDPゴシック"/>
      <family val="3"/>
      <charset val="128"/>
    </font>
    <font>
      <b/>
      <sz val="10"/>
      <name val="BIZ UDPゴシック"/>
      <family val="3"/>
      <charset val="128"/>
    </font>
    <font>
      <b/>
      <u/>
      <sz val="11"/>
      <name val="BIZ UDPゴシック"/>
      <family val="3"/>
      <charset val="128"/>
    </font>
    <font>
      <b/>
      <sz val="12"/>
      <color rgb="FFFF0000"/>
      <name val="BIZ UDPゴシック"/>
      <family val="3"/>
      <charset val="128"/>
    </font>
    <font>
      <sz val="12"/>
      <color theme="1"/>
      <name val="BIZ UDPゴシック"/>
      <family val="3"/>
      <charset val="128"/>
    </font>
    <font>
      <sz val="11"/>
      <color rgb="FF000000"/>
      <name val="BIZ UDPゴシック"/>
      <family val="3"/>
      <charset val="128"/>
    </font>
    <font>
      <sz val="8"/>
      <color theme="1"/>
      <name val="BIZ UDPゴシック"/>
      <family val="3"/>
      <charset val="128"/>
    </font>
    <font>
      <sz val="10"/>
      <color theme="1"/>
      <name val="BIZ UDPゴシック"/>
      <family val="3"/>
      <charset val="128"/>
    </font>
    <font>
      <b/>
      <sz val="16"/>
      <name val="BIZ UDPゴシック"/>
      <family val="3"/>
      <charset val="128"/>
    </font>
    <font>
      <sz val="16"/>
      <name val="BIZ UDPゴシック"/>
      <family val="3"/>
      <charset val="128"/>
    </font>
    <font>
      <b/>
      <sz val="10"/>
      <color rgb="FFFF0000"/>
      <name val="BIZ UDPゴシック"/>
      <family val="3"/>
      <charset val="128"/>
    </font>
    <font>
      <b/>
      <sz val="9"/>
      <name val="BIZ UDPゴシック"/>
      <family val="3"/>
      <charset val="128"/>
    </font>
    <font>
      <b/>
      <u val="singleAccounting"/>
      <sz val="10"/>
      <name val="BIZ UDPゴシック"/>
      <family val="3"/>
      <charset val="128"/>
    </font>
    <font>
      <b/>
      <sz val="12"/>
      <color theme="1"/>
      <name val="BIZ UDPゴシック"/>
      <family val="3"/>
      <charset val="128"/>
    </font>
    <font>
      <b/>
      <sz val="16"/>
      <color theme="1"/>
      <name val="BIZ UDPゴシック"/>
      <family val="3"/>
      <charset val="128"/>
    </font>
    <font>
      <sz val="14"/>
      <color theme="1"/>
      <name val="BIZ UDPゴシック"/>
      <family val="3"/>
      <charset val="128"/>
    </font>
    <font>
      <sz val="20"/>
      <color theme="1"/>
      <name val="BIZ UDPゴシック"/>
      <family val="3"/>
      <charset val="128"/>
    </font>
    <font>
      <b/>
      <sz val="18"/>
      <color theme="1"/>
      <name val="BIZ UDPゴシック"/>
      <family val="3"/>
      <charset val="128"/>
    </font>
    <font>
      <sz val="18"/>
      <color theme="1"/>
      <name val="BIZ UDPゴシック"/>
      <family val="3"/>
      <charset val="128"/>
    </font>
    <font>
      <sz val="26"/>
      <color theme="1"/>
      <name val="BIZ UDPゴシック"/>
      <family val="3"/>
      <charset val="128"/>
    </font>
    <font>
      <sz val="16"/>
      <color theme="1"/>
      <name val="BIZ UDPゴシック"/>
      <family val="3"/>
      <charset val="128"/>
    </font>
    <font>
      <strike/>
      <sz val="10"/>
      <color rgb="FFFF0000"/>
      <name val="BIZ UDPゴシック"/>
      <family val="3"/>
      <charset val="128"/>
    </font>
    <font>
      <strike/>
      <sz val="12"/>
      <color rgb="FFFF0000"/>
      <name val="BIZ UDPゴシック"/>
      <family val="3"/>
      <charset val="128"/>
    </font>
    <font>
      <b/>
      <strike/>
      <sz val="10"/>
      <color rgb="FFFF0000"/>
      <name val="BIZ UDPゴシック"/>
      <family val="3"/>
      <charset val="128"/>
    </font>
    <font>
      <b/>
      <sz val="14"/>
      <color rgb="FF000000"/>
      <name val="BIZ UDPゴシック"/>
      <family val="3"/>
      <charset val="128"/>
    </font>
    <font>
      <b/>
      <sz val="18"/>
      <color rgb="FF000000"/>
      <name val="BIZ UDPゴシック"/>
      <family val="3"/>
      <charset val="128"/>
    </font>
    <font>
      <b/>
      <sz val="13"/>
      <color rgb="FF000000"/>
      <name val="BIZ UDPゴシック"/>
      <family val="3"/>
      <charset val="128"/>
    </font>
    <font>
      <b/>
      <sz val="13"/>
      <color rgb="FFFF0000"/>
      <name val="BIZ UDPゴシック"/>
      <family val="3"/>
      <charset val="128"/>
    </font>
    <font>
      <sz val="14"/>
      <color rgb="FF000000"/>
      <name val="BIZ UDPゴシック"/>
      <family val="3"/>
      <charset val="128"/>
    </font>
    <font>
      <b/>
      <sz val="14"/>
      <color theme="1"/>
      <name val="BIZ UDPゴシック"/>
      <family val="3"/>
      <charset val="128"/>
    </font>
    <font>
      <sz val="10"/>
      <color rgb="FFFF0000"/>
      <name val="BIZ UDPゴシック"/>
      <family val="3"/>
      <charset val="128"/>
    </font>
    <font>
      <sz val="12"/>
      <color theme="1" tint="0.34998626667073579"/>
      <name val="BIZ UDPゴシック"/>
      <family val="3"/>
      <charset val="128"/>
    </font>
    <font>
      <b/>
      <sz val="12"/>
      <color theme="0"/>
      <name val="BIZ UDPゴシック"/>
      <family val="3"/>
      <charset val="128"/>
    </font>
    <font>
      <b/>
      <u/>
      <sz val="11"/>
      <color theme="1"/>
      <name val="BIZ UDPゴシック"/>
      <family val="3"/>
      <charset val="128"/>
    </font>
    <font>
      <b/>
      <sz val="11"/>
      <color theme="1"/>
      <name val="BIZ UDPゴシック"/>
      <family val="3"/>
      <charset val="128"/>
    </font>
    <font>
      <u/>
      <sz val="11"/>
      <color theme="1"/>
      <name val="BIZ UDPゴシック"/>
      <family val="3"/>
      <charset val="128"/>
    </font>
    <font>
      <b/>
      <sz val="12"/>
      <color theme="4"/>
      <name val="BIZ UDPゴシック"/>
      <family val="3"/>
      <charset val="128"/>
    </font>
    <font>
      <sz val="11"/>
      <color theme="1"/>
      <name val="Segoe UI Symbol"/>
      <family val="1"/>
    </font>
    <font>
      <sz val="12"/>
      <color rgb="FF222222"/>
      <name val="BIZ UDPゴシック"/>
      <family val="3"/>
      <charset val="128"/>
    </font>
    <font>
      <sz val="11"/>
      <color rgb="FF222222"/>
      <name val="BIZ UDPゴシック"/>
      <family val="3"/>
      <charset val="128"/>
    </font>
    <font>
      <b/>
      <sz val="11"/>
      <color theme="0"/>
      <name val="BIZ UDPゴシック"/>
      <family val="3"/>
      <charset val="128"/>
    </font>
    <font>
      <sz val="11"/>
      <color rgb="FF7030A0"/>
      <name val="BIZ UDPゴシック"/>
      <family val="3"/>
      <charset val="128"/>
    </font>
    <font>
      <sz val="12"/>
      <color rgb="FF00B0F0"/>
      <name val="BIZ UDPゴシック"/>
      <family val="3"/>
      <charset val="128"/>
    </font>
    <font>
      <sz val="11"/>
      <color rgb="FF00B0F0"/>
      <name val="BIZ UDPゴシック"/>
      <family val="3"/>
      <charset val="128"/>
    </font>
    <font>
      <strike/>
      <sz val="11"/>
      <name val="BIZ UDPゴシック"/>
      <family val="3"/>
      <charset val="128"/>
    </font>
    <font>
      <sz val="11"/>
      <color rgb="FFFFFF00"/>
      <name val="BIZ UDPゴシック"/>
      <family val="3"/>
      <charset val="128"/>
    </font>
    <font>
      <sz val="11"/>
      <color rgb="FFC00000"/>
      <name val="BIZ UDPゴシック"/>
      <family val="3"/>
      <charset val="128"/>
    </font>
    <font>
      <b/>
      <u/>
      <sz val="12"/>
      <color theme="1"/>
      <name val="BIZ UDPゴシック"/>
      <family val="3"/>
      <charset val="128"/>
    </font>
    <font>
      <sz val="10.5"/>
      <color rgb="FFFF0000"/>
      <name val="BIZ UDPゴシック"/>
      <family val="3"/>
      <charset val="128"/>
    </font>
    <font>
      <b/>
      <sz val="10"/>
      <color rgb="FFFF6600"/>
      <name val="BIZ UDPゴシック"/>
      <family val="3"/>
      <charset val="128"/>
    </font>
    <font>
      <sz val="9"/>
      <color rgb="FFFF0000"/>
      <name val="BIZ UDPゴシック"/>
      <family val="3"/>
      <charset val="128"/>
    </font>
    <font>
      <u/>
      <sz val="11"/>
      <name val="BIZ UDPゴシック"/>
      <family val="3"/>
      <charset val="128"/>
    </font>
  </fonts>
  <fills count="19">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E699"/>
        <bgColor indexed="64"/>
      </patternFill>
    </fill>
    <fill>
      <patternFill patternType="solid">
        <fgColor theme="4" tint="0.79998168889431442"/>
        <bgColor indexed="64"/>
      </patternFill>
    </fill>
    <fill>
      <patternFill patternType="solid">
        <fgColor rgb="FFFFC000"/>
        <bgColor auto="1"/>
      </patternFill>
    </fill>
    <fill>
      <patternFill patternType="solid">
        <fgColor theme="8" tint="0.79998168889431442"/>
        <bgColor indexed="64"/>
      </patternFill>
    </fill>
    <fill>
      <patternFill patternType="solid">
        <fgColor theme="8"/>
        <bgColor indexed="64"/>
      </patternFill>
    </fill>
    <fill>
      <patternFill patternType="solid">
        <fgColor theme="4"/>
        <bgColor indexed="64"/>
      </patternFill>
    </fill>
    <fill>
      <patternFill patternType="solid">
        <fgColor theme="0" tint="-0.14999847407452621"/>
        <bgColor indexed="64"/>
      </patternFill>
    </fill>
    <fill>
      <patternFill patternType="solid">
        <fgColor rgb="FF1E9396"/>
        <bgColor indexed="64"/>
      </patternFill>
    </fill>
    <fill>
      <patternFill patternType="solid">
        <fgColor rgb="FF44C5C8"/>
        <bgColor indexed="64"/>
      </patternFill>
    </fill>
    <fill>
      <patternFill patternType="solid">
        <fgColor rgb="FF22A9AC"/>
        <bgColor indexed="64"/>
      </patternFill>
    </fill>
    <fill>
      <patternFill patternType="solid">
        <fgColor rgb="FFD9D9D9"/>
        <bgColor indexed="64"/>
      </patternFill>
    </fill>
    <fill>
      <patternFill patternType="solid">
        <fgColor theme="1"/>
        <bgColor indexed="64"/>
      </patternFill>
    </fill>
    <fill>
      <patternFill patternType="solid">
        <fgColor theme="0" tint="-0.249977111117893"/>
        <bgColor indexed="64"/>
      </patternFill>
    </fill>
    <fill>
      <patternFill patternType="solid">
        <fgColor rgb="FFFFFF99"/>
        <bgColor indexed="64"/>
      </patternFill>
    </fill>
  </fills>
  <borders count="10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medium">
        <color indexed="64"/>
      </right>
      <top/>
      <bottom/>
      <diagonal/>
    </border>
    <border>
      <left style="thick">
        <color indexed="64"/>
      </left>
      <right style="thick">
        <color indexed="64"/>
      </right>
      <top style="thick">
        <color indexed="64"/>
      </top>
      <bottom style="thick">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style="double">
        <color indexed="64"/>
      </left>
      <right/>
      <top style="medium">
        <color indexed="64"/>
      </top>
      <bottom style="medium">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bottom style="thin">
        <color indexed="64"/>
      </bottom>
      <diagonal/>
    </border>
    <border>
      <left style="dotted">
        <color indexed="64"/>
      </left>
      <right/>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style="thin">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medium">
        <color indexed="64"/>
      </right>
      <top style="medium">
        <color indexed="64"/>
      </top>
      <bottom/>
      <diagonal/>
    </border>
    <border>
      <left style="medium">
        <color rgb="FFFF0000"/>
      </left>
      <right/>
      <top style="medium">
        <color rgb="FFFF0000"/>
      </top>
      <bottom style="medium">
        <color rgb="FFFF0000"/>
      </bottom>
      <diagonal/>
    </border>
    <border>
      <left style="medium">
        <color indexed="64"/>
      </left>
      <right/>
      <top style="medium">
        <color rgb="FFFF0000"/>
      </top>
      <bottom style="medium">
        <color rgb="FFFF0000"/>
      </bottom>
      <diagonal/>
    </border>
    <border>
      <left style="medium">
        <color indexed="64"/>
      </left>
      <right style="medium">
        <color rgb="FFFF0000"/>
      </right>
      <top style="medium">
        <color rgb="FFFF0000"/>
      </top>
      <bottom style="medium">
        <color rgb="FFFF0000"/>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bottom/>
      <diagonal/>
    </border>
    <border>
      <left/>
      <right style="thin">
        <color indexed="64"/>
      </right>
      <top style="hair">
        <color indexed="64"/>
      </top>
      <bottom style="thin">
        <color indexed="64"/>
      </bottom>
      <diagonal/>
    </border>
  </borders>
  <cellStyleXfs count="6">
    <xf numFmtId="0" fontId="0" fillId="0" borderId="0"/>
    <xf numFmtId="0" fontId="1" fillId="0" borderId="0">
      <alignment vertical="center"/>
    </xf>
    <xf numFmtId="0" fontId="4" fillId="0" borderId="0">
      <alignment vertical="center"/>
    </xf>
    <xf numFmtId="38" fontId="4" fillId="0" borderId="0" applyFont="0" applyFill="0" applyBorder="0" applyAlignment="0" applyProtection="0">
      <alignment vertical="center"/>
    </xf>
    <xf numFmtId="0" fontId="15" fillId="0" borderId="0" applyNumberFormat="0" applyFill="0" applyBorder="0" applyAlignment="0" applyProtection="0"/>
    <xf numFmtId="38" fontId="23" fillId="0" borderId="0" applyFont="0" applyFill="0" applyBorder="0" applyAlignment="0" applyProtection="0">
      <alignment vertical="center"/>
    </xf>
  </cellStyleXfs>
  <cellXfs count="786">
    <xf numFmtId="0" fontId="0" fillId="0" borderId="0" xfId="0"/>
    <xf numFmtId="0" fontId="13" fillId="0" borderId="0" xfId="0" applyFont="1" applyAlignment="1">
      <alignment horizontal="left" vertical="center"/>
    </xf>
    <xf numFmtId="0" fontId="13" fillId="0" borderId="0" xfId="0" applyFont="1" applyAlignment="1">
      <alignment vertical="center" wrapText="1"/>
    </xf>
    <xf numFmtId="0" fontId="13" fillId="0" borderId="5" xfId="0" applyFont="1" applyBorder="1" applyAlignment="1">
      <alignment vertical="center" wrapText="1"/>
    </xf>
    <xf numFmtId="0" fontId="14" fillId="0" borderId="0" xfId="0" applyFont="1" applyAlignment="1">
      <alignment horizontal="left" vertical="center"/>
    </xf>
    <xf numFmtId="0" fontId="14" fillId="0" borderId="0" xfId="0" applyFont="1" applyAlignment="1">
      <alignment horizontal="right" vertical="top"/>
    </xf>
    <xf numFmtId="0" fontId="14" fillId="0" borderId="0" xfId="0" applyFont="1" applyAlignment="1">
      <alignment horizontal="right" vertical="center"/>
    </xf>
    <xf numFmtId="0" fontId="13" fillId="0" borderId="0" xfId="0" applyFont="1" applyAlignment="1">
      <alignment horizontal="center" vertical="center" wrapText="1"/>
    </xf>
    <xf numFmtId="0" fontId="28" fillId="0" borderId="0" xfId="0" applyFont="1" applyAlignment="1">
      <alignment horizontal="left" vertical="center"/>
    </xf>
    <xf numFmtId="0" fontId="28" fillId="0" borderId="0" xfId="0" applyFont="1"/>
    <xf numFmtId="0" fontId="25" fillId="0" borderId="0" xfId="0" applyFont="1" applyAlignment="1">
      <alignment horizontal="center" vertical="center" wrapText="1"/>
    </xf>
    <xf numFmtId="0" fontId="28" fillId="0" borderId="0" xfId="0" applyFont="1" applyProtection="1">
      <protection locked="0"/>
    </xf>
    <xf numFmtId="0" fontId="30" fillId="0" borderId="0" xfId="0" applyFont="1" applyAlignment="1">
      <alignment horizontal="left" vertical="center"/>
    </xf>
    <xf numFmtId="0" fontId="30" fillId="11" borderId="0" xfId="0" applyFont="1" applyFill="1" applyAlignment="1">
      <alignment horizontal="left" vertical="center"/>
    </xf>
    <xf numFmtId="0" fontId="30" fillId="15" borderId="0" xfId="0" applyFont="1" applyFill="1" applyAlignment="1">
      <alignment horizontal="left" vertical="center"/>
    </xf>
    <xf numFmtId="0" fontId="28" fillId="0" borderId="0" xfId="0" applyFont="1" applyAlignment="1">
      <alignment vertical="center"/>
    </xf>
    <xf numFmtId="0" fontId="28" fillId="0" borderId="0" xfId="0" applyFont="1" applyAlignment="1">
      <alignment horizontal="center" vertical="center"/>
    </xf>
    <xf numFmtId="0" fontId="31" fillId="0" borderId="0" xfId="0" applyFont="1" applyAlignment="1">
      <alignment horizontal="left" vertical="center"/>
    </xf>
    <xf numFmtId="0" fontId="34" fillId="0" borderId="0" xfId="0" applyFont="1" applyAlignment="1">
      <alignment vertical="center" wrapText="1"/>
    </xf>
    <xf numFmtId="0" fontId="35" fillId="0" borderId="0" xfId="0" applyFont="1" applyAlignment="1">
      <alignment vertical="center" wrapText="1"/>
    </xf>
    <xf numFmtId="0" fontId="36" fillId="0" borderId="0" xfId="0" applyFont="1" applyAlignment="1">
      <alignment horizontal="left" vertical="center"/>
    </xf>
    <xf numFmtId="0" fontId="27" fillId="14" borderId="0" xfId="0" applyFont="1" applyFill="1" applyAlignment="1">
      <alignment horizontal="left" vertical="center"/>
    </xf>
    <xf numFmtId="0" fontId="29" fillId="14" borderId="0" xfId="0" applyFont="1" applyFill="1"/>
    <xf numFmtId="0" fontId="29" fillId="0" borderId="0" xfId="0" applyFont="1"/>
    <xf numFmtId="0" fontId="38" fillId="0" borderId="0" xfId="0" applyFont="1" applyAlignment="1">
      <alignment horizontal="right" vertical="center"/>
    </xf>
    <xf numFmtId="0" fontId="38" fillId="0" borderId="0" xfId="0" applyFont="1" applyAlignment="1">
      <alignment vertical="center"/>
    </xf>
    <xf numFmtId="0" fontId="30" fillId="0" borderId="0" xfId="0" applyFont="1" applyAlignment="1">
      <alignment horizontal="left" vertical="center" wrapText="1"/>
    </xf>
    <xf numFmtId="0" fontId="30" fillId="15" borderId="0" xfId="0" applyFont="1" applyFill="1" applyAlignment="1">
      <alignment horizontal="left" vertical="center" wrapText="1"/>
    </xf>
    <xf numFmtId="0" fontId="42" fillId="0" borderId="0" xfId="0" applyFont="1" applyAlignment="1">
      <alignment vertical="center"/>
    </xf>
    <xf numFmtId="0" fontId="13" fillId="0" borderId="0" xfId="0" applyFont="1"/>
    <xf numFmtId="0" fontId="42" fillId="0" borderId="0" xfId="0" applyFont="1" applyAlignment="1">
      <alignment horizontal="center" vertical="center"/>
    </xf>
    <xf numFmtId="0" fontId="13" fillId="0" borderId="0" xfId="0" applyFont="1" applyAlignment="1">
      <alignment vertical="center"/>
    </xf>
    <xf numFmtId="0" fontId="38" fillId="3" borderId="12" xfId="0" applyFont="1" applyFill="1" applyBorder="1" applyAlignment="1">
      <alignment horizontal="center" vertical="center"/>
    </xf>
    <xf numFmtId="0" fontId="45" fillId="3" borderId="12" xfId="0" applyFont="1" applyFill="1" applyBorder="1" applyAlignment="1">
      <alignment horizontal="center" vertical="center" wrapText="1"/>
    </xf>
    <xf numFmtId="0" fontId="38" fillId="0" borderId="12" xfId="0" applyFont="1" applyBorder="1" applyAlignment="1">
      <alignment horizontal="justify" vertical="center" wrapText="1"/>
    </xf>
    <xf numFmtId="0" fontId="39" fillId="0" borderId="0" xfId="0" applyFont="1" applyAlignment="1">
      <alignment vertical="center" wrapText="1"/>
    </xf>
    <xf numFmtId="0" fontId="39" fillId="0" borderId="12" xfId="0" applyFont="1" applyBorder="1" applyAlignment="1">
      <alignment horizontal="justify" vertical="center" wrapText="1"/>
    </xf>
    <xf numFmtId="0" fontId="38" fillId="0" borderId="15" xfId="0" applyFont="1" applyBorder="1" applyAlignment="1" applyProtection="1">
      <alignment horizontal="left" vertical="center" shrinkToFit="1"/>
      <protection locked="0"/>
    </xf>
    <xf numFmtId="0" fontId="39" fillId="0" borderId="79" xfId="0" applyFont="1" applyBorder="1" applyAlignment="1">
      <alignment horizontal="justify" vertical="center" wrapText="1"/>
    </xf>
    <xf numFmtId="0" fontId="38" fillId="0" borderId="81" xfId="0" applyFont="1" applyBorder="1" applyAlignment="1" applyProtection="1">
      <alignment horizontal="left" vertical="center" shrinkToFit="1"/>
      <protection locked="0"/>
    </xf>
    <xf numFmtId="0" fontId="39" fillId="0" borderId="11" xfId="0" applyFont="1" applyBorder="1" applyAlignment="1">
      <alignment horizontal="left" vertical="center" wrapText="1"/>
    </xf>
    <xf numFmtId="0" fontId="38" fillId="0" borderId="8" xfId="0" applyFont="1" applyBorder="1" applyAlignment="1" applyProtection="1">
      <alignment horizontal="left" vertical="center" shrinkToFit="1"/>
      <protection locked="0"/>
    </xf>
    <xf numFmtId="0" fontId="39" fillId="0" borderId="9" xfId="0" applyFont="1" applyBorder="1" applyAlignment="1">
      <alignment horizontal="justify" vertical="center" wrapText="1"/>
    </xf>
    <xf numFmtId="0" fontId="38" fillId="0" borderId="3" xfId="0" applyFont="1" applyBorder="1" applyAlignment="1" applyProtection="1">
      <alignment horizontal="left" vertical="center" shrinkToFit="1"/>
      <protection locked="0"/>
    </xf>
    <xf numFmtId="0" fontId="39" fillId="0" borderId="100" xfId="0" applyFont="1" applyBorder="1" applyAlignment="1">
      <alignment horizontal="justify" vertical="center" wrapText="1"/>
    </xf>
    <xf numFmtId="0" fontId="38" fillId="0" borderId="102" xfId="0" applyFont="1" applyBorder="1" applyAlignment="1" applyProtection="1">
      <alignment horizontal="left" vertical="center" shrinkToFit="1"/>
      <protection locked="0"/>
    </xf>
    <xf numFmtId="0" fontId="52" fillId="0" borderId="74" xfId="0" applyFont="1" applyBorder="1" applyAlignment="1">
      <alignment horizontal="center" vertical="center" shrinkToFit="1"/>
    </xf>
    <xf numFmtId="0" fontId="42" fillId="0" borderId="0" xfId="0" applyFont="1" applyAlignment="1">
      <alignment horizontal="center" vertical="center" textRotation="255"/>
    </xf>
    <xf numFmtId="0" fontId="42" fillId="0" borderId="0" xfId="0" applyFont="1" applyAlignment="1">
      <alignment horizontal="center" vertical="center" wrapText="1"/>
    </xf>
    <xf numFmtId="0" fontId="42" fillId="0" borderId="0" xfId="0" applyFont="1" applyAlignment="1">
      <alignment horizontal="justify" vertical="center" wrapText="1"/>
    </xf>
    <xf numFmtId="176" fontId="54" fillId="0" borderId="0" xfId="0" applyNumberFormat="1" applyFont="1" applyAlignment="1">
      <alignment horizontal="center" vertical="center" shrinkToFit="1"/>
    </xf>
    <xf numFmtId="0" fontId="42" fillId="0" borderId="0" xfId="0" applyFont="1" applyAlignment="1">
      <alignment horizontal="left" vertical="center" shrinkToFit="1"/>
    </xf>
    <xf numFmtId="0" fontId="19" fillId="0" borderId="0" xfId="0" applyFont="1" applyAlignment="1">
      <alignment horizontal="justify" vertical="center" wrapText="1"/>
    </xf>
    <xf numFmtId="0" fontId="53" fillId="0" borderId="0" xfId="0" applyFont="1" applyAlignment="1">
      <alignment horizontal="center" vertical="center"/>
    </xf>
    <xf numFmtId="0" fontId="45" fillId="0" borderId="0" xfId="0" applyFont="1" applyAlignment="1">
      <alignment vertical="center" wrapText="1"/>
    </xf>
    <xf numFmtId="0" fontId="35" fillId="0" borderId="0" xfId="0" applyFont="1" applyAlignment="1">
      <alignment vertical="center"/>
    </xf>
    <xf numFmtId="0" fontId="35" fillId="0" borderId="0" xfId="0" applyFont="1" applyAlignment="1">
      <alignment horizontal="center" vertical="center"/>
    </xf>
    <xf numFmtId="0" fontId="35" fillId="0" borderId="0" xfId="0" applyFont="1" applyAlignment="1">
      <alignment vertical="center" shrinkToFit="1"/>
    </xf>
    <xf numFmtId="0" fontId="56" fillId="0" borderId="0" xfId="0" applyFont="1" applyAlignment="1">
      <alignment horizontal="left" vertical="center"/>
    </xf>
    <xf numFmtId="0" fontId="42" fillId="0" borderId="58" xfId="0" applyFont="1" applyBorder="1" applyAlignment="1">
      <alignment vertical="center"/>
    </xf>
    <xf numFmtId="0" fontId="42" fillId="6" borderId="64" xfId="0" applyFont="1" applyFill="1" applyBorder="1" applyAlignment="1" applyProtection="1">
      <alignment vertical="center"/>
      <protection locked="0"/>
    </xf>
    <xf numFmtId="0" fontId="57" fillId="0" borderId="0" xfId="0" applyFont="1" applyAlignment="1">
      <alignment vertical="center"/>
    </xf>
    <xf numFmtId="0" fontId="38" fillId="0" borderId="0" xfId="0" applyFont="1" applyAlignment="1">
      <alignment horizontal="center" vertical="center"/>
    </xf>
    <xf numFmtId="0" fontId="38" fillId="4" borderId="12" xfId="0" applyFont="1" applyFill="1" applyBorder="1" applyAlignment="1">
      <alignment horizontal="center" vertical="center" wrapText="1"/>
    </xf>
    <xf numFmtId="0" fontId="38" fillId="0" borderId="0" xfId="0" applyFont="1" applyAlignment="1">
      <alignment horizontal="justify" vertical="center" wrapText="1"/>
    </xf>
    <xf numFmtId="0" fontId="47" fillId="0" borderId="12" xfId="0" applyFont="1" applyBorder="1" applyAlignment="1">
      <alignment horizontal="center" vertical="center"/>
    </xf>
    <xf numFmtId="178" fontId="47" fillId="0" borderId="13" xfId="0" applyNumberFormat="1" applyFont="1" applyBorder="1" applyAlignment="1">
      <alignment horizontal="center" vertical="center"/>
    </xf>
    <xf numFmtId="178" fontId="38" fillId="0" borderId="15" xfId="0" applyNumberFormat="1" applyFont="1" applyBorder="1" applyAlignment="1">
      <alignment horizontal="left" vertical="center" shrinkToFit="1"/>
    </xf>
    <xf numFmtId="178" fontId="47" fillId="0" borderId="13" xfId="0" applyNumberFormat="1" applyFont="1" applyBorder="1" applyAlignment="1">
      <alignment horizontal="center" vertical="center" shrinkToFit="1"/>
    </xf>
    <xf numFmtId="178" fontId="47" fillId="0" borderId="80" xfId="0" applyNumberFormat="1" applyFont="1" applyBorder="1" applyAlignment="1">
      <alignment horizontal="center" vertical="center"/>
    </xf>
    <xf numFmtId="178" fontId="38" fillId="0" borderId="81" xfId="0" applyNumberFormat="1" applyFont="1" applyBorder="1" applyAlignment="1">
      <alignment horizontal="left" vertical="center" shrinkToFit="1"/>
    </xf>
    <xf numFmtId="0" fontId="47" fillId="0" borderId="79" xfId="0" applyFont="1" applyBorder="1" applyAlignment="1">
      <alignment horizontal="center" vertical="center"/>
    </xf>
    <xf numFmtId="178" fontId="47" fillId="0" borderId="6" xfId="0" applyNumberFormat="1" applyFont="1" applyBorder="1" applyAlignment="1">
      <alignment horizontal="center" vertical="center"/>
    </xf>
    <xf numFmtId="178" fontId="38" fillId="0" borderId="8" xfId="0" applyNumberFormat="1" applyFont="1" applyBorder="1" applyAlignment="1">
      <alignment horizontal="left" vertical="center" shrinkToFit="1"/>
    </xf>
    <xf numFmtId="0" fontId="47" fillId="0" borderId="10" xfId="0" applyFont="1" applyBorder="1" applyAlignment="1">
      <alignment horizontal="center" vertical="center"/>
    </xf>
    <xf numFmtId="178" fontId="47" fillId="0" borderId="80" xfId="0" applyNumberFormat="1" applyFont="1" applyBorder="1" applyAlignment="1">
      <alignment horizontal="center" vertical="center" shrinkToFit="1"/>
    </xf>
    <xf numFmtId="0" fontId="47" fillId="0" borderId="9" xfId="0" applyFont="1" applyBorder="1" applyAlignment="1">
      <alignment horizontal="center" vertical="center"/>
    </xf>
    <xf numFmtId="0" fontId="38" fillId="0" borderId="15" xfId="0" applyFont="1" applyBorder="1" applyAlignment="1">
      <alignment horizontal="left" vertical="center" shrinkToFit="1"/>
    </xf>
    <xf numFmtId="0" fontId="45" fillId="0" borderId="69" xfId="0" applyFont="1" applyBorder="1" applyAlignment="1">
      <alignment vertical="center"/>
    </xf>
    <xf numFmtId="0" fontId="45" fillId="0" borderId="2" xfId="0" applyFont="1" applyBorder="1" applyAlignment="1">
      <alignment horizontal="center" vertical="center"/>
    </xf>
    <xf numFmtId="0" fontId="45" fillId="0" borderId="2" xfId="0" applyFont="1" applyBorder="1" applyAlignment="1">
      <alignment vertical="center"/>
    </xf>
    <xf numFmtId="0" fontId="45" fillId="0" borderId="73" xfId="0" applyFont="1" applyBorder="1" applyAlignment="1">
      <alignment vertical="center"/>
    </xf>
    <xf numFmtId="0" fontId="58" fillId="0" borderId="68" xfId="0" applyFont="1" applyBorder="1" applyAlignment="1">
      <alignment horizontal="center" vertical="center"/>
    </xf>
    <xf numFmtId="0" fontId="59" fillId="0" borderId="0" xfId="0" applyFont="1" applyAlignment="1">
      <alignment horizontal="justify" vertical="center" wrapText="1"/>
    </xf>
    <xf numFmtId="0" fontId="59" fillId="0" borderId="0" xfId="0" applyFont="1" applyAlignment="1">
      <alignment horizontal="center" vertical="center"/>
    </xf>
    <xf numFmtId="0" fontId="59" fillId="0" borderId="0" xfId="0" applyFont="1" applyAlignment="1">
      <alignment horizontal="left" vertical="center" shrinkToFit="1"/>
    </xf>
    <xf numFmtId="0" fontId="59" fillId="0" borderId="0" xfId="0" applyFont="1" applyAlignment="1">
      <alignment vertical="center"/>
    </xf>
    <xf numFmtId="0" fontId="61" fillId="0" borderId="0" xfId="0" applyFont="1" applyAlignment="1">
      <alignment horizontal="center" vertical="center"/>
    </xf>
    <xf numFmtId="0" fontId="60" fillId="0" borderId="0" xfId="0" applyFont="1" applyAlignment="1">
      <alignment vertical="center"/>
    </xf>
    <xf numFmtId="0" fontId="38" fillId="0" borderId="12" xfId="0" applyFont="1" applyBorder="1" applyAlignment="1">
      <alignment horizontal="left" vertical="center" wrapText="1"/>
    </xf>
    <xf numFmtId="0" fontId="66" fillId="0" borderId="0" xfId="0" applyFont="1" applyAlignment="1">
      <alignment horizontal="center" vertical="center"/>
    </xf>
    <xf numFmtId="0" fontId="27" fillId="14" borderId="0" xfId="0" applyFont="1" applyFill="1" applyAlignment="1">
      <alignment vertical="center"/>
    </xf>
    <xf numFmtId="0" fontId="27" fillId="0" borderId="0" xfId="0" applyFont="1" applyAlignment="1">
      <alignment vertical="center"/>
    </xf>
    <xf numFmtId="0" fontId="67" fillId="0" borderId="5" xfId="0" applyFont="1" applyBorder="1" applyAlignment="1">
      <alignment horizontal="center" vertical="center"/>
    </xf>
    <xf numFmtId="0" fontId="42" fillId="0" borderId="12" xfId="0" applyFont="1" applyBorder="1" applyAlignment="1">
      <alignment horizontal="left" vertical="center" wrapText="1"/>
    </xf>
    <xf numFmtId="0" fontId="53" fillId="0" borderId="0" xfId="0" applyFont="1" applyAlignment="1">
      <alignment horizontal="left" vertical="center"/>
    </xf>
    <xf numFmtId="0" fontId="42" fillId="0" borderId="0" xfId="0" applyFont="1" applyAlignment="1">
      <alignment horizontal="left" vertical="center"/>
    </xf>
    <xf numFmtId="0" fontId="67" fillId="0" borderId="12" xfId="0" applyFont="1" applyBorder="1" applyAlignment="1">
      <alignment horizontal="center" vertical="center"/>
    </xf>
    <xf numFmtId="0" fontId="67" fillId="0" borderId="9" xfId="0" applyFont="1" applyBorder="1" applyAlignment="1">
      <alignment horizontal="center" vertical="center"/>
    </xf>
    <xf numFmtId="0" fontId="42" fillId="0" borderId="12" xfId="0" applyFont="1" applyBorder="1" applyAlignment="1">
      <alignment horizontal="left" vertical="center"/>
    </xf>
    <xf numFmtId="0" fontId="35" fillId="0" borderId="0" xfId="0" applyFont="1" applyAlignment="1">
      <alignment horizontal="left" vertical="center"/>
    </xf>
    <xf numFmtId="0" fontId="27" fillId="14" borderId="0" xfId="0" applyFont="1" applyFill="1" applyAlignment="1">
      <alignment horizontal="left" vertical="center" wrapText="1"/>
    </xf>
    <xf numFmtId="0" fontId="35" fillId="0" borderId="0" xfId="0" applyFont="1"/>
    <xf numFmtId="0" fontId="13" fillId="0" borderId="0" xfId="0" applyFont="1" applyAlignment="1">
      <alignment horizontal="center"/>
    </xf>
    <xf numFmtId="0" fontId="27" fillId="0" borderId="0" xfId="0" applyFont="1" applyAlignment="1">
      <alignment horizontal="left" vertical="center"/>
    </xf>
    <xf numFmtId="0" fontId="42" fillId="0" borderId="5" xfId="0" applyFont="1" applyBorder="1" applyAlignment="1">
      <alignment horizontal="center" vertical="center"/>
    </xf>
    <xf numFmtId="0" fontId="27" fillId="0" borderId="0" xfId="0" applyFont="1" applyAlignment="1">
      <alignment vertical="center" wrapText="1"/>
    </xf>
    <xf numFmtId="0" fontId="35" fillId="0" borderId="0" xfId="0" applyFont="1" applyAlignment="1">
      <alignment horizontal="center" vertical="center" wrapText="1"/>
    </xf>
    <xf numFmtId="0" fontId="42" fillId="0" borderId="12" xfId="0" applyFont="1" applyBorder="1" applyAlignment="1">
      <alignment vertical="center"/>
    </xf>
    <xf numFmtId="0" fontId="22" fillId="0" borderId="12" xfId="0" applyFont="1" applyBorder="1" applyAlignment="1">
      <alignment horizontal="left" vertical="center"/>
    </xf>
    <xf numFmtId="0" fontId="42" fillId="0" borderId="9" xfId="0" applyFont="1" applyBorder="1" applyAlignment="1">
      <alignment horizontal="left" vertical="center" wrapText="1"/>
    </xf>
    <xf numFmtId="0" fontId="42" fillId="0" borderId="100" xfId="0" applyFont="1" applyBorder="1" applyAlignment="1">
      <alignment horizontal="left" vertical="center"/>
    </xf>
    <xf numFmtId="0" fontId="22" fillId="0" borderId="0" xfId="0" applyFont="1" applyAlignment="1">
      <alignment horizontal="left" vertical="center"/>
    </xf>
    <xf numFmtId="0" fontId="28" fillId="0" borderId="0" xfId="0" applyFont="1" applyAlignment="1">
      <alignment horizontal="left" vertical="center" wrapText="1"/>
    </xf>
    <xf numFmtId="0" fontId="37" fillId="0" borderId="0" xfId="4" applyFont="1" applyAlignment="1">
      <alignment horizontal="left" vertical="center"/>
    </xf>
    <xf numFmtId="0" fontId="28" fillId="0" borderId="0" xfId="4" applyFont="1" applyAlignment="1">
      <alignment horizontal="left" vertical="center"/>
    </xf>
    <xf numFmtId="0" fontId="13" fillId="0" borderId="0" xfId="4" applyFont="1" applyAlignment="1">
      <alignment vertical="center" wrapText="1"/>
    </xf>
    <xf numFmtId="0" fontId="70" fillId="13" borderId="0" xfId="0" applyFont="1" applyFill="1" applyAlignment="1">
      <alignment horizontal="left" vertical="center"/>
    </xf>
    <xf numFmtId="0" fontId="19" fillId="0" borderId="0" xfId="0" applyFont="1" applyAlignment="1">
      <alignment horizontal="left" vertical="center"/>
    </xf>
    <xf numFmtId="0" fontId="30" fillId="0" borderId="0" xfId="0" applyFont="1" applyAlignment="1">
      <alignment vertical="center"/>
    </xf>
    <xf numFmtId="0" fontId="68" fillId="0" borderId="0" xfId="0" applyFont="1" applyAlignment="1">
      <alignment vertical="center" wrapText="1"/>
    </xf>
    <xf numFmtId="0" fontId="35" fillId="0" borderId="0" xfId="0" applyFont="1" applyAlignment="1">
      <alignment vertical="top"/>
    </xf>
    <xf numFmtId="0" fontId="67" fillId="0" borderId="0" xfId="0" applyFont="1" applyAlignment="1">
      <alignment horizontal="center" vertical="center" wrapText="1"/>
    </xf>
    <xf numFmtId="0" fontId="67" fillId="0" borderId="0" xfId="0" applyFont="1" applyAlignment="1">
      <alignment horizontal="center" vertical="center"/>
    </xf>
    <xf numFmtId="0" fontId="67" fillId="0" borderId="17" xfId="0" applyFont="1" applyBorder="1" applyAlignment="1">
      <alignment vertical="center"/>
    </xf>
    <xf numFmtId="0" fontId="67" fillId="0" borderId="21" xfId="0" applyFont="1" applyBorder="1" applyAlignment="1">
      <alignment vertical="center"/>
    </xf>
    <xf numFmtId="0" fontId="67" fillId="0" borderId="69" xfId="0" applyFont="1" applyBorder="1" applyAlignment="1">
      <alignment vertical="center"/>
    </xf>
    <xf numFmtId="0" fontId="35" fillId="0" borderId="0" xfId="0" applyFont="1" applyAlignment="1">
      <alignment horizontal="left" vertical="center" wrapText="1"/>
    </xf>
    <xf numFmtId="0" fontId="42" fillId="0" borderId="0" xfId="0" applyFont="1"/>
    <xf numFmtId="0" fontId="51" fillId="0" borderId="0" xfId="0" applyFont="1"/>
    <xf numFmtId="0" fontId="72" fillId="11" borderId="0" xfId="0" applyFont="1" applyFill="1" applyAlignment="1">
      <alignment horizontal="center" vertical="center"/>
    </xf>
    <xf numFmtId="0" fontId="35" fillId="0" borderId="0" xfId="0" applyFont="1" applyAlignment="1">
      <alignment horizontal="left" vertical="top"/>
    </xf>
    <xf numFmtId="0" fontId="17" fillId="0" borderId="0" xfId="0" applyFont="1" applyAlignment="1">
      <alignment vertical="center"/>
    </xf>
    <xf numFmtId="0" fontId="77" fillId="0" borderId="0" xfId="0" applyFont="1" applyAlignment="1">
      <alignment vertical="center" wrapText="1"/>
    </xf>
    <xf numFmtId="0" fontId="35" fillId="0" borderId="13" xfId="0" applyFont="1" applyBorder="1" applyAlignment="1">
      <alignment horizontal="center" vertical="center"/>
    </xf>
    <xf numFmtId="0" fontId="78" fillId="16" borderId="12" xfId="0" applyFont="1" applyFill="1" applyBorder="1" applyAlignment="1">
      <alignment horizontal="center" vertical="center"/>
    </xf>
    <xf numFmtId="0" fontId="72" fillId="0" borderId="12" xfId="0" applyFont="1" applyBorder="1" applyAlignment="1">
      <alignment horizontal="center" vertical="center" wrapText="1"/>
    </xf>
    <xf numFmtId="0" fontId="35" fillId="0" borderId="0" xfId="0" applyFont="1" applyAlignment="1">
      <alignment horizontal="center" vertical="top"/>
    </xf>
    <xf numFmtId="0" fontId="72" fillId="0" borderId="0" xfId="0" applyFont="1" applyAlignment="1">
      <alignment horizontal="left" vertical="center" wrapText="1"/>
    </xf>
    <xf numFmtId="0" fontId="35" fillId="0" borderId="0" xfId="0" applyFont="1" applyAlignment="1">
      <alignment horizontal="right" vertical="center" wrapText="1"/>
      <extLst>
        <ext xmlns:xfpb="http://schemas.microsoft.com/office/spreadsheetml/2022/featurepropertybag" uri="{C7286773-470A-42A8-94C5-96B5CB345126}">
          <xfpb:xfComplement i="0"/>
        </ext>
      </extLst>
    </xf>
    <xf numFmtId="0" fontId="70" fillId="9" borderId="0" xfId="0" applyFont="1" applyFill="1" applyAlignment="1">
      <alignment horizontal="left" vertical="center"/>
    </xf>
    <xf numFmtId="0" fontId="31" fillId="4" borderId="0" xfId="0" applyFont="1" applyFill="1" applyAlignment="1">
      <alignment horizontal="left" vertical="center"/>
    </xf>
    <xf numFmtId="0" fontId="38" fillId="0" borderId="0" xfId="0" applyFont="1" applyAlignment="1">
      <alignment horizontal="left" vertical="center"/>
    </xf>
    <xf numFmtId="20" fontId="28" fillId="0" borderId="0" xfId="0" applyNumberFormat="1" applyFont="1" applyAlignment="1">
      <alignment horizontal="left" vertical="center"/>
    </xf>
    <xf numFmtId="0" fontId="80" fillId="0" borderId="0" xfId="0" applyFont="1" applyAlignment="1">
      <alignment horizontal="left" vertical="center"/>
    </xf>
    <xf numFmtId="0" fontId="81" fillId="0" borderId="0" xfId="0" applyFont="1" applyAlignment="1">
      <alignment horizontal="left" vertical="center"/>
    </xf>
    <xf numFmtId="0" fontId="30" fillId="0" borderId="0" xfId="0" applyFont="1" applyAlignment="1">
      <alignment horizontal="center" vertical="center"/>
    </xf>
    <xf numFmtId="0" fontId="27" fillId="14" borderId="0" xfId="0" applyFont="1" applyFill="1" applyAlignment="1">
      <alignment horizontal="center" vertical="center" wrapText="1"/>
    </xf>
    <xf numFmtId="0" fontId="82" fillId="0" borderId="0" xfId="0" applyFont="1" applyAlignment="1">
      <alignment horizontal="left" vertical="center"/>
    </xf>
    <xf numFmtId="0" fontId="30" fillId="11" borderId="0" xfId="0" applyFont="1" applyFill="1" applyAlignment="1">
      <alignment horizontal="left" vertical="center" wrapText="1"/>
    </xf>
    <xf numFmtId="0" fontId="83" fillId="0" borderId="0" xfId="0" applyFont="1" applyAlignment="1">
      <alignment horizontal="center" vertical="center"/>
    </xf>
    <xf numFmtId="0" fontId="28" fillId="15" borderId="0" xfId="0" applyFont="1" applyFill="1" applyAlignment="1">
      <alignment horizontal="left" vertical="center"/>
    </xf>
    <xf numFmtId="0" fontId="28" fillId="0" borderId="0" xfId="0" applyFont="1" applyAlignment="1">
      <alignment horizontal="right" vertical="top"/>
    </xf>
    <xf numFmtId="0" fontId="34" fillId="0" borderId="4" xfId="0" applyFont="1" applyBorder="1" applyAlignment="1">
      <alignment vertical="center" wrapText="1"/>
    </xf>
    <xf numFmtId="0" fontId="34" fillId="0" borderId="0" xfId="0" applyFont="1" applyAlignment="1">
      <alignment horizontal="left" vertical="center" wrapText="1"/>
    </xf>
    <xf numFmtId="0" fontId="28" fillId="0" borderId="6" xfId="0" applyFont="1" applyBorder="1" applyAlignment="1">
      <alignment horizontal="left" vertical="center"/>
    </xf>
    <xf numFmtId="0" fontId="28" fillId="0" borderId="14" xfId="0" applyFont="1" applyBorder="1" applyAlignment="1">
      <alignment vertical="center"/>
    </xf>
    <xf numFmtId="0" fontId="28" fillId="0" borderId="15" xfId="0" applyFont="1" applyBorder="1" applyAlignment="1">
      <alignment vertical="center"/>
    </xf>
    <xf numFmtId="0" fontId="28" fillId="11" borderId="0" xfId="0" applyFont="1" applyFill="1" applyAlignment="1">
      <alignment horizontal="left" vertical="center"/>
    </xf>
    <xf numFmtId="0" fontId="35" fillId="0" borderId="0" xfId="0" applyFont="1" applyAlignment="1">
      <alignment horizontal="left" wrapText="1"/>
    </xf>
    <xf numFmtId="0" fontId="42" fillId="0" borderId="6" xfId="0" applyFont="1" applyBorder="1" applyAlignment="1">
      <alignment horizontal="center" vertical="center" wrapText="1"/>
    </xf>
    <xf numFmtId="0" fontId="28" fillId="0" borderId="0" xfId="0" applyFont="1" applyAlignment="1">
      <alignment horizontal="center" vertical="top"/>
    </xf>
    <xf numFmtId="0" fontId="28" fillId="0" borderId="13" xfId="0" applyFont="1" applyBorder="1" applyAlignment="1">
      <alignment horizontal="left" vertical="center"/>
    </xf>
    <xf numFmtId="0" fontId="35" fillId="0" borderId="4" xfId="0" applyFont="1" applyBorder="1" applyAlignment="1">
      <alignment horizontal="center" vertical="center" shrinkToFit="1"/>
    </xf>
    <xf numFmtId="0" fontId="42" fillId="8" borderId="28" xfId="0" applyFont="1" applyFill="1" applyBorder="1" applyAlignment="1" applyProtection="1">
      <alignment vertical="center"/>
      <protection locked="0"/>
    </xf>
    <xf numFmtId="0" fontId="42" fillId="8" borderId="13" xfId="0" applyFont="1" applyFill="1" applyBorder="1" applyAlignment="1" applyProtection="1">
      <alignment vertical="center"/>
      <protection locked="0"/>
    </xf>
    <xf numFmtId="0" fontId="42" fillId="8" borderId="6" xfId="0" applyFont="1" applyFill="1" applyBorder="1" applyAlignment="1" applyProtection="1">
      <alignment vertical="center"/>
      <protection locked="0"/>
    </xf>
    <xf numFmtId="0" fontId="29" fillId="10" borderId="0" xfId="0" applyFont="1" applyFill="1" applyAlignment="1" applyProtection="1">
      <alignment vertical="center"/>
      <protection locked="0"/>
    </xf>
    <xf numFmtId="0" fontId="28" fillId="0" borderId="0" xfId="0" applyFont="1" applyAlignment="1" applyProtection="1">
      <alignment vertical="center"/>
      <protection locked="0"/>
    </xf>
    <xf numFmtId="0" fontId="42" fillId="0" borderId="0" xfId="0" applyFont="1" applyAlignment="1" applyProtection="1">
      <alignment vertical="center"/>
      <protection locked="0"/>
    </xf>
    <xf numFmtId="0" fontId="42" fillId="8" borderId="7" xfId="0" applyFont="1" applyFill="1" applyBorder="1" applyAlignment="1" applyProtection="1">
      <alignment vertical="center"/>
      <protection locked="0"/>
    </xf>
    <xf numFmtId="0" fontId="42" fillId="8" borderId="48" xfId="0" applyFont="1" applyFill="1" applyBorder="1" applyAlignment="1" applyProtection="1">
      <alignment vertical="center"/>
      <protection locked="0"/>
    </xf>
    <xf numFmtId="0" fontId="42" fillId="8" borderId="14" xfId="0" applyFont="1" applyFill="1" applyBorder="1" applyAlignment="1" applyProtection="1">
      <alignment vertical="center"/>
      <protection locked="0"/>
    </xf>
    <xf numFmtId="0" fontId="42" fillId="8" borderId="33" xfId="0" applyFont="1" applyFill="1" applyBorder="1" applyAlignment="1" applyProtection="1">
      <alignment vertical="center"/>
      <protection locked="0"/>
    </xf>
    <xf numFmtId="0" fontId="42" fillId="8" borderId="52" xfId="0" applyFont="1" applyFill="1" applyBorder="1" applyAlignment="1" applyProtection="1">
      <alignment vertical="center"/>
      <protection locked="0"/>
    </xf>
    <xf numFmtId="0" fontId="42" fillId="8" borderId="54" xfId="0" applyFont="1" applyFill="1" applyBorder="1" applyAlignment="1" applyProtection="1">
      <alignment vertical="center"/>
      <protection locked="0"/>
    </xf>
    <xf numFmtId="0" fontId="42" fillId="8" borderId="55" xfId="0" applyFont="1" applyFill="1" applyBorder="1" applyAlignment="1" applyProtection="1">
      <alignment vertical="center"/>
      <protection locked="0"/>
    </xf>
    <xf numFmtId="0" fontId="28" fillId="0" borderId="4" xfId="0" applyFont="1" applyBorder="1" applyAlignment="1">
      <alignment horizontal="left" vertical="center"/>
    </xf>
    <xf numFmtId="0" fontId="36" fillId="0" borderId="6" xfId="0" applyFont="1" applyBorder="1" applyAlignment="1">
      <alignment vertical="center" wrapText="1"/>
    </xf>
    <xf numFmtId="0" fontId="36" fillId="0" borderId="4" xfId="0" applyFont="1" applyBorder="1" applyAlignment="1">
      <alignment vertical="center" wrapText="1"/>
    </xf>
    <xf numFmtId="0" fontId="36" fillId="0" borderId="0" xfId="0" applyFont="1" applyAlignment="1">
      <alignment horizontal="left" vertical="center" wrapText="1"/>
    </xf>
    <xf numFmtId="0" fontId="28" fillId="0" borderId="0" xfId="0" applyFont="1" applyAlignment="1">
      <alignment horizontal="left" vertical="top"/>
    </xf>
    <xf numFmtId="0" fontId="88" fillId="0" borderId="0" xfId="0" applyFont="1" applyAlignment="1">
      <alignment horizontal="left" vertical="center"/>
    </xf>
    <xf numFmtId="0" fontId="28" fillId="0" borderId="15" xfId="0" applyFont="1" applyBorder="1" applyAlignment="1">
      <alignment horizontal="center" vertical="center"/>
    </xf>
    <xf numFmtId="0" fontId="28" fillId="0" borderId="12" xfId="0" applyFont="1" applyBorder="1" applyAlignment="1">
      <alignment horizontal="center" vertical="center"/>
    </xf>
    <xf numFmtId="0" fontId="35" fillId="0" borderId="0" xfId="0"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42" fillId="0" borderId="12"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42" fillId="0" borderId="12"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2" fillId="0" borderId="12"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42" fillId="0" borderId="12"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67" fillId="0" borderId="9" xfId="0" applyFont="1" applyBorder="1" applyAlignment="1" applyProtection="1">
      <alignment horizontal="center" vertical="center"/>
      <protection locked="0"/>
    </xf>
    <xf numFmtId="0" fontId="42" fillId="0" borderId="9"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2" fillId="0" borderId="100"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53" fillId="0" borderId="68" xfId="0" applyFont="1" applyBorder="1" applyAlignment="1" applyProtection="1">
      <alignment horizontal="center" vertical="center"/>
      <protection locked="0"/>
    </xf>
    <xf numFmtId="176" fontId="47" fillId="0" borderId="1" xfId="0" applyNumberFormat="1" applyFont="1" applyBorder="1" applyAlignment="1">
      <alignment horizontal="center" vertical="center" shrinkToFit="1"/>
    </xf>
    <xf numFmtId="184" fontId="47" fillId="0" borderId="93" xfId="0" applyNumberFormat="1" applyFont="1" applyBorder="1" applyAlignment="1">
      <alignment horizontal="center" vertical="center" shrinkToFit="1"/>
    </xf>
    <xf numFmtId="38" fontId="47" fillId="0" borderId="93" xfId="5" applyFont="1" applyBorder="1" applyAlignment="1" applyProtection="1">
      <alignment horizontal="center" vertical="center" shrinkToFit="1"/>
    </xf>
    <xf numFmtId="176" fontId="47" fillId="0" borderId="13" xfId="0" applyNumberFormat="1" applyFont="1" applyBorder="1" applyAlignment="1">
      <alignment horizontal="center" vertical="center" shrinkToFit="1"/>
    </xf>
    <xf numFmtId="185" fontId="47" fillId="0" borderId="13" xfId="0" applyNumberFormat="1" applyFont="1" applyBorder="1" applyAlignment="1">
      <alignment horizontal="center" vertical="center" shrinkToFit="1"/>
    </xf>
    <xf numFmtId="0" fontId="28" fillId="0" borderId="0" xfId="0" applyFont="1" applyAlignment="1" applyProtection="1">
      <alignment horizontal="left" vertical="center"/>
      <protection locked="0"/>
      <extLst>
        <ext xmlns:xfpb="http://schemas.microsoft.com/office/spreadsheetml/2022/featurepropertybag" uri="{C7286773-470A-42A8-94C5-96B5CB345126}">
          <xfpb:xfComplement i="0"/>
        </ext>
      </extLst>
    </xf>
    <xf numFmtId="0" fontId="30" fillId="11" borderId="0" xfId="0" applyFont="1" applyFill="1" applyAlignment="1" applyProtection="1">
      <alignment horizontal="left" vertical="center"/>
      <protection locked="0"/>
      <extLst>
        <ext xmlns:xfpb="http://schemas.microsoft.com/office/spreadsheetml/2022/featurepropertybag" uri="{C7286773-470A-42A8-94C5-96B5CB345126}">
          <xfpb:xfComplement i="0"/>
        </ext>
      </extLst>
    </xf>
    <xf numFmtId="0" fontId="28" fillId="0" borderId="0" xfId="0" applyFont="1" applyAlignment="1" applyProtection="1">
      <alignment horizontal="left" vertical="center"/>
      <protection locked="0"/>
    </xf>
    <xf numFmtId="0" fontId="30" fillId="15" borderId="0" xfId="0" applyFont="1" applyFill="1" applyAlignment="1" applyProtection="1">
      <alignment horizontal="left" vertical="center" wrapText="1"/>
      <protection locked="0"/>
    </xf>
    <xf numFmtId="0" fontId="30" fillId="0" borderId="0" xfId="0" applyFont="1" applyAlignment="1" applyProtection="1">
      <alignment horizontal="center" vertical="center"/>
      <protection locked="0"/>
      <extLst>
        <ext xmlns:xfpb="http://schemas.microsoft.com/office/spreadsheetml/2022/featurepropertybag" uri="{C7286773-470A-42A8-94C5-96B5CB345126}">
          <xfpb:xfComplement i="0"/>
        </ext>
      </extLst>
    </xf>
    <xf numFmtId="0" fontId="14" fillId="0" borderId="0" xfId="0" applyFont="1" applyAlignment="1" applyProtection="1">
      <alignment horizontal="right" vertical="top"/>
      <protection locked="0"/>
    </xf>
    <xf numFmtId="0" fontId="28" fillId="15" borderId="0" xfId="0" applyFont="1" applyFill="1" applyAlignment="1" applyProtection="1">
      <alignment horizontal="left" vertical="center"/>
      <protection locked="0"/>
      <extLst>
        <ext xmlns:xfpb="http://schemas.microsoft.com/office/spreadsheetml/2022/featurepropertybag" uri="{C7286773-470A-42A8-94C5-96B5CB345126}">
          <xfpb:xfComplement i="0"/>
        </ext>
      </extLst>
    </xf>
    <xf numFmtId="0" fontId="27" fillId="14" borderId="0" xfId="0" applyFont="1" applyFill="1" applyAlignment="1">
      <alignment horizontal="center" vertical="center"/>
    </xf>
    <xf numFmtId="0" fontId="29" fillId="10" borderId="0" xfId="0" applyFont="1" applyFill="1"/>
    <xf numFmtId="0" fontId="22" fillId="0" borderId="0" xfId="0" applyFont="1" applyAlignment="1">
      <alignment vertical="center" wrapText="1"/>
    </xf>
    <xf numFmtId="0" fontId="22" fillId="0" borderId="0" xfId="0" applyFont="1" applyAlignment="1">
      <alignment vertical="center"/>
    </xf>
    <xf numFmtId="0" fontId="18" fillId="0" borderId="0" xfId="0" applyFont="1" applyAlignment="1">
      <alignment vertical="center"/>
    </xf>
    <xf numFmtId="0" fontId="32" fillId="0" borderId="0" xfId="0" applyFont="1"/>
    <xf numFmtId="0" fontId="43" fillId="0" borderId="0" xfId="0" applyFont="1"/>
    <xf numFmtId="0" fontId="18" fillId="0" borderId="0" xfId="0" applyFont="1" applyAlignment="1">
      <alignment horizontal="center"/>
    </xf>
    <xf numFmtId="0" fontId="19" fillId="0" borderId="0" xfId="0" applyFont="1" applyAlignment="1">
      <alignment vertical="center" wrapText="1"/>
    </xf>
    <xf numFmtId="0" fontId="42" fillId="0" borderId="22" xfId="0" applyFont="1" applyBorder="1" applyAlignment="1">
      <alignment horizontal="centerContinuous" vertical="center" wrapText="1"/>
    </xf>
    <xf numFmtId="177" fontId="42" fillId="0" borderId="66" xfId="3" applyNumberFormat="1" applyFont="1" applyFill="1" applyBorder="1" applyAlignment="1" applyProtection="1">
      <alignment horizontal="center" vertical="center"/>
    </xf>
    <xf numFmtId="177" fontId="22" fillId="0" borderId="57" xfId="3" applyNumberFormat="1" applyFont="1" applyFill="1" applyBorder="1" applyProtection="1">
      <alignment vertical="center"/>
    </xf>
    <xf numFmtId="182" fontId="42" fillId="8" borderId="17" xfId="3" applyNumberFormat="1" applyFont="1" applyFill="1" applyBorder="1" applyProtection="1">
      <alignment vertical="center"/>
      <protection locked="0"/>
    </xf>
    <xf numFmtId="0" fontId="27" fillId="14" borderId="0" xfId="0" applyFont="1" applyFill="1" applyAlignment="1">
      <alignment vertical="top" wrapText="1"/>
    </xf>
    <xf numFmtId="38" fontId="42" fillId="0" borderId="0" xfId="3" applyFont="1" applyFill="1" applyBorder="1" applyProtection="1">
      <alignment vertical="center"/>
    </xf>
    <xf numFmtId="177" fontId="42" fillId="0" borderId="0" xfId="3" applyNumberFormat="1" applyFont="1" applyFill="1" applyBorder="1" applyProtection="1">
      <alignment vertical="center"/>
    </xf>
    <xf numFmtId="0" fontId="37" fillId="0" borderId="0" xfId="4" applyFont="1" applyProtection="1"/>
    <xf numFmtId="38" fontId="42" fillId="8" borderId="43" xfId="3" applyFont="1" applyFill="1" applyBorder="1" applyProtection="1">
      <alignment vertical="center"/>
      <protection locked="0"/>
    </xf>
    <xf numFmtId="38" fontId="42" fillId="8" borderId="66" xfId="3" applyFont="1" applyFill="1" applyBorder="1" applyProtection="1">
      <alignment vertical="center"/>
      <protection locked="0"/>
    </xf>
    <xf numFmtId="0" fontId="27" fillId="10" borderId="0" xfId="0" applyFont="1" applyFill="1" applyAlignment="1">
      <alignment vertical="top" wrapText="1"/>
    </xf>
    <xf numFmtId="38" fontId="35" fillId="0" borderId="0" xfId="3" applyFont="1" applyFill="1" applyBorder="1" applyProtection="1">
      <alignment vertical="center"/>
    </xf>
    <xf numFmtId="177" fontId="71" fillId="0" borderId="0" xfId="3" applyNumberFormat="1" applyFont="1" applyFill="1" applyBorder="1" applyProtection="1">
      <alignment vertical="center"/>
    </xf>
    <xf numFmtId="0" fontId="68" fillId="0" borderId="0" xfId="0" applyFont="1" applyAlignment="1">
      <alignment horizontal="left" vertical="center"/>
    </xf>
    <xf numFmtId="0" fontId="22" fillId="0" borderId="0" xfId="0" applyFont="1"/>
    <xf numFmtId="0" fontId="81" fillId="0" borderId="0" xfId="0" applyFont="1"/>
    <xf numFmtId="0" fontId="28" fillId="0" borderId="12" xfId="0" applyFont="1" applyBorder="1" applyAlignment="1">
      <alignment horizontal="center"/>
    </xf>
    <xf numFmtId="0" fontId="28" fillId="0" borderId="0" xfId="0" applyFont="1" applyAlignment="1">
      <alignment vertical="top"/>
    </xf>
    <xf numFmtId="0" fontId="28" fillId="0" borderId="0" xfId="0" applyFont="1" applyAlignment="1">
      <alignment vertical="center" wrapText="1"/>
    </xf>
    <xf numFmtId="0" fontId="28" fillId="0" borderId="0" xfId="0" applyFont="1" applyAlignment="1">
      <alignment horizontal="center"/>
    </xf>
    <xf numFmtId="0" fontId="36" fillId="0" borderId="12" xfId="0" applyFont="1" applyBorder="1" applyAlignment="1">
      <alignment horizontal="center" vertical="center" wrapText="1"/>
    </xf>
    <xf numFmtId="0" fontId="87" fillId="0" borderId="0" xfId="0" applyFont="1" applyAlignment="1">
      <alignment horizontal="left" vertical="center"/>
    </xf>
    <xf numFmtId="0" fontId="31" fillId="0" borderId="0" xfId="0" applyFont="1"/>
    <xf numFmtId="0" fontId="28" fillId="8" borderId="13" xfId="0" applyFont="1" applyFill="1" applyBorder="1" applyAlignment="1" applyProtection="1">
      <alignment horizontal="center" vertical="center"/>
      <protection locked="0"/>
    </xf>
    <xf numFmtId="0" fontId="28" fillId="0" borderId="15" xfId="0" applyFont="1" applyBorder="1" applyAlignment="1">
      <alignment horizontal="left" vertical="center"/>
    </xf>
    <xf numFmtId="0" fontId="33" fillId="0" borderId="0" xfId="0" applyFont="1"/>
    <xf numFmtId="0" fontId="19" fillId="0" borderId="0" xfId="0" applyFont="1" applyAlignment="1">
      <alignment vertical="center"/>
    </xf>
    <xf numFmtId="176" fontId="28" fillId="2" borderId="13" xfId="0" applyNumberFormat="1" applyFont="1" applyFill="1" applyBorder="1" applyAlignment="1">
      <alignment horizontal="center" vertical="center"/>
    </xf>
    <xf numFmtId="176" fontId="28" fillId="4" borderId="13" xfId="0" applyNumberFormat="1" applyFont="1" applyFill="1" applyBorder="1" applyAlignment="1">
      <alignment horizontal="center" vertical="center"/>
    </xf>
    <xf numFmtId="0" fontId="28" fillId="0" borderId="0" xfId="0" applyFont="1" applyAlignment="1">
      <alignment horizontal="right"/>
    </xf>
    <xf numFmtId="0" fontId="36" fillId="0" borderId="0" xfId="0" applyFont="1" applyAlignment="1">
      <alignment wrapText="1"/>
    </xf>
    <xf numFmtId="0" fontId="28" fillId="8" borderId="6" xfId="0" applyFont="1" applyFill="1" applyBorder="1" applyAlignment="1" applyProtection="1">
      <alignment horizontal="center" vertical="center"/>
      <protection locked="0"/>
    </xf>
    <xf numFmtId="0" fontId="30" fillId="0" borderId="0" xfId="0" applyFont="1" applyAlignment="1" applyProtection="1">
      <alignment horizontal="left" vertical="center"/>
      <protection locked="0"/>
      <extLst>
        <ext xmlns:xfpb="http://schemas.microsoft.com/office/spreadsheetml/2022/featurepropertybag" uri="{C7286773-470A-42A8-94C5-96B5CB345126}">
          <xfpb:xfComplement i="0"/>
        </ext>
      </extLst>
    </xf>
    <xf numFmtId="0" fontId="16" fillId="0" borderId="0" xfId="0" applyFont="1" applyAlignment="1">
      <alignment vertical="center"/>
    </xf>
    <xf numFmtId="0" fontId="42" fillId="0" borderId="19" xfId="0" applyFont="1" applyBorder="1" applyAlignment="1">
      <alignment horizontal="centerContinuous" vertical="center" wrapText="1"/>
    </xf>
    <xf numFmtId="0" fontId="42" fillId="0" borderId="67" xfId="0" applyFont="1" applyBorder="1" applyAlignment="1">
      <alignment horizontal="centerContinuous" vertical="center" wrapText="1"/>
    </xf>
    <xf numFmtId="0" fontId="42" fillId="0" borderId="20" xfId="0" applyFont="1" applyBorder="1" applyAlignment="1">
      <alignment horizontal="centerContinuous" vertical="center" wrapText="1"/>
    </xf>
    <xf numFmtId="0" fontId="42" fillId="0" borderId="20" xfId="0" applyFont="1" applyBorder="1" applyAlignment="1">
      <alignment horizontal="centerContinuous" vertical="center"/>
    </xf>
    <xf numFmtId="0" fontId="42" fillId="0" borderId="16" xfId="0" applyFont="1" applyBorder="1" applyAlignment="1">
      <alignment horizontal="centerContinuous" vertical="center" wrapText="1"/>
    </xf>
    <xf numFmtId="0" fontId="42" fillId="0" borderId="84" xfId="0" applyFont="1" applyBorder="1" applyAlignment="1">
      <alignment horizontal="centerContinuous" vertical="center" wrapText="1"/>
    </xf>
    <xf numFmtId="0" fontId="42" fillId="0" borderId="21" xfId="0" applyFont="1" applyBorder="1" applyAlignment="1">
      <alignment horizontal="centerContinuous" vertical="center" wrapText="1"/>
    </xf>
    <xf numFmtId="0" fontId="22" fillId="0" borderId="19" xfId="0" applyFont="1" applyBorder="1" applyAlignment="1">
      <alignment vertical="center"/>
    </xf>
    <xf numFmtId="0" fontId="22" fillId="0" borderId="66" xfId="0" applyFont="1" applyBorder="1" applyAlignment="1">
      <alignment horizontal="right" vertical="center"/>
    </xf>
    <xf numFmtId="0" fontId="22" fillId="0" borderId="16" xfId="0" applyFont="1" applyBorder="1" applyAlignment="1">
      <alignment vertical="center"/>
    </xf>
    <xf numFmtId="0" fontId="42" fillId="0" borderId="60" xfId="0" applyFont="1" applyBorder="1" applyAlignment="1">
      <alignment vertical="center"/>
    </xf>
    <xf numFmtId="0" fontId="42" fillId="0" borderId="0" xfId="0" applyFont="1" applyAlignment="1">
      <alignment horizontal="right" vertical="center"/>
    </xf>
    <xf numFmtId="0" fontId="31" fillId="0" borderId="0" xfId="0" applyFont="1" applyAlignment="1">
      <alignment vertical="center"/>
    </xf>
    <xf numFmtId="0" fontId="28" fillId="0" borderId="14" xfId="0" applyFont="1" applyBorder="1" applyAlignment="1">
      <alignment horizontal="left" vertical="center" wrapText="1"/>
    </xf>
    <xf numFmtId="0" fontId="22" fillId="8" borderId="57" xfId="0" applyFont="1" applyFill="1" applyBorder="1" applyAlignment="1" applyProtection="1">
      <alignment vertical="center"/>
      <protection locked="0"/>
    </xf>
    <xf numFmtId="0" fontId="22" fillId="8" borderId="66" xfId="0" applyFont="1" applyFill="1" applyBorder="1" applyAlignment="1" applyProtection="1">
      <alignment vertical="center"/>
      <protection locked="0"/>
    </xf>
    <xf numFmtId="0" fontId="7" fillId="0" borderId="0" xfId="0" applyFont="1" applyAlignment="1">
      <alignment vertical="center"/>
    </xf>
    <xf numFmtId="0" fontId="8" fillId="0" borderId="0" xfId="0" applyFont="1" applyAlignment="1">
      <alignment vertical="center"/>
    </xf>
    <xf numFmtId="179" fontId="8" fillId="0" borderId="0" xfId="0" applyNumberFormat="1" applyFont="1" applyAlignment="1">
      <alignment vertical="center"/>
    </xf>
    <xf numFmtId="179" fontId="8" fillId="0" borderId="12" xfId="0" applyNumberFormat="1" applyFont="1" applyBorder="1" applyAlignment="1">
      <alignment horizontal="center" vertical="center"/>
    </xf>
    <xf numFmtId="0" fontId="8" fillId="0" borderId="0" xfId="0" applyFont="1" applyAlignment="1">
      <alignment horizontal="right" vertical="center"/>
    </xf>
    <xf numFmtId="0" fontId="8" fillId="0" borderId="12" xfId="0" applyFont="1" applyBorder="1" applyAlignment="1">
      <alignment vertical="center"/>
    </xf>
    <xf numFmtId="0" fontId="8" fillId="0" borderId="13" xfId="0" applyFont="1" applyBorder="1" applyAlignment="1">
      <alignment vertical="center"/>
    </xf>
    <xf numFmtId="0" fontId="6" fillId="0" borderId="12" xfId="0" applyFont="1" applyBorder="1" applyAlignment="1">
      <alignment horizontal="center" vertical="center"/>
    </xf>
    <xf numFmtId="0" fontId="8" fillId="0" borderId="12" xfId="0" applyFont="1" applyBorder="1" applyAlignment="1">
      <alignment horizontal="center" vertical="center"/>
    </xf>
    <xf numFmtId="0" fontId="8" fillId="4" borderId="12" xfId="0" applyFont="1" applyFill="1" applyBorder="1" applyAlignment="1">
      <alignment vertical="center"/>
    </xf>
    <xf numFmtId="0" fontId="8" fillId="4" borderId="12" xfId="0" applyFont="1" applyFill="1" applyBorder="1" applyAlignment="1">
      <alignment vertical="center" shrinkToFit="1"/>
    </xf>
    <xf numFmtId="0" fontId="6" fillId="4" borderId="13" xfId="0" applyFont="1" applyFill="1" applyBorder="1" applyAlignment="1">
      <alignment vertical="center"/>
    </xf>
    <xf numFmtId="179" fontId="10" fillId="0" borderId="75" xfId="0" applyNumberFormat="1" applyFont="1" applyBorder="1" applyAlignment="1">
      <alignment vertical="center"/>
    </xf>
    <xf numFmtId="0" fontId="10" fillId="0" borderId="76" xfId="0" applyFont="1" applyBorder="1" applyAlignment="1">
      <alignment vertical="center"/>
    </xf>
    <xf numFmtId="0" fontId="8" fillId="0" borderId="0" xfId="0" applyFont="1" applyAlignment="1">
      <alignment vertical="center" shrinkToFit="1"/>
    </xf>
    <xf numFmtId="0" fontId="8" fillId="4" borderId="13" xfId="0" applyFont="1" applyFill="1" applyBorder="1" applyAlignment="1">
      <alignment vertical="center" shrinkToFit="1"/>
    </xf>
    <xf numFmtId="176" fontId="9" fillId="4" borderId="61" xfId="0" applyNumberFormat="1" applyFont="1" applyFill="1" applyBorder="1" applyAlignment="1">
      <alignment vertical="center"/>
    </xf>
    <xf numFmtId="186" fontId="8" fillId="4" borderId="15" xfId="2" applyNumberFormat="1" applyFont="1" applyFill="1" applyBorder="1">
      <alignment vertical="center"/>
    </xf>
    <xf numFmtId="0" fontId="8" fillId="4" borderId="15" xfId="2" applyFont="1" applyFill="1" applyBorder="1">
      <alignment vertical="center"/>
    </xf>
    <xf numFmtId="176" fontId="9" fillId="4" borderId="63" xfId="0" applyNumberFormat="1" applyFont="1" applyFill="1" applyBorder="1" applyAlignment="1">
      <alignment vertical="center"/>
    </xf>
    <xf numFmtId="176" fontId="9" fillId="4" borderId="65" xfId="0" applyNumberFormat="1" applyFont="1" applyFill="1" applyBorder="1" applyAlignment="1">
      <alignment vertical="center"/>
    </xf>
    <xf numFmtId="179" fontId="9" fillId="0" borderId="2" xfId="0" applyNumberFormat="1" applyFont="1" applyBorder="1" applyAlignment="1">
      <alignment vertical="center"/>
    </xf>
    <xf numFmtId="178" fontId="8" fillId="0" borderId="0" xfId="0" applyNumberFormat="1" applyFont="1" applyAlignment="1">
      <alignment vertical="center"/>
    </xf>
    <xf numFmtId="0" fontId="6" fillId="0" borderId="9" xfId="0" applyFont="1" applyBorder="1" applyAlignment="1">
      <alignment horizontal="center" vertical="center"/>
    </xf>
    <xf numFmtId="180" fontId="9" fillId="4" borderId="68" xfId="0" applyNumberFormat="1" applyFont="1" applyFill="1" applyBorder="1" applyAlignment="1">
      <alignment vertical="center"/>
    </xf>
    <xf numFmtId="180" fontId="8" fillId="4" borderId="15" xfId="0" applyNumberFormat="1" applyFont="1" applyFill="1" applyBorder="1" applyAlignment="1">
      <alignment vertical="center"/>
    </xf>
    <xf numFmtId="180" fontId="8" fillId="4" borderId="12" xfId="0" applyNumberFormat="1" applyFont="1" applyFill="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3" xfId="0" applyFont="1" applyBorder="1" applyAlignment="1">
      <alignment vertical="center" shrinkToFit="1"/>
    </xf>
    <xf numFmtId="38" fontId="8" fillId="0" borderId="77" xfId="3" applyFont="1" applyBorder="1" applyProtection="1">
      <alignment vertical="center"/>
    </xf>
    <xf numFmtId="38" fontId="8" fillId="0" borderId="12" xfId="3" applyFont="1" applyBorder="1" applyProtection="1">
      <alignment vertical="center"/>
    </xf>
    <xf numFmtId="0" fontId="8" fillId="0" borderId="5" xfId="0" applyFont="1" applyBorder="1" applyAlignment="1">
      <alignment vertical="center"/>
    </xf>
    <xf numFmtId="38" fontId="8" fillId="0" borderId="76" xfId="3" applyFont="1" applyBorder="1" applyProtection="1">
      <alignment vertical="center"/>
    </xf>
    <xf numFmtId="38" fontId="8" fillId="0" borderId="0" xfId="3" applyFont="1" applyBorder="1" applyProtection="1">
      <alignment vertical="center"/>
    </xf>
    <xf numFmtId="0" fontId="6" fillId="0" borderId="1" xfId="0" applyFont="1" applyBorder="1" applyAlignment="1">
      <alignment horizontal="center" vertical="center"/>
    </xf>
    <xf numFmtId="0" fontId="6" fillId="4" borderId="13" xfId="0" applyFont="1" applyFill="1" applyBorder="1" applyAlignment="1">
      <alignment vertical="center" shrinkToFit="1"/>
    </xf>
    <xf numFmtId="0" fontId="6" fillId="4" borderId="78" xfId="0" applyFont="1" applyFill="1" applyBorder="1" applyAlignment="1">
      <alignment vertical="center" shrinkToFit="1"/>
    </xf>
    <xf numFmtId="181" fontId="8" fillId="0" borderId="0" xfId="0" applyNumberFormat="1" applyFont="1" applyAlignment="1">
      <alignment vertical="center"/>
    </xf>
    <xf numFmtId="0" fontId="6" fillId="0" borderId="0" xfId="0" applyFont="1" applyAlignment="1">
      <alignment vertical="center"/>
    </xf>
    <xf numFmtId="178" fontId="9" fillId="4" borderId="61" xfId="0" applyNumberFormat="1" applyFont="1" applyFill="1" applyBorder="1" applyAlignment="1">
      <alignment vertical="center"/>
    </xf>
    <xf numFmtId="181" fontId="8" fillId="4" borderId="15" xfId="0" applyNumberFormat="1" applyFont="1" applyFill="1" applyBorder="1" applyAlignment="1">
      <alignment vertical="center"/>
    </xf>
    <xf numFmtId="181" fontId="8" fillId="4" borderId="12" xfId="0" applyNumberFormat="1" applyFont="1" applyFill="1" applyBorder="1" applyAlignment="1">
      <alignment vertical="center"/>
    </xf>
    <xf numFmtId="0" fontId="9" fillId="0" borderId="0" xfId="0" applyFont="1" applyAlignment="1">
      <alignment vertical="center"/>
    </xf>
    <xf numFmtId="178" fontId="9" fillId="4" borderId="63" xfId="0" applyNumberFormat="1" applyFont="1" applyFill="1" applyBorder="1" applyAlignment="1">
      <alignment vertical="center"/>
    </xf>
    <xf numFmtId="0" fontId="9" fillId="4" borderId="62" xfId="0" applyFont="1" applyFill="1" applyBorder="1" applyAlignment="1">
      <alignment vertical="center"/>
    </xf>
    <xf numFmtId="0" fontId="9" fillId="4" borderId="63" xfId="0" applyFont="1" applyFill="1" applyBorder="1" applyAlignment="1">
      <alignment vertical="center"/>
    </xf>
    <xf numFmtId="0" fontId="11" fillId="4" borderId="13" xfId="0" applyFont="1" applyFill="1" applyBorder="1" applyAlignment="1">
      <alignment vertical="center" wrapText="1"/>
    </xf>
    <xf numFmtId="178" fontId="9" fillId="4" borderId="62" xfId="0" applyNumberFormat="1" applyFont="1" applyFill="1" applyBorder="1" applyAlignment="1">
      <alignment vertical="center"/>
    </xf>
    <xf numFmtId="178" fontId="9" fillId="4" borderId="65" xfId="0" applyNumberFormat="1" applyFont="1" applyFill="1" applyBorder="1" applyAlignment="1">
      <alignment vertical="center"/>
    </xf>
    <xf numFmtId="0" fontId="8" fillId="0" borderId="0" xfId="0" applyFont="1" applyAlignment="1">
      <alignment horizontal="left" vertical="center"/>
    </xf>
    <xf numFmtId="0" fontId="12" fillId="0" borderId="13" xfId="0" applyFont="1" applyBorder="1" applyAlignment="1">
      <alignment horizontal="center" vertical="center"/>
    </xf>
    <xf numFmtId="0" fontId="12" fillId="0" borderId="4" xfId="0" applyFont="1" applyBorder="1" applyAlignment="1">
      <alignment horizontal="center" vertical="center"/>
    </xf>
    <xf numFmtId="0" fontId="8" fillId="0" borderId="0" xfId="0" applyFont="1" applyAlignment="1">
      <alignment horizontal="center" vertical="center"/>
    </xf>
    <xf numFmtId="176" fontId="9" fillId="4" borderId="13" xfId="0" applyNumberFormat="1" applyFont="1" applyFill="1" applyBorder="1" applyAlignment="1">
      <alignment vertical="center"/>
    </xf>
    <xf numFmtId="188" fontId="8" fillId="0" borderId="4" xfId="3" applyNumberFormat="1" applyFont="1" applyFill="1" applyBorder="1" applyProtection="1">
      <alignment vertical="center"/>
    </xf>
    <xf numFmtId="180" fontId="8" fillId="0" borderId="0" xfId="0" applyNumberFormat="1" applyFont="1" applyAlignment="1">
      <alignment vertical="center"/>
    </xf>
    <xf numFmtId="177" fontId="8" fillId="0" borderId="12" xfId="3" applyNumberFormat="1" applyFont="1" applyFill="1" applyBorder="1" applyProtection="1">
      <alignment vertical="center"/>
    </xf>
    <xf numFmtId="177" fontId="8" fillId="0" borderId="0" xfId="3" applyNumberFormat="1" applyFont="1" applyFill="1" applyBorder="1" applyProtection="1">
      <alignment vertical="center"/>
    </xf>
    <xf numFmtId="177" fontId="8" fillId="0" borderId="13" xfId="3" applyNumberFormat="1" applyFont="1" applyFill="1" applyBorder="1" applyProtection="1">
      <alignment vertical="center"/>
    </xf>
    <xf numFmtId="177" fontId="8" fillId="0" borderId="4" xfId="3" applyNumberFormat="1" applyFont="1" applyFill="1" applyBorder="1" applyProtection="1">
      <alignment vertical="center"/>
    </xf>
    <xf numFmtId="176" fontId="9" fillId="4" borderId="12" xfId="0" applyNumberFormat="1" applyFont="1" applyFill="1" applyBorder="1" applyAlignment="1">
      <alignment vertical="center"/>
    </xf>
    <xf numFmtId="176" fontId="8" fillId="0" borderId="12" xfId="0" applyNumberFormat="1" applyFont="1" applyBorder="1" applyAlignment="1">
      <alignment vertical="center"/>
    </xf>
    <xf numFmtId="176" fontId="8" fillId="0" borderId="0" xfId="0" applyNumberFormat="1" applyFont="1" applyAlignment="1">
      <alignment vertical="center"/>
    </xf>
    <xf numFmtId="0" fontId="8" fillId="0" borderId="4" xfId="0" applyFont="1" applyBorder="1" applyAlignment="1">
      <alignment horizontal="center" vertical="center"/>
    </xf>
    <xf numFmtId="0" fontId="8" fillId="4" borderId="13" xfId="0" applyFont="1" applyFill="1" applyBorder="1" applyAlignment="1">
      <alignment vertical="center"/>
    </xf>
    <xf numFmtId="178" fontId="9" fillId="0" borderId="4" xfId="0" applyNumberFormat="1" applyFont="1" applyBorder="1" applyAlignment="1">
      <alignment vertical="center"/>
    </xf>
    <xf numFmtId="179" fontId="6" fillId="0" borderId="0" xfId="0" applyNumberFormat="1" applyFont="1" applyAlignment="1">
      <alignment vertical="center"/>
    </xf>
    <xf numFmtId="176" fontId="8" fillId="0" borderId="0" xfId="0" applyNumberFormat="1" applyFont="1" applyAlignment="1">
      <alignment horizontal="right" vertical="center"/>
    </xf>
    <xf numFmtId="189" fontId="8" fillId="0" borderId="0" xfId="0" applyNumberFormat="1" applyFont="1" applyAlignment="1">
      <alignment vertical="center" shrinkToFit="1"/>
    </xf>
    <xf numFmtId="38" fontId="22" fillId="0" borderId="43" xfId="5" applyFont="1" applyBorder="1" applyAlignment="1" applyProtection="1">
      <alignment horizontal="center" vertical="center"/>
    </xf>
    <xf numFmtId="38" fontId="22" fillId="0" borderId="66" xfId="3" applyFont="1" applyFill="1" applyBorder="1" applyProtection="1">
      <alignment vertical="center"/>
    </xf>
    <xf numFmtId="38" fontId="22" fillId="8" borderId="66" xfId="3" applyFont="1" applyFill="1" applyBorder="1" applyProtection="1">
      <alignment vertical="center"/>
      <protection locked="0"/>
    </xf>
    <xf numFmtId="0" fontId="27" fillId="14" borderId="0" xfId="0" applyFont="1" applyFill="1" applyAlignment="1">
      <alignment horizontal="left" vertical="top" wrapText="1"/>
    </xf>
    <xf numFmtId="0" fontId="42" fillId="0" borderId="50" xfId="0" applyFont="1" applyBorder="1" applyAlignment="1">
      <alignment horizontal="center" vertical="center"/>
    </xf>
    <xf numFmtId="0" fontId="42" fillId="0" borderId="35" xfId="0" applyFont="1" applyBorder="1" applyAlignment="1">
      <alignment horizontal="center" vertical="center"/>
    </xf>
    <xf numFmtId="0" fontId="42" fillId="0" borderId="38" xfId="0" applyFont="1" applyBorder="1" applyAlignment="1">
      <alignment vertical="center"/>
    </xf>
    <xf numFmtId="0" fontId="42" fillId="0" borderId="37" xfId="0" applyFont="1" applyBorder="1" applyAlignment="1">
      <alignment vertical="center"/>
    </xf>
    <xf numFmtId="0" fontId="42" fillId="0" borderId="36" xfId="0" applyFont="1" applyBorder="1" applyAlignment="1">
      <alignment vertical="center"/>
    </xf>
    <xf numFmtId="0" fontId="42" fillId="0" borderId="39" xfId="0" applyFont="1" applyBorder="1" applyAlignment="1">
      <alignment vertical="center"/>
    </xf>
    <xf numFmtId="0" fontId="42" fillId="0" borderId="40" xfId="0" applyFont="1" applyBorder="1" applyAlignment="1">
      <alignment vertical="center"/>
    </xf>
    <xf numFmtId="0" fontId="42" fillId="0" borderId="41" xfId="0" applyFont="1" applyBorder="1" applyAlignment="1">
      <alignment horizontal="center" vertical="center"/>
    </xf>
    <xf numFmtId="0" fontId="42" fillId="0" borderId="42" xfId="0" applyFont="1" applyBorder="1" applyAlignment="1">
      <alignment horizontal="center" vertical="center"/>
    </xf>
    <xf numFmtId="176" fontId="42" fillId="0" borderId="20" xfId="0" applyNumberFormat="1" applyFont="1" applyBorder="1" applyAlignment="1">
      <alignment horizontal="center" vertical="center"/>
    </xf>
    <xf numFmtId="0" fontId="42" fillId="0" borderId="45" xfId="0" applyFont="1" applyBorder="1" applyAlignment="1">
      <alignment vertical="center"/>
    </xf>
    <xf numFmtId="0" fontId="42" fillId="0" borderId="43" xfId="0" applyFont="1" applyBorder="1" applyAlignment="1">
      <alignment vertical="center"/>
    </xf>
    <xf numFmtId="176" fontId="42" fillId="0" borderId="17" xfId="0" applyNumberFormat="1" applyFont="1" applyBorder="1" applyAlignment="1">
      <alignment horizontal="center" vertical="center"/>
    </xf>
    <xf numFmtId="0" fontId="42" fillId="0" borderId="46" xfId="0" applyFont="1" applyBorder="1" applyAlignment="1">
      <alignment vertical="center"/>
    </xf>
    <xf numFmtId="0" fontId="42" fillId="0" borderId="31" xfId="0" applyFont="1" applyBorder="1" applyAlignment="1">
      <alignment horizontal="center" vertical="center"/>
    </xf>
    <xf numFmtId="0" fontId="42" fillId="0" borderId="47" xfId="0" applyFont="1" applyBorder="1" applyAlignment="1">
      <alignment horizontal="center" vertical="center"/>
    </xf>
    <xf numFmtId="0" fontId="42" fillId="0" borderId="6" xfId="0" applyFont="1" applyBorder="1" applyAlignment="1">
      <alignment vertical="center"/>
    </xf>
    <xf numFmtId="0" fontId="42" fillId="0" borderId="8" xfId="0" applyFont="1" applyBorder="1" applyAlignment="1">
      <alignment vertical="center"/>
    </xf>
    <xf numFmtId="0" fontId="42" fillId="0" borderId="7" xfId="0" applyFont="1" applyBorder="1" applyAlignment="1">
      <alignment vertical="center"/>
    </xf>
    <xf numFmtId="0" fontId="42" fillId="0" borderId="48" xfId="0" applyFont="1" applyBorder="1" applyAlignment="1">
      <alignment vertical="center"/>
    </xf>
    <xf numFmtId="0" fontId="42" fillId="0" borderId="49" xfId="0" applyFont="1" applyBorder="1" applyAlignment="1">
      <alignment vertical="center"/>
    </xf>
    <xf numFmtId="0" fontId="42" fillId="0" borderId="32" xfId="0" applyFont="1" applyBorder="1" applyAlignment="1">
      <alignment horizontal="center" vertical="center"/>
    </xf>
    <xf numFmtId="0" fontId="42" fillId="0" borderId="13" xfId="0" applyFont="1" applyBorder="1" applyAlignment="1">
      <alignment vertical="center"/>
    </xf>
    <xf numFmtId="0" fontId="42" fillId="0" borderId="15" xfId="0" applyFont="1" applyBorder="1" applyAlignment="1">
      <alignment vertical="center"/>
    </xf>
    <xf numFmtId="0" fontId="42" fillId="0" borderId="14" xfId="0" applyFont="1" applyBorder="1" applyAlignment="1">
      <alignment vertical="center"/>
    </xf>
    <xf numFmtId="0" fontId="42" fillId="0" borderId="33" xfId="0" applyFont="1" applyBorder="1" applyAlignment="1">
      <alignment vertical="center"/>
    </xf>
    <xf numFmtId="0" fontId="42" fillId="0" borderId="34" xfId="0" applyFont="1" applyBorder="1" applyAlignment="1">
      <alignment vertical="center"/>
    </xf>
    <xf numFmtId="0" fontId="42" fillId="0" borderId="51" xfId="0" applyFont="1" applyBorder="1" applyAlignment="1">
      <alignment horizontal="center" vertical="center"/>
    </xf>
    <xf numFmtId="0" fontId="42" fillId="0" borderId="54" xfId="0" applyFont="1" applyBorder="1" applyAlignment="1">
      <alignment vertical="center"/>
    </xf>
    <xf numFmtId="0" fontId="42" fillId="0" borderId="53" xfId="0" applyFont="1" applyBorder="1" applyAlignment="1">
      <alignment vertical="center"/>
    </xf>
    <xf numFmtId="0" fontId="42" fillId="0" borderId="52" xfId="0" applyFont="1" applyBorder="1" applyAlignment="1">
      <alignment vertical="center"/>
    </xf>
    <xf numFmtId="0" fontId="42" fillId="0" borderId="55" xfId="0" applyFont="1" applyBorder="1" applyAlignment="1">
      <alignment vertical="center"/>
    </xf>
    <xf numFmtId="0" fontId="42" fillId="0" borderId="56" xfId="0" applyFont="1" applyBorder="1" applyAlignment="1">
      <alignment vertical="center"/>
    </xf>
    <xf numFmtId="0" fontId="42" fillId="0" borderId="41" xfId="0" applyFont="1" applyBorder="1" applyAlignment="1">
      <alignment horizontal="centerContinuous" vertical="center"/>
    </xf>
    <xf numFmtId="0" fontId="42" fillId="0" borderId="42" xfId="0" applyFont="1" applyBorder="1" applyAlignment="1">
      <alignment horizontal="centerContinuous" vertical="center"/>
    </xf>
    <xf numFmtId="176" fontId="85" fillId="4" borderId="57" xfId="0" applyNumberFormat="1" applyFont="1" applyFill="1" applyBorder="1" applyAlignment="1">
      <alignment horizontal="center" vertical="center"/>
    </xf>
    <xf numFmtId="176" fontId="85" fillId="0" borderId="57" xfId="0" applyNumberFormat="1" applyFont="1" applyBorder="1" applyAlignment="1">
      <alignment horizontal="center" vertical="center"/>
    </xf>
    <xf numFmtId="176" fontId="19" fillId="0" borderId="17" xfId="0" applyNumberFormat="1" applyFont="1" applyBorder="1" applyAlignment="1">
      <alignment vertical="center"/>
    </xf>
    <xf numFmtId="0" fontId="42" fillId="0" borderId="21" xfId="0" applyFont="1" applyBorder="1" applyAlignment="1">
      <alignment vertical="center"/>
    </xf>
    <xf numFmtId="0" fontId="30" fillId="0" borderId="0" xfId="0" applyFont="1"/>
    <xf numFmtId="176" fontId="28" fillId="0" borderId="0" xfId="0" applyNumberFormat="1" applyFont="1"/>
    <xf numFmtId="0" fontId="29" fillId="10" borderId="0" xfId="0" applyFont="1" applyFill="1" applyAlignment="1">
      <alignment vertical="center"/>
    </xf>
    <xf numFmtId="0" fontId="42" fillId="0" borderId="17" xfId="0" applyFont="1" applyBorder="1" applyAlignment="1">
      <alignment vertical="center"/>
    </xf>
    <xf numFmtId="0" fontId="35" fillId="0" borderId="16" xfId="0" applyFont="1" applyBorder="1" applyAlignment="1">
      <alignment vertical="center"/>
    </xf>
    <xf numFmtId="0" fontId="19" fillId="0" borderId="0" xfId="0" applyFont="1" applyAlignment="1">
      <alignment horizontal="left" vertical="center" wrapText="1"/>
    </xf>
    <xf numFmtId="0" fontId="42" fillId="0" borderId="22" xfId="0" applyFont="1" applyBorder="1" applyAlignment="1">
      <alignment vertical="center"/>
    </xf>
    <xf numFmtId="0" fontId="42" fillId="0" borderId="23" xfId="0" applyFont="1" applyBorder="1" applyAlignment="1">
      <alignment vertical="center"/>
    </xf>
    <xf numFmtId="0" fontId="38" fillId="0" borderId="20" xfId="0" applyFont="1" applyBorder="1" applyAlignment="1">
      <alignment horizontal="centerContinuous" vertical="center" wrapText="1"/>
    </xf>
    <xf numFmtId="0" fontId="42" fillId="0" borderId="19" xfId="0" applyFont="1" applyBorder="1" applyAlignment="1">
      <alignment horizontal="centerContinuous" vertical="center"/>
    </xf>
    <xf numFmtId="0" fontId="42" fillId="0" borderId="16" xfId="0" applyFont="1" applyBorder="1" applyAlignment="1">
      <alignment horizontal="centerContinuous" vertical="center"/>
    </xf>
    <xf numFmtId="0" fontId="42" fillId="0" borderId="17" xfId="0" applyFont="1" applyBorder="1" applyAlignment="1">
      <alignment horizontal="centerContinuous" vertical="center"/>
    </xf>
    <xf numFmtId="0" fontId="42" fillId="0" borderId="21" xfId="0" applyFont="1" applyBorder="1" applyAlignment="1">
      <alignment horizontal="centerContinuous" vertical="center"/>
    </xf>
    <xf numFmtId="0" fontId="42" fillId="0" borderId="24" xfId="0" applyFont="1" applyBorder="1" applyAlignment="1">
      <alignment horizontal="center" vertical="center"/>
    </xf>
    <xf numFmtId="0" fontId="42" fillId="0" borderId="25" xfId="0" applyFont="1" applyBorder="1" applyAlignment="1">
      <alignment horizontal="center" vertical="center"/>
    </xf>
    <xf numFmtId="0" fontId="42" fillId="0" borderId="27" xfId="0" applyFont="1" applyBorder="1" applyAlignment="1">
      <alignment vertical="center"/>
    </xf>
    <xf numFmtId="0" fontId="42" fillId="0" borderId="26" xfId="0" applyFont="1" applyBorder="1" applyAlignment="1">
      <alignment vertical="center"/>
    </xf>
    <xf numFmtId="0" fontId="42" fillId="0" borderId="29" xfId="0" applyFont="1" applyBorder="1" applyAlignment="1">
      <alignment vertical="center"/>
    </xf>
    <xf numFmtId="0" fontId="42" fillId="0" borderId="30" xfId="0" applyFont="1" applyBorder="1" applyAlignment="1">
      <alignment vertical="center"/>
    </xf>
    <xf numFmtId="176" fontId="42" fillId="0" borderId="44" xfId="0" applyNumberFormat="1" applyFont="1" applyBorder="1" applyAlignment="1">
      <alignment horizontal="center" vertical="center"/>
    </xf>
    <xf numFmtId="0" fontId="42" fillId="0" borderId="94" xfId="0" applyFont="1" applyBorder="1" applyAlignment="1">
      <alignment vertical="center"/>
    </xf>
    <xf numFmtId="176" fontId="42" fillId="0" borderId="95" xfId="0" applyNumberFormat="1" applyFont="1" applyBorder="1" applyAlignment="1">
      <alignment horizontal="center" vertical="center"/>
    </xf>
    <xf numFmtId="0" fontId="42" fillId="0" borderId="96" xfId="0" applyFont="1" applyBorder="1" applyAlignment="1">
      <alignment horizontal="center" vertical="center"/>
    </xf>
    <xf numFmtId="0" fontId="42" fillId="0" borderId="60" xfId="0" applyFont="1" applyBorder="1" applyAlignment="1">
      <alignment horizontal="centerContinuous" vertical="center"/>
    </xf>
    <xf numFmtId="0" fontId="42" fillId="0" borderId="59" xfId="0" applyFont="1" applyBorder="1" applyAlignment="1">
      <alignment horizontal="centerContinuous" vertical="center"/>
    </xf>
    <xf numFmtId="0" fontId="42" fillId="0" borderId="52" xfId="0" applyFont="1" applyBorder="1" applyAlignment="1">
      <alignment horizontal="centerContinuous" vertical="center"/>
    </xf>
    <xf numFmtId="0" fontId="42" fillId="0" borderId="54" xfId="0" applyFont="1" applyBorder="1" applyAlignment="1">
      <alignment horizontal="centerContinuous" vertical="center"/>
    </xf>
    <xf numFmtId="0" fontId="42" fillId="0" borderId="55" xfId="0" applyFont="1" applyBorder="1" applyAlignment="1">
      <alignment horizontal="centerContinuous" vertical="center"/>
    </xf>
    <xf numFmtId="0" fontId="42" fillId="0" borderId="56" xfId="0" applyFont="1" applyBorder="1" applyAlignment="1">
      <alignment horizontal="centerContinuous" vertical="center"/>
    </xf>
    <xf numFmtId="0" fontId="42" fillId="0" borderId="53" xfId="0" applyFont="1" applyBorder="1" applyAlignment="1">
      <alignment horizontal="centerContinuous" vertical="center"/>
    </xf>
    <xf numFmtId="176" fontId="42" fillId="0" borderId="6" xfId="0" applyNumberFormat="1" applyFont="1" applyBorder="1" applyAlignment="1">
      <alignment horizontal="center" vertical="center"/>
    </xf>
    <xf numFmtId="0" fontId="42" fillId="0" borderId="63" xfId="0" applyFont="1" applyBorder="1" applyAlignment="1">
      <alignment horizontal="center" vertical="center"/>
    </xf>
    <xf numFmtId="0" fontId="42" fillId="0" borderId="65" xfId="0" applyFont="1" applyBorder="1" applyAlignment="1">
      <alignment horizontal="center" vertical="center"/>
    </xf>
    <xf numFmtId="176" fontId="42" fillId="0" borderId="66" xfId="0" applyNumberFormat="1" applyFont="1" applyBorder="1" applyAlignment="1">
      <alignment horizontal="center" vertical="center"/>
    </xf>
    <xf numFmtId="0" fontId="28" fillId="0" borderId="0" xfId="0" applyFont="1" applyAlignment="1">
      <alignment horizontal="left" vertical="top" wrapText="1"/>
    </xf>
    <xf numFmtId="0" fontId="38" fillId="0" borderId="0" xfId="0" applyFont="1" applyAlignment="1">
      <alignment wrapText="1"/>
    </xf>
    <xf numFmtId="0" fontId="27" fillId="14" borderId="0" xfId="0" applyFont="1" applyFill="1" applyAlignment="1">
      <alignment horizontal="left" vertical="center" shrinkToFit="1"/>
    </xf>
    <xf numFmtId="0" fontId="86" fillId="0" borderId="0" xfId="0" applyFont="1"/>
    <xf numFmtId="0" fontId="53" fillId="0" borderId="58" xfId="0" applyFont="1" applyBorder="1" applyAlignment="1">
      <alignment vertical="center"/>
    </xf>
    <xf numFmtId="0" fontId="53" fillId="0" borderId="59" xfId="0" applyFont="1" applyBorder="1" applyAlignment="1">
      <alignment vertical="center"/>
    </xf>
    <xf numFmtId="0" fontId="53" fillId="0" borderId="57" xfId="0" applyFont="1" applyBorder="1" applyAlignment="1">
      <alignment vertical="center"/>
    </xf>
    <xf numFmtId="0" fontId="53" fillId="0" borderId="46" xfId="0" applyFont="1" applyBorder="1" applyAlignment="1">
      <alignment vertical="center"/>
    </xf>
    <xf numFmtId="0" fontId="42" fillId="0" borderId="67" xfId="0" applyFont="1" applyBorder="1" applyAlignment="1">
      <alignment horizontal="centerContinuous" vertical="center"/>
    </xf>
    <xf numFmtId="0" fontId="42" fillId="0" borderId="23" xfId="0" applyFont="1" applyBorder="1" applyAlignment="1">
      <alignment horizontal="centerContinuous" vertical="center"/>
    </xf>
    <xf numFmtId="176" fontId="42" fillId="0" borderId="17" xfId="0" applyNumberFormat="1" applyFont="1" applyBorder="1" applyAlignment="1">
      <alignment horizontal="centerContinuous" vertical="center"/>
    </xf>
    <xf numFmtId="0" fontId="42" fillId="0" borderId="19" xfId="0" applyFont="1" applyBorder="1" applyAlignment="1">
      <alignment vertical="center"/>
    </xf>
    <xf numFmtId="0" fontId="42" fillId="0" borderId="0" xfId="0" applyFont="1" applyAlignment="1">
      <alignment horizontal="left" vertical="center" indent="10"/>
    </xf>
    <xf numFmtId="0" fontId="28" fillId="0" borderId="0" xfId="0" applyFont="1" applyAlignment="1">
      <alignment wrapText="1"/>
    </xf>
    <xf numFmtId="0" fontId="22" fillId="0" borderId="82" xfId="0" applyFont="1" applyBorder="1" applyAlignment="1">
      <alignment horizontal="centerContinuous" vertical="center" wrapText="1"/>
    </xf>
    <xf numFmtId="0" fontId="22" fillId="0" borderId="25" xfId="0" applyFont="1" applyBorder="1" applyAlignment="1">
      <alignment horizontal="centerContinuous" vertical="center"/>
    </xf>
    <xf numFmtId="0" fontId="22" fillId="0" borderId="29" xfId="0" applyFont="1" applyBorder="1" applyAlignment="1">
      <alignment horizontal="centerContinuous" vertical="center"/>
    </xf>
    <xf numFmtId="0" fontId="22" fillId="0" borderId="59" xfId="0" applyFont="1" applyBorder="1" applyAlignment="1">
      <alignment horizontal="centerContinuous" vertical="center"/>
    </xf>
    <xf numFmtId="0" fontId="22" fillId="0" borderId="57" xfId="0" applyFont="1" applyBorder="1" applyAlignment="1">
      <alignment horizontal="centerContinuous" vertical="center" wrapText="1"/>
    </xf>
    <xf numFmtId="0" fontId="22" fillId="0" borderId="46" xfId="0" applyFont="1" applyBorder="1" applyAlignment="1">
      <alignment horizontal="centerContinuous" vertical="center"/>
    </xf>
    <xf numFmtId="0" fontId="22" fillId="0" borderId="69" xfId="0" applyFont="1" applyBorder="1" applyAlignment="1">
      <alignment horizontal="centerContinuous" vertical="center"/>
    </xf>
    <xf numFmtId="0" fontId="22" fillId="0" borderId="83" xfId="0" applyFont="1" applyBorder="1" applyAlignment="1">
      <alignment horizontal="centerContinuous" vertical="center"/>
    </xf>
    <xf numFmtId="0" fontId="18" fillId="0" borderId="57" xfId="0" applyFont="1" applyBorder="1" applyAlignment="1">
      <alignment horizontal="centerContinuous" vertical="center"/>
    </xf>
    <xf numFmtId="0" fontId="22" fillId="0" borderId="64" xfId="0" applyFont="1" applyBorder="1" applyAlignment="1">
      <alignment horizontal="centerContinuous" vertical="center"/>
    </xf>
    <xf numFmtId="0" fontId="22" fillId="0" borderId="57" xfId="0" applyFont="1" applyBorder="1" applyAlignment="1">
      <alignment horizontal="centerContinuous" vertical="center"/>
    </xf>
    <xf numFmtId="0" fontId="22" fillId="0" borderId="46" xfId="0" applyFont="1" applyBorder="1" applyAlignment="1">
      <alignment vertical="center"/>
    </xf>
    <xf numFmtId="0" fontId="22" fillId="0" borderId="21" xfId="0" applyFont="1" applyBorder="1" applyAlignment="1">
      <alignment vertical="center"/>
    </xf>
    <xf numFmtId="0" fontId="27" fillId="10" borderId="0" xfId="0" applyFont="1" applyFill="1" applyAlignment="1">
      <alignment horizontal="center" vertical="center" wrapText="1"/>
    </xf>
    <xf numFmtId="0" fontId="53" fillId="0" borderId="0" xfId="0" applyFont="1" applyAlignment="1">
      <alignment vertical="center"/>
    </xf>
    <xf numFmtId="176" fontId="53" fillId="0" borderId="43" xfId="0" applyNumberFormat="1" applyFont="1" applyBorder="1" applyAlignment="1">
      <alignment horizontal="center" vertical="center"/>
    </xf>
    <xf numFmtId="0" fontId="53" fillId="0" borderId="0" xfId="0" applyFont="1" applyAlignment="1">
      <alignment horizontal="centerContinuous" vertical="center"/>
    </xf>
    <xf numFmtId="0" fontId="42" fillId="0" borderId="0" xfId="0" applyFont="1" applyAlignment="1">
      <alignment horizontal="centerContinuous" vertical="center"/>
    </xf>
    <xf numFmtId="0" fontId="79" fillId="0" borderId="0" xfId="0" applyFont="1" applyAlignment="1">
      <alignment vertical="center"/>
    </xf>
    <xf numFmtId="0" fontId="28" fillId="10" borderId="0" xfId="0" applyFont="1" applyFill="1" applyAlignment="1">
      <alignment horizontal="left" vertical="top" wrapText="1"/>
    </xf>
    <xf numFmtId="0" fontId="42" fillId="0" borderId="27" xfId="0" applyFont="1" applyBorder="1" applyAlignment="1">
      <alignment horizontal="centerContinuous" vertical="center"/>
    </xf>
    <xf numFmtId="0" fontId="42" fillId="0" borderId="25" xfId="0" applyFont="1" applyBorder="1" applyAlignment="1">
      <alignment horizontal="centerContinuous" vertical="center"/>
    </xf>
    <xf numFmtId="0" fontId="51" fillId="0" borderId="9" xfId="0" applyFont="1" applyBorder="1" applyAlignment="1">
      <alignment horizontal="centerContinuous" vertical="center"/>
    </xf>
    <xf numFmtId="0" fontId="42" fillId="0" borderId="70" xfId="0" applyFont="1" applyBorder="1" applyAlignment="1">
      <alignment horizontal="centerContinuous" vertical="center"/>
    </xf>
    <xf numFmtId="0" fontId="42" fillId="0" borderId="62" xfId="0" applyFont="1" applyBorder="1" applyAlignment="1">
      <alignment horizontal="center" vertical="center"/>
    </xf>
    <xf numFmtId="0" fontId="38" fillId="0" borderId="0" xfId="0" applyFont="1" applyAlignment="1">
      <alignment vertical="top" wrapText="1"/>
    </xf>
    <xf numFmtId="38" fontId="47" fillId="0" borderId="6" xfId="5" applyFont="1" applyBorder="1" applyAlignment="1">
      <alignment horizontal="center" vertical="center" shrinkToFit="1"/>
    </xf>
    <xf numFmtId="0" fontId="35" fillId="0" borderId="0" xfId="0" applyFont="1" applyAlignment="1">
      <alignment horizontal="left" vertical="top" wrapText="1"/>
    </xf>
    <xf numFmtId="0" fontId="67" fillId="0" borderId="0" xfId="0" applyFont="1" applyAlignment="1">
      <alignment horizontal="center" vertical="center" wrapText="1"/>
    </xf>
    <xf numFmtId="0" fontId="35" fillId="0" borderId="0" xfId="0" applyFont="1" applyAlignment="1">
      <alignment horizontal="left" vertical="center" wrapText="1"/>
    </xf>
    <xf numFmtId="0" fontId="51" fillId="0" borderId="0" xfId="0" applyFont="1" applyAlignment="1">
      <alignment horizontal="left" vertical="center"/>
    </xf>
    <xf numFmtId="0" fontId="35" fillId="0" borderId="0" xfId="0" applyFont="1" applyAlignment="1">
      <alignment horizontal="left" vertical="distributed" wrapText="1"/>
    </xf>
    <xf numFmtId="0" fontId="35" fillId="0" borderId="0" xfId="0" applyFont="1" applyAlignment="1">
      <alignment horizontal="left" vertical="top"/>
    </xf>
    <xf numFmtId="0" fontId="74" fillId="0" borderId="0" xfId="0" applyFont="1" applyAlignment="1">
      <alignment horizontal="center" vertical="center"/>
    </xf>
    <xf numFmtId="0" fontId="31" fillId="0" borderId="0" xfId="0" applyFont="1" applyAlignment="1">
      <alignment horizontal="left" vertical="center"/>
    </xf>
    <xf numFmtId="0" fontId="35" fillId="0" borderId="14" xfId="0" applyFont="1" applyBorder="1" applyAlignment="1">
      <alignment horizontal="left" vertical="center" wrapText="1"/>
    </xf>
    <xf numFmtId="0" fontId="35" fillId="0" borderId="15" xfId="0" applyFont="1" applyBorder="1" applyAlignment="1">
      <alignment horizontal="left" vertical="center" wrapText="1"/>
    </xf>
    <xf numFmtId="0" fontId="17" fillId="4" borderId="97" xfId="0" applyFont="1" applyFill="1" applyBorder="1" applyAlignment="1">
      <alignment horizontal="center" vertical="center" wrapText="1"/>
    </xf>
    <xf numFmtId="0" fontId="17" fillId="4" borderId="98" xfId="0" applyFont="1" applyFill="1" applyBorder="1" applyAlignment="1">
      <alignment horizontal="center" vertical="center" wrapText="1"/>
    </xf>
    <xf numFmtId="0" fontId="17" fillId="4" borderId="99" xfId="0" applyFont="1" applyFill="1" applyBorder="1" applyAlignment="1">
      <alignment horizontal="center" vertical="center" wrapText="1"/>
    </xf>
    <xf numFmtId="0" fontId="76" fillId="0" borderId="0" xfId="0" applyFont="1" applyAlignment="1">
      <alignment horizontal="left" vertical="top" wrapText="1"/>
    </xf>
    <xf numFmtId="0" fontId="35" fillId="0" borderId="12" xfId="0" applyFont="1" applyBorder="1" applyAlignment="1">
      <alignment horizontal="left" vertical="center" wrapText="1"/>
    </xf>
    <xf numFmtId="0" fontId="78" fillId="13" borderId="12" xfId="0" applyFont="1" applyFill="1" applyBorder="1" applyAlignment="1">
      <alignment horizontal="center" vertical="distributed"/>
    </xf>
    <xf numFmtId="0" fontId="72" fillId="0" borderId="0" xfId="0" applyFont="1" applyAlignment="1">
      <alignment horizontal="center" vertical="center"/>
    </xf>
    <xf numFmtId="0" fontId="78" fillId="16" borderId="12" xfId="0" applyFont="1" applyFill="1" applyBorder="1" applyAlignment="1">
      <alignment horizontal="center" vertical="center"/>
    </xf>
    <xf numFmtId="0" fontId="35" fillId="0" borderId="2" xfId="0" applyFont="1" applyBorder="1" applyAlignment="1">
      <alignment horizontal="left" vertical="top"/>
    </xf>
    <xf numFmtId="0" fontId="67" fillId="0" borderId="9" xfId="0" applyFont="1" applyBorder="1" applyAlignment="1">
      <alignment horizontal="center" vertical="center"/>
    </xf>
    <xf numFmtId="0" fontId="67" fillId="0" borderId="10" xfId="0" applyFont="1" applyBorder="1" applyAlignment="1">
      <alignment horizontal="center" vertical="center"/>
    </xf>
    <xf numFmtId="0" fontId="67" fillId="0" borderId="11" xfId="0" applyFont="1" applyBorder="1" applyAlignment="1">
      <alignment horizontal="center" vertical="center"/>
    </xf>
    <xf numFmtId="0" fontId="27" fillId="14" borderId="0" xfId="0" applyFont="1" applyFill="1" applyAlignment="1">
      <alignment horizontal="left" vertical="center" wrapText="1"/>
    </xf>
    <xf numFmtId="0" fontId="53" fillId="0" borderId="0" xfId="0" applyFont="1" applyAlignment="1">
      <alignment horizontal="left" vertical="center"/>
    </xf>
    <xf numFmtId="0" fontId="27" fillId="14" borderId="0" xfId="0" applyFont="1" applyFill="1" applyAlignment="1">
      <alignment horizontal="left" vertical="center"/>
    </xf>
    <xf numFmtId="0" fontId="51" fillId="4" borderId="13" xfId="0" applyFont="1" applyFill="1" applyBorder="1" applyAlignment="1">
      <alignment horizontal="left" vertical="center" wrapText="1"/>
      <extLst>
        <ext xmlns:xfpb="http://schemas.microsoft.com/office/spreadsheetml/2022/featurepropertybag" uri="{C7286773-470A-42A8-94C5-96B5CB345126}">
          <xfpb:xfComplement i="0"/>
        </ext>
      </extLst>
    </xf>
    <xf numFmtId="0" fontId="51" fillId="4" borderId="15" xfId="0" applyFont="1" applyFill="1" applyBorder="1" applyAlignment="1">
      <alignment horizontal="left" vertical="center" wrapText="1"/>
      <extLst>
        <ext xmlns:xfpb="http://schemas.microsoft.com/office/spreadsheetml/2022/featurepropertybag" uri="{C7286773-470A-42A8-94C5-96B5CB345126}">
          <xfpb:xfComplement i="0"/>
        </ext>
      </extLst>
    </xf>
    <xf numFmtId="0" fontId="42" fillId="0" borderId="8" xfId="0" applyFont="1" applyBorder="1" applyAlignment="1">
      <alignment horizontal="center" vertical="center"/>
    </xf>
    <xf numFmtId="0" fontId="42" fillId="0" borderId="3" xfId="0" applyFont="1" applyBorder="1" applyAlignment="1">
      <alignment horizontal="center" vertical="center"/>
    </xf>
    <xf numFmtId="0" fontId="67" fillId="0" borderId="12" xfId="0" applyFont="1" applyBorder="1" applyAlignment="1">
      <alignment horizontal="center" vertical="center"/>
    </xf>
    <xf numFmtId="0" fontId="62" fillId="0" borderId="0" xfId="0" applyFont="1" applyAlignment="1">
      <alignment horizontal="center" vertical="center"/>
    </xf>
    <xf numFmtId="0" fontId="42" fillId="17" borderId="13" xfId="0" applyFont="1" applyFill="1" applyBorder="1" applyAlignment="1">
      <alignment horizontal="center" vertical="center" wrapText="1"/>
    </xf>
    <xf numFmtId="0" fontId="42" fillId="17" borderId="15" xfId="0" applyFont="1" applyFill="1" applyBorder="1" applyAlignment="1">
      <alignment horizontal="center" vertical="center" wrapText="1"/>
    </xf>
    <xf numFmtId="0" fontId="42" fillId="17" borderId="12" xfId="0" applyFont="1" applyFill="1" applyBorder="1" applyAlignment="1">
      <alignment horizontal="center" vertical="center"/>
    </xf>
    <xf numFmtId="0" fontId="52" fillId="7" borderId="17" xfId="0" applyFont="1" applyFill="1" applyBorder="1" applyAlignment="1">
      <alignment horizontal="center" vertical="center"/>
    </xf>
    <xf numFmtId="0" fontId="52" fillId="7" borderId="16" xfId="0" applyFont="1" applyFill="1" applyBorder="1" applyAlignment="1">
      <alignment horizontal="center" vertical="center"/>
    </xf>
    <xf numFmtId="178" fontId="47" fillId="0" borderId="71" xfId="0" applyNumberFormat="1" applyFont="1" applyBorder="1" applyAlignment="1">
      <alignment horizontal="center" vertical="center"/>
    </xf>
    <xf numFmtId="178" fontId="22" fillId="0" borderId="72" xfId="0" applyNumberFormat="1" applyFont="1" applyBorder="1" applyAlignment="1">
      <alignment vertical="center"/>
    </xf>
    <xf numFmtId="176" fontId="47" fillId="18" borderId="13" xfId="0" applyNumberFormat="1" applyFont="1" applyFill="1" applyBorder="1" applyAlignment="1" applyProtection="1">
      <alignment horizontal="center" vertical="center" shrinkToFit="1"/>
      <protection locked="0"/>
    </xf>
    <xf numFmtId="0" fontId="22" fillId="18" borderId="15" xfId="0" applyFont="1" applyFill="1" applyBorder="1" applyAlignment="1" applyProtection="1">
      <alignment vertical="center" shrinkToFit="1"/>
      <protection locked="0"/>
    </xf>
    <xf numFmtId="0" fontId="46" fillId="18" borderId="13" xfId="0" applyFont="1" applyFill="1" applyBorder="1" applyAlignment="1" applyProtection="1">
      <alignment horizontal="center" vertical="center" wrapText="1"/>
      <protection locked="0"/>
    </xf>
    <xf numFmtId="0" fontId="22" fillId="18" borderId="15" xfId="0" applyFont="1" applyFill="1" applyBorder="1" applyAlignment="1" applyProtection="1">
      <alignment vertical="center"/>
      <protection locked="0"/>
    </xf>
    <xf numFmtId="0" fontId="47" fillId="0" borderId="71" xfId="0" applyFont="1" applyBorder="1" applyAlignment="1">
      <alignment horizontal="center" vertical="center"/>
    </xf>
    <xf numFmtId="0" fontId="22" fillId="0" borderId="72" xfId="0" applyFont="1" applyBorder="1" applyAlignment="1">
      <alignment vertical="center"/>
    </xf>
    <xf numFmtId="0" fontId="46" fillId="18" borderId="54" xfId="0" applyFont="1" applyFill="1" applyBorder="1" applyAlignment="1" applyProtection="1">
      <alignment horizontal="center" vertical="center" wrapText="1"/>
      <protection locked="0"/>
    </xf>
    <xf numFmtId="0" fontId="22" fillId="18" borderId="53" xfId="0" applyFont="1" applyFill="1" applyBorder="1" applyAlignment="1" applyProtection="1">
      <alignment vertical="center"/>
      <protection locked="0"/>
    </xf>
    <xf numFmtId="0" fontId="45" fillId="3" borderId="9" xfId="0" applyFont="1" applyFill="1" applyBorder="1" applyAlignment="1">
      <alignment horizontal="center" vertical="center" textRotation="255"/>
    </xf>
    <xf numFmtId="0" fontId="45" fillId="3" borderId="10" xfId="0" applyFont="1" applyFill="1" applyBorder="1" applyAlignment="1">
      <alignment horizontal="center" vertical="center" textRotation="255"/>
    </xf>
    <xf numFmtId="0" fontId="45" fillId="3" borderId="11" xfId="0" applyFont="1" applyFill="1" applyBorder="1" applyAlignment="1">
      <alignment horizontal="center" vertical="center" textRotation="255"/>
    </xf>
    <xf numFmtId="0" fontId="45" fillId="3" borderId="9" xfId="0" applyFont="1" applyFill="1" applyBorder="1" applyAlignment="1">
      <alignment horizontal="center" vertical="center" wrapText="1"/>
    </xf>
    <xf numFmtId="0" fontId="35" fillId="0" borderId="11" xfId="0" applyFont="1" applyBorder="1" applyAlignment="1">
      <alignment horizontal="center" vertical="center" wrapText="1"/>
    </xf>
    <xf numFmtId="0" fontId="45" fillId="3" borderId="18" xfId="0" applyFont="1" applyFill="1" applyBorder="1" applyAlignment="1">
      <alignment horizontal="center" vertical="center" textRotation="255"/>
    </xf>
    <xf numFmtId="0" fontId="45" fillId="3" borderId="1" xfId="0" applyFont="1" applyFill="1" applyBorder="1" applyAlignment="1">
      <alignment horizontal="center" vertical="center" textRotation="255"/>
    </xf>
    <xf numFmtId="0" fontId="45" fillId="3" borderId="3" xfId="0" applyFont="1" applyFill="1" applyBorder="1" applyAlignment="1">
      <alignment horizontal="center" vertical="center" textRotation="255"/>
    </xf>
    <xf numFmtId="0" fontId="45" fillId="3" borderId="4" xfId="0" applyFont="1" applyFill="1" applyBorder="1" applyAlignment="1">
      <alignment horizontal="center" vertical="center" textRotation="255"/>
    </xf>
    <xf numFmtId="0" fontId="45" fillId="3" borderId="5" xfId="0" applyFont="1" applyFill="1" applyBorder="1" applyAlignment="1">
      <alignment horizontal="center" vertical="center" textRotation="255"/>
    </xf>
    <xf numFmtId="0" fontId="45" fillId="3" borderId="6" xfId="0" applyFont="1" applyFill="1" applyBorder="1" applyAlignment="1">
      <alignment horizontal="center" vertical="center" textRotation="255"/>
    </xf>
    <xf numFmtId="0" fontId="45" fillId="3" borderId="8" xfId="0" applyFont="1" applyFill="1" applyBorder="1" applyAlignment="1">
      <alignment horizontal="center" vertical="center" textRotation="255"/>
    </xf>
    <xf numFmtId="0" fontId="51" fillId="0" borderId="17" xfId="0" applyFont="1" applyBorder="1" applyAlignment="1">
      <alignment horizontal="center" vertical="center"/>
    </xf>
    <xf numFmtId="0" fontId="51" fillId="0" borderId="16" xfId="0" applyFont="1" applyBorder="1" applyAlignment="1">
      <alignment horizontal="center" vertical="center"/>
    </xf>
    <xf numFmtId="0" fontId="51" fillId="0" borderId="21" xfId="0" applyFont="1" applyBorder="1" applyAlignment="1">
      <alignment horizontal="center" vertical="center"/>
    </xf>
    <xf numFmtId="0" fontId="59" fillId="0" borderId="16" xfId="0" applyFont="1" applyBorder="1" applyAlignment="1">
      <alignment vertical="center"/>
    </xf>
    <xf numFmtId="0" fontId="60" fillId="0" borderId="16" xfId="0" applyFont="1" applyBorder="1" applyAlignment="1">
      <alignment vertical="center"/>
    </xf>
    <xf numFmtId="178" fontId="47" fillId="0" borderId="71" xfId="0" applyNumberFormat="1" applyFont="1" applyBorder="1" applyAlignment="1">
      <alignment horizontal="center" vertical="center" shrinkToFit="1"/>
    </xf>
    <xf numFmtId="178" fontId="22" fillId="0" borderId="72" xfId="0" applyNumberFormat="1" applyFont="1" applyBorder="1" applyAlignment="1">
      <alignment vertical="center" shrinkToFit="1"/>
    </xf>
    <xf numFmtId="187" fontId="47" fillId="0" borderId="71" xfId="0" applyNumberFormat="1" applyFont="1" applyBorder="1" applyAlignment="1">
      <alignment horizontal="center" vertical="center"/>
    </xf>
    <xf numFmtId="187" fontId="22" fillId="0" borderId="72" xfId="0" applyNumberFormat="1" applyFont="1" applyBorder="1" applyAlignment="1">
      <alignment vertical="center"/>
    </xf>
    <xf numFmtId="0" fontId="45" fillId="3" borderId="11" xfId="0" applyFont="1" applyFill="1" applyBorder="1" applyAlignment="1">
      <alignment horizontal="center" vertical="center" wrapText="1"/>
    </xf>
    <xf numFmtId="0" fontId="45" fillId="3" borderId="1" xfId="0" applyFont="1" applyFill="1" applyBorder="1" applyAlignment="1">
      <alignment horizontal="center" vertical="center" textRotation="255" shrinkToFit="1"/>
    </xf>
    <xf numFmtId="0" fontId="45" fillId="3" borderId="3" xfId="0" applyFont="1" applyFill="1" applyBorder="1" applyAlignment="1">
      <alignment horizontal="center" vertical="center" textRotation="255" shrinkToFit="1"/>
    </xf>
    <xf numFmtId="0" fontId="45" fillId="3" borderId="4" xfId="0" applyFont="1" applyFill="1" applyBorder="1" applyAlignment="1">
      <alignment horizontal="center" vertical="center" textRotation="255" shrinkToFit="1"/>
    </xf>
    <xf numFmtId="0" fontId="45" fillId="3" borderId="5" xfId="0" applyFont="1" applyFill="1" applyBorder="1" applyAlignment="1">
      <alignment horizontal="center" vertical="center" textRotation="255" shrinkToFit="1"/>
    </xf>
    <xf numFmtId="0" fontId="45" fillId="3" borderId="6" xfId="0" applyFont="1" applyFill="1" applyBorder="1" applyAlignment="1">
      <alignment horizontal="center" vertical="center" textRotation="255" shrinkToFit="1"/>
    </xf>
    <xf numFmtId="0" fontId="45" fillId="3" borderId="8" xfId="0" applyFont="1" applyFill="1" applyBorder="1" applyAlignment="1">
      <alignment horizontal="center" vertical="center" textRotation="255" shrinkToFit="1"/>
    </xf>
    <xf numFmtId="0" fontId="45" fillId="3" borderId="13" xfId="0" applyFont="1" applyFill="1" applyBorder="1" applyAlignment="1">
      <alignment horizontal="center" vertical="center"/>
    </xf>
    <xf numFmtId="0" fontId="35" fillId="0" borderId="14" xfId="0" applyFont="1" applyBorder="1" applyAlignment="1">
      <alignment horizontal="center" vertical="center"/>
    </xf>
    <xf numFmtId="0" fontId="35" fillId="0" borderId="15" xfId="0" applyFont="1" applyBorder="1" applyAlignment="1">
      <alignment horizontal="center" vertical="center"/>
    </xf>
    <xf numFmtId="0" fontId="38" fillId="4" borderId="13" xfId="0" applyFont="1" applyFill="1" applyBorder="1" applyAlignment="1">
      <alignment horizontal="center" vertical="center" wrapText="1"/>
    </xf>
    <xf numFmtId="0" fontId="38" fillId="4" borderId="15" xfId="0" applyFont="1" applyFill="1" applyBorder="1" applyAlignment="1">
      <alignment horizontal="center" vertical="center"/>
    </xf>
    <xf numFmtId="0" fontId="38" fillId="3" borderId="13" xfId="0" applyFont="1" applyFill="1" applyBorder="1" applyAlignment="1">
      <alignment horizontal="center" vertical="center" wrapText="1"/>
    </xf>
    <xf numFmtId="0" fontId="22" fillId="0" borderId="15" xfId="0" applyFont="1" applyBorder="1" applyAlignment="1">
      <alignment vertical="center"/>
    </xf>
    <xf numFmtId="0" fontId="55" fillId="5" borderId="0" xfId="0" applyFont="1" applyFill="1" applyAlignment="1">
      <alignment horizontal="center" vertical="center" wrapText="1"/>
    </xf>
    <xf numFmtId="0" fontId="55" fillId="5" borderId="0" xfId="0" applyFont="1" applyFill="1" applyAlignment="1">
      <alignment horizontal="center" vertical="center"/>
    </xf>
    <xf numFmtId="0" fontId="42" fillId="0" borderId="58" xfId="0" applyFont="1" applyBorder="1" applyAlignment="1" applyProtection="1">
      <alignment vertical="center"/>
      <protection locked="0"/>
    </xf>
    <xf numFmtId="0" fontId="35" fillId="0" borderId="60" xfId="0" applyFont="1" applyBorder="1" applyAlignment="1" applyProtection="1">
      <alignment vertical="center"/>
      <protection locked="0"/>
    </xf>
    <xf numFmtId="0" fontId="35" fillId="0" borderId="59" xfId="0" applyFont="1" applyBorder="1" applyAlignment="1" applyProtection="1">
      <alignment vertical="center"/>
      <protection locked="0"/>
    </xf>
    <xf numFmtId="0" fontId="19" fillId="6" borderId="57" xfId="0" applyFont="1" applyFill="1" applyBorder="1" applyAlignment="1" applyProtection="1">
      <alignment horizontal="left" vertical="center" wrapText="1"/>
      <protection locked="0"/>
    </xf>
    <xf numFmtId="0" fontId="35" fillId="0" borderId="43" xfId="0" applyFont="1" applyBorder="1" applyAlignment="1" applyProtection="1">
      <alignment vertical="center" wrapText="1"/>
      <protection locked="0"/>
    </xf>
    <xf numFmtId="0" fontId="35" fillId="0" borderId="46" xfId="0" applyFont="1" applyBorder="1" applyAlignment="1" applyProtection="1">
      <alignment vertical="center" wrapText="1"/>
      <protection locked="0"/>
    </xf>
    <xf numFmtId="0" fontId="42" fillId="0" borderId="58" xfId="0" applyFont="1" applyBorder="1" applyAlignment="1">
      <alignment horizontal="left" vertical="center" wrapText="1"/>
    </xf>
    <xf numFmtId="0" fontId="35" fillId="0" borderId="60" xfId="0" applyFont="1" applyBorder="1" applyAlignment="1">
      <alignment vertical="center"/>
    </xf>
    <xf numFmtId="0" fontId="35" fillId="0" borderId="59" xfId="0" applyFont="1" applyBorder="1" applyAlignment="1">
      <alignment vertical="center"/>
    </xf>
    <xf numFmtId="0" fontId="19" fillId="6" borderId="43" xfId="0" applyFont="1" applyFill="1" applyBorder="1" applyAlignment="1" applyProtection="1">
      <alignment vertical="center" wrapText="1"/>
      <protection locked="0"/>
    </xf>
    <xf numFmtId="0" fontId="19" fillId="6" borderId="46" xfId="0" applyFont="1" applyFill="1" applyBorder="1" applyAlignment="1" applyProtection="1">
      <alignment vertical="center" wrapText="1"/>
      <protection locked="0"/>
    </xf>
    <xf numFmtId="0" fontId="28" fillId="0" borderId="0" xfId="0" applyFont="1" applyAlignment="1">
      <alignment horizontal="left" vertical="center"/>
    </xf>
    <xf numFmtId="0" fontId="27" fillId="12" borderId="0" xfId="0" applyFont="1" applyFill="1" applyAlignment="1">
      <alignment horizontal="center" vertical="center" wrapText="1"/>
    </xf>
    <xf numFmtId="0" fontId="70" fillId="13" borderId="0" xfId="0" applyFont="1" applyFill="1" applyAlignment="1">
      <alignment horizontal="left" vertical="top" wrapText="1"/>
    </xf>
    <xf numFmtId="0" fontId="13" fillId="0" borderId="0" xfId="0" applyFont="1" applyAlignment="1">
      <alignment horizontal="center" vertical="center" wrapText="1"/>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8" xfId="0" applyFont="1" applyBorder="1" applyAlignment="1">
      <alignment horizontal="center" vertical="center"/>
    </xf>
    <xf numFmtId="0" fontId="28" fillId="0" borderId="12" xfId="0" applyFont="1" applyBorder="1" applyAlignment="1" applyProtection="1">
      <alignment horizontal="center" vertical="center" wrapText="1"/>
      <protection locked="0"/>
    </xf>
    <xf numFmtId="0" fontId="15" fillId="0" borderId="13" xfId="4" applyBorder="1" applyAlignment="1" applyProtection="1">
      <alignment horizontal="center" vertical="center" wrapText="1"/>
      <protection locked="0"/>
    </xf>
    <xf numFmtId="0" fontId="28" fillId="0" borderId="14" xfId="0" applyFont="1" applyBorder="1" applyAlignment="1" applyProtection="1">
      <alignment horizontal="center" vertical="center" wrapText="1"/>
      <protection locked="0"/>
    </xf>
    <xf numFmtId="0" fontId="28" fillId="0" borderId="15"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wrapText="1"/>
      <protection locked="0"/>
    </xf>
    <xf numFmtId="0" fontId="13" fillId="0" borderId="5"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0" xfId="0" applyFont="1" applyAlignment="1">
      <alignment horizontal="center" vertical="center" wrapText="1"/>
    </xf>
    <xf numFmtId="0" fontId="28" fillId="0" borderId="12" xfId="0" applyFont="1" applyBorder="1" applyAlignment="1" applyProtection="1">
      <alignment horizontal="left" vertical="top" wrapText="1"/>
      <protection locked="0"/>
    </xf>
    <xf numFmtId="0" fontId="36" fillId="0" borderId="85" xfId="0" applyFont="1" applyBorder="1" applyAlignment="1">
      <alignment horizontal="left" vertical="center" wrapText="1"/>
    </xf>
    <xf numFmtId="0" fontId="36" fillId="0" borderId="86" xfId="0" applyFont="1" applyBorder="1" applyAlignment="1">
      <alignment horizontal="left" vertical="center" wrapText="1"/>
    </xf>
    <xf numFmtId="0" fontId="36" fillId="0" borderId="87" xfId="0" applyFont="1" applyBorder="1" applyAlignment="1">
      <alignment horizontal="left" vertical="center" wrapText="1"/>
    </xf>
    <xf numFmtId="0" fontId="36" fillId="0" borderId="89" xfId="0" applyFont="1" applyBorder="1" applyAlignment="1">
      <alignment horizontal="left" vertical="center" wrapText="1"/>
    </xf>
    <xf numFmtId="0" fontId="36" fillId="0" borderId="0" xfId="0" applyFont="1" applyAlignment="1">
      <alignment horizontal="left" vertical="center" wrapText="1"/>
    </xf>
    <xf numFmtId="0" fontId="36" fillId="0" borderId="5" xfId="0" applyFont="1" applyBorder="1" applyAlignment="1">
      <alignment horizontal="left" vertical="center" wrapText="1"/>
    </xf>
    <xf numFmtId="0" fontId="36" fillId="0" borderId="88" xfId="0" applyFont="1" applyBorder="1" applyAlignment="1">
      <alignment horizontal="left" vertical="center" wrapText="1"/>
    </xf>
    <xf numFmtId="0" fontId="36" fillId="0" borderId="7" xfId="0" applyFont="1" applyBorder="1" applyAlignment="1">
      <alignment horizontal="left" vertical="center" wrapText="1"/>
    </xf>
    <xf numFmtId="0" fontId="36" fillId="0" borderId="8" xfId="0" applyFont="1" applyBorder="1" applyAlignment="1">
      <alignment horizontal="left" vertical="center" wrapText="1"/>
    </xf>
    <xf numFmtId="0" fontId="30" fillId="0" borderId="7" xfId="0" applyFont="1" applyBorder="1" applyAlignment="1">
      <alignment horizontal="left" vertical="center" wrapText="1"/>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4" xfId="0" applyFont="1" applyBorder="1" applyAlignment="1">
      <alignment horizontal="center" vertical="center"/>
    </xf>
    <xf numFmtId="0" fontId="28" fillId="0" borderId="0" xfId="0" applyFont="1" applyAlignment="1">
      <alignment horizontal="center" vertical="center"/>
    </xf>
    <xf numFmtId="0" fontId="28" fillId="0" borderId="12" xfId="0" applyFont="1" applyBorder="1" applyAlignment="1" applyProtection="1">
      <alignment horizontal="left" vertical="center" wrapText="1"/>
      <protection locked="0"/>
    </xf>
    <xf numFmtId="58" fontId="28" fillId="0" borderId="12" xfId="0" applyNumberFormat="1" applyFont="1" applyBorder="1" applyAlignment="1" applyProtection="1">
      <alignment horizontal="left" vertical="center" wrapText="1"/>
      <protection locked="0"/>
    </xf>
    <xf numFmtId="0" fontId="13" fillId="0" borderId="0" xfId="0" applyFont="1" applyAlignment="1">
      <alignment horizontal="left" vertical="top" wrapText="1"/>
    </xf>
    <xf numFmtId="0" fontId="13" fillId="0" borderId="0" xfId="0" applyFont="1" applyAlignment="1">
      <alignment horizontal="left" vertical="top"/>
    </xf>
    <xf numFmtId="0" fontId="70" fillId="9" borderId="0" xfId="0" applyFont="1" applyFill="1" applyAlignment="1">
      <alignment horizontal="left" vertical="top" wrapText="1"/>
    </xf>
    <xf numFmtId="0" fontId="35" fillId="0" borderId="0" xfId="0" applyFont="1" applyAlignment="1">
      <alignment horizontal="left" vertical="center"/>
    </xf>
    <xf numFmtId="0" fontId="38" fillId="0" borderId="0" xfId="0" applyFont="1" applyAlignment="1">
      <alignment horizontal="left" vertical="center"/>
    </xf>
    <xf numFmtId="0" fontId="28" fillId="0" borderId="13" xfId="0" applyFont="1" applyBorder="1" applyAlignment="1" applyProtection="1">
      <alignment horizontal="center" vertical="center"/>
      <protection locked="0"/>
    </xf>
    <xf numFmtId="0" fontId="28" fillId="0" borderId="14" xfId="0" applyFont="1" applyBorder="1" applyAlignment="1" applyProtection="1">
      <alignment horizontal="center" vertical="center"/>
      <protection locked="0"/>
    </xf>
    <xf numFmtId="0" fontId="28" fillId="0" borderId="15" xfId="0" applyFont="1" applyBorder="1" applyAlignment="1" applyProtection="1">
      <alignment horizontal="center" vertical="center"/>
      <protection locked="0"/>
    </xf>
    <xf numFmtId="0" fontId="28" fillId="0" borderId="0" xfId="0" applyFont="1" applyAlignment="1">
      <alignment horizontal="right" vertical="center"/>
    </xf>
    <xf numFmtId="0" fontId="28" fillId="0" borderId="5" xfId="0" applyFont="1" applyBorder="1" applyAlignment="1">
      <alignment horizontal="right" vertical="center"/>
    </xf>
    <xf numFmtId="0" fontId="38" fillId="0" borderId="0" xfId="0" applyFont="1" applyAlignment="1">
      <alignment horizontal="left" vertical="center" wrapText="1"/>
    </xf>
    <xf numFmtId="0" fontId="28" fillId="0" borderId="0" xfId="0" applyFont="1" applyAlignment="1">
      <alignment horizontal="left" vertical="center" wrapText="1"/>
    </xf>
    <xf numFmtId="0" fontId="28" fillId="0" borderId="0" xfId="4" applyFont="1" applyAlignment="1">
      <alignment horizontal="left" vertical="top" wrapText="1"/>
    </xf>
    <xf numFmtId="0" fontId="22" fillId="0" borderId="0" xfId="0" applyFont="1" applyAlignment="1">
      <alignment horizontal="left" vertical="top" wrapText="1"/>
    </xf>
    <xf numFmtId="0" fontId="26" fillId="0" borderId="0" xfId="4" applyFont="1" applyAlignment="1">
      <alignment horizontal="left" vertical="center"/>
    </xf>
    <xf numFmtId="0" fontId="30" fillId="15" borderId="0" xfId="0" applyFont="1" applyFill="1" applyAlignment="1">
      <alignment horizontal="left" vertical="top" wrapText="1"/>
    </xf>
    <xf numFmtId="0" fontId="30" fillId="15" borderId="0" xfId="0" applyFont="1" applyFill="1" applyAlignment="1">
      <alignment horizontal="left" vertical="top"/>
    </xf>
    <xf numFmtId="0" fontId="28" fillId="0" borderId="12" xfId="0" applyFont="1" applyBorder="1" applyAlignment="1">
      <alignment horizontal="center" vertical="center"/>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0" xfId="0" applyFont="1" applyAlignment="1">
      <alignment horizontal="center" vertical="center" wrapText="1"/>
    </xf>
    <xf numFmtId="0" fontId="28" fillId="0" borderId="1" xfId="0" applyFont="1" applyBorder="1" applyAlignment="1" applyProtection="1">
      <alignment horizontal="left" vertical="top" wrapText="1"/>
      <protection locked="0"/>
    </xf>
    <xf numFmtId="0" fontId="28" fillId="0" borderId="2" xfId="0" applyFont="1" applyBorder="1" applyAlignment="1" applyProtection="1">
      <alignment horizontal="left" vertical="top" wrapText="1"/>
      <protection locked="0"/>
    </xf>
    <xf numFmtId="0" fontId="28" fillId="0" borderId="3" xfId="0" applyFont="1" applyBorder="1" applyAlignment="1" applyProtection="1">
      <alignment horizontal="left" vertical="top" wrapText="1"/>
      <protection locked="0"/>
    </xf>
    <xf numFmtId="0" fontId="28" fillId="0" borderId="4" xfId="0" applyFont="1" applyBorder="1" applyAlignment="1" applyProtection="1">
      <alignment horizontal="left" vertical="top" wrapText="1"/>
      <protection locked="0"/>
    </xf>
    <xf numFmtId="0" fontId="28" fillId="0" borderId="0" xfId="0" applyFont="1" applyAlignment="1" applyProtection="1">
      <alignment horizontal="left" vertical="top" wrapText="1"/>
      <protection locked="0"/>
    </xf>
    <xf numFmtId="0" fontId="28" fillId="0" borderId="5" xfId="0" applyFont="1" applyBorder="1" applyAlignment="1" applyProtection="1">
      <alignment horizontal="left" vertical="top" wrapText="1"/>
      <protection locked="0"/>
    </xf>
    <xf numFmtId="0" fontId="28" fillId="0" borderId="6" xfId="0" applyFont="1" applyBorder="1" applyAlignment="1" applyProtection="1">
      <alignment horizontal="left" vertical="top" wrapText="1"/>
      <protection locked="0"/>
    </xf>
    <xf numFmtId="0" fontId="28" fillId="0" borderId="7" xfId="0" applyFont="1" applyBorder="1" applyAlignment="1" applyProtection="1">
      <alignment horizontal="left" vertical="top" wrapText="1"/>
      <protection locked="0"/>
    </xf>
    <xf numFmtId="0" fontId="28" fillId="0" borderId="8" xfId="0" applyFont="1" applyBorder="1" applyAlignment="1" applyProtection="1">
      <alignment horizontal="left" vertical="top" wrapText="1"/>
      <protection locked="0"/>
    </xf>
    <xf numFmtId="0" fontId="34" fillId="0" borderId="85" xfId="0" applyFont="1" applyBorder="1" applyAlignment="1">
      <alignment horizontal="left" vertical="center" wrapText="1"/>
    </xf>
    <xf numFmtId="0" fontId="34" fillId="0" borderId="86" xfId="0" applyFont="1" applyBorder="1" applyAlignment="1">
      <alignment horizontal="left" vertical="center" wrapText="1"/>
    </xf>
    <xf numFmtId="0" fontId="34" fillId="0" borderId="87" xfId="0" applyFont="1" applyBorder="1" applyAlignment="1">
      <alignment horizontal="left" vertical="center" wrapText="1"/>
    </xf>
    <xf numFmtId="0" fontId="34" fillId="0" borderId="89" xfId="0" applyFont="1" applyBorder="1" applyAlignment="1">
      <alignment horizontal="left" vertical="center" wrapText="1"/>
    </xf>
    <xf numFmtId="0" fontId="34" fillId="0" borderId="0" xfId="0" applyFont="1" applyAlignment="1">
      <alignment horizontal="left" vertical="center" wrapText="1"/>
    </xf>
    <xf numFmtId="0" fontId="34" fillId="0" borderId="5" xfId="0" applyFont="1" applyBorder="1" applyAlignment="1">
      <alignment horizontal="left" vertical="center" wrapText="1"/>
    </xf>
    <xf numFmtId="0" fontId="34" fillId="0" borderId="88" xfId="0" applyFont="1" applyBorder="1" applyAlignment="1">
      <alignment horizontal="left" vertical="center" wrapText="1"/>
    </xf>
    <xf numFmtId="0" fontId="34" fillId="0" borderId="7" xfId="0" applyFont="1" applyBorder="1" applyAlignment="1">
      <alignment horizontal="left" vertical="center" wrapText="1"/>
    </xf>
    <xf numFmtId="0" fontId="34" fillId="0" borderId="8" xfId="0" applyFont="1" applyBorder="1" applyAlignment="1">
      <alignment horizontal="left" vertical="center" wrapText="1"/>
    </xf>
    <xf numFmtId="0" fontId="30" fillId="15" borderId="0" xfId="0" applyFont="1" applyFill="1" applyAlignment="1">
      <alignment horizontal="left" vertical="center" wrapText="1"/>
    </xf>
    <xf numFmtId="0" fontId="30" fillId="15" borderId="0" xfId="0" applyFont="1" applyFill="1" applyAlignment="1">
      <alignment horizontal="left" vertical="center"/>
    </xf>
    <xf numFmtId="0" fontId="35" fillId="0" borderId="4" xfId="0" applyFont="1" applyBorder="1" applyAlignment="1">
      <alignment horizontal="center" vertical="center"/>
    </xf>
    <xf numFmtId="0" fontId="35" fillId="0" borderId="0" xfId="0" applyFont="1" applyAlignment="1">
      <alignment horizontal="center" vertical="center"/>
    </xf>
    <xf numFmtId="0" fontId="28" fillId="0" borderId="1" xfId="0" applyFont="1" applyBorder="1" applyAlignment="1" applyProtection="1">
      <alignment horizontal="left" vertical="center" wrapText="1"/>
      <protection locked="0"/>
    </xf>
    <xf numFmtId="0" fontId="28" fillId="0" borderId="2" xfId="0" applyFont="1" applyBorder="1" applyAlignment="1" applyProtection="1">
      <alignment horizontal="left" vertical="center" wrapText="1"/>
      <protection locked="0"/>
    </xf>
    <xf numFmtId="0" fontId="28" fillId="0" borderId="3" xfId="0" applyFont="1" applyBorder="1" applyAlignment="1" applyProtection="1">
      <alignment horizontal="left" vertical="center" wrapText="1"/>
      <protection locked="0"/>
    </xf>
    <xf numFmtId="0" fontId="28" fillId="0" borderId="6" xfId="0" applyFont="1" applyBorder="1" applyAlignment="1" applyProtection="1">
      <alignment horizontal="left" vertical="center" wrapText="1"/>
      <protection locked="0"/>
    </xf>
    <xf numFmtId="0" fontId="28" fillId="0" borderId="7" xfId="0" applyFont="1" applyBorder="1" applyAlignment="1" applyProtection="1">
      <alignment horizontal="left" vertical="center" wrapText="1"/>
      <protection locked="0"/>
    </xf>
    <xf numFmtId="0" fontId="28" fillId="0" borderId="8" xfId="0" applyFont="1" applyBorder="1" applyAlignment="1" applyProtection="1">
      <alignment horizontal="left" vertical="center" wrapText="1"/>
      <protection locked="0"/>
    </xf>
    <xf numFmtId="0" fontId="35" fillId="0" borderId="12" xfId="0" applyFont="1" applyBorder="1" applyAlignment="1">
      <alignment horizontal="center" vertical="center" wrapText="1"/>
    </xf>
    <xf numFmtId="0" fontId="28" fillId="0" borderId="13" xfId="0" applyFont="1" applyBorder="1" applyAlignment="1" applyProtection="1">
      <alignment horizontal="left" vertical="center" wrapText="1"/>
      <protection locked="0"/>
    </xf>
    <xf numFmtId="0" fontId="28" fillId="0" borderId="14" xfId="0" applyFont="1" applyBorder="1" applyAlignment="1" applyProtection="1">
      <alignment horizontal="left" vertical="center" wrapText="1"/>
      <protection locked="0"/>
    </xf>
    <xf numFmtId="0" fontId="28" fillId="0" borderId="15" xfId="0" applyFont="1" applyBorder="1" applyAlignment="1" applyProtection="1">
      <alignment horizontal="left" vertical="center" wrapText="1"/>
      <protection locked="0"/>
    </xf>
    <xf numFmtId="0" fontId="28" fillId="0" borderId="0" xfId="0" applyFont="1" applyAlignment="1">
      <alignment horizontal="left" vertical="center" shrinkToFit="1"/>
    </xf>
    <xf numFmtId="0" fontId="84" fillId="0" borderId="0" xfId="0" applyFont="1" applyAlignment="1">
      <alignment horizontal="left" vertical="top" wrapText="1"/>
    </xf>
    <xf numFmtId="0" fontId="35" fillId="0" borderId="9"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0" xfId="0" applyFont="1" applyAlignment="1">
      <alignment horizontal="center" vertical="center" wrapText="1"/>
    </xf>
    <xf numFmtId="0" fontId="34" fillId="0" borderId="90" xfId="0" applyFont="1" applyBorder="1" applyAlignment="1">
      <alignment horizontal="left" vertical="center" wrapText="1"/>
    </xf>
    <xf numFmtId="0" fontId="34" fillId="0" borderId="91" xfId="0" applyFont="1" applyBorder="1" applyAlignment="1">
      <alignment horizontal="left" vertical="center" wrapText="1"/>
    </xf>
    <xf numFmtId="0" fontId="34" fillId="0" borderId="92" xfId="0" applyFont="1" applyBorder="1" applyAlignment="1">
      <alignment horizontal="left" vertical="center" wrapText="1"/>
    </xf>
    <xf numFmtId="0" fontId="30" fillId="11" borderId="0" xfId="0" applyFont="1" applyFill="1" applyAlignment="1">
      <alignment horizontal="left" vertical="top" wrapText="1"/>
    </xf>
    <xf numFmtId="0" fontId="35" fillId="0" borderId="1" xfId="0" applyFont="1" applyBorder="1" applyAlignment="1">
      <alignment horizontal="center" vertical="center" shrinkToFit="1"/>
    </xf>
    <xf numFmtId="0" fontId="35" fillId="0" borderId="2" xfId="0" applyFont="1" applyBorder="1" applyAlignment="1">
      <alignment horizontal="center" vertical="center" shrinkToFit="1"/>
    </xf>
    <xf numFmtId="0" fontId="34" fillId="0" borderId="7" xfId="0" applyFont="1" applyBorder="1" applyAlignment="1">
      <alignment horizontal="center" vertical="center"/>
    </xf>
    <xf numFmtId="0" fontId="34" fillId="0" borderId="8" xfId="0" applyFont="1" applyBorder="1" applyAlignment="1">
      <alignment horizontal="center" vertical="center"/>
    </xf>
    <xf numFmtId="0" fontId="19" fillId="8" borderId="17" xfId="0" applyFont="1" applyFill="1" applyBorder="1" applyAlignment="1" applyProtection="1">
      <alignment horizontal="center" vertical="center" wrapText="1"/>
      <protection locked="0"/>
    </xf>
    <xf numFmtId="0" fontId="19" fillId="8" borderId="16" xfId="0" applyFont="1" applyFill="1" applyBorder="1" applyAlignment="1" applyProtection="1">
      <alignment horizontal="center" vertical="center" wrapText="1"/>
      <protection locked="0"/>
    </xf>
    <xf numFmtId="0" fontId="19" fillId="8" borderId="21" xfId="0" applyFont="1" applyFill="1" applyBorder="1" applyAlignment="1" applyProtection="1">
      <alignment horizontal="center" vertical="center" wrapText="1"/>
      <protection locked="0"/>
    </xf>
    <xf numFmtId="0" fontId="28" fillId="0" borderId="17" xfId="0" applyFont="1" applyBorder="1" applyAlignment="1">
      <alignment horizontal="center" vertical="center"/>
    </xf>
    <xf numFmtId="0" fontId="28" fillId="0" borderId="21" xfId="0" applyFont="1" applyBorder="1" applyAlignment="1">
      <alignment horizontal="center" vertical="center"/>
    </xf>
    <xf numFmtId="0" fontId="17" fillId="0" borderId="17" xfId="0" applyFont="1" applyBorder="1" applyAlignment="1">
      <alignment horizontal="center" vertical="center"/>
    </xf>
    <xf numFmtId="0" fontId="17" fillId="0" borderId="21" xfId="0" applyFont="1" applyBorder="1" applyAlignment="1">
      <alignment horizontal="center" vertical="center"/>
    </xf>
    <xf numFmtId="0" fontId="38" fillId="0" borderId="0" xfId="0" applyFont="1" applyAlignment="1">
      <alignment horizontal="center" wrapText="1"/>
    </xf>
    <xf numFmtId="0" fontId="27" fillId="14" borderId="0" xfId="0" applyFont="1" applyFill="1" applyAlignment="1">
      <alignment horizontal="center" vertical="center"/>
    </xf>
    <xf numFmtId="0" fontId="42" fillId="0" borderId="96" xfId="0" applyFont="1" applyBorder="1" applyAlignment="1">
      <alignment horizontal="center" vertical="center"/>
    </xf>
    <xf numFmtId="0" fontId="42" fillId="0" borderId="64" xfId="0" applyFont="1" applyBorder="1" applyAlignment="1">
      <alignment horizontal="center" vertical="center"/>
    </xf>
    <xf numFmtId="0" fontId="42" fillId="0" borderId="26" xfId="0" applyFont="1" applyBorder="1" applyAlignment="1">
      <alignment horizontal="center" vertical="center"/>
    </xf>
    <xf numFmtId="0" fontId="42" fillId="0" borderId="29" xfId="0" applyFont="1" applyBorder="1" applyAlignment="1">
      <alignment horizontal="center" vertical="center"/>
    </xf>
    <xf numFmtId="0" fontId="42" fillId="0" borderId="30" xfId="0" applyFont="1" applyBorder="1" applyAlignment="1">
      <alignment horizontal="center" vertical="center"/>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8" fillId="0" borderId="15" xfId="0" applyFont="1" applyBorder="1" applyAlignment="1">
      <alignment horizontal="center" vertical="center"/>
    </xf>
    <xf numFmtId="0" fontId="28" fillId="0" borderId="13" xfId="0" applyFont="1" applyBorder="1" applyAlignment="1" applyProtection="1">
      <alignment horizontal="left" vertical="center"/>
      <protection locked="0"/>
    </xf>
    <xf numFmtId="0" fontId="28" fillId="0" borderId="14" xfId="0" applyFont="1" applyBorder="1" applyAlignment="1" applyProtection="1">
      <alignment horizontal="left" vertical="center"/>
      <protection locked="0"/>
    </xf>
    <xf numFmtId="0" fontId="28" fillId="0" borderId="15" xfId="0" applyFont="1" applyBorder="1" applyAlignment="1" applyProtection="1">
      <alignment horizontal="left" vertical="center"/>
      <protection locked="0"/>
    </xf>
    <xf numFmtId="0" fontId="35" fillId="0" borderId="14" xfId="0" applyFont="1" applyBorder="1" applyAlignment="1" applyProtection="1">
      <alignment vertical="center"/>
      <protection locked="0"/>
    </xf>
    <xf numFmtId="0" fontId="35" fillId="0" borderId="15" xfId="0" applyFont="1" applyBorder="1" applyAlignment="1" applyProtection="1">
      <alignment vertical="center"/>
      <protection locked="0"/>
    </xf>
    <xf numFmtId="0" fontId="53" fillId="0" borderId="17" xfId="0" applyFont="1" applyBorder="1" applyAlignment="1">
      <alignment horizontal="center" vertical="center"/>
    </xf>
    <xf numFmtId="0" fontId="53" fillId="0" borderId="21" xfId="0" applyFont="1" applyBorder="1" applyAlignment="1">
      <alignment horizontal="center" vertical="center"/>
    </xf>
    <xf numFmtId="183" fontId="22" fillId="8" borderId="20" xfId="3" applyNumberFormat="1" applyFont="1" applyFill="1" applyBorder="1" applyAlignment="1" applyProtection="1">
      <alignment horizontal="center" vertical="center"/>
      <protection locked="0"/>
    </xf>
    <xf numFmtId="183" fontId="22" fillId="8" borderId="16" xfId="3" applyNumberFormat="1" applyFont="1" applyFill="1" applyBorder="1" applyAlignment="1" applyProtection="1">
      <alignment horizontal="center" vertical="center"/>
      <protection locked="0"/>
    </xf>
    <xf numFmtId="0" fontId="42" fillId="0" borderId="58" xfId="0" applyFont="1" applyBorder="1" applyAlignment="1">
      <alignment horizontal="center" vertical="center" wrapText="1"/>
    </xf>
    <xf numFmtId="0" fontId="42" fillId="0" borderId="60" xfId="0" applyFont="1" applyBorder="1" applyAlignment="1">
      <alignment horizontal="center" vertical="center" wrapText="1"/>
    </xf>
    <xf numFmtId="0" fontId="42" fillId="0" borderId="59" xfId="0" applyFont="1" applyBorder="1" applyAlignment="1">
      <alignment horizontal="center" vertical="center" wrapText="1"/>
    </xf>
    <xf numFmtId="182" fontId="42" fillId="8" borderId="20" xfId="3" applyNumberFormat="1" applyFont="1" applyFill="1" applyBorder="1" applyAlignment="1" applyProtection="1">
      <alignment horizontal="center" vertical="center"/>
      <protection locked="0"/>
    </xf>
    <xf numFmtId="182" fontId="42" fillId="8" borderId="16" xfId="3" applyNumberFormat="1" applyFont="1" applyFill="1" applyBorder="1" applyAlignment="1" applyProtection="1">
      <alignment horizontal="center" vertical="center"/>
      <protection locked="0"/>
    </xf>
    <xf numFmtId="0" fontId="18" fillId="0" borderId="58" xfId="0" applyFont="1" applyBorder="1" applyAlignment="1">
      <alignment horizontal="center" vertical="center"/>
    </xf>
    <xf numFmtId="0" fontId="18" fillId="0" borderId="60" xfId="0" applyFont="1" applyBorder="1" applyAlignment="1">
      <alignment horizontal="center" vertical="center"/>
    </xf>
    <xf numFmtId="0" fontId="18" fillId="0" borderId="59" xfId="0" applyFont="1" applyBorder="1" applyAlignment="1">
      <alignment horizontal="center" vertical="center"/>
    </xf>
    <xf numFmtId="0" fontId="18" fillId="0" borderId="57" xfId="0" applyFont="1" applyBorder="1" applyAlignment="1">
      <alignment horizontal="center" vertical="center"/>
    </xf>
    <xf numFmtId="0" fontId="18" fillId="0" borderId="43" xfId="0" applyFont="1" applyBorder="1" applyAlignment="1">
      <alignment horizontal="center" vertical="center"/>
    </xf>
    <xf numFmtId="0" fontId="18" fillId="0" borderId="46" xfId="0" applyFont="1" applyBorder="1" applyAlignment="1">
      <alignment horizontal="center" vertical="center"/>
    </xf>
    <xf numFmtId="0" fontId="17" fillId="0" borderId="57" xfId="0" applyFont="1" applyBorder="1" applyAlignment="1">
      <alignment horizontal="center" vertical="center"/>
    </xf>
    <xf numFmtId="0" fontId="17" fillId="0" borderId="46" xfId="0" applyFont="1" applyBorder="1" applyAlignment="1">
      <alignment horizontal="center" vertical="center"/>
    </xf>
    <xf numFmtId="0" fontId="25" fillId="0" borderId="57" xfId="0" applyFont="1" applyBorder="1" applyAlignment="1">
      <alignment horizontal="center" vertical="center"/>
    </xf>
    <xf numFmtId="0" fontId="25" fillId="0" borderId="46" xfId="0" applyFont="1" applyBorder="1" applyAlignment="1">
      <alignment horizontal="center" vertical="center"/>
    </xf>
    <xf numFmtId="0" fontId="35" fillId="0" borderId="17" xfId="0" applyFont="1" applyBorder="1" applyAlignment="1">
      <alignment horizontal="left" vertical="center" shrinkToFit="1"/>
    </xf>
    <xf numFmtId="0" fontId="35" fillId="0" borderId="16" xfId="0" applyFont="1" applyBorder="1" applyAlignment="1">
      <alignment horizontal="left" vertical="center" shrinkToFit="1"/>
    </xf>
    <xf numFmtId="0" fontId="35" fillId="0" borderId="21" xfId="0" applyFont="1" applyBorder="1" applyAlignment="1">
      <alignment horizontal="left" vertical="center" shrinkToFit="1"/>
    </xf>
    <xf numFmtId="0" fontId="27" fillId="14" borderId="0" xfId="0" applyFont="1" applyFill="1" applyAlignment="1">
      <alignment horizontal="center" vertical="center" shrinkToFit="1"/>
    </xf>
    <xf numFmtId="0" fontId="53" fillId="0" borderId="58" xfId="0" applyFont="1" applyBorder="1" applyAlignment="1">
      <alignment horizontal="center" vertical="center"/>
    </xf>
    <xf numFmtId="0" fontId="53" fillId="0" borderId="59" xfId="0" applyFont="1" applyBorder="1" applyAlignment="1">
      <alignment horizontal="center" vertical="center"/>
    </xf>
    <xf numFmtId="0" fontId="53" fillId="0" borderId="57" xfId="0" applyFont="1" applyBorder="1" applyAlignment="1">
      <alignment horizontal="center" vertical="center"/>
    </xf>
    <xf numFmtId="0" fontId="53" fillId="0" borderId="46" xfId="0" applyFont="1" applyBorder="1" applyAlignment="1">
      <alignment horizontal="center" vertical="center"/>
    </xf>
    <xf numFmtId="0" fontId="42" fillId="0" borderId="29" xfId="0" applyFont="1" applyBorder="1" applyAlignment="1">
      <alignment horizontal="center" vertical="center" wrapText="1"/>
    </xf>
    <xf numFmtId="0" fontId="42" fillId="0" borderId="26" xfId="0" applyFont="1" applyBorder="1" applyAlignment="1">
      <alignment horizontal="center" vertical="center" wrapText="1"/>
    </xf>
    <xf numFmtId="0" fontId="42" fillId="0" borderId="30" xfId="0" applyFont="1" applyBorder="1" applyAlignment="1">
      <alignment horizontal="center" vertical="center" wrapText="1"/>
    </xf>
    <xf numFmtId="0" fontId="42" fillId="0" borderId="55" xfId="0" applyFont="1" applyBorder="1" applyAlignment="1">
      <alignment horizontal="center" vertical="center" wrapText="1"/>
    </xf>
    <xf numFmtId="0" fontId="42" fillId="0" borderId="56" xfId="0" applyFont="1" applyBorder="1" applyAlignment="1">
      <alignment horizontal="center" vertical="center" wrapText="1"/>
    </xf>
    <xf numFmtId="0" fontId="42" fillId="0" borderId="55" xfId="0" applyFont="1" applyBorder="1" applyAlignment="1">
      <alignment horizontal="center" vertical="center"/>
    </xf>
    <xf numFmtId="0" fontId="42" fillId="0" borderId="52" xfId="0" applyFont="1" applyBorder="1" applyAlignment="1">
      <alignment horizontal="center" vertical="center"/>
    </xf>
    <xf numFmtId="0" fontId="42" fillId="0" borderId="56" xfId="0" applyFont="1" applyBorder="1" applyAlignment="1">
      <alignment horizontal="center" vertical="center"/>
    </xf>
    <xf numFmtId="0" fontId="42" fillId="0" borderId="58" xfId="0" applyFont="1" applyBorder="1" applyAlignment="1">
      <alignment horizontal="center" vertical="center"/>
    </xf>
    <xf numFmtId="0" fontId="42" fillId="0" borderId="59" xfId="0" applyFont="1" applyBorder="1" applyAlignment="1">
      <alignment horizontal="center" vertical="center"/>
    </xf>
    <xf numFmtId="0" fontId="42" fillId="0" borderId="57" xfId="0" applyFont="1" applyBorder="1" applyAlignment="1">
      <alignment horizontal="center" vertical="center"/>
    </xf>
    <xf numFmtId="0" fontId="42" fillId="0" borderId="46" xfId="0" applyFont="1" applyBorder="1" applyAlignment="1">
      <alignment horizontal="center" vertical="center"/>
    </xf>
    <xf numFmtId="0" fontId="28" fillId="0" borderId="43" xfId="0" applyFont="1" applyBorder="1" applyAlignment="1">
      <alignment horizontal="left" vertical="center" wrapText="1"/>
    </xf>
    <xf numFmtId="0" fontId="18" fillId="0" borderId="17" xfId="0" applyFont="1" applyBorder="1" applyAlignment="1">
      <alignment horizontal="center" vertical="center"/>
    </xf>
    <xf numFmtId="0" fontId="18" fillId="0" borderId="21" xfId="0" applyFont="1" applyBorder="1" applyAlignment="1">
      <alignment horizontal="center" vertical="center"/>
    </xf>
    <xf numFmtId="0" fontId="22" fillId="0" borderId="57" xfId="0" applyFont="1" applyBorder="1" applyAlignment="1">
      <alignment horizontal="center" vertical="center" wrapText="1"/>
    </xf>
    <xf numFmtId="0" fontId="22" fillId="0" borderId="46" xfId="0" applyFont="1" applyBorder="1" applyAlignment="1">
      <alignment horizontal="center" vertical="center" wrapText="1"/>
    </xf>
    <xf numFmtId="0" fontId="28" fillId="0" borderId="57" xfId="0" applyFont="1" applyBorder="1" applyAlignment="1">
      <alignment horizontal="center" vertical="center" wrapText="1"/>
    </xf>
    <xf numFmtId="0" fontId="22" fillId="0" borderId="46" xfId="0" applyFont="1" applyBorder="1" applyAlignment="1">
      <alignment horizontal="center" vertical="center"/>
    </xf>
    <xf numFmtId="0" fontId="22" fillId="0" borderId="57" xfId="0" applyFont="1" applyBorder="1" applyAlignment="1">
      <alignment horizontal="center" vertical="center"/>
    </xf>
    <xf numFmtId="0" fontId="22" fillId="0" borderId="17"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1" xfId="0" applyFont="1" applyBorder="1" applyAlignment="1">
      <alignment horizontal="center" vertical="center" wrapText="1"/>
    </xf>
    <xf numFmtId="0" fontId="18" fillId="8" borderId="33" xfId="0" applyFont="1" applyFill="1" applyBorder="1" applyAlignment="1" applyProtection="1">
      <alignment horizontal="center" vertical="center" wrapText="1"/>
      <protection locked="0"/>
    </xf>
    <xf numFmtId="0" fontId="28" fillId="8" borderId="14" xfId="0" applyFont="1" applyFill="1" applyBorder="1" applyAlignment="1" applyProtection="1">
      <alignment horizontal="center" vertical="center" wrapText="1"/>
      <protection locked="0"/>
    </xf>
    <xf numFmtId="0" fontId="28" fillId="8" borderId="34" xfId="0" applyFont="1" applyFill="1" applyBorder="1" applyAlignment="1" applyProtection="1">
      <alignment horizontal="center" vertical="center" wrapText="1"/>
      <protection locked="0"/>
    </xf>
    <xf numFmtId="0" fontId="18" fillId="8" borderId="55" xfId="0" applyFont="1" applyFill="1" applyBorder="1" applyAlignment="1" applyProtection="1">
      <alignment horizontal="center" vertical="center" wrapText="1"/>
      <protection locked="0"/>
    </xf>
    <xf numFmtId="0" fontId="28" fillId="8" borderId="52" xfId="0" applyFont="1" applyFill="1" applyBorder="1" applyAlignment="1" applyProtection="1">
      <alignment horizontal="center" vertical="center" wrapText="1"/>
      <protection locked="0"/>
    </xf>
    <xf numFmtId="0" fontId="28" fillId="8" borderId="56" xfId="0" applyFont="1" applyFill="1" applyBorder="1" applyAlignment="1" applyProtection="1">
      <alignment horizontal="center" vertical="center" wrapText="1"/>
      <protection locked="0"/>
    </xf>
    <xf numFmtId="0" fontId="22" fillId="0" borderId="58" xfId="0" applyFont="1" applyBorder="1" applyAlignment="1">
      <alignment horizontal="center" vertical="center"/>
    </xf>
    <xf numFmtId="0" fontId="22" fillId="0" borderId="60" xfId="0" applyFont="1" applyBorder="1" applyAlignment="1">
      <alignment horizontal="center" vertical="center"/>
    </xf>
    <xf numFmtId="0" fontId="22" fillId="0" borderId="59" xfId="0" applyFont="1" applyBorder="1" applyAlignment="1">
      <alignment horizontal="center" vertical="center"/>
    </xf>
    <xf numFmtId="0" fontId="22" fillId="0" borderId="69" xfId="0" applyFont="1" applyBorder="1" applyAlignment="1">
      <alignment horizontal="center" vertical="center"/>
    </xf>
    <xf numFmtId="0" fontId="22" fillId="0" borderId="0" xfId="0" applyFont="1" applyAlignment="1">
      <alignment horizontal="center" vertical="center"/>
    </xf>
    <xf numFmtId="0" fontId="22" fillId="0" borderId="73" xfId="0" applyFont="1" applyBorder="1" applyAlignment="1">
      <alignment horizontal="center" vertical="center"/>
    </xf>
    <xf numFmtId="0" fontId="42" fillId="0" borderId="61" xfId="0" applyFont="1" applyBorder="1" applyAlignment="1">
      <alignment horizontal="center" vertical="center"/>
    </xf>
    <xf numFmtId="0" fontId="42" fillId="0" borderId="63" xfId="0" applyFont="1" applyBorder="1" applyAlignment="1">
      <alignment horizontal="center" vertical="center"/>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2" xfId="0" applyFont="1" applyBorder="1" applyAlignment="1">
      <alignment horizontal="center" vertical="center"/>
    </xf>
    <xf numFmtId="0" fontId="28" fillId="11" borderId="13" xfId="0" applyFont="1" applyFill="1" applyBorder="1" applyAlignment="1">
      <alignment horizontal="center" vertical="center"/>
    </xf>
    <xf numFmtId="0" fontId="28" fillId="11" borderId="14" xfId="0" applyFont="1" applyFill="1" applyBorder="1" applyAlignment="1">
      <alignment horizontal="center" vertical="center"/>
    </xf>
    <xf numFmtId="0" fontId="28" fillId="11" borderId="15" xfId="0" applyFont="1" applyFill="1" applyBorder="1" applyAlignment="1">
      <alignment horizontal="center" vertical="center"/>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28" fillId="17" borderId="13" xfId="0" applyFont="1" applyFill="1" applyBorder="1" applyAlignment="1">
      <alignment horizontal="center" vertical="center"/>
    </xf>
    <xf numFmtId="0" fontId="28" fillId="17" borderId="14" xfId="0" applyFont="1" applyFill="1" applyBorder="1" applyAlignment="1">
      <alignment horizontal="center" vertical="center"/>
    </xf>
    <xf numFmtId="0" fontId="28" fillId="8" borderId="13" xfId="0" applyFont="1" applyFill="1" applyBorder="1" applyAlignment="1" applyProtection="1">
      <alignment horizontal="center" vertical="center"/>
      <protection locked="0"/>
    </xf>
    <xf numFmtId="0" fontId="28" fillId="8" borderId="14" xfId="0" applyFont="1" applyFill="1" applyBorder="1" applyAlignment="1" applyProtection="1">
      <alignment horizontal="center" vertical="center"/>
      <protection locked="0"/>
    </xf>
    <xf numFmtId="0" fontId="38" fillId="17" borderId="13" xfId="0" applyFont="1" applyFill="1" applyBorder="1" applyAlignment="1">
      <alignment horizontal="left" vertical="top" wrapText="1"/>
    </xf>
    <xf numFmtId="0" fontId="38" fillId="17" borderId="14" xfId="0" applyFont="1" applyFill="1" applyBorder="1" applyAlignment="1">
      <alignment horizontal="left" vertical="top" wrapText="1"/>
    </xf>
    <xf numFmtId="0" fontId="38" fillId="17" borderId="15" xfId="0" applyFont="1" applyFill="1" applyBorder="1" applyAlignment="1">
      <alignment horizontal="left" vertical="top" wrapText="1"/>
    </xf>
    <xf numFmtId="0" fontId="28" fillId="8" borderId="13" xfId="0" applyFont="1" applyFill="1" applyBorder="1" applyAlignment="1" applyProtection="1">
      <alignment horizontal="left" vertical="top" wrapText="1"/>
      <protection locked="0"/>
    </xf>
    <xf numFmtId="0" fontId="28" fillId="8" borderId="14" xfId="0" applyFont="1" applyFill="1" applyBorder="1" applyAlignment="1" applyProtection="1">
      <alignment horizontal="left" vertical="top" wrapText="1"/>
      <protection locked="0"/>
    </xf>
    <xf numFmtId="0" fontId="28" fillId="8" borderId="15" xfId="0" applyFont="1" applyFill="1"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28" fillId="8" borderId="14" xfId="0" applyFont="1" applyFill="1" applyBorder="1" applyAlignment="1" applyProtection="1">
      <alignment horizontal="left" vertical="center"/>
      <protection locked="0"/>
    </xf>
    <xf numFmtId="0" fontId="28" fillId="8" borderId="15" xfId="0" applyFont="1" applyFill="1" applyBorder="1" applyAlignment="1" applyProtection="1">
      <alignment horizontal="left" vertical="center"/>
      <protection locked="0"/>
    </xf>
    <xf numFmtId="0" fontId="28" fillId="8" borderId="13" xfId="0" applyFont="1" applyFill="1" applyBorder="1" applyAlignment="1" applyProtection="1">
      <alignment horizontal="left" vertical="center"/>
      <protection locked="0"/>
    </xf>
    <xf numFmtId="0" fontId="27" fillId="14" borderId="0" xfId="0" applyFont="1" applyFill="1" applyAlignment="1">
      <alignment horizontal="center" vertical="center" wrapText="1"/>
    </xf>
    <xf numFmtId="0" fontId="28" fillId="0" borderId="15" xfId="0" applyFont="1" applyBorder="1" applyAlignment="1">
      <alignment horizontal="center" vertical="center" wrapText="1"/>
    </xf>
    <xf numFmtId="0" fontId="30" fillId="0" borderId="12" xfId="0" applyFont="1" applyBorder="1" applyAlignment="1">
      <alignment horizontal="center" vertical="center"/>
    </xf>
    <xf numFmtId="0" fontId="30" fillId="8" borderId="13" xfId="0" applyFont="1" applyFill="1" applyBorder="1" applyAlignment="1" applyProtection="1">
      <alignment horizontal="center" vertical="center"/>
      <protection locked="0"/>
    </xf>
    <xf numFmtId="0" fontId="30" fillId="8" borderId="14" xfId="0" applyFont="1" applyFill="1" applyBorder="1" applyAlignment="1" applyProtection="1">
      <alignment horizontal="center" vertical="center"/>
      <protection locked="0"/>
    </xf>
    <xf numFmtId="0" fontId="30" fillId="0" borderId="13" xfId="0" applyFont="1" applyBorder="1" applyAlignment="1">
      <alignment horizontal="center" vertical="center"/>
    </xf>
    <xf numFmtId="0" fontId="30" fillId="0" borderId="14" xfId="0" applyFont="1" applyBorder="1" applyAlignment="1">
      <alignment horizontal="center" vertical="center"/>
    </xf>
    <xf numFmtId="0" fontId="30" fillId="0" borderId="15" xfId="0" applyFont="1" applyBorder="1" applyAlignment="1">
      <alignment horizontal="center" vertical="center"/>
    </xf>
    <xf numFmtId="0" fontId="30" fillId="0" borderId="12" xfId="0" applyFont="1" applyBorder="1" applyAlignment="1" applyProtection="1">
      <alignment horizontal="center" vertical="center" wrapText="1"/>
      <protection locked="0"/>
    </xf>
    <xf numFmtId="0" fontId="27" fillId="14" borderId="0" xfId="0" applyFont="1" applyFill="1" applyAlignment="1">
      <alignment horizontal="left" vertical="top" wrapText="1"/>
    </xf>
    <xf numFmtId="0" fontId="22" fillId="15" borderId="12" xfId="0"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12" xfId="0" applyFont="1" applyBorder="1" applyAlignment="1">
      <alignment horizontal="left" vertical="center"/>
    </xf>
    <xf numFmtId="0" fontId="30" fillId="0" borderId="1" xfId="0" applyFont="1" applyBorder="1" applyAlignment="1" applyProtection="1">
      <alignment horizontal="center" vertical="center" wrapText="1"/>
      <protection locked="0"/>
    </xf>
    <xf numFmtId="0" fontId="30" fillId="0" borderId="2" xfId="0" applyFont="1" applyBorder="1" applyAlignment="1" applyProtection="1">
      <alignment horizontal="center" vertical="center" wrapText="1"/>
      <protection locked="0"/>
    </xf>
    <xf numFmtId="0" fontId="30" fillId="0" borderId="3" xfId="0" applyFont="1" applyBorder="1" applyAlignment="1" applyProtection="1">
      <alignment horizontal="center" vertical="center" wrapText="1"/>
      <protection locked="0"/>
    </xf>
    <xf numFmtId="0" fontId="22" fillId="0" borderId="17" xfId="0" applyFont="1" applyBorder="1" applyAlignment="1">
      <alignment horizontal="center" vertical="center"/>
    </xf>
    <xf numFmtId="0" fontId="22" fillId="0" borderId="21" xfId="0" applyFont="1" applyBorder="1" applyAlignment="1">
      <alignment horizontal="center" vertical="center"/>
    </xf>
    <xf numFmtId="0" fontId="42" fillId="0" borderId="17" xfId="0" applyFont="1" applyBorder="1" applyAlignment="1">
      <alignment horizontal="center" vertical="center"/>
    </xf>
    <xf numFmtId="0" fontId="42" fillId="0" borderId="21" xfId="0" applyFont="1" applyBorder="1" applyAlignment="1">
      <alignment horizontal="center" vertical="center"/>
    </xf>
    <xf numFmtId="0" fontId="22" fillId="0" borderId="96" xfId="0" applyFont="1" applyBorder="1" applyAlignment="1">
      <alignment horizontal="center" vertical="center"/>
    </xf>
    <xf numFmtId="0" fontId="22" fillId="0" borderId="101" xfId="0" applyFont="1" applyBorder="1" applyAlignment="1">
      <alignment horizontal="center" vertical="center"/>
    </xf>
    <xf numFmtId="0" fontId="22" fillId="0" borderId="64" xfId="0" applyFont="1" applyBorder="1" applyAlignment="1">
      <alignment horizontal="center" vertical="center"/>
    </xf>
  </cellXfs>
  <cellStyles count="6">
    <cellStyle name="ハイパーリンク" xfId="4" builtinId="8"/>
    <cellStyle name="桁区切り" xfId="5" builtinId="6"/>
    <cellStyle name="桁区切り 2" xfId="3" xr:uid="{00000000-0005-0000-0000-000001000000}"/>
    <cellStyle name="標準" xfId="0" builtinId="0"/>
    <cellStyle name="標準 2" xfId="2" xr:uid="{00000000-0005-0000-0000-000003000000}"/>
    <cellStyle name="標準 3" xfId="1" xr:uid="{00000000-0005-0000-0000-000004000000}"/>
  </cellStyles>
  <dxfs count="0"/>
  <tableStyles count="0" defaultTableStyle="TableStyleMedium2" defaultPivotStyle="PivotStyleMedium9"/>
  <colors>
    <mruColors>
      <color rgb="FFFFFF99"/>
      <color rgb="FFFFF7FF"/>
      <color rgb="FFFFCCFF"/>
      <color rgb="FFA7E0E1"/>
      <color rgb="FF22A9AC"/>
      <color rgb="FFF2F2F2"/>
      <color rgb="FFD9D9D9"/>
      <color rgb="FFE06B0A"/>
      <color rgb="FF44C5C8"/>
      <color rgb="FF1E93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hyperlink" Target="http://forms.office.com/r/GNZTzfm1FT" TargetMode="External"/><Relationship Id="rId2" Type="http://schemas.openxmlformats.org/officeDocument/2006/relationships/hyperlink" Target="https://web.pref.hyogo.lg.jp/kk17/jyoseikatuyaku/documents/r8_qa0730.pdf" TargetMode="External"/><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ttp://forms.office.com/r/GNZTzfm1FT" TargetMode="External"/></Relationships>
</file>

<file path=xl/drawings/_rels/drawing23.xml.rels><?xml version="1.0" encoding="UTF-8" standalone="yes"?>
<Relationships xmlns="http://schemas.openxmlformats.org/package/2006/relationships"><Relationship Id="rId1" Type="http://schemas.openxmlformats.org/officeDocument/2006/relationships/hyperlink" Target="https://web.pref.hyogo.lg.jp/kk17/jyoseikatuyaku/documents/r8_qa0730.pdf"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https://web.pref.hyogo.lg.jp/kk17/action-action.html" TargetMode="External"/></Relationships>
</file>

<file path=xl/drawings/drawing1.xml><?xml version="1.0" encoding="utf-8"?>
<xdr:wsDr xmlns:xdr="http://schemas.openxmlformats.org/drawingml/2006/spreadsheetDrawing" xmlns:a="http://schemas.openxmlformats.org/drawingml/2006/main">
  <xdr:twoCellAnchor>
    <xdr:from>
      <xdr:col>0</xdr:col>
      <xdr:colOff>134471</xdr:colOff>
      <xdr:row>0</xdr:row>
      <xdr:rowOff>121584</xdr:rowOff>
    </xdr:from>
    <xdr:to>
      <xdr:col>3</xdr:col>
      <xdr:colOff>112059</xdr:colOff>
      <xdr:row>4</xdr:row>
      <xdr:rowOff>102534</xdr:rowOff>
    </xdr:to>
    <xdr:sp macro="" textlink="">
      <xdr:nvSpPr>
        <xdr:cNvPr id="11" name="吹き出し: 円形 1">
          <a:extLst>
            <a:ext uri="{FF2B5EF4-FFF2-40B4-BE49-F238E27FC236}">
              <a16:creationId xmlns:a16="http://schemas.microsoft.com/office/drawing/2014/main" id="{AA1A4D1D-DACB-47F4-B47F-0BEBD76182AE}"/>
            </a:ext>
          </a:extLst>
        </xdr:cNvPr>
        <xdr:cNvSpPr/>
      </xdr:nvSpPr>
      <xdr:spPr>
        <a:xfrm>
          <a:off x="134471" y="121584"/>
          <a:ext cx="1501588" cy="451597"/>
        </a:xfrm>
        <a:prstGeom prst="wedgeEllipseCallout">
          <a:avLst>
            <a:gd name="adj1" fmla="val 49121"/>
            <a:gd name="adj2" fmla="val 43435"/>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lnSpc>
              <a:spcPts val="1400"/>
            </a:lnSpc>
          </a:pPr>
          <a:r>
            <a:rPr lang="ja-JP" sz="900" b="0" kern="100">
              <a:solidFill>
                <a:schemeClr val="bg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女性活躍に取り組む</a:t>
          </a:r>
        </a:p>
        <a:p>
          <a:pPr algn="ctr">
            <a:lnSpc>
              <a:spcPts val="1400"/>
            </a:lnSpc>
          </a:pPr>
          <a:r>
            <a:rPr lang="ja-JP" sz="900" b="0" kern="100">
              <a:solidFill>
                <a:schemeClr val="bg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企業を応援！</a:t>
          </a:r>
        </a:p>
      </xdr:txBody>
    </xdr:sp>
    <xdr:clientData/>
  </xdr:twoCellAnchor>
  <xdr:twoCellAnchor editAs="oneCell">
    <xdr:from>
      <xdr:col>6</xdr:col>
      <xdr:colOff>596900</xdr:colOff>
      <xdr:row>1</xdr:row>
      <xdr:rowOff>15875</xdr:rowOff>
    </xdr:from>
    <xdr:to>
      <xdr:col>9</xdr:col>
      <xdr:colOff>561975</xdr:colOff>
      <xdr:row>3</xdr:row>
      <xdr:rowOff>15875</xdr:rowOff>
    </xdr:to>
    <xdr:pic>
      <xdr:nvPicPr>
        <xdr:cNvPr id="4" name="図 3" descr="アイコン&#10;&#10;自動的に生成された説明">
          <a:extLst>
            <a:ext uri="{FF2B5EF4-FFF2-40B4-BE49-F238E27FC236}">
              <a16:creationId xmlns:a16="http://schemas.microsoft.com/office/drawing/2014/main" id="{313227E7-27F5-48D1-9D0D-36F90ED1EF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2425" y="149225"/>
          <a:ext cx="1987550" cy="266700"/>
        </a:xfrm>
        <a:prstGeom prst="rect">
          <a:avLst/>
        </a:prstGeom>
      </xdr:spPr>
    </xdr:pic>
    <xdr:clientData/>
  </xdr:twoCellAnchor>
  <xdr:twoCellAnchor>
    <xdr:from>
      <xdr:col>0</xdr:col>
      <xdr:colOff>145303</xdr:colOff>
      <xdr:row>31</xdr:row>
      <xdr:rowOff>0</xdr:rowOff>
    </xdr:from>
    <xdr:to>
      <xdr:col>10</xdr:col>
      <xdr:colOff>154828</xdr:colOff>
      <xdr:row>40</xdr:row>
      <xdr:rowOff>95250</xdr:rowOff>
    </xdr:to>
    <xdr:sp macro="" textlink="">
      <xdr:nvSpPr>
        <xdr:cNvPr id="65" name="四角形: 角を丸くする 4">
          <a:extLst>
            <a:ext uri="{FF2B5EF4-FFF2-40B4-BE49-F238E27FC236}">
              <a16:creationId xmlns:a16="http://schemas.microsoft.com/office/drawing/2014/main" id="{E0A0D05E-57FE-4844-902A-7CC1AF761EBA}"/>
            </a:ext>
          </a:extLst>
        </xdr:cNvPr>
        <xdr:cNvSpPr/>
      </xdr:nvSpPr>
      <xdr:spPr>
        <a:xfrm>
          <a:off x="145303" y="7943850"/>
          <a:ext cx="6191250" cy="2305050"/>
        </a:xfrm>
        <a:prstGeom prst="roundRect">
          <a:avLst>
            <a:gd name="adj" fmla="val 6388"/>
          </a:avLst>
        </a:prstGeom>
        <a:noFill/>
        <a:ln w="19050"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16062</xdr:colOff>
      <xdr:row>33</xdr:row>
      <xdr:rowOff>410883</xdr:rowOff>
    </xdr:from>
    <xdr:to>
      <xdr:col>5</xdr:col>
      <xdr:colOff>473822</xdr:colOff>
      <xdr:row>40</xdr:row>
      <xdr:rowOff>25400</xdr:rowOff>
    </xdr:to>
    <xdr:sp macro="" textlink="">
      <xdr:nvSpPr>
        <xdr:cNvPr id="73" name="テキスト ボックス 4">
          <a:extLst>
            <a:ext uri="{FF2B5EF4-FFF2-40B4-BE49-F238E27FC236}">
              <a16:creationId xmlns:a16="http://schemas.microsoft.com/office/drawing/2014/main" id="{A7CAFAE3-7656-4B37-B60E-3905F3A447D1}"/>
            </a:ext>
          </a:extLst>
        </xdr:cNvPr>
        <xdr:cNvSpPr txBox="1"/>
      </xdr:nvSpPr>
      <xdr:spPr>
        <a:xfrm>
          <a:off x="197037" y="9421533"/>
          <a:ext cx="3124760" cy="948017"/>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ts val="1500"/>
            </a:lnSpc>
          </a:pPr>
          <a:r>
            <a:rPr lang="en-US" sz="1100" kern="100">
              <a:effectLst/>
              <a:latin typeface="BIZ UDPゴシック" panose="020B0400000000000000" pitchFamily="50" charset="-128"/>
              <a:ea typeface="BIZ UDPゴシック" panose="020B0400000000000000" pitchFamily="50" charset="-128"/>
              <a:cs typeface="Times New Roman" panose="02020603050405020304" pitchFamily="18" charset="0"/>
            </a:rPr>
            <a:t>&lt;</a:t>
          </a:r>
          <a:r>
            <a:rPr lang="ja-JP" sz="1100" kern="100">
              <a:effectLst/>
              <a:latin typeface="BIZ UDPゴシック" panose="020B0400000000000000" pitchFamily="50" charset="-128"/>
              <a:ea typeface="BIZ UDPゴシック" panose="020B0400000000000000" pitchFamily="50" charset="-128"/>
              <a:cs typeface="Times New Roman" panose="02020603050405020304" pitchFamily="18" charset="0"/>
            </a:rPr>
            <a:t>神戸市</a:t>
          </a:r>
          <a:r>
            <a:rPr lang="ja-JP" sz="1400" b="1" u="wavyHeavy" kern="100" baseline="0">
              <a:effectLst/>
              <a:latin typeface="BIZ UDPゴシック" panose="020B0400000000000000" pitchFamily="50" charset="-128"/>
              <a:ea typeface="BIZ UDPゴシック" panose="020B0400000000000000" pitchFamily="50" charset="-128"/>
              <a:cs typeface="Times New Roman" panose="02020603050405020304" pitchFamily="18" charset="0"/>
            </a:rPr>
            <a:t>以外</a:t>
          </a:r>
          <a:r>
            <a:rPr lang="ja-JP" sz="1100" kern="100">
              <a:effectLst/>
              <a:latin typeface="BIZ UDPゴシック" panose="020B0400000000000000" pitchFamily="50" charset="-128"/>
              <a:ea typeface="BIZ UDPゴシック" panose="020B0400000000000000" pitchFamily="50" charset="-128"/>
              <a:cs typeface="Times New Roman" panose="02020603050405020304" pitchFamily="18" charset="0"/>
            </a:rPr>
            <a:t>の事業者</a:t>
          </a:r>
          <a:r>
            <a:rPr lang="en-US" sz="1100" kern="100">
              <a:effectLst/>
              <a:latin typeface="BIZ UDPゴシック" panose="020B0400000000000000" pitchFamily="50" charset="-128"/>
              <a:ea typeface="BIZ UDPゴシック" panose="020B0400000000000000" pitchFamily="50" charset="-128"/>
              <a:cs typeface="Times New Roman" panose="02020603050405020304" pitchFamily="18" charset="0"/>
            </a:rPr>
            <a:t>&gt;</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lnSpc>
              <a:spcPts val="1500"/>
            </a:lnSpc>
          </a:pPr>
          <a:r>
            <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rPr>
            <a:t>兵庫県 男女青少年課 男女共同参画班</a:t>
          </a:r>
        </a:p>
      </xdr:txBody>
    </xdr:sp>
    <xdr:clientData/>
  </xdr:twoCellAnchor>
  <xdr:twoCellAnchor>
    <xdr:from>
      <xdr:col>5</xdr:col>
      <xdr:colOff>506014</xdr:colOff>
      <xdr:row>33</xdr:row>
      <xdr:rowOff>411334</xdr:rowOff>
    </xdr:from>
    <xdr:to>
      <xdr:col>10</xdr:col>
      <xdr:colOff>59204</xdr:colOff>
      <xdr:row>40</xdr:row>
      <xdr:rowOff>97491</xdr:rowOff>
    </xdr:to>
    <xdr:sp macro="" textlink="">
      <xdr:nvSpPr>
        <xdr:cNvPr id="72" name="テキスト ボックス 7">
          <a:extLst>
            <a:ext uri="{FF2B5EF4-FFF2-40B4-BE49-F238E27FC236}">
              <a16:creationId xmlns:a16="http://schemas.microsoft.com/office/drawing/2014/main" id="{AF7FD827-448C-4698-98C0-54209D8577BC}"/>
            </a:ext>
          </a:extLst>
        </xdr:cNvPr>
        <xdr:cNvSpPr txBox="1"/>
      </xdr:nvSpPr>
      <xdr:spPr>
        <a:xfrm>
          <a:off x="3353989" y="9421984"/>
          <a:ext cx="2886940" cy="1019657"/>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ts val="1500"/>
            </a:lnSpc>
          </a:pPr>
          <a:r>
            <a:rPr lang="en-US" sz="1100" kern="100">
              <a:effectLst/>
              <a:latin typeface="BIZ UDPゴシック" panose="020B0400000000000000" pitchFamily="50" charset="-128"/>
              <a:ea typeface="BIZ UDPゴシック" panose="020B0400000000000000" pitchFamily="50" charset="-128"/>
              <a:cs typeface="Times New Roman" panose="02020603050405020304" pitchFamily="18" charset="0"/>
            </a:rPr>
            <a:t>&lt;</a:t>
          </a:r>
          <a:r>
            <a:rPr lang="ja-JP" sz="1100" kern="100">
              <a:effectLst/>
              <a:latin typeface="BIZ UDPゴシック" panose="020B0400000000000000" pitchFamily="50" charset="-128"/>
              <a:ea typeface="BIZ UDPゴシック" panose="020B0400000000000000" pitchFamily="50" charset="-128"/>
              <a:cs typeface="Times New Roman" panose="02020603050405020304" pitchFamily="18" charset="0"/>
            </a:rPr>
            <a:t>神戸</a:t>
          </a:r>
          <a:r>
            <a:rPr lang="ja-JP" sz="1400" b="1" u="wavyHeavy" kern="100" baseline="0">
              <a:effectLst/>
              <a:latin typeface="BIZ UDPゴシック" panose="020B0400000000000000" pitchFamily="50" charset="-128"/>
              <a:ea typeface="BIZ UDPゴシック" panose="020B0400000000000000" pitchFamily="50" charset="-128"/>
              <a:cs typeface="Times New Roman" panose="02020603050405020304" pitchFamily="18" charset="0"/>
            </a:rPr>
            <a:t>市内</a:t>
          </a:r>
          <a:r>
            <a:rPr lang="ja-JP" sz="1100" kern="100">
              <a:effectLst/>
              <a:latin typeface="BIZ UDPゴシック" panose="020B0400000000000000" pitchFamily="50" charset="-128"/>
              <a:ea typeface="BIZ UDPゴシック" panose="020B0400000000000000" pitchFamily="50" charset="-128"/>
              <a:cs typeface="Times New Roman" panose="02020603050405020304" pitchFamily="18" charset="0"/>
            </a:rPr>
            <a:t>の事業者</a:t>
          </a:r>
          <a:r>
            <a:rPr lang="en-US" sz="1100" kern="100">
              <a:effectLst/>
              <a:latin typeface="BIZ UDPゴシック" panose="020B0400000000000000" pitchFamily="50" charset="-128"/>
              <a:ea typeface="BIZ UDPゴシック" panose="020B0400000000000000" pitchFamily="50" charset="-128"/>
              <a:cs typeface="Times New Roman" panose="02020603050405020304" pitchFamily="18" charset="0"/>
            </a:rPr>
            <a:t>&gt;</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lnSpc>
              <a:spcPts val="1500"/>
            </a:lnSpc>
          </a:pPr>
          <a:r>
            <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rPr>
            <a:t>神戸市　地域協働局　男女共同参画課</a:t>
          </a:r>
        </a:p>
        <a:p>
          <a:pPr algn="l">
            <a:lnSpc>
              <a:spcPts val="1500"/>
            </a:lnSpc>
          </a:pPr>
          <a:endPar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xdr:col>
      <xdr:colOff>67236</xdr:colOff>
      <xdr:row>14</xdr:row>
      <xdr:rowOff>67235</xdr:rowOff>
    </xdr:from>
    <xdr:to>
      <xdr:col>1</xdr:col>
      <xdr:colOff>568326</xdr:colOff>
      <xdr:row>17</xdr:row>
      <xdr:rowOff>196850</xdr:rowOff>
    </xdr:to>
    <xdr:sp macro="" textlink="">
      <xdr:nvSpPr>
        <xdr:cNvPr id="8" name="矢印: 下 8">
          <a:extLst>
            <a:ext uri="{FF2B5EF4-FFF2-40B4-BE49-F238E27FC236}">
              <a16:creationId xmlns:a16="http://schemas.microsoft.com/office/drawing/2014/main" id="{565F4285-7F90-4519-A6EC-8CA03C5567D0}"/>
            </a:ext>
          </a:extLst>
        </xdr:cNvPr>
        <xdr:cNvSpPr/>
      </xdr:nvSpPr>
      <xdr:spPr>
        <a:xfrm>
          <a:off x="248211" y="4239185"/>
          <a:ext cx="501090" cy="882090"/>
        </a:xfrm>
        <a:prstGeom prst="downArrow">
          <a:avLst>
            <a:gd name="adj1" fmla="val 48258"/>
            <a:gd name="adj2" fmla="val 76024"/>
          </a:avLst>
        </a:prstGeom>
        <a:solidFill>
          <a:schemeClr val="accent1"/>
        </a:solidFill>
        <a:ln w="127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endParaRPr kumimoji="1" lang="ja-JP" altLang="en-US" sz="1050">
            <a:solidFill>
              <a:sysClr val="windowText" lastClr="000000"/>
            </a:solidFill>
            <a:effectLst/>
            <a:latin typeface="+mn-ea"/>
            <a:ea typeface="+mn-ea"/>
            <a:cs typeface="+mn-cs"/>
          </a:endParaRPr>
        </a:p>
      </xdr:txBody>
    </xdr:sp>
    <xdr:clientData/>
  </xdr:twoCellAnchor>
  <xdr:twoCellAnchor>
    <xdr:from>
      <xdr:col>1</xdr:col>
      <xdr:colOff>56029</xdr:colOff>
      <xdr:row>20</xdr:row>
      <xdr:rowOff>78441</xdr:rowOff>
    </xdr:from>
    <xdr:to>
      <xdr:col>1</xdr:col>
      <xdr:colOff>582706</xdr:colOff>
      <xdr:row>24</xdr:row>
      <xdr:rowOff>163232</xdr:rowOff>
    </xdr:to>
    <xdr:sp macro="" textlink="">
      <xdr:nvSpPr>
        <xdr:cNvPr id="10" name="矢印: 下 9">
          <a:extLst>
            <a:ext uri="{FF2B5EF4-FFF2-40B4-BE49-F238E27FC236}">
              <a16:creationId xmlns:a16="http://schemas.microsoft.com/office/drawing/2014/main" id="{9379F38C-E3B2-4DA1-A152-FF9459949063}"/>
            </a:ext>
          </a:extLst>
        </xdr:cNvPr>
        <xdr:cNvSpPr/>
      </xdr:nvSpPr>
      <xdr:spPr>
        <a:xfrm>
          <a:off x="235323" y="5524500"/>
          <a:ext cx="526677" cy="757144"/>
        </a:xfrm>
        <a:prstGeom prst="downArrow">
          <a:avLst>
            <a:gd name="adj1" fmla="val 50000"/>
            <a:gd name="adj2" fmla="val 64893"/>
          </a:avLst>
        </a:prstGeom>
        <a:solidFill>
          <a:schemeClr val="accent1"/>
        </a:solidFill>
        <a:ln w="127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endParaRPr kumimoji="1" lang="ja-JP" altLang="en-US" sz="1050">
            <a:solidFill>
              <a:sysClr val="windowText" lastClr="000000"/>
            </a:solidFill>
            <a:effectLst/>
            <a:latin typeface="+mn-ea"/>
            <a:ea typeface="+mn-ea"/>
            <a:cs typeface="+mn-cs"/>
          </a:endParaRPr>
        </a:p>
      </xdr:txBody>
    </xdr:sp>
    <xdr:clientData/>
  </xdr:twoCellAnchor>
  <xdr:twoCellAnchor>
    <xdr:from>
      <xdr:col>4</xdr:col>
      <xdr:colOff>427129</xdr:colOff>
      <xdr:row>11</xdr:row>
      <xdr:rowOff>296210</xdr:rowOff>
    </xdr:from>
    <xdr:to>
      <xdr:col>6</xdr:col>
      <xdr:colOff>198423</xdr:colOff>
      <xdr:row>11</xdr:row>
      <xdr:rowOff>296210</xdr:rowOff>
    </xdr:to>
    <xdr:cxnSp macro="">
      <xdr:nvCxnSpPr>
        <xdr:cNvPr id="37" name="直線コネクタ 11">
          <a:extLst>
            <a:ext uri="{FF2B5EF4-FFF2-40B4-BE49-F238E27FC236}">
              <a16:creationId xmlns:a16="http://schemas.microsoft.com/office/drawing/2014/main" id="{684C1D10-F86C-C773-593C-C775D9E540F5}"/>
            </a:ext>
          </a:extLst>
        </xdr:cNvPr>
        <xdr:cNvCxnSpPr/>
      </xdr:nvCxnSpPr>
      <xdr:spPr>
        <a:xfrm>
          <a:off x="2608354" y="3448985"/>
          <a:ext cx="1104794" cy="0"/>
        </a:xfrm>
        <a:prstGeom prst="line">
          <a:avLst/>
        </a:prstGeom>
        <a:ln w="28575"/>
      </xdr:spPr>
      <xdr:style>
        <a:lnRef idx="1">
          <a:schemeClr val="accent6"/>
        </a:lnRef>
        <a:fillRef idx="0">
          <a:schemeClr val="accent6"/>
        </a:fillRef>
        <a:effectRef idx="0">
          <a:schemeClr val="accent6"/>
        </a:effectRef>
        <a:fontRef idx="minor">
          <a:schemeClr val="tx1"/>
        </a:fontRef>
      </xdr:style>
    </xdr:cxnSp>
    <xdr:clientData/>
  </xdr:twoCellAnchor>
  <xdr:twoCellAnchor>
    <xdr:from>
      <xdr:col>4</xdr:col>
      <xdr:colOff>540120</xdr:colOff>
      <xdr:row>11</xdr:row>
      <xdr:rowOff>506134</xdr:rowOff>
    </xdr:from>
    <xdr:to>
      <xdr:col>6</xdr:col>
      <xdr:colOff>288114</xdr:colOff>
      <xdr:row>11</xdr:row>
      <xdr:rowOff>506134</xdr:rowOff>
    </xdr:to>
    <xdr:cxnSp macro="">
      <xdr:nvCxnSpPr>
        <xdr:cNvPr id="34" name="直線コネクタ 12">
          <a:extLst>
            <a:ext uri="{FF2B5EF4-FFF2-40B4-BE49-F238E27FC236}">
              <a16:creationId xmlns:a16="http://schemas.microsoft.com/office/drawing/2014/main" id="{A6CD84AA-E47C-459A-A709-08545C0FD3B0}"/>
            </a:ext>
          </a:extLst>
        </xdr:cNvPr>
        <xdr:cNvCxnSpPr/>
      </xdr:nvCxnSpPr>
      <xdr:spPr>
        <a:xfrm>
          <a:off x="2721345" y="3658909"/>
          <a:ext cx="1081494" cy="0"/>
        </a:xfrm>
        <a:prstGeom prst="line">
          <a:avLst/>
        </a:prstGeom>
        <a:ln w="28575"/>
      </xdr:spPr>
      <xdr:style>
        <a:lnRef idx="1">
          <a:schemeClr val="accent6"/>
        </a:lnRef>
        <a:fillRef idx="0">
          <a:schemeClr val="accent6"/>
        </a:fillRef>
        <a:effectRef idx="0">
          <a:schemeClr val="accent6"/>
        </a:effectRef>
        <a:fontRef idx="minor">
          <a:schemeClr val="tx1"/>
        </a:fontRef>
      </xdr:style>
    </xdr:cxnSp>
    <xdr:clientData/>
  </xdr:twoCellAnchor>
  <xdr:twoCellAnchor>
    <xdr:from>
      <xdr:col>6</xdr:col>
      <xdr:colOff>293728</xdr:colOff>
      <xdr:row>33</xdr:row>
      <xdr:rowOff>2119</xdr:rowOff>
    </xdr:from>
    <xdr:to>
      <xdr:col>8</xdr:col>
      <xdr:colOff>397809</xdr:colOff>
      <xdr:row>33</xdr:row>
      <xdr:rowOff>209177</xdr:rowOff>
    </xdr:to>
    <xdr:sp macro="" textlink="">
      <xdr:nvSpPr>
        <xdr:cNvPr id="2" name="四角形: 角を丸くする 2">
          <a:hlinkClick xmlns:r="http://schemas.openxmlformats.org/officeDocument/2006/relationships" r:id="rId2"/>
          <a:extLst>
            <a:ext uri="{FF2B5EF4-FFF2-40B4-BE49-F238E27FC236}">
              <a16:creationId xmlns:a16="http://schemas.microsoft.com/office/drawing/2014/main" id="{86964128-125C-CA14-359D-42E18B2E40F4}"/>
            </a:ext>
          </a:extLst>
        </xdr:cNvPr>
        <xdr:cNvSpPr/>
      </xdr:nvSpPr>
      <xdr:spPr>
        <a:xfrm>
          <a:off x="3808453" y="9012769"/>
          <a:ext cx="1437581" cy="207058"/>
        </a:xfrm>
        <a:prstGeom prst="round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1050" b="1">
              <a:solidFill>
                <a:sysClr val="windowText" lastClr="000000"/>
              </a:solidFill>
              <a:effectLst/>
              <a:latin typeface="BIZ UDPゴシック" panose="020B0400000000000000" pitchFamily="50" charset="-128"/>
              <a:ea typeface="BIZ UDPゴシック" panose="020B0400000000000000" pitchFamily="50" charset="-128"/>
              <a:cs typeface="+mn-cs"/>
            </a:rPr>
            <a:t>自己評価シート</a:t>
          </a:r>
          <a:r>
            <a:rPr kumimoji="1" lang="en-US" altLang="ja-JP" sz="1050" b="1">
              <a:solidFill>
                <a:sysClr val="windowText" lastClr="000000"/>
              </a:solidFill>
              <a:effectLst/>
              <a:latin typeface="BIZ UDPゴシック" panose="020B0400000000000000" pitchFamily="50" charset="-128"/>
              <a:ea typeface="BIZ UDPゴシック" panose="020B0400000000000000" pitchFamily="50" charset="-128"/>
              <a:cs typeface="+mn-cs"/>
            </a:rPr>
            <a:t>Q&amp;A</a:t>
          </a:r>
          <a:endParaRPr kumimoji="1" lang="ja-JP" altLang="en-US" sz="1050" b="1">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657225</xdr:colOff>
      <xdr:row>32</xdr:row>
      <xdr:rowOff>66675</xdr:rowOff>
    </xdr:from>
    <xdr:to>
      <xdr:col>6</xdr:col>
      <xdr:colOff>311150</xdr:colOff>
      <xdr:row>32</xdr:row>
      <xdr:rowOff>304800</xdr:rowOff>
    </xdr:to>
    <xdr:sp macro="" textlink="">
      <xdr:nvSpPr>
        <xdr:cNvPr id="5" name="四角形: 角を丸くする 4">
          <a:hlinkClick xmlns:r="http://schemas.openxmlformats.org/officeDocument/2006/relationships" r:id="rId3"/>
          <a:extLst>
            <a:ext uri="{FF2B5EF4-FFF2-40B4-BE49-F238E27FC236}">
              <a16:creationId xmlns:a16="http://schemas.microsoft.com/office/drawing/2014/main" id="{B36F6382-C2BE-4C2B-98F7-532D014B3318}"/>
            </a:ext>
          </a:extLst>
        </xdr:cNvPr>
        <xdr:cNvSpPr/>
      </xdr:nvSpPr>
      <xdr:spPr>
        <a:xfrm>
          <a:off x="2171700" y="8639175"/>
          <a:ext cx="1654175" cy="238125"/>
        </a:xfrm>
        <a:prstGeom prst="roundRect">
          <a:avLst>
            <a:gd name="adj" fmla="val 50000"/>
          </a:avLst>
        </a:prstGeom>
        <a:ln/>
      </xdr:spPr>
      <xdr:style>
        <a:lnRef idx="2">
          <a:schemeClr val="accent6"/>
        </a:lnRef>
        <a:fillRef idx="1">
          <a:schemeClr val="lt1"/>
        </a:fillRef>
        <a:effectRef idx="0">
          <a:schemeClr val="accent6"/>
        </a:effectRef>
        <a:fontRef idx="minor">
          <a:schemeClr val="dk1"/>
        </a:fontRef>
      </xdr:style>
      <xdr:txBody>
        <a:bodyPr vertOverflow="clip" horzOverflow="clip" tIns="10800" bIns="10800" rtlCol="0" anchor="ctr"/>
        <a:lstStyle/>
        <a:p>
          <a:pPr algn="r"/>
          <a:r>
            <a:rPr kumimoji="1" lang="ja-JP" altLang="en-US" sz="1100" b="1">
              <a:solidFill>
                <a:schemeClr val="accent6"/>
              </a:solidFill>
              <a:effectLst/>
              <a:latin typeface="Meiryo UI" panose="020B0604030504040204" pitchFamily="50" charset="-128"/>
              <a:ea typeface="Meiryo UI" panose="020B0604030504040204" pitchFamily="50" charset="-128"/>
              <a:cs typeface="+mn-cs"/>
            </a:rPr>
            <a:t>お問い合わせフォーム</a:t>
          </a:r>
        </a:p>
      </xdr:txBody>
    </xdr:sp>
    <xdr:clientData/>
  </xdr:twoCellAnchor>
  <xdr:twoCellAnchor editAs="oneCell">
    <xdr:from>
      <xdr:col>3</xdr:col>
      <xdr:colOff>619125</xdr:colOff>
      <xdr:row>32</xdr:row>
      <xdr:rowOff>34925</xdr:rowOff>
    </xdr:from>
    <xdr:to>
      <xdr:col>4</xdr:col>
      <xdr:colOff>276375</xdr:colOff>
      <xdr:row>32</xdr:row>
      <xdr:rowOff>340138</xdr:rowOff>
    </xdr:to>
    <xdr:pic>
      <xdr:nvPicPr>
        <xdr:cNvPr id="6" name="グラフィックス 5" descr="バッジ: 疑問符 単色塗りつぶし">
          <a:extLst>
            <a:ext uri="{FF2B5EF4-FFF2-40B4-BE49-F238E27FC236}">
              <a16:creationId xmlns:a16="http://schemas.microsoft.com/office/drawing/2014/main" id="{3D160F10-4DE3-4B62-A4E7-4B020631AEE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133600" y="8607425"/>
          <a:ext cx="320825" cy="305213"/>
        </a:xfrm>
        <a:prstGeom prst="rect">
          <a:avLst/>
        </a:prstGeom>
      </xdr:spPr>
    </xdr:pic>
    <xdr:clientData/>
  </xdr:twoCellAnchor>
  <xdr:twoCellAnchor editAs="oneCell">
    <xdr:from>
      <xdr:col>6</xdr:col>
      <xdr:colOff>463126</xdr:colOff>
      <xdr:row>31</xdr:row>
      <xdr:rowOff>297852</xdr:rowOff>
    </xdr:from>
    <xdr:to>
      <xdr:col>7</xdr:col>
      <xdr:colOff>351220</xdr:colOff>
      <xdr:row>32</xdr:row>
      <xdr:rowOff>388699</xdr:rowOff>
    </xdr:to>
    <xdr:pic>
      <xdr:nvPicPr>
        <xdr:cNvPr id="7" name="図 6">
          <a:extLst>
            <a:ext uri="{FF2B5EF4-FFF2-40B4-BE49-F238E27FC236}">
              <a16:creationId xmlns:a16="http://schemas.microsoft.com/office/drawing/2014/main" id="{A965F66F-514A-D511-30A4-5D8AEA79EDD7}"/>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22831" t="35661" r="23650" b="12034"/>
        <a:stretch/>
      </xdr:blipFill>
      <xdr:spPr>
        <a:xfrm>
          <a:off x="4004185" y="8209205"/>
          <a:ext cx="566797" cy="5342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25400</xdr:colOff>
      <xdr:row>46</xdr:row>
      <xdr:rowOff>44450</xdr:rowOff>
    </xdr:from>
    <xdr:ext cx="800219" cy="292388"/>
    <xdr:sp macro="" textlink="">
      <xdr:nvSpPr>
        <xdr:cNvPr id="5" name="テキスト ボックス 4">
          <a:extLst>
            <a:ext uri="{FF2B5EF4-FFF2-40B4-BE49-F238E27FC236}">
              <a16:creationId xmlns:a16="http://schemas.microsoft.com/office/drawing/2014/main" id="{AA0BBE82-D18B-4F1B-AB75-512D1F697836}"/>
            </a:ext>
          </a:extLst>
        </xdr:cNvPr>
        <xdr:cNvSpPr txBox="1"/>
      </xdr:nvSpPr>
      <xdr:spPr>
        <a:xfrm>
          <a:off x="238125" y="17278350"/>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oneCellAnchor>
    <xdr:from>
      <xdr:col>8</xdr:col>
      <xdr:colOff>130175</xdr:colOff>
      <xdr:row>46</xdr:row>
      <xdr:rowOff>104775</xdr:rowOff>
    </xdr:from>
    <xdr:ext cx="3172535" cy="275717"/>
    <xdr:sp macro="" textlink="">
      <xdr:nvSpPr>
        <xdr:cNvPr id="13" name="テキスト ボックス 5">
          <a:extLst>
            <a:ext uri="{FF2B5EF4-FFF2-40B4-BE49-F238E27FC236}">
              <a16:creationId xmlns:a16="http://schemas.microsoft.com/office/drawing/2014/main" id="{42B49E78-96E6-412B-9F7C-320A1FA70634}"/>
            </a:ext>
          </a:extLst>
        </xdr:cNvPr>
        <xdr:cNvSpPr txBox="1"/>
      </xdr:nvSpPr>
      <xdr:spPr>
        <a:xfrm>
          <a:off x="1806575" y="9401175"/>
          <a:ext cx="317253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sng">
              <a:solidFill>
                <a:srgbClr val="FF0000"/>
              </a:solidFill>
              <a:latin typeface="BIZ UDPゴシック" panose="020B0400000000000000" pitchFamily="50" charset="-128"/>
              <a:ea typeface="BIZ UDPゴシック" panose="020B0400000000000000" pitchFamily="50" charset="-128"/>
            </a:rPr>
            <a:t>選択した項目に応じて、下記資料を提出すること</a:t>
          </a:r>
        </a:p>
      </xdr:txBody>
    </xdr:sp>
    <xdr:clientData/>
  </xdr:oneCellAnchor>
  <xdr:twoCellAnchor>
    <xdr:from>
      <xdr:col>3</xdr:col>
      <xdr:colOff>9525</xdr:colOff>
      <xdr:row>11</xdr:row>
      <xdr:rowOff>126998</xdr:rowOff>
    </xdr:from>
    <xdr:to>
      <xdr:col>28</xdr:col>
      <xdr:colOff>133350</xdr:colOff>
      <xdr:row>16</xdr:row>
      <xdr:rowOff>38100</xdr:rowOff>
    </xdr:to>
    <xdr:sp macro="" textlink="">
      <xdr:nvSpPr>
        <xdr:cNvPr id="7" name="正方形/長方形 6">
          <a:extLst>
            <a:ext uri="{FF2B5EF4-FFF2-40B4-BE49-F238E27FC236}">
              <a16:creationId xmlns:a16="http://schemas.microsoft.com/office/drawing/2014/main" id="{EE9A833A-E363-453C-9DBA-73D6C4685FB5}"/>
            </a:ext>
          </a:extLst>
        </xdr:cNvPr>
        <xdr:cNvSpPr/>
      </xdr:nvSpPr>
      <xdr:spPr>
        <a:xfrm>
          <a:off x="638175" y="2374898"/>
          <a:ext cx="5362575" cy="911227"/>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業務の目標設定や達成状況の確認、人事評価、人事異動</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のみ</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を目的としたヒアリング</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は対象外です</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a:t>
          </a:r>
          <a:endParaRPr lang="ja-JP" altLang="ja-JP" sz="1050">
            <a:solidFill>
              <a:schemeClr val="tx1"/>
            </a:solidFill>
            <a:effectLst/>
            <a:latin typeface="BIZ UDPゴシック" panose="020B0400000000000000" pitchFamily="50" charset="-128"/>
            <a:ea typeface="BIZ UDPゴシック" panose="020B0400000000000000" pitchFamily="50" charset="-128"/>
          </a:endParaRPr>
        </a:p>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従業員各々のライフプランとキャリアデザインの両方を確認していることが必要</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で</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す。</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特定の従業員</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（育児休業中の従業員等）</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のみ</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に実施しているものは不可とします。</a:t>
          </a:r>
          <a:endParaRPr kumimoji="1" lang="ja-JP" altLang="en-US" sz="105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31749</xdr:colOff>
      <xdr:row>31</xdr:row>
      <xdr:rowOff>95250</xdr:rowOff>
    </xdr:from>
    <xdr:to>
      <xdr:col>27</xdr:col>
      <xdr:colOff>19050</xdr:colOff>
      <xdr:row>33</xdr:row>
      <xdr:rowOff>25400</xdr:rowOff>
    </xdr:to>
    <xdr:sp macro="" textlink="">
      <xdr:nvSpPr>
        <xdr:cNvPr id="8" name="正方形/長方形 7">
          <a:extLst>
            <a:ext uri="{FF2B5EF4-FFF2-40B4-BE49-F238E27FC236}">
              <a16:creationId xmlns:a16="http://schemas.microsoft.com/office/drawing/2014/main" id="{A70B76F1-6B15-4FD0-8005-37527FABB2F4}"/>
            </a:ext>
          </a:extLst>
        </xdr:cNvPr>
        <xdr:cNvSpPr/>
      </xdr:nvSpPr>
      <xdr:spPr>
        <a:xfrm>
          <a:off x="660399" y="6267450"/>
          <a:ext cx="5016501" cy="482600"/>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 制度が関係法令を上回る内容となっていない場合</a:t>
          </a:r>
          <a:endParaRPr kumimoji="1" lang="ja-JP" altLang="en-US"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12514</xdr:colOff>
      <xdr:row>6</xdr:row>
      <xdr:rowOff>76201</xdr:rowOff>
    </xdr:from>
    <xdr:to>
      <xdr:col>11</xdr:col>
      <xdr:colOff>1</xdr:colOff>
      <xdr:row>7</xdr:row>
      <xdr:rowOff>134470</xdr:rowOff>
    </xdr:to>
    <xdr:sp macro="" textlink="">
      <xdr:nvSpPr>
        <xdr:cNvPr id="9" name="四角形: 角を丸くする 8">
          <a:extLst>
            <a:ext uri="{FF2B5EF4-FFF2-40B4-BE49-F238E27FC236}">
              <a16:creationId xmlns:a16="http://schemas.microsoft.com/office/drawing/2014/main" id="{ACC96086-3B10-4C73-80EA-B59B7F05D3EE}"/>
            </a:ext>
          </a:extLst>
        </xdr:cNvPr>
        <xdr:cNvSpPr/>
      </xdr:nvSpPr>
      <xdr:spPr>
        <a:xfrm>
          <a:off x="225426" y="1364877"/>
          <a:ext cx="2116604" cy="226358"/>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いずれか１つ以上にチェック必須</a:t>
          </a:r>
        </a:p>
      </xdr:txBody>
    </xdr:sp>
    <xdr:clientData/>
  </xdr:twoCellAnchor>
  <xdr:twoCellAnchor>
    <xdr:from>
      <xdr:col>0</xdr:col>
      <xdr:colOff>177799</xdr:colOff>
      <xdr:row>0</xdr:row>
      <xdr:rowOff>69849</xdr:rowOff>
    </xdr:from>
    <xdr:to>
      <xdr:col>3</xdr:col>
      <xdr:colOff>187064</xdr:colOff>
      <xdr:row>3</xdr:row>
      <xdr:rowOff>73556</xdr:rowOff>
    </xdr:to>
    <xdr:sp macro="" textlink="">
      <xdr:nvSpPr>
        <xdr:cNvPr id="3" name="楕円 2">
          <a:extLst>
            <a:ext uri="{FF2B5EF4-FFF2-40B4-BE49-F238E27FC236}">
              <a16:creationId xmlns:a16="http://schemas.microsoft.com/office/drawing/2014/main" id="{CD0F01CD-A185-4BBA-AB02-F7326824CAB7}"/>
            </a:ext>
          </a:extLst>
        </xdr:cNvPr>
        <xdr:cNvSpPr/>
      </xdr:nvSpPr>
      <xdr:spPr>
        <a:xfrm>
          <a:off x="177799" y="69849"/>
          <a:ext cx="648000" cy="608825"/>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項目６</a:t>
          </a:r>
        </a:p>
      </xdr:txBody>
    </xdr:sp>
    <xdr:clientData/>
  </xdr:twoCellAnchor>
  <xdr:twoCellAnchor>
    <xdr:from>
      <xdr:col>5</xdr:col>
      <xdr:colOff>101600</xdr:colOff>
      <xdr:row>46</xdr:row>
      <xdr:rowOff>152400</xdr:rowOff>
    </xdr:from>
    <xdr:to>
      <xdr:col>8</xdr:col>
      <xdr:colOff>131842</xdr:colOff>
      <xdr:row>47</xdr:row>
      <xdr:rowOff>135416</xdr:rowOff>
    </xdr:to>
    <xdr:sp macro="" textlink="">
      <xdr:nvSpPr>
        <xdr:cNvPr id="12" name="四角形: 角を丸くする 12">
          <a:extLst>
            <a:ext uri="{FF2B5EF4-FFF2-40B4-BE49-F238E27FC236}">
              <a16:creationId xmlns:a16="http://schemas.microsoft.com/office/drawing/2014/main" id="{FF28E998-FAA9-4665-BF6C-B0E357096530}"/>
            </a:ext>
          </a:extLst>
        </xdr:cNvPr>
        <xdr:cNvSpPr/>
      </xdr:nvSpPr>
      <xdr:spPr>
        <a:xfrm>
          <a:off x="1149350" y="9648825"/>
          <a:ext cx="658892" cy="183041"/>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257174</xdr:colOff>
      <xdr:row>35</xdr:row>
      <xdr:rowOff>19050</xdr:rowOff>
    </xdr:from>
    <xdr:to>
      <xdr:col>3</xdr:col>
      <xdr:colOff>657224</xdr:colOff>
      <xdr:row>35</xdr:row>
      <xdr:rowOff>142875</xdr:rowOff>
    </xdr:to>
    <xdr:sp macro="" textlink="">
      <xdr:nvSpPr>
        <xdr:cNvPr id="7" name="屈折矢印 6">
          <a:extLst>
            <a:ext uri="{FF2B5EF4-FFF2-40B4-BE49-F238E27FC236}">
              <a16:creationId xmlns:a16="http://schemas.microsoft.com/office/drawing/2014/main" id="{00000000-0008-0000-0800-000007000000}"/>
            </a:ext>
          </a:extLst>
        </xdr:cNvPr>
        <xdr:cNvSpPr/>
      </xdr:nvSpPr>
      <xdr:spPr>
        <a:xfrm flipH="1">
          <a:off x="2819399" y="6562725"/>
          <a:ext cx="400050" cy="123825"/>
        </a:xfrm>
        <a:prstGeom prst="bentUpArrow">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276225</xdr:colOff>
      <xdr:row>35</xdr:row>
      <xdr:rowOff>28575</xdr:rowOff>
    </xdr:from>
    <xdr:to>
      <xdr:col>6</xdr:col>
      <xdr:colOff>0</xdr:colOff>
      <xdr:row>35</xdr:row>
      <xdr:rowOff>152400</xdr:rowOff>
    </xdr:to>
    <xdr:sp macro="" textlink="">
      <xdr:nvSpPr>
        <xdr:cNvPr id="9" name="屈折矢印 8">
          <a:extLst>
            <a:ext uri="{FF2B5EF4-FFF2-40B4-BE49-F238E27FC236}">
              <a16:creationId xmlns:a16="http://schemas.microsoft.com/office/drawing/2014/main" id="{00000000-0008-0000-0800-000009000000}"/>
            </a:ext>
          </a:extLst>
        </xdr:cNvPr>
        <xdr:cNvSpPr/>
      </xdr:nvSpPr>
      <xdr:spPr>
        <a:xfrm flipH="1">
          <a:off x="4191000" y="6572250"/>
          <a:ext cx="400050" cy="123825"/>
        </a:xfrm>
        <a:prstGeom prst="bentUpArrow">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98424</xdr:colOff>
      <xdr:row>13</xdr:row>
      <xdr:rowOff>19050</xdr:rowOff>
    </xdr:from>
    <xdr:to>
      <xdr:col>3</xdr:col>
      <xdr:colOff>133350</xdr:colOff>
      <xdr:row>14</xdr:row>
      <xdr:rowOff>161925</xdr:rowOff>
    </xdr:to>
    <xdr:sp macro="" textlink="">
      <xdr:nvSpPr>
        <xdr:cNvPr id="3" name="四角形: 角を丸くする 2">
          <a:extLst>
            <a:ext uri="{FF2B5EF4-FFF2-40B4-BE49-F238E27FC236}">
              <a16:creationId xmlns:a16="http://schemas.microsoft.com/office/drawing/2014/main" id="{32D77D59-1760-4115-8D50-2F9AA0568A82}"/>
            </a:ext>
          </a:extLst>
        </xdr:cNvPr>
        <xdr:cNvSpPr/>
      </xdr:nvSpPr>
      <xdr:spPr>
        <a:xfrm>
          <a:off x="98424" y="2590800"/>
          <a:ext cx="1558926" cy="238125"/>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水色のセルの入力必須</a:t>
          </a:r>
        </a:p>
      </xdr:txBody>
    </xdr:sp>
    <xdr:clientData/>
  </xdr:twoCellAnchor>
  <xdr:oneCellAnchor>
    <xdr:from>
      <xdr:col>0</xdr:col>
      <xdr:colOff>133350</xdr:colOff>
      <xdr:row>41</xdr:row>
      <xdr:rowOff>144751</xdr:rowOff>
    </xdr:from>
    <xdr:ext cx="6086475" cy="1307524"/>
    <xdr:sp macro="" textlink="">
      <xdr:nvSpPr>
        <xdr:cNvPr id="4" name="テキスト ボックス 3">
          <a:extLst>
            <a:ext uri="{FF2B5EF4-FFF2-40B4-BE49-F238E27FC236}">
              <a16:creationId xmlns:a16="http://schemas.microsoft.com/office/drawing/2014/main" id="{06EF3C54-7774-640F-915D-097167CD0033}"/>
            </a:ext>
          </a:extLst>
        </xdr:cNvPr>
        <xdr:cNvSpPr txBox="1"/>
      </xdr:nvSpPr>
      <xdr:spPr>
        <a:xfrm>
          <a:off x="133350" y="8822026"/>
          <a:ext cx="6086475" cy="1307524"/>
        </a:xfrm>
        <a:prstGeom prst="rect">
          <a:avLst/>
        </a:prstGeom>
        <a:noFill/>
        <a:ln>
          <a:solidFill>
            <a:schemeClr val="tx1"/>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tIns="36000" bIns="0" rtlCol="0" anchor="t">
          <a:noAutofit/>
        </a:bodyPr>
        <a:lstStyle/>
        <a:p>
          <a:r>
            <a:rPr lang="ja-JP" altLang="en-US" sz="1050">
              <a:solidFill>
                <a:srgbClr val="FF0000"/>
              </a:solidFill>
              <a:effectLst/>
              <a:latin typeface="BIZ UDPゴシック" panose="020B0400000000000000" pitchFamily="50" charset="-128"/>
              <a:ea typeface="BIZ UDPゴシック" panose="020B0400000000000000" pitchFamily="50" charset="-128"/>
              <a:cs typeface="+mn-cs"/>
            </a:rPr>
            <a:t>（</a:t>
          </a:r>
          <a:r>
            <a:rPr lang="en-US" altLang="ja-JP" sz="1050">
              <a:solidFill>
                <a:srgbClr val="FF0000"/>
              </a:solidFill>
              <a:effectLst/>
              <a:latin typeface="BIZ UDPゴシック" panose="020B0400000000000000" pitchFamily="50" charset="-128"/>
              <a:ea typeface="BIZ UDPゴシック" panose="020B0400000000000000" pitchFamily="50" charset="-128"/>
              <a:cs typeface="+mn-cs"/>
            </a:rPr>
            <a:t>※</a:t>
          </a:r>
          <a:r>
            <a:rPr lang="ja-JP" altLang="en-US" sz="1050">
              <a:solidFill>
                <a:srgbClr val="FF0000"/>
              </a:solidFill>
              <a:effectLst/>
              <a:latin typeface="BIZ UDPゴシック" panose="020B0400000000000000" pitchFamily="50" charset="-128"/>
              <a:ea typeface="BIZ UDPゴシック" panose="020B0400000000000000" pitchFamily="50" charset="-128"/>
              <a:cs typeface="+mn-cs"/>
            </a:rPr>
            <a:t>１）</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課長級</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」とは、以下のいずれかに該当する者</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事業所で通常「</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課長</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」と呼ばれている者であって、２係以上の組織からなり、若しくは、その構成員</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が</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10</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人</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以上</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課長</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含む</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の</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長</a:t>
          </a:r>
          <a:endParaRPr lang="ja-JP"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同一</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事業所において、</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課長</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の他に、呼称、構成員に関係なく、その職務の内容及び責任の程度が「</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課長</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級」に相当する者（ただし、</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一</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番下の職階ではないこと）</a:t>
          </a:r>
        </a:p>
        <a:p>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rgbClr val="FF0000"/>
              </a:solidFill>
              <a:effectLst/>
              <a:latin typeface="BIZ UDPゴシック" panose="020B0400000000000000" pitchFamily="50" charset="-128"/>
              <a:ea typeface="BIZ UDPゴシック" panose="020B0400000000000000" pitchFamily="50" charset="-128"/>
              <a:cs typeface="+mn-cs"/>
            </a:rPr>
            <a:t>（</a:t>
          </a:r>
          <a:r>
            <a:rPr lang="en-US" altLang="ja-JP" sz="1050">
              <a:solidFill>
                <a:srgbClr val="FF0000"/>
              </a:solidFill>
              <a:effectLst/>
              <a:latin typeface="BIZ UDPゴシック" panose="020B0400000000000000" pitchFamily="50" charset="-128"/>
              <a:ea typeface="BIZ UDPゴシック" panose="020B0400000000000000" pitchFamily="50" charset="-128"/>
              <a:cs typeface="+mn-cs"/>
            </a:rPr>
            <a:t>※</a:t>
          </a:r>
          <a:r>
            <a:rPr lang="ja-JP" altLang="en-US" sz="1050">
              <a:solidFill>
                <a:srgbClr val="FF0000"/>
              </a:solidFill>
              <a:effectLst/>
              <a:latin typeface="BIZ UDPゴシック" panose="020B0400000000000000" pitchFamily="50" charset="-128"/>
              <a:ea typeface="BIZ UDPゴシック" panose="020B0400000000000000" pitchFamily="50" charset="-128"/>
              <a:cs typeface="+mn-cs"/>
            </a:rPr>
            <a:t>２）</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「係長相当職」</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とは、</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部下（下につく人）が一人以上いる者</a:t>
          </a:r>
        </a:p>
        <a:p>
          <a:endParaRPr kumimoji="1" lang="ja-JP" altLang="en-US" sz="1050">
            <a:latin typeface="BIZ UDPゴシック" panose="020B0400000000000000" pitchFamily="50" charset="-128"/>
            <a:ea typeface="BIZ UDPゴシック" panose="020B0400000000000000" pitchFamily="50" charset="-128"/>
          </a:endParaRPr>
        </a:p>
      </xdr:txBody>
    </xdr:sp>
    <xdr:clientData/>
  </xdr:oneCellAnchor>
  <xdr:twoCellAnchor>
    <xdr:from>
      <xdr:col>1</xdr:col>
      <xdr:colOff>66674</xdr:colOff>
      <xdr:row>10</xdr:row>
      <xdr:rowOff>104776</xdr:rowOff>
    </xdr:from>
    <xdr:to>
      <xdr:col>9</xdr:col>
      <xdr:colOff>495299</xdr:colOff>
      <xdr:row>12</xdr:row>
      <xdr:rowOff>123826</xdr:rowOff>
    </xdr:to>
    <xdr:sp macro="" textlink="">
      <xdr:nvSpPr>
        <xdr:cNvPr id="5" name="正方形/長方形 4">
          <a:extLst>
            <a:ext uri="{FF2B5EF4-FFF2-40B4-BE49-F238E27FC236}">
              <a16:creationId xmlns:a16="http://schemas.microsoft.com/office/drawing/2014/main" id="{9CF5B6B4-FBA0-4FE2-99E5-47C74DDFC982}"/>
            </a:ext>
          </a:extLst>
        </xdr:cNvPr>
        <xdr:cNvSpPr/>
      </xdr:nvSpPr>
      <xdr:spPr>
        <a:xfrm>
          <a:off x="552449" y="2047876"/>
          <a:ext cx="5438775" cy="457200"/>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ctr"/>
        <a:lstStyle/>
        <a:p>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※任意の時点（</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4</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月１日、</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10</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月１日、 ３月</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31</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日等）で算定してください。ただし、過去３</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年間</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での算定時点は一致させてください。</a:t>
          </a:r>
        </a:p>
        <a:p>
          <a:pPr algn="l"/>
          <a:endParaRPr kumimoji="1" lang="ja-JP" altLang="en-US"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142869</xdr:colOff>
      <xdr:row>0</xdr:row>
      <xdr:rowOff>85725</xdr:rowOff>
    </xdr:from>
    <xdr:to>
      <xdr:col>1</xdr:col>
      <xdr:colOff>505119</xdr:colOff>
      <xdr:row>3</xdr:row>
      <xdr:rowOff>107175</xdr:rowOff>
    </xdr:to>
    <xdr:sp macro="" textlink="">
      <xdr:nvSpPr>
        <xdr:cNvPr id="6" name="楕円 5">
          <a:extLst>
            <a:ext uri="{FF2B5EF4-FFF2-40B4-BE49-F238E27FC236}">
              <a16:creationId xmlns:a16="http://schemas.microsoft.com/office/drawing/2014/main" id="{17F1B7CB-A3C9-4AE7-9F73-9DB3D8625570}"/>
            </a:ext>
          </a:extLst>
        </xdr:cNvPr>
        <xdr:cNvSpPr/>
      </xdr:nvSpPr>
      <xdr:spPr>
        <a:xfrm>
          <a:off x="142869" y="85725"/>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endPar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７・８</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190500</xdr:colOff>
      <xdr:row>7</xdr:row>
      <xdr:rowOff>177801</xdr:rowOff>
    </xdr:from>
    <xdr:to>
      <xdr:col>12</xdr:col>
      <xdr:colOff>25400</xdr:colOff>
      <xdr:row>9</xdr:row>
      <xdr:rowOff>123826</xdr:rowOff>
    </xdr:to>
    <xdr:sp macro="" textlink="">
      <xdr:nvSpPr>
        <xdr:cNvPr id="2" name="正方形/長方形 2">
          <a:extLst>
            <a:ext uri="{FF2B5EF4-FFF2-40B4-BE49-F238E27FC236}">
              <a16:creationId xmlns:a16="http://schemas.microsoft.com/office/drawing/2014/main" id="{004B34FF-8DF6-42E4-A9BE-C903839A8286}"/>
            </a:ext>
          </a:extLst>
        </xdr:cNvPr>
        <xdr:cNvSpPr/>
      </xdr:nvSpPr>
      <xdr:spPr>
        <a:xfrm>
          <a:off x="190500" y="1958976"/>
          <a:ext cx="5521325" cy="488950"/>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・過去</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2</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年間連続して増加していなくても、</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3</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年間で増加していれば可です</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（例は下記参照）</a:t>
          </a:r>
          <a:endParaRPr kumimoji="1" lang="ja-JP" altLang="en-US" sz="105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85725</xdr:colOff>
      <xdr:row>10</xdr:row>
      <xdr:rowOff>104774</xdr:rowOff>
    </xdr:from>
    <xdr:to>
      <xdr:col>3</xdr:col>
      <xdr:colOff>323850</xdr:colOff>
      <xdr:row>11</xdr:row>
      <xdr:rowOff>133350</xdr:rowOff>
    </xdr:to>
    <xdr:sp macro="" textlink="">
      <xdr:nvSpPr>
        <xdr:cNvPr id="4" name="四角形: 角を丸くする 3">
          <a:extLst>
            <a:ext uri="{FF2B5EF4-FFF2-40B4-BE49-F238E27FC236}">
              <a16:creationId xmlns:a16="http://schemas.microsoft.com/office/drawing/2014/main" id="{0C888BDA-1FAB-43A1-BD0B-51DBDE140336}"/>
            </a:ext>
          </a:extLst>
        </xdr:cNvPr>
        <xdr:cNvSpPr/>
      </xdr:nvSpPr>
      <xdr:spPr>
        <a:xfrm>
          <a:off x="85725" y="2666999"/>
          <a:ext cx="1638300" cy="209551"/>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水色のセルの入力必須</a:t>
          </a:r>
        </a:p>
      </xdr:txBody>
    </xdr:sp>
    <xdr:clientData/>
  </xdr:twoCellAnchor>
  <xdr:twoCellAnchor>
    <xdr:from>
      <xdr:col>0</xdr:col>
      <xdr:colOff>263526</xdr:colOff>
      <xdr:row>21</xdr:row>
      <xdr:rowOff>142877</xdr:rowOff>
    </xdr:from>
    <xdr:to>
      <xdr:col>5</xdr:col>
      <xdr:colOff>168276</xdr:colOff>
      <xdr:row>39</xdr:row>
      <xdr:rowOff>19051</xdr:rowOff>
    </xdr:to>
    <xdr:sp macro="" textlink="">
      <xdr:nvSpPr>
        <xdr:cNvPr id="5" name="テキスト ボックス 4">
          <a:extLst>
            <a:ext uri="{FF2B5EF4-FFF2-40B4-BE49-F238E27FC236}">
              <a16:creationId xmlns:a16="http://schemas.microsoft.com/office/drawing/2014/main" id="{CC7F432B-E966-A028-6A05-8BD4153941C5}"/>
            </a:ext>
          </a:extLst>
        </xdr:cNvPr>
        <xdr:cNvSpPr txBox="1"/>
      </xdr:nvSpPr>
      <xdr:spPr>
        <a:xfrm>
          <a:off x="263526" y="5314952"/>
          <a:ext cx="2228850" cy="2790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050" b="1">
              <a:solidFill>
                <a:schemeClr val="dk1"/>
              </a:solidFill>
              <a:effectLst/>
              <a:latin typeface="BIZ UDPゴシック" panose="020B0400000000000000" pitchFamily="50" charset="-128"/>
              <a:ea typeface="BIZ UDPゴシック" panose="020B0400000000000000" pitchFamily="50" charset="-128"/>
              <a:cs typeface="+mn-cs"/>
            </a:rPr>
            <a:t>【〇の例】</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 </a:t>
          </a:r>
          <a:endParaRPr lang="ja-JP" altLang="ja-JP" sz="1050">
            <a:solidFill>
              <a:schemeClr val="dk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dk1"/>
              </a:solidFill>
              <a:effectLst/>
              <a:latin typeface="BIZ UDPゴシック" panose="020B0400000000000000" pitchFamily="50" charset="-128"/>
              <a:ea typeface="BIZ UDPゴシック" panose="020B0400000000000000" pitchFamily="50" charset="-128"/>
              <a:cs typeface="+mn-cs"/>
            </a:rPr>
            <a:t>（例１）</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　</a:t>
          </a:r>
          <a:endParaRPr lang="en-US" altLang="ja-JP" sz="1050">
            <a:solidFill>
              <a:schemeClr val="dk1"/>
            </a:solidFill>
            <a:effectLst/>
            <a:latin typeface="BIZ UDPゴシック" panose="020B0400000000000000" pitchFamily="50" charset="-128"/>
            <a:ea typeface="BIZ UDPゴシック" panose="020B0400000000000000" pitchFamily="50" charset="-128"/>
            <a:cs typeface="+mn-cs"/>
          </a:endParaRP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R7</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：男女とも採用なし</a:t>
          </a: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R6</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：男性２人　女性</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10</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人（</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83.3%</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R5</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：男性５人　女性２人（</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28.6%</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 </a:t>
          </a:r>
          <a:endParaRPr lang="ja-JP" altLang="ja-JP" sz="1050">
            <a:solidFill>
              <a:schemeClr val="dk1"/>
            </a:solidFill>
            <a:effectLst/>
            <a:latin typeface="BIZ UDPゴシック" panose="020B0400000000000000" pitchFamily="50" charset="-128"/>
            <a:ea typeface="BIZ UDPゴシック" panose="020B0400000000000000" pitchFamily="50" charset="-128"/>
            <a:cs typeface="+mn-cs"/>
          </a:endParaRPr>
        </a:p>
        <a:p>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（例</a:t>
          </a: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２</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　</a:t>
          </a:r>
          <a:endParaRPr lang="ja-JP" altLang="ja-JP" sz="1050">
            <a:effectLst/>
            <a:latin typeface="BIZ UDPゴシック" panose="020B0400000000000000" pitchFamily="50" charset="-128"/>
            <a:ea typeface="BIZ UDPゴシック" panose="020B0400000000000000" pitchFamily="50" charset="-128"/>
          </a:endParaRP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R7</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：男性５人　女性４人（</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44.4%</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R6</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：男性</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10</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人　女性２人（</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16.7%</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R5</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：男性２人　女性</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1</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人（</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33.3%</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 </a:t>
          </a:r>
          <a:endParaRPr lang="ja-JP" altLang="ja-JP" sz="105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（例</a:t>
          </a: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３</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　</a:t>
          </a:r>
          <a:endParaRPr lang="en-US" altLang="ja-JP" sz="1050">
            <a:solidFill>
              <a:schemeClr val="dk1"/>
            </a:solidFill>
            <a:effectLst/>
            <a:latin typeface="BIZ UDPゴシック" panose="020B0400000000000000" pitchFamily="50" charset="-128"/>
            <a:ea typeface="BIZ UDPゴシック" panose="020B0400000000000000" pitchFamily="50" charset="-128"/>
            <a:cs typeface="+mn-cs"/>
          </a:endParaRP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R7</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：男性５人　女性４人（</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44.4%</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R6</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：男性</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10</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人　女性２人（</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16.7%</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p>
        <a:p>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R5</a:t>
          </a:r>
          <a:r>
            <a:rPr lang="ja-JP" altLang="ja-JP" sz="1050">
              <a:solidFill>
                <a:schemeClr val="dk1"/>
              </a:solidFill>
              <a:effectLst/>
              <a:latin typeface="BIZ UDPゴシック" panose="020B0400000000000000" pitchFamily="50" charset="-128"/>
              <a:ea typeface="BIZ UDPゴシック" panose="020B0400000000000000" pitchFamily="50" charset="-128"/>
              <a:cs typeface="+mn-cs"/>
            </a:rPr>
            <a:t>：男女とも採用なし</a:t>
          </a:r>
        </a:p>
      </xdr:txBody>
    </xdr:sp>
    <xdr:clientData/>
  </xdr:twoCellAnchor>
  <xdr:twoCellAnchor>
    <xdr:from>
      <xdr:col>5</xdr:col>
      <xdr:colOff>463550</xdr:colOff>
      <xdr:row>21</xdr:row>
      <xdr:rowOff>146049</xdr:rowOff>
    </xdr:from>
    <xdr:to>
      <xdr:col>11</xdr:col>
      <xdr:colOff>9525</xdr:colOff>
      <xdr:row>39</xdr:row>
      <xdr:rowOff>0</xdr:rowOff>
    </xdr:to>
    <xdr:sp macro="" textlink="">
      <xdr:nvSpPr>
        <xdr:cNvPr id="6" name="テキスト ボックス 5">
          <a:extLst>
            <a:ext uri="{FF2B5EF4-FFF2-40B4-BE49-F238E27FC236}">
              <a16:creationId xmlns:a16="http://schemas.microsoft.com/office/drawing/2014/main" id="{0A1D49CE-C0BC-45DF-B834-EB48743A32AA}"/>
            </a:ext>
          </a:extLst>
        </xdr:cNvPr>
        <xdr:cNvSpPr txBox="1"/>
      </xdr:nvSpPr>
      <xdr:spPr>
        <a:xfrm>
          <a:off x="2787650" y="5318124"/>
          <a:ext cx="2251075" cy="2768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050" b="1">
              <a:solidFill>
                <a:schemeClr val="dk1"/>
              </a:solidFill>
              <a:effectLst/>
              <a:latin typeface="BIZ UDPゴシック" panose="020B0400000000000000" pitchFamily="50" charset="-128"/>
              <a:ea typeface="BIZ UDPゴシック" panose="020B0400000000000000" pitchFamily="50" charset="-128"/>
              <a:cs typeface="+mn-cs"/>
            </a:rPr>
            <a:t>【</a:t>
          </a:r>
          <a:r>
            <a:rPr lang="en-US" altLang="ja-JP" sz="1050" b="1">
              <a:solidFill>
                <a:schemeClr val="dk1"/>
              </a:solidFill>
              <a:effectLst/>
              <a:latin typeface="BIZ UDPゴシック" panose="020B0400000000000000" pitchFamily="50" charset="-128"/>
              <a:ea typeface="BIZ UDPゴシック" panose="020B0400000000000000" pitchFamily="50" charset="-128"/>
              <a:cs typeface="+mn-cs"/>
            </a:rPr>
            <a:t>×</a:t>
          </a:r>
          <a:r>
            <a:rPr lang="ja-JP" altLang="ja-JP" sz="1050" b="1">
              <a:solidFill>
                <a:schemeClr val="dk1"/>
              </a:solidFill>
              <a:effectLst/>
              <a:latin typeface="BIZ UDPゴシック" panose="020B0400000000000000" pitchFamily="50" charset="-128"/>
              <a:ea typeface="BIZ UDPゴシック" panose="020B0400000000000000" pitchFamily="50" charset="-128"/>
              <a:cs typeface="+mn-cs"/>
            </a:rPr>
            <a:t>の例】</a:t>
          </a:r>
          <a:r>
            <a:rPr lang="en-US" altLang="ja-JP" sz="1050">
              <a:solidFill>
                <a:schemeClr val="dk1"/>
              </a:solidFill>
              <a:effectLst/>
              <a:latin typeface="BIZ UDPゴシック" panose="020B0400000000000000" pitchFamily="50" charset="-128"/>
              <a:ea typeface="BIZ UDPゴシック" panose="020B0400000000000000" pitchFamily="50" charset="-128"/>
              <a:cs typeface="+mn-cs"/>
            </a:rPr>
            <a:t> </a:t>
          </a:r>
          <a:endParaRPr lang="ja-JP" altLang="ja-JP" sz="1050">
            <a:solidFill>
              <a:schemeClr val="dk1"/>
            </a:solidFill>
            <a:effectLst/>
            <a:latin typeface="BIZ UDPゴシック" panose="020B0400000000000000" pitchFamily="50" charset="-128"/>
            <a:ea typeface="BIZ UDPゴシック" panose="020B0400000000000000" pitchFamily="50" charset="-128"/>
            <a:cs typeface="+mn-cs"/>
          </a:endParaRPr>
        </a:p>
        <a:p>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（例１）　</a:t>
          </a:r>
          <a:endParaRPr lang="ja-JP" altLang="ja-JP" sz="1050">
            <a:effectLst/>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R7</a:t>
          </a:r>
          <a:r>
            <a:rPr kumimoji="0" lang="ja-JP"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：男性１人　女性 採用なし</a:t>
          </a:r>
          <a:r>
            <a:rPr kumimoji="0"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0"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0.0%</a:t>
          </a:r>
          <a:r>
            <a:rPr kumimoji="0"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endParaRPr kumimoji="0" lang="ja-JP"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R6</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：男性</a:t>
          </a:r>
          <a:r>
            <a:rPr kumimoji="0"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３</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人　女性５人（</a:t>
          </a: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62.5%</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R5</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：男性４人　女性２人（</a:t>
          </a: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20.0%</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endPar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（例２）　</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endPar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R7</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：男性５人　女性４人（</a:t>
          </a: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44.4%</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R6</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：男性</a:t>
          </a:r>
          <a:r>
            <a:rPr kumimoji="0"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３</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人　女性５人（</a:t>
          </a: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62.5%</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R5</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：男性４人　女性５人（</a:t>
          </a: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55.6%</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endPar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（例３）　</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endPar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R7</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：男女とも採用なし</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R6</a:t>
          </a:r>
          <a:r>
            <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男女とも採用なし</a:t>
          </a:r>
          <a:endParaRPr kumimoji="0"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R5</a:t>
          </a: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：男性</a:t>
          </a:r>
          <a:r>
            <a:rPr kumimoji="0"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５</a:t>
          </a: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人　女性</a:t>
          </a:r>
          <a:r>
            <a:rPr kumimoji="0"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６</a:t>
          </a: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人（</a:t>
          </a:r>
          <a:r>
            <a:rPr kumimoji="0"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54.5%</a:t>
          </a: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endPar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endParaRPr lang="ja-JP" altLang="ja-JP" sz="1050">
            <a:solidFill>
              <a:schemeClr val="dk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76197</xdr:colOff>
      <xdr:row>0</xdr:row>
      <xdr:rowOff>142875</xdr:rowOff>
    </xdr:from>
    <xdr:to>
      <xdr:col>1</xdr:col>
      <xdr:colOff>202422</xdr:colOff>
      <xdr:row>3</xdr:row>
      <xdr:rowOff>59550</xdr:rowOff>
    </xdr:to>
    <xdr:sp macro="" textlink="">
      <xdr:nvSpPr>
        <xdr:cNvPr id="7" name="楕円 6">
          <a:extLst>
            <a:ext uri="{FF2B5EF4-FFF2-40B4-BE49-F238E27FC236}">
              <a16:creationId xmlns:a16="http://schemas.microsoft.com/office/drawing/2014/main" id="{3BDF3F9A-EEDA-44A5-89A1-99018DD401F6}"/>
            </a:ext>
          </a:extLst>
        </xdr:cNvPr>
        <xdr:cNvSpPr/>
      </xdr:nvSpPr>
      <xdr:spPr>
        <a:xfrm>
          <a:off x="76197" y="142875"/>
          <a:ext cx="612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項目９</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38100</xdr:colOff>
      <xdr:row>37</xdr:row>
      <xdr:rowOff>57150</xdr:rowOff>
    </xdr:from>
    <xdr:ext cx="800219" cy="292388"/>
    <xdr:sp macro="" textlink="">
      <xdr:nvSpPr>
        <xdr:cNvPr id="5" name="テキスト ボックス 4">
          <a:extLst>
            <a:ext uri="{FF2B5EF4-FFF2-40B4-BE49-F238E27FC236}">
              <a16:creationId xmlns:a16="http://schemas.microsoft.com/office/drawing/2014/main" id="{7CF106CF-5A1B-441B-8AFF-2A530E351AB5}"/>
            </a:ext>
          </a:extLst>
        </xdr:cNvPr>
        <xdr:cNvSpPr txBox="1"/>
      </xdr:nvSpPr>
      <xdr:spPr>
        <a:xfrm>
          <a:off x="457200" y="7534275"/>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oneCellAnchor>
    <xdr:from>
      <xdr:col>8</xdr:col>
      <xdr:colOff>101600</xdr:colOff>
      <xdr:row>37</xdr:row>
      <xdr:rowOff>114300</xdr:rowOff>
    </xdr:from>
    <xdr:ext cx="2897332" cy="275717"/>
    <xdr:sp macro="" textlink="">
      <xdr:nvSpPr>
        <xdr:cNvPr id="11" name="テキスト ボックス 5">
          <a:extLst>
            <a:ext uri="{FF2B5EF4-FFF2-40B4-BE49-F238E27FC236}">
              <a16:creationId xmlns:a16="http://schemas.microsoft.com/office/drawing/2014/main" id="{7ABF882B-A610-40E3-A9FA-5AC613525C50}"/>
            </a:ext>
          </a:extLst>
        </xdr:cNvPr>
        <xdr:cNvSpPr txBox="1"/>
      </xdr:nvSpPr>
      <xdr:spPr>
        <a:xfrm>
          <a:off x="1987550" y="7572375"/>
          <a:ext cx="28973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sng">
              <a:solidFill>
                <a:srgbClr val="FF0000"/>
              </a:solidFill>
              <a:latin typeface="BIZ UDPゴシック" panose="020B0400000000000000" pitchFamily="50" charset="-128"/>
              <a:ea typeface="BIZ UDPゴシック" panose="020B0400000000000000" pitchFamily="50" charset="-128"/>
            </a:rPr>
            <a:t>ウを選択した場合、下記資料を提出すること</a:t>
          </a:r>
        </a:p>
      </xdr:txBody>
    </xdr:sp>
    <xdr:clientData/>
  </xdr:oneCellAnchor>
  <xdr:twoCellAnchor>
    <xdr:from>
      <xdr:col>2</xdr:col>
      <xdr:colOff>101600</xdr:colOff>
      <xdr:row>11</xdr:row>
      <xdr:rowOff>31749</xdr:rowOff>
    </xdr:from>
    <xdr:to>
      <xdr:col>28</xdr:col>
      <xdr:colOff>123825</xdr:colOff>
      <xdr:row>17</xdr:row>
      <xdr:rowOff>85725</xdr:rowOff>
    </xdr:to>
    <xdr:sp macro="" textlink="">
      <xdr:nvSpPr>
        <xdr:cNvPr id="4" name="正方形/長方形 6">
          <a:extLst>
            <a:ext uri="{FF2B5EF4-FFF2-40B4-BE49-F238E27FC236}">
              <a16:creationId xmlns:a16="http://schemas.microsoft.com/office/drawing/2014/main" id="{6CA051EB-4CA8-4CBC-B133-2D49227BB6D0}"/>
            </a:ext>
            <a:ext uri="{147F2762-F138-4A5C-976F-8EAC2B608ADB}">
              <a16:predDERef xmlns:a16="http://schemas.microsoft.com/office/drawing/2014/main" pred="{7ABF882B-A610-40E3-A9FA-5AC613525C50}"/>
            </a:ext>
          </a:extLst>
        </xdr:cNvPr>
        <xdr:cNvSpPr/>
      </xdr:nvSpPr>
      <xdr:spPr>
        <a:xfrm>
          <a:off x="730250" y="2222499"/>
          <a:ext cx="5470525" cy="1425576"/>
        </a:xfrm>
        <a:prstGeom prst="rect">
          <a:avLst/>
        </a:prstGeom>
        <a:solidFill>
          <a:schemeClr val="bg1"/>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SNS</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の場合、企業名の</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SNS</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であること　（店舗名は不可）</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恒常的に確認できるページでの公開に限ります。</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〇の例</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・ハイライトやピン止めなど常時見ることができるもの</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の例</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・新着情報や一時的なお知らせを掲載するようなページでの開示</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・就職や求人サイト等で、登録者のみが閲覧できるサイトのみでの公開</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・従業員の写真を掲載することで、男女比率等の開示とする</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6350</xdr:colOff>
      <xdr:row>28</xdr:row>
      <xdr:rowOff>95247</xdr:rowOff>
    </xdr:from>
    <xdr:to>
      <xdr:col>27</xdr:col>
      <xdr:colOff>200025</xdr:colOff>
      <xdr:row>31</xdr:row>
      <xdr:rowOff>104774</xdr:rowOff>
    </xdr:to>
    <xdr:sp macro="" textlink="">
      <xdr:nvSpPr>
        <xdr:cNvPr id="8" name="正方形/長方形 7">
          <a:extLst>
            <a:ext uri="{FF2B5EF4-FFF2-40B4-BE49-F238E27FC236}">
              <a16:creationId xmlns:a16="http://schemas.microsoft.com/office/drawing/2014/main" id="{58341C31-F6F5-4299-964F-4E96DDF3309D}"/>
            </a:ext>
          </a:extLst>
        </xdr:cNvPr>
        <xdr:cNvSpPr/>
      </xdr:nvSpPr>
      <xdr:spPr>
        <a:xfrm>
          <a:off x="654050" y="5743572"/>
          <a:ext cx="5222875" cy="695327"/>
        </a:xfrm>
        <a:prstGeom prst="rect">
          <a:avLst/>
        </a:prstGeom>
        <a:solidFill>
          <a:schemeClr val="bg1"/>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 企業パンフレットや社内掲示板など、</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社外の人も含めて、</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誰もがいつでも情報を確認できるようになっていないもの。</a:t>
          </a:r>
          <a:endParaRPr kumimoji="1" lang="ja-JP" altLang="en-US"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139700</xdr:colOff>
      <xdr:row>6</xdr:row>
      <xdr:rowOff>101600</xdr:rowOff>
    </xdr:from>
    <xdr:to>
      <xdr:col>10</xdr:col>
      <xdr:colOff>123826</xdr:colOff>
      <xdr:row>7</xdr:row>
      <xdr:rowOff>112106</xdr:rowOff>
    </xdr:to>
    <xdr:sp macro="" textlink="">
      <xdr:nvSpPr>
        <xdr:cNvPr id="9" name="四角形: 角を丸くする 8">
          <a:extLst>
            <a:ext uri="{FF2B5EF4-FFF2-40B4-BE49-F238E27FC236}">
              <a16:creationId xmlns:a16="http://schemas.microsoft.com/office/drawing/2014/main" id="{0DD4FADC-75B8-4910-B822-89420B3F11CF}"/>
            </a:ext>
          </a:extLst>
        </xdr:cNvPr>
        <xdr:cNvSpPr/>
      </xdr:nvSpPr>
      <xdr:spPr>
        <a:xfrm>
          <a:off x="139700" y="1377950"/>
          <a:ext cx="2289176" cy="181956"/>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いずれか１つ以上にチェック必須</a:t>
          </a:r>
        </a:p>
      </xdr:txBody>
    </xdr:sp>
    <xdr:clientData/>
  </xdr:twoCellAnchor>
  <xdr:twoCellAnchor>
    <xdr:from>
      <xdr:col>0</xdr:col>
      <xdr:colOff>177800</xdr:colOff>
      <xdr:row>0</xdr:row>
      <xdr:rowOff>82549</xdr:rowOff>
    </xdr:from>
    <xdr:to>
      <xdr:col>2</xdr:col>
      <xdr:colOff>197150</xdr:colOff>
      <xdr:row>3</xdr:row>
      <xdr:rowOff>94474</xdr:rowOff>
    </xdr:to>
    <xdr:sp macro="" textlink="">
      <xdr:nvSpPr>
        <xdr:cNvPr id="3" name="楕円 2">
          <a:extLst>
            <a:ext uri="{FF2B5EF4-FFF2-40B4-BE49-F238E27FC236}">
              <a16:creationId xmlns:a16="http://schemas.microsoft.com/office/drawing/2014/main" id="{D91D4164-C54C-4F55-A36F-783EA10C24BC}"/>
            </a:ext>
          </a:extLst>
        </xdr:cNvPr>
        <xdr:cNvSpPr/>
      </xdr:nvSpPr>
      <xdr:spPr>
        <a:xfrm>
          <a:off x="177800" y="82549"/>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10</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123825</xdr:colOff>
      <xdr:row>37</xdr:row>
      <xdr:rowOff>152400</xdr:rowOff>
    </xdr:from>
    <xdr:to>
      <xdr:col>8</xdr:col>
      <xdr:colOff>144542</xdr:colOff>
      <xdr:row>38</xdr:row>
      <xdr:rowOff>144941</xdr:rowOff>
    </xdr:to>
    <xdr:sp macro="" textlink="">
      <xdr:nvSpPr>
        <xdr:cNvPr id="12" name="四角形: 角を丸くする 12">
          <a:extLst>
            <a:ext uri="{FF2B5EF4-FFF2-40B4-BE49-F238E27FC236}">
              <a16:creationId xmlns:a16="http://schemas.microsoft.com/office/drawing/2014/main" id="{CB293AEF-B199-4509-B67A-5A5948E788A4}"/>
            </a:ext>
          </a:extLst>
        </xdr:cNvPr>
        <xdr:cNvSpPr/>
      </xdr:nvSpPr>
      <xdr:spPr>
        <a:xfrm>
          <a:off x="1381125" y="7610475"/>
          <a:ext cx="649367" cy="192566"/>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104775</xdr:colOff>
      <xdr:row>7</xdr:row>
      <xdr:rowOff>107949</xdr:rowOff>
    </xdr:from>
    <xdr:to>
      <xdr:col>3</xdr:col>
      <xdr:colOff>571500</xdr:colOff>
      <xdr:row>7</xdr:row>
      <xdr:rowOff>358775</xdr:rowOff>
    </xdr:to>
    <xdr:sp macro="" textlink="">
      <xdr:nvSpPr>
        <xdr:cNvPr id="3" name="四角形: 角を丸くする 2">
          <a:extLst>
            <a:ext uri="{FF2B5EF4-FFF2-40B4-BE49-F238E27FC236}">
              <a16:creationId xmlns:a16="http://schemas.microsoft.com/office/drawing/2014/main" id="{A48983A9-4CAF-422A-A74E-EFCBF0C6870A}"/>
            </a:ext>
          </a:extLst>
        </xdr:cNvPr>
        <xdr:cNvSpPr/>
      </xdr:nvSpPr>
      <xdr:spPr>
        <a:xfrm>
          <a:off x="104775" y="1593849"/>
          <a:ext cx="1514475" cy="250826"/>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水色のセル入力必須</a:t>
          </a:r>
        </a:p>
      </xdr:txBody>
    </xdr:sp>
    <xdr:clientData/>
  </xdr:twoCellAnchor>
  <xdr:twoCellAnchor>
    <xdr:from>
      <xdr:col>1</xdr:col>
      <xdr:colOff>152399</xdr:colOff>
      <xdr:row>23</xdr:row>
      <xdr:rowOff>149226</xdr:rowOff>
    </xdr:from>
    <xdr:to>
      <xdr:col>12</xdr:col>
      <xdr:colOff>79374</xdr:colOff>
      <xdr:row>32</xdr:row>
      <xdr:rowOff>120651</xdr:rowOff>
    </xdr:to>
    <xdr:sp macro="" textlink="">
      <xdr:nvSpPr>
        <xdr:cNvPr id="4" name="四角形: 角を丸くする 3">
          <a:extLst>
            <a:ext uri="{FF2B5EF4-FFF2-40B4-BE49-F238E27FC236}">
              <a16:creationId xmlns:a16="http://schemas.microsoft.com/office/drawing/2014/main" id="{68D65EAF-BC03-65B3-1743-C4AB0DE1B74B}"/>
            </a:ext>
          </a:extLst>
        </xdr:cNvPr>
        <xdr:cNvSpPr/>
      </xdr:nvSpPr>
      <xdr:spPr>
        <a:xfrm>
          <a:off x="571499" y="5759451"/>
          <a:ext cx="5670550" cy="1762125"/>
        </a:xfrm>
        <a:prstGeom prst="roundRect">
          <a:avLst>
            <a:gd name="adj" fmla="val 7274"/>
          </a:avLst>
        </a:prstGeom>
        <a:noFill/>
        <a:ln w="22225">
          <a:solidFill>
            <a:srgbClr val="22A9AC"/>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r>
            <a:rPr kumimoji="1" lang="ja-JP" altLang="en-US" sz="1200" b="1" u="sng">
              <a:solidFill>
                <a:srgbClr val="FF0000"/>
              </a:solidFill>
              <a:effectLst/>
              <a:latin typeface="BIZ UDPゴシック" panose="020B0400000000000000" pitchFamily="50" charset="-128"/>
              <a:ea typeface="BIZ UDPゴシック" panose="020B0400000000000000" pitchFamily="50" charset="-128"/>
              <a:cs typeface="+mn-cs"/>
            </a:rPr>
            <a:t>女性従業員のみの企業</a:t>
          </a:r>
          <a:r>
            <a:rPr kumimoji="1" lang="ja-JP" altLang="en-US" sz="1200" u="sng">
              <a:solidFill>
                <a:srgbClr val="FF0000"/>
              </a:solidFill>
              <a:effectLst/>
              <a:latin typeface="BIZ UDPゴシック" panose="020B0400000000000000" pitchFamily="50" charset="-128"/>
              <a:ea typeface="BIZ UDPゴシック" panose="020B0400000000000000" pitchFamily="50" charset="-128"/>
              <a:cs typeface="+mn-cs"/>
            </a:rPr>
            <a:t>は以下の取り扱いとなります</a:t>
          </a:r>
        </a:p>
      </xdr:txBody>
    </xdr:sp>
    <xdr:clientData/>
  </xdr:twoCellAnchor>
  <xdr:twoCellAnchor>
    <xdr:from>
      <xdr:col>0</xdr:col>
      <xdr:colOff>123824</xdr:colOff>
      <xdr:row>0</xdr:row>
      <xdr:rowOff>85724</xdr:rowOff>
    </xdr:from>
    <xdr:to>
      <xdr:col>2</xdr:col>
      <xdr:colOff>54274</xdr:colOff>
      <xdr:row>3</xdr:row>
      <xdr:rowOff>116699</xdr:rowOff>
    </xdr:to>
    <xdr:sp macro="" textlink="">
      <xdr:nvSpPr>
        <xdr:cNvPr id="5" name="楕円 4">
          <a:extLst>
            <a:ext uri="{FF2B5EF4-FFF2-40B4-BE49-F238E27FC236}">
              <a16:creationId xmlns:a16="http://schemas.microsoft.com/office/drawing/2014/main" id="{4A762EA7-F8DB-4C58-A907-F47610D78FBA}"/>
            </a:ext>
          </a:extLst>
        </xdr:cNvPr>
        <xdr:cNvSpPr/>
      </xdr:nvSpPr>
      <xdr:spPr>
        <a:xfrm>
          <a:off x="123824" y="85724"/>
          <a:ext cx="644825"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11</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oneCellAnchor>
    <xdr:from>
      <xdr:col>0</xdr:col>
      <xdr:colOff>95250</xdr:colOff>
      <xdr:row>8</xdr:row>
      <xdr:rowOff>82550</xdr:rowOff>
    </xdr:from>
    <xdr:ext cx="5943600" cy="568325"/>
    <xdr:sp macro="" textlink="">
      <xdr:nvSpPr>
        <xdr:cNvPr id="2" name="テキスト ボックス 1">
          <a:extLst>
            <a:ext uri="{FF2B5EF4-FFF2-40B4-BE49-F238E27FC236}">
              <a16:creationId xmlns:a16="http://schemas.microsoft.com/office/drawing/2014/main" id="{31020DB2-4862-B412-68E0-6AF63B7E0C9C}"/>
            </a:ext>
          </a:extLst>
        </xdr:cNvPr>
        <xdr:cNvSpPr txBox="1"/>
      </xdr:nvSpPr>
      <xdr:spPr>
        <a:xfrm>
          <a:off x="95250" y="1949450"/>
          <a:ext cx="5943600" cy="568325"/>
        </a:xfrm>
        <a:prstGeom prst="rect">
          <a:avLst/>
        </a:prstGeom>
        <a:solidFill>
          <a:schemeClr val="bg1"/>
        </a:solidFill>
        <a:ln w="28575" cmpd="sng">
          <a:solidFill>
            <a:srgbClr val="FF0000"/>
          </a:solidFill>
          <a:prstDash val="solid"/>
          <a:extLst>
            <a:ext uri="{C807C97D-BFC1-408E-A445-0C87EB9F89A2}">
              <ask:lineSketchStyleProps xmlns:ask="http://schemas.microsoft.com/office/drawing/2018/sketchyshapes">
                <ask:type>
                  <ask:lineSketchNone/>
                </ask:type>
              </ask:lineSketchStyleProps>
            </a:ext>
          </a:extLs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kern="1200">
              <a:solidFill>
                <a:schemeClr val="tx1"/>
              </a:solidFill>
              <a:latin typeface="BIZ UDPゴシック" panose="020B0400000000000000" pitchFamily="50" charset="-128"/>
              <a:ea typeface="BIZ UDPゴシック" panose="020B0400000000000000" pitchFamily="50" charset="-128"/>
            </a:rPr>
            <a:t>・女性従業員のみの企業はページ下部を参照してください。</a:t>
          </a:r>
          <a:endParaRPr kumimoji="1" lang="en-US" altLang="ja-JP" sz="1100" kern="1200">
            <a:solidFill>
              <a:schemeClr val="tx1"/>
            </a:solidFill>
            <a:latin typeface="BIZ UDPゴシック" panose="020B0400000000000000" pitchFamily="50" charset="-128"/>
            <a:ea typeface="BIZ UDPゴシック" panose="020B0400000000000000" pitchFamily="50" charset="-128"/>
          </a:endParaRPr>
        </a:p>
        <a:p>
          <a:r>
            <a:rPr kumimoji="1" lang="ja-JP" altLang="en-US" sz="1100" kern="1200">
              <a:solidFill>
                <a:schemeClr val="tx1"/>
              </a:solidFill>
              <a:latin typeface="BIZ UDPゴシック" panose="020B0400000000000000" pitchFamily="50" charset="-128"/>
              <a:ea typeface="BIZ UDPゴシック" panose="020B0400000000000000" pitchFamily="50" charset="-128"/>
            </a:rPr>
            <a:t>・非正規従業員から正規従業員になった場合は、非正規からの勤務期間を通算してください。</a:t>
          </a: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0</xdr:col>
      <xdr:colOff>120650</xdr:colOff>
      <xdr:row>7</xdr:row>
      <xdr:rowOff>139700</xdr:rowOff>
    </xdr:from>
    <xdr:to>
      <xdr:col>3</xdr:col>
      <xdr:colOff>647700</xdr:colOff>
      <xdr:row>8</xdr:row>
      <xdr:rowOff>76200</xdr:rowOff>
    </xdr:to>
    <xdr:sp macro="" textlink="">
      <xdr:nvSpPr>
        <xdr:cNvPr id="3" name="四角形: 角を丸くする 2">
          <a:extLst>
            <a:ext uri="{FF2B5EF4-FFF2-40B4-BE49-F238E27FC236}">
              <a16:creationId xmlns:a16="http://schemas.microsoft.com/office/drawing/2014/main" id="{C2D64198-97BB-4D8A-9AB7-A90190634434}"/>
            </a:ext>
          </a:extLst>
        </xdr:cNvPr>
        <xdr:cNvSpPr/>
      </xdr:nvSpPr>
      <xdr:spPr>
        <a:xfrm>
          <a:off x="120650" y="1739900"/>
          <a:ext cx="1670050" cy="231775"/>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水色のセル入力必須</a:t>
          </a:r>
        </a:p>
      </xdr:txBody>
    </xdr:sp>
    <xdr:clientData/>
  </xdr:twoCellAnchor>
  <xdr:twoCellAnchor>
    <xdr:from>
      <xdr:col>0</xdr:col>
      <xdr:colOff>200025</xdr:colOff>
      <xdr:row>0</xdr:row>
      <xdr:rowOff>85724</xdr:rowOff>
    </xdr:from>
    <xdr:to>
      <xdr:col>2</xdr:col>
      <xdr:colOff>86025</xdr:colOff>
      <xdr:row>3</xdr:row>
      <xdr:rowOff>107174</xdr:rowOff>
    </xdr:to>
    <xdr:sp macro="" textlink="">
      <xdr:nvSpPr>
        <xdr:cNvPr id="5" name="楕円 4">
          <a:extLst>
            <a:ext uri="{FF2B5EF4-FFF2-40B4-BE49-F238E27FC236}">
              <a16:creationId xmlns:a16="http://schemas.microsoft.com/office/drawing/2014/main" id="{94660C67-2787-4514-9A33-0AB809826B42}"/>
            </a:ext>
          </a:extLst>
        </xdr:cNvPr>
        <xdr:cNvSpPr/>
      </xdr:nvSpPr>
      <xdr:spPr>
        <a:xfrm>
          <a:off x="200025" y="85724"/>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12</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219074</xdr:colOff>
      <xdr:row>37</xdr:row>
      <xdr:rowOff>47627</xdr:rowOff>
    </xdr:from>
    <xdr:to>
      <xdr:col>9</xdr:col>
      <xdr:colOff>158750</xdr:colOff>
      <xdr:row>47</xdr:row>
      <xdr:rowOff>95250</xdr:rowOff>
    </xdr:to>
    <xdr:sp macro="" textlink="">
      <xdr:nvSpPr>
        <xdr:cNvPr id="2" name="四角形: 角を丸くする 1">
          <a:extLst>
            <a:ext uri="{FF2B5EF4-FFF2-40B4-BE49-F238E27FC236}">
              <a16:creationId xmlns:a16="http://schemas.microsoft.com/office/drawing/2014/main" id="{324C8561-0CBA-4481-A22F-58AAD851980A}"/>
            </a:ext>
          </a:extLst>
        </xdr:cNvPr>
        <xdr:cNvSpPr/>
      </xdr:nvSpPr>
      <xdr:spPr>
        <a:xfrm>
          <a:off x="219074" y="7543802"/>
          <a:ext cx="5187951" cy="2943223"/>
        </a:xfrm>
        <a:prstGeom prst="roundRect">
          <a:avLst>
            <a:gd name="adj" fmla="val 7274"/>
          </a:avLst>
        </a:prstGeom>
        <a:noFill/>
        <a:ln w="22225">
          <a:solidFill>
            <a:srgbClr val="22A9AC"/>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r>
            <a:rPr kumimoji="1" lang="ja-JP" altLang="en-US" sz="1200" b="1" u="sng">
              <a:solidFill>
                <a:srgbClr val="FF0000"/>
              </a:solidFill>
              <a:effectLst/>
              <a:latin typeface="BIZ UDPゴシック" panose="020B0400000000000000" pitchFamily="50" charset="-128"/>
              <a:ea typeface="BIZ UDPゴシック" panose="020B0400000000000000" pitchFamily="50" charset="-128"/>
              <a:cs typeface="+mn-cs"/>
            </a:rPr>
            <a:t>女性従業員のみの企業</a:t>
          </a:r>
          <a:r>
            <a:rPr kumimoji="1" lang="ja-JP" altLang="en-US" sz="1200" u="sng">
              <a:solidFill>
                <a:srgbClr val="FF0000"/>
              </a:solidFill>
              <a:effectLst/>
              <a:latin typeface="BIZ UDPゴシック" panose="020B0400000000000000" pitchFamily="50" charset="-128"/>
              <a:ea typeface="BIZ UDPゴシック" panose="020B0400000000000000" pitchFamily="50" charset="-128"/>
              <a:cs typeface="+mn-cs"/>
            </a:rPr>
            <a:t>は以下の取り扱いとなります</a:t>
          </a:r>
        </a:p>
      </xdr:txBody>
    </xdr:sp>
    <xdr:clientData/>
  </xdr:twoCellAnchor>
  <xdr:twoCellAnchor>
    <xdr:from>
      <xdr:col>0</xdr:col>
      <xdr:colOff>139700</xdr:colOff>
      <xdr:row>8</xdr:row>
      <xdr:rowOff>149225</xdr:rowOff>
    </xdr:from>
    <xdr:to>
      <xdr:col>11</xdr:col>
      <xdr:colOff>47624</xdr:colOff>
      <xdr:row>28</xdr:row>
      <xdr:rowOff>152400</xdr:rowOff>
    </xdr:to>
    <xdr:sp macro="" textlink="">
      <xdr:nvSpPr>
        <xdr:cNvPr id="4" name="正方形/長方形 3">
          <a:extLst>
            <a:ext uri="{FF2B5EF4-FFF2-40B4-BE49-F238E27FC236}">
              <a16:creationId xmlns:a16="http://schemas.microsoft.com/office/drawing/2014/main" id="{D90C7D9A-4486-4F22-9A70-14BCDCA2E0C0}"/>
            </a:ext>
          </a:extLst>
        </xdr:cNvPr>
        <xdr:cNvSpPr/>
      </xdr:nvSpPr>
      <xdr:spPr>
        <a:xfrm>
          <a:off x="139700" y="2044700"/>
          <a:ext cx="6356349" cy="3432175"/>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r>
            <a:rPr kumimoji="1"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１．平均賃金の計算方法</a:t>
          </a:r>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（１）　男女別で、全従業員の年間総賃金を算出</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（２）　（１）をそれぞれ男女ごとの総従業員数で割る</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（３）　（２）を１２か月で割り、月額を算出</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２．注意事項</a:t>
          </a:r>
          <a:endParaRPr kumimoji="1"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（１）について</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・賞与等の特別給与及び超過労働給与（時間外給与・深夜手当等）を含める</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・役員報酬は含めない</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・育児・介護短時間勤務取得者の給与を減額している場合　→　減額後の金額を採用</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（１）・（２）について</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・育児・介護短時間勤務取得者以外で、次の①または②の従業員　→　計算から除外</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①１日の所定労働時間が一般の労働者よりも短い</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②１日の所定労働時間は一般の労働者と同じだが、</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１週の所定労働日数が一般の労働者よりも少ない従業員</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・年度途中の採用、退職　</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　在籍期間の給与の月額平均</a:t>
          </a:r>
          <a:r>
            <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１２か月＝年間賃金の見込額を算出し、（１）に含める</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（２）の総従業員数にも含める</a:t>
          </a:r>
          <a:endParaRPr kumimoji="1"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2597</xdr:colOff>
      <xdr:row>10</xdr:row>
      <xdr:rowOff>133349</xdr:rowOff>
    </xdr:from>
    <xdr:to>
      <xdr:col>9</xdr:col>
      <xdr:colOff>363681</xdr:colOff>
      <xdr:row>16</xdr:row>
      <xdr:rowOff>129886</xdr:rowOff>
    </xdr:to>
    <xdr:sp macro="" textlink="">
      <xdr:nvSpPr>
        <xdr:cNvPr id="3" name="正方形/長方形 2">
          <a:extLst>
            <a:ext uri="{FF2B5EF4-FFF2-40B4-BE49-F238E27FC236}">
              <a16:creationId xmlns:a16="http://schemas.microsoft.com/office/drawing/2014/main" id="{BEE96DFE-74EA-4D1A-800C-D1C7E363A9E2}"/>
            </a:ext>
          </a:extLst>
        </xdr:cNvPr>
        <xdr:cNvSpPr/>
      </xdr:nvSpPr>
      <xdr:spPr>
        <a:xfrm>
          <a:off x="314324" y="2583872"/>
          <a:ext cx="5366039" cy="2022764"/>
        </a:xfrm>
        <a:prstGeom prst="rect">
          <a:avLst/>
        </a:prstGeom>
        <a:solidFill>
          <a:schemeClr val="bg1"/>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ja-JP"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【〇の例】</a:t>
          </a:r>
          <a:endPar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lvl="0"/>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パート従業員から正規従業員への転換</a:t>
          </a:r>
        </a:p>
        <a:p>
          <a:pPr lvl="0"/>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契約社員から正規従業員への転換</a:t>
          </a:r>
        </a:p>
        <a:p>
          <a:pPr lvl="0"/>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派遣社員から正規</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従業</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員への転換</a:t>
          </a:r>
        </a:p>
        <a:p>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endPar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lang="ja-JP"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【×の例】</a:t>
          </a:r>
          <a:endPar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採用の時点で、試用期間中はパート従業員として働き、試用期間後に正規従業員として採用される旨の雇用契約を締結している場合</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chemeClr val="tx1"/>
              </a:solidFill>
              <a:effectLst/>
              <a:latin typeface="BIZ UDPゴシック" panose="020B0400000000000000" pitchFamily="50" charset="-128"/>
              <a:ea typeface="BIZ UDPゴシック" panose="020B0400000000000000" pitchFamily="50" charset="-128"/>
              <a:cs typeface="+mn-cs"/>
            </a:rPr>
            <a:t>・時給制正規従業員から月給制正規従業員への転換</a:t>
          </a:r>
          <a:endParaRPr kumimoji="1" lang="ja-JP" altLang="en-US" sz="105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295275</xdr:colOff>
      <xdr:row>9</xdr:row>
      <xdr:rowOff>152400</xdr:rowOff>
    </xdr:from>
    <xdr:to>
      <xdr:col>2</xdr:col>
      <xdr:colOff>755361</xdr:colOff>
      <xdr:row>10</xdr:row>
      <xdr:rowOff>47625</xdr:rowOff>
    </xdr:to>
    <xdr:sp macro="" textlink="">
      <xdr:nvSpPr>
        <xdr:cNvPr id="2" name="四角形: 角を丸くする 3">
          <a:extLst>
            <a:ext uri="{FF2B5EF4-FFF2-40B4-BE49-F238E27FC236}">
              <a16:creationId xmlns:a16="http://schemas.microsoft.com/office/drawing/2014/main" id="{7FA4CBD1-C277-42DF-BD72-6F76E8CCEF3D}"/>
            </a:ext>
          </a:extLst>
        </xdr:cNvPr>
        <xdr:cNvSpPr/>
      </xdr:nvSpPr>
      <xdr:spPr>
        <a:xfrm>
          <a:off x="295275" y="2257425"/>
          <a:ext cx="1564986" cy="228600"/>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水色のセル入力必須</a:t>
          </a:r>
        </a:p>
      </xdr:txBody>
    </xdr:sp>
    <xdr:clientData/>
  </xdr:twoCellAnchor>
  <xdr:twoCellAnchor>
    <xdr:from>
      <xdr:col>1</xdr:col>
      <xdr:colOff>431799</xdr:colOff>
      <xdr:row>7</xdr:row>
      <xdr:rowOff>114301</xdr:rowOff>
    </xdr:from>
    <xdr:to>
      <xdr:col>8</xdr:col>
      <xdr:colOff>533400</xdr:colOff>
      <xdr:row>8</xdr:row>
      <xdr:rowOff>219076</xdr:rowOff>
    </xdr:to>
    <xdr:sp macro="" textlink="">
      <xdr:nvSpPr>
        <xdr:cNvPr id="7" name="正方形/長方形 4">
          <a:extLst>
            <a:ext uri="{FF2B5EF4-FFF2-40B4-BE49-F238E27FC236}">
              <a16:creationId xmlns:a16="http://schemas.microsoft.com/office/drawing/2014/main" id="{D179F335-D7F7-4E23-A998-C0713178F40A}"/>
            </a:ext>
          </a:extLst>
        </xdr:cNvPr>
        <xdr:cNvSpPr/>
      </xdr:nvSpPr>
      <xdr:spPr>
        <a:xfrm>
          <a:off x="746124" y="1724026"/>
          <a:ext cx="4549776" cy="266700"/>
        </a:xfrm>
        <a:prstGeom prst="rect">
          <a:avLst/>
        </a:prstGeom>
        <a:solidFill>
          <a:srgbClr val="FF0000"/>
        </a:solidFill>
        <a:ln w="12700">
          <a:solidFill>
            <a:sysClr val="windowText" lastClr="00000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0" lang="ja-JP" altLang="en-US" sz="1100" b="1" strike="noStrike">
              <a:solidFill>
                <a:schemeClr val="bg1"/>
              </a:solidFill>
              <a:effectLst/>
              <a:latin typeface="BIZ UDPゴシック" panose="020B0400000000000000" pitchFamily="50" charset="-128"/>
              <a:ea typeface="BIZ UDPゴシック" panose="020B0400000000000000" pitchFamily="50" charset="-128"/>
              <a:cs typeface="+mn-cs"/>
            </a:rPr>
            <a:t>非正規雇用者が居ない場合は項目は対象外（</a:t>
          </a:r>
          <a:r>
            <a:rPr kumimoji="0" lang="ja-JP" altLang="en-US" sz="1100" b="1" strike="noStrike" baseline="0">
              <a:solidFill>
                <a:schemeClr val="bg1"/>
              </a:solidFill>
              <a:effectLst/>
              <a:latin typeface="BIZ UDPゴシック" panose="020B0400000000000000" pitchFamily="50" charset="-128"/>
              <a:ea typeface="BIZ UDPゴシック" panose="020B0400000000000000" pitchFamily="50" charset="-128"/>
              <a:cs typeface="+mn-cs"/>
            </a:rPr>
            <a:t>未達成）</a:t>
          </a:r>
          <a:r>
            <a:rPr kumimoji="0" lang="ja-JP" altLang="en-US" sz="1100" b="1" strike="noStrike">
              <a:solidFill>
                <a:schemeClr val="bg1"/>
              </a:solidFill>
              <a:effectLst/>
              <a:latin typeface="BIZ UDPゴシック" panose="020B0400000000000000" pitchFamily="50" charset="-128"/>
              <a:ea typeface="BIZ UDPゴシック" panose="020B0400000000000000" pitchFamily="50" charset="-128"/>
              <a:cs typeface="+mn-cs"/>
            </a:rPr>
            <a:t>となります。</a:t>
          </a:r>
          <a:endParaRPr kumimoji="1" lang="ja-JP" altLang="en-US" sz="1050" b="1" strike="noStrike">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139699</xdr:colOff>
      <xdr:row>0</xdr:row>
      <xdr:rowOff>95250</xdr:rowOff>
    </xdr:from>
    <xdr:to>
      <xdr:col>1</xdr:col>
      <xdr:colOff>493290</xdr:colOff>
      <xdr:row>3</xdr:row>
      <xdr:rowOff>123916</xdr:rowOff>
    </xdr:to>
    <xdr:sp macro="" textlink="">
      <xdr:nvSpPr>
        <xdr:cNvPr id="6" name="楕円 5">
          <a:extLst>
            <a:ext uri="{FF2B5EF4-FFF2-40B4-BE49-F238E27FC236}">
              <a16:creationId xmlns:a16="http://schemas.microsoft.com/office/drawing/2014/main" id="{6BAB5ABE-8500-4FDC-B5DD-4316EFC0EC8E}"/>
            </a:ext>
          </a:extLst>
        </xdr:cNvPr>
        <xdr:cNvSpPr/>
      </xdr:nvSpPr>
      <xdr:spPr>
        <a:xfrm>
          <a:off x="139699" y="95250"/>
          <a:ext cx="648000" cy="608825"/>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13</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1</xdr:col>
      <xdr:colOff>25400</xdr:colOff>
      <xdr:row>40</xdr:row>
      <xdr:rowOff>44450</xdr:rowOff>
    </xdr:from>
    <xdr:ext cx="800219" cy="292388"/>
    <xdr:sp macro="" textlink="">
      <xdr:nvSpPr>
        <xdr:cNvPr id="5" name="テキスト ボックス 4">
          <a:extLst>
            <a:ext uri="{FF2B5EF4-FFF2-40B4-BE49-F238E27FC236}">
              <a16:creationId xmlns:a16="http://schemas.microsoft.com/office/drawing/2014/main" id="{A44C9B5D-54A1-4D1A-9F77-196C7B5185A9}"/>
            </a:ext>
          </a:extLst>
        </xdr:cNvPr>
        <xdr:cNvSpPr txBox="1"/>
      </xdr:nvSpPr>
      <xdr:spPr>
        <a:xfrm>
          <a:off x="238125" y="8696325"/>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twoCellAnchor>
    <xdr:from>
      <xdr:col>1</xdr:col>
      <xdr:colOff>38100</xdr:colOff>
      <xdr:row>18</xdr:row>
      <xdr:rowOff>45548</xdr:rowOff>
    </xdr:from>
    <xdr:to>
      <xdr:col>11</xdr:col>
      <xdr:colOff>34926</xdr:colOff>
      <xdr:row>18</xdr:row>
      <xdr:rowOff>227504</xdr:rowOff>
    </xdr:to>
    <xdr:sp macro="" textlink="">
      <xdr:nvSpPr>
        <xdr:cNvPr id="8" name="四角形: 角を丸くする 7">
          <a:extLst>
            <a:ext uri="{FF2B5EF4-FFF2-40B4-BE49-F238E27FC236}">
              <a16:creationId xmlns:a16="http://schemas.microsoft.com/office/drawing/2014/main" id="{A31C90F6-77D2-4E5F-B7AE-7C1388DA9AAE}"/>
            </a:ext>
          </a:extLst>
        </xdr:cNvPr>
        <xdr:cNvSpPr/>
      </xdr:nvSpPr>
      <xdr:spPr>
        <a:xfrm>
          <a:off x="247650" y="2896698"/>
          <a:ext cx="2092326" cy="178781"/>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100" b="1"/>
            <a:t>いずれか１つ以上にチェック必須</a:t>
          </a:r>
        </a:p>
      </xdr:txBody>
    </xdr:sp>
    <xdr:clientData/>
  </xdr:twoCellAnchor>
  <xdr:twoCellAnchor>
    <xdr:from>
      <xdr:col>1</xdr:col>
      <xdr:colOff>113721</xdr:colOff>
      <xdr:row>7</xdr:row>
      <xdr:rowOff>86591</xdr:rowOff>
    </xdr:from>
    <xdr:to>
      <xdr:col>27</xdr:col>
      <xdr:colOff>155863</xdr:colOff>
      <xdr:row>8</xdr:row>
      <xdr:rowOff>180976</xdr:rowOff>
    </xdr:to>
    <xdr:sp macro="" textlink="">
      <xdr:nvSpPr>
        <xdr:cNvPr id="7" name="正方形/長方形 9">
          <a:extLst>
            <a:ext uri="{FF2B5EF4-FFF2-40B4-BE49-F238E27FC236}">
              <a16:creationId xmlns:a16="http://schemas.microsoft.com/office/drawing/2014/main" id="{8A5843C1-4CFD-4F5F-944F-4378E4B32A78}"/>
            </a:ext>
          </a:extLst>
        </xdr:cNvPr>
        <xdr:cNvSpPr/>
      </xdr:nvSpPr>
      <xdr:spPr>
        <a:xfrm>
          <a:off x="529357" y="1731818"/>
          <a:ext cx="5670551" cy="267567"/>
        </a:xfrm>
        <a:prstGeom prst="rect">
          <a:avLst/>
        </a:prstGeom>
        <a:solidFill>
          <a:srgbClr val="FF0000"/>
        </a:solidFill>
        <a:ln w="12700">
          <a:solidFill>
            <a:sysClr val="windowText" lastClr="000000"/>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ja-JP" sz="1100" b="1">
              <a:solidFill>
                <a:schemeClr val="bg1"/>
              </a:solidFill>
              <a:effectLst/>
              <a:latin typeface="BIZ UDPゴシック" panose="020B0400000000000000" pitchFamily="50" charset="-128"/>
              <a:ea typeface="BIZ UDPゴシック" panose="020B0400000000000000" pitchFamily="50" charset="-128"/>
              <a:cs typeface="+mn-cs"/>
            </a:rPr>
            <a:t>過去３年間に採用実績がなければ、</a:t>
          </a:r>
          <a:r>
            <a:rPr lang="ja-JP" altLang="ja-JP" sz="1100" b="1" baseline="0">
              <a:solidFill>
                <a:schemeClr val="bg1"/>
              </a:solidFill>
              <a:effectLst/>
              <a:latin typeface="BIZ UDPゴシック" panose="020B0400000000000000" pitchFamily="50" charset="-128"/>
              <a:ea typeface="BIZ UDPゴシック" panose="020B0400000000000000" pitchFamily="50" charset="-128"/>
              <a:cs typeface="+mn-cs"/>
            </a:rPr>
            <a:t>取組があっても、</a:t>
          </a:r>
          <a:r>
            <a:rPr lang="ja-JP" altLang="ja-JP" sz="1100" b="1">
              <a:solidFill>
                <a:schemeClr val="bg1"/>
              </a:solidFill>
              <a:effectLst/>
              <a:latin typeface="BIZ UDPゴシック" panose="020B0400000000000000" pitchFamily="50" charset="-128"/>
              <a:ea typeface="BIZ UDPゴシック" panose="020B0400000000000000" pitchFamily="50" charset="-128"/>
              <a:cs typeface="+mn-cs"/>
            </a:rPr>
            <a:t>項目は</a:t>
          </a:r>
          <a:r>
            <a:rPr lang="ja-JP" altLang="en-US" sz="1100" b="1">
              <a:solidFill>
                <a:schemeClr val="bg1"/>
              </a:solidFill>
              <a:effectLst/>
              <a:latin typeface="BIZ UDPゴシック" panose="020B0400000000000000" pitchFamily="50" charset="-128"/>
              <a:ea typeface="BIZ UDPゴシック" panose="020B0400000000000000" pitchFamily="50" charset="-128"/>
              <a:cs typeface="+mn-cs"/>
            </a:rPr>
            <a:t>対象外（未達成）</a:t>
          </a:r>
          <a:r>
            <a:rPr lang="ja-JP" altLang="ja-JP" sz="1100" b="1">
              <a:solidFill>
                <a:schemeClr val="bg1"/>
              </a:solidFill>
              <a:effectLst/>
              <a:latin typeface="BIZ UDPゴシック" panose="020B0400000000000000" pitchFamily="50" charset="-128"/>
              <a:ea typeface="BIZ UDPゴシック" panose="020B0400000000000000" pitchFamily="50" charset="-128"/>
              <a:cs typeface="+mn-cs"/>
            </a:rPr>
            <a:t>となります。</a:t>
          </a:r>
          <a:endParaRPr lang="ja-JP" altLang="ja-JP" b="1">
            <a:solidFill>
              <a:schemeClr val="bg1"/>
            </a:solidFill>
            <a:effectLst/>
            <a:latin typeface="BIZ UDPゴシック" panose="020B0400000000000000" pitchFamily="50" charset="-128"/>
            <a:ea typeface="BIZ UDPゴシック" panose="020B0400000000000000" pitchFamily="50" charset="-128"/>
          </a:endParaRPr>
        </a:p>
      </xdr:txBody>
    </xdr:sp>
    <xdr:clientData/>
  </xdr:twoCellAnchor>
  <xdr:oneCellAnchor>
    <xdr:from>
      <xdr:col>8</xdr:col>
      <xdr:colOff>89767</xdr:colOff>
      <xdr:row>40</xdr:row>
      <xdr:rowOff>110548</xdr:rowOff>
    </xdr:from>
    <xdr:ext cx="3172535" cy="275717"/>
    <xdr:sp macro="" textlink="">
      <xdr:nvSpPr>
        <xdr:cNvPr id="2" name="テキスト ボックス 2">
          <a:extLst>
            <a:ext uri="{FF2B5EF4-FFF2-40B4-BE49-F238E27FC236}">
              <a16:creationId xmlns:a16="http://schemas.microsoft.com/office/drawing/2014/main" id="{973A4D74-251F-4E7E-B576-45E6319CB514}"/>
            </a:ext>
          </a:extLst>
        </xdr:cNvPr>
        <xdr:cNvSpPr txBox="1"/>
      </xdr:nvSpPr>
      <xdr:spPr>
        <a:xfrm>
          <a:off x="2020744" y="8631093"/>
          <a:ext cx="317253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sng">
              <a:solidFill>
                <a:srgbClr val="FF0000"/>
              </a:solidFill>
              <a:latin typeface="BIZ UDPゴシック" panose="020B0400000000000000" pitchFamily="50" charset="-128"/>
              <a:ea typeface="BIZ UDPゴシック" panose="020B0400000000000000" pitchFamily="50" charset="-128"/>
            </a:rPr>
            <a:t>選択した項目に応じて、下記資料を提出すること</a:t>
          </a:r>
        </a:p>
      </xdr:txBody>
    </xdr:sp>
    <xdr:clientData/>
  </xdr:oneCellAnchor>
  <xdr:twoCellAnchor>
    <xdr:from>
      <xdr:col>2</xdr:col>
      <xdr:colOff>17319</xdr:colOff>
      <xdr:row>33</xdr:row>
      <xdr:rowOff>104774</xdr:rowOff>
    </xdr:from>
    <xdr:to>
      <xdr:col>28</xdr:col>
      <xdr:colOff>149226</xdr:colOff>
      <xdr:row>35</xdr:row>
      <xdr:rowOff>88899</xdr:rowOff>
    </xdr:to>
    <xdr:sp macro="" textlink="">
      <xdr:nvSpPr>
        <xdr:cNvPr id="6" name="正方形/長方形 5">
          <a:extLst>
            <a:ext uri="{FF2B5EF4-FFF2-40B4-BE49-F238E27FC236}">
              <a16:creationId xmlns:a16="http://schemas.microsoft.com/office/drawing/2014/main" id="{A1EE0905-47E4-4F63-B5C8-B7AB3B0FCF5D}"/>
            </a:ext>
          </a:extLst>
        </xdr:cNvPr>
        <xdr:cNvSpPr/>
      </xdr:nvSpPr>
      <xdr:spPr>
        <a:xfrm>
          <a:off x="649433" y="7049365"/>
          <a:ext cx="5760316" cy="503670"/>
        </a:xfrm>
        <a:prstGeom prst="rect">
          <a:avLst/>
        </a:prstGeom>
        <a:solidFill>
          <a:schemeClr val="bg1"/>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定期的に研修を受けていく過程で、貴社が新卒者</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に職場定着における</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フォローアップを</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どのように</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しているかを</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示してください。</a:t>
          </a:r>
          <a:endParaRPr kumimoji="1" lang="ja-JP" altLang="en-US" sz="105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161925</xdr:colOff>
      <xdr:row>0</xdr:row>
      <xdr:rowOff>76200</xdr:rowOff>
    </xdr:from>
    <xdr:to>
      <xdr:col>2</xdr:col>
      <xdr:colOff>177811</xdr:colOff>
      <xdr:row>3</xdr:row>
      <xdr:rowOff>90723</xdr:rowOff>
    </xdr:to>
    <xdr:sp macro="" textlink="">
      <xdr:nvSpPr>
        <xdr:cNvPr id="4" name="楕円 3">
          <a:extLst>
            <a:ext uri="{FF2B5EF4-FFF2-40B4-BE49-F238E27FC236}">
              <a16:creationId xmlns:a16="http://schemas.microsoft.com/office/drawing/2014/main" id="{60459CB5-D43A-4E40-8D78-477E244DFBA1}"/>
            </a:ext>
          </a:extLst>
        </xdr:cNvPr>
        <xdr:cNvSpPr/>
      </xdr:nvSpPr>
      <xdr:spPr>
        <a:xfrm>
          <a:off x="161925" y="76200"/>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14</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112568</xdr:colOff>
      <xdr:row>40</xdr:row>
      <xdr:rowOff>147205</xdr:rowOff>
    </xdr:from>
    <xdr:to>
      <xdr:col>8</xdr:col>
      <xdr:colOff>115678</xdr:colOff>
      <xdr:row>41</xdr:row>
      <xdr:rowOff>140611</xdr:rowOff>
    </xdr:to>
    <xdr:sp macro="" textlink="">
      <xdr:nvSpPr>
        <xdr:cNvPr id="10" name="四角形: 角を丸くする 12">
          <a:extLst>
            <a:ext uri="{FF2B5EF4-FFF2-40B4-BE49-F238E27FC236}">
              <a16:creationId xmlns:a16="http://schemas.microsoft.com/office/drawing/2014/main" id="{EFFE4CA1-DB2C-463A-9B4F-0F89CE870F75}"/>
            </a:ext>
          </a:extLst>
        </xdr:cNvPr>
        <xdr:cNvSpPr/>
      </xdr:nvSpPr>
      <xdr:spPr>
        <a:xfrm>
          <a:off x="1394113" y="8667750"/>
          <a:ext cx="652542" cy="192566"/>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146188</xdr:colOff>
      <xdr:row>9</xdr:row>
      <xdr:rowOff>37273</xdr:rowOff>
    </xdr:from>
    <xdr:to>
      <xdr:col>11</xdr:col>
      <xdr:colOff>390663</xdr:colOff>
      <xdr:row>16</xdr:row>
      <xdr:rowOff>132522</xdr:rowOff>
    </xdr:to>
    <xdr:sp macro="" textlink="">
      <xdr:nvSpPr>
        <xdr:cNvPr id="5" name="正方形/長方形 3">
          <a:extLst>
            <a:ext uri="{FF2B5EF4-FFF2-40B4-BE49-F238E27FC236}">
              <a16:creationId xmlns:a16="http://schemas.microsoft.com/office/drawing/2014/main" id="{B1006225-4764-459B-A4CD-529768B1C052}"/>
            </a:ext>
          </a:extLst>
        </xdr:cNvPr>
        <xdr:cNvSpPr/>
      </xdr:nvSpPr>
      <xdr:spPr>
        <a:xfrm>
          <a:off x="543753" y="1991969"/>
          <a:ext cx="5288584" cy="1486727"/>
        </a:xfrm>
        <a:prstGeom prst="rect">
          <a:avLst/>
        </a:prstGeom>
        <a:no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lvl="0"/>
          <a:r>
            <a:rPr lang="ja-JP" altLang="en-US" sz="1100" u="none">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b="1" u="sng">
              <a:solidFill>
                <a:srgbClr val="FF0000"/>
              </a:solidFill>
              <a:effectLst/>
              <a:latin typeface="BIZ UDPゴシック" panose="020B0400000000000000" pitchFamily="50" charset="-128"/>
              <a:ea typeface="BIZ UDPゴシック" panose="020B0400000000000000" pitchFamily="50" charset="-128"/>
              <a:cs typeface="+mn-cs"/>
            </a:rPr>
            <a:t>制度化</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されていること</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100" b="1" u="sng">
              <a:solidFill>
                <a:srgbClr val="FF0000"/>
              </a:solidFill>
              <a:effectLst/>
              <a:latin typeface="BIZ UDPゴシック" panose="020B0400000000000000" pitchFamily="50" charset="-128"/>
              <a:ea typeface="BIZ UDPゴシック" panose="020B0400000000000000" pitchFamily="50" charset="-128"/>
              <a:cs typeface="+mn-cs"/>
            </a:rPr>
            <a:t>従業員に周知</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していること、制度を利用している従業員がいること</a:t>
          </a:r>
          <a:r>
            <a:rPr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b="1" u="sng">
              <a:solidFill>
                <a:srgbClr val="FF0000"/>
              </a:solidFill>
              <a:effectLst/>
              <a:latin typeface="BIZ UDPゴシック" panose="020B0400000000000000" pitchFamily="50" charset="-128"/>
              <a:ea typeface="BIZ UDPゴシック" panose="020B0400000000000000" pitchFamily="50" charset="-128"/>
              <a:cs typeface="+mn-cs"/>
            </a:rPr>
            <a:t>実績</a:t>
          </a:r>
          <a:r>
            <a:rPr lang="ja-JP" altLang="en-US" sz="1100" b="1" u="sng">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が必要です</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b="0">
              <a:solidFill>
                <a:sysClr val="windowText" lastClr="000000"/>
              </a:solidFill>
              <a:effectLst/>
              <a:latin typeface="BIZ UDPゴシック" panose="020B0400000000000000" pitchFamily="50" charset="-128"/>
              <a:ea typeface="BIZ UDPゴシック" panose="020B0400000000000000" pitchFamily="50" charset="-128"/>
              <a:cs typeface="+mn-cs"/>
            </a:rPr>
            <a:t>通常の人事異動による配置転換は含みません。</a:t>
          </a:r>
          <a:endParaRPr lang="ja-JP" altLang="ja-JP" b="0">
            <a:solidFill>
              <a:sysClr val="windowText" lastClr="000000"/>
            </a:solidFill>
            <a:effectLst/>
            <a:latin typeface="BIZ UDPゴシック" panose="020B0400000000000000" pitchFamily="50" charset="-128"/>
            <a:ea typeface="BIZ UDPゴシック" panose="020B0400000000000000" pitchFamily="50" charset="-128"/>
          </a:endParaRPr>
        </a:p>
        <a:p>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【〇の例】</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・地域限定正社員</a:t>
          </a:r>
        </a:p>
        <a:p>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・職務限定正社員</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従業員個別の事情に対応した案件</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（従業員</a:t>
          </a:r>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50</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名未満の企業は除く）</a:t>
          </a:r>
          <a:endPar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184149</xdr:colOff>
      <xdr:row>28</xdr:row>
      <xdr:rowOff>114300</xdr:rowOff>
    </xdr:from>
    <xdr:to>
      <xdr:col>12</xdr:col>
      <xdr:colOff>76199</xdr:colOff>
      <xdr:row>51</xdr:row>
      <xdr:rowOff>44450</xdr:rowOff>
    </xdr:to>
    <xdr:sp macro="" textlink="">
      <xdr:nvSpPr>
        <xdr:cNvPr id="7" name="四角形: 角を丸くする 6">
          <a:extLst>
            <a:ext uri="{FF2B5EF4-FFF2-40B4-BE49-F238E27FC236}">
              <a16:creationId xmlns:a16="http://schemas.microsoft.com/office/drawing/2014/main" id="{415AD59E-E4D2-4165-926D-C5684C5FD2F5}"/>
            </a:ext>
          </a:extLst>
        </xdr:cNvPr>
        <xdr:cNvSpPr/>
      </xdr:nvSpPr>
      <xdr:spPr>
        <a:xfrm>
          <a:off x="184149" y="7620000"/>
          <a:ext cx="5978525" cy="3502025"/>
        </a:xfrm>
        <a:prstGeom prst="roundRect">
          <a:avLst>
            <a:gd name="adj" fmla="val 3160"/>
          </a:avLst>
        </a:prstGeom>
        <a:noFill/>
        <a:ln w="22225">
          <a:solidFill>
            <a:schemeClr val="tx2">
              <a:lumMod val="40000"/>
              <a:lumOff val="60000"/>
            </a:schemeClr>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r>
            <a:rPr kumimoji="1" lang="ja-JP" altLang="en-US" sz="1200" u="sng">
              <a:solidFill>
                <a:srgbClr val="FF0000"/>
              </a:solidFill>
              <a:effectLst/>
              <a:latin typeface="BIZ UDPゴシック" panose="020B0400000000000000" pitchFamily="50" charset="-128"/>
              <a:ea typeface="BIZ UDPゴシック" panose="020B0400000000000000" pitchFamily="50" charset="-128"/>
              <a:cs typeface="+mn-cs"/>
            </a:rPr>
            <a:t>従業員</a:t>
          </a:r>
          <a:r>
            <a:rPr kumimoji="1" lang="en-US" altLang="ja-JP" sz="1200" u="sng">
              <a:solidFill>
                <a:srgbClr val="FF0000"/>
              </a:solidFill>
              <a:effectLst/>
              <a:latin typeface="BIZ UDPゴシック" panose="020B0400000000000000" pitchFamily="50" charset="-128"/>
              <a:ea typeface="BIZ UDPゴシック" panose="020B0400000000000000" pitchFamily="50" charset="-128"/>
              <a:cs typeface="+mn-cs"/>
            </a:rPr>
            <a:t>50</a:t>
          </a:r>
          <a:r>
            <a:rPr kumimoji="1" lang="ja-JP" altLang="en-US" sz="1200" u="sng">
              <a:solidFill>
                <a:srgbClr val="FF0000"/>
              </a:solidFill>
              <a:effectLst/>
              <a:latin typeface="BIZ UDPゴシック" panose="020B0400000000000000" pitchFamily="50" charset="-128"/>
              <a:ea typeface="BIZ UDPゴシック" panose="020B0400000000000000" pitchFamily="50" charset="-128"/>
              <a:cs typeface="+mn-cs"/>
            </a:rPr>
            <a:t>名未満の企業の特例</a:t>
          </a:r>
          <a:endParaRPr kumimoji="1" lang="en-US" altLang="ja-JP" sz="1200" u="sng">
            <a:solidFill>
              <a:srgbClr val="FF0000"/>
            </a:solidFill>
            <a:effectLst/>
            <a:latin typeface="BIZ UDPゴシック" panose="020B0400000000000000" pitchFamily="50" charset="-128"/>
            <a:ea typeface="BIZ UDPゴシック" panose="020B0400000000000000" pitchFamily="50" charset="-128"/>
            <a:cs typeface="+mn-cs"/>
          </a:endParaRPr>
        </a:p>
        <a:p>
          <a:pPr algn="l"/>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通例</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で</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は配置転換等を行っていない場合</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に</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、本人の特殊事情に応じて配置転換等を行った</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事例でも項目達成とします。</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結婚・出産・介護など、ライフイベントによる生活形態の変化後も、働き続けることができる仕組みがあること、実際にその制度等を利用している従業員がいることが必要です。</a:t>
          </a:r>
        </a:p>
        <a:p>
          <a:pPr algn="l"/>
          <a:endParaRPr kumimoji="1" lang="en-US" altLang="ja-JP" sz="1200" u="sng">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378240</xdr:colOff>
      <xdr:row>35</xdr:row>
      <xdr:rowOff>57149</xdr:rowOff>
    </xdr:from>
    <xdr:to>
      <xdr:col>11</xdr:col>
      <xdr:colOff>1519</xdr:colOff>
      <xdr:row>44</xdr:row>
      <xdr:rowOff>49696</xdr:rowOff>
    </xdr:to>
    <xdr:sp macro="" textlink="">
      <xdr:nvSpPr>
        <xdr:cNvPr id="8" name="正方形/長方形 7">
          <a:extLst>
            <a:ext uri="{FF2B5EF4-FFF2-40B4-BE49-F238E27FC236}">
              <a16:creationId xmlns:a16="http://schemas.microsoft.com/office/drawing/2014/main" id="{96350110-D482-4051-AC35-8205C983E864}"/>
            </a:ext>
          </a:extLst>
        </xdr:cNvPr>
        <xdr:cNvSpPr/>
      </xdr:nvSpPr>
      <xdr:spPr>
        <a:xfrm>
          <a:off x="643283" y="7552910"/>
          <a:ext cx="4667388" cy="1483416"/>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〇</a:t>
          </a:r>
          <a:r>
            <a:rPr lang="ja-JP"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の例】</a:t>
          </a:r>
          <a:endPar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lvl="0" algn="l"/>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家族の通院介助のため、自宅に近い支店に配属された</a:t>
          </a:r>
        </a:p>
        <a:p>
          <a:pPr lvl="0" algn="l"/>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家族の転勤による遠方への転居のため、フル在宅勤務を認めた</a:t>
          </a:r>
        </a:p>
        <a:p>
          <a:pPr lvl="0" algn="l"/>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子育てや介護のため夜勤のない職種に配置換えを行った</a:t>
          </a:r>
        </a:p>
        <a:p>
          <a:pPr lvl="0" algn="l"/>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子の就学等により転居を伴う異動を制限した</a:t>
          </a:r>
          <a:endParaRPr lang="en-US"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gn="l"/>
          <a:r>
            <a:rPr lang="ja-JP" altLang="ja-JP" sz="1100" b="1">
              <a:solidFill>
                <a:sysClr val="windowText" lastClr="000000"/>
              </a:solidFill>
              <a:effectLst/>
              <a:latin typeface="BIZ UDPゴシック" panose="020B0400000000000000" pitchFamily="50" charset="-128"/>
              <a:ea typeface="BIZ UDPゴシック" panose="020B0400000000000000" pitchFamily="50" charset="-128"/>
              <a:cs typeface="+mn-cs"/>
            </a:rPr>
            <a:t>【×の例】</a:t>
          </a:r>
          <a:endPar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lvl="0" algn="l"/>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通常の人事異動により、勤務地や職務内容が変更となった</a:t>
          </a:r>
        </a:p>
      </xdr:txBody>
    </xdr:sp>
    <xdr:clientData/>
  </xdr:twoCellAnchor>
  <xdr:twoCellAnchor>
    <xdr:from>
      <xdr:col>0</xdr:col>
      <xdr:colOff>85725</xdr:colOff>
      <xdr:row>7</xdr:row>
      <xdr:rowOff>142875</xdr:rowOff>
    </xdr:from>
    <xdr:to>
      <xdr:col>4</xdr:col>
      <xdr:colOff>333375</xdr:colOff>
      <xdr:row>8</xdr:row>
      <xdr:rowOff>114300</xdr:rowOff>
    </xdr:to>
    <xdr:sp macro="" textlink="">
      <xdr:nvSpPr>
        <xdr:cNvPr id="6" name="四角形: 角を丸くする 8">
          <a:extLst>
            <a:ext uri="{FF2B5EF4-FFF2-40B4-BE49-F238E27FC236}">
              <a16:creationId xmlns:a16="http://schemas.microsoft.com/office/drawing/2014/main" id="{F49C0245-FF1A-43A1-BFD7-25D265ABDA03}"/>
            </a:ext>
          </a:extLst>
        </xdr:cNvPr>
        <xdr:cNvSpPr/>
      </xdr:nvSpPr>
      <xdr:spPr>
        <a:xfrm>
          <a:off x="85725" y="1590675"/>
          <a:ext cx="1666875" cy="228600"/>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水色のセル入力必須</a:t>
          </a:r>
        </a:p>
      </xdr:txBody>
    </xdr:sp>
    <xdr:clientData/>
  </xdr:twoCellAnchor>
  <xdr:oneCellAnchor>
    <xdr:from>
      <xdr:col>1</xdr:col>
      <xdr:colOff>25400</xdr:colOff>
      <xdr:row>56</xdr:row>
      <xdr:rowOff>19603</xdr:rowOff>
    </xdr:from>
    <xdr:ext cx="800219" cy="292388"/>
    <xdr:sp macro="" textlink="">
      <xdr:nvSpPr>
        <xdr:cNvPr id="12" name="テキスト ボックス 9">
          <a:extLst>
            <a:ext uri="{FF2B5EF4-FFF2-40B4-BE49-F238E27FC236}">
              <a16:creationId xmlns:a16="http://schemas.microsoft.com/office/drawing/2014/main" id="{39994652-EA04-4F00-B12E-08C756320665}"/>
            </a:ext>
          </a:extLst>
        </xdr:cNvPr>
        <xdr:cNvSpPr txBox="1"/>
      </xdr:nvSpPr>
      <xdr:spPr>
        <a:xfrm>
          <a:off x="422965" y="12940473"/>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oneCellAnchor>
    <xdr:from>
      <xdr:col>5</xdr:col>
      <xdr:colOff>124101</xdr:colOff>
      <xdr:row>56</xdr:row>
      <xdr:rowOff>70540</xdr:rowOff>
    </xdr:from>
    <xdr:ext cx="3343159" cy="275717"/>
    <xdr:sp macro="" textlink="">
      <xdr:nvSpPr>
        <xdr:cNvPr id="2" name="テキスト ボックス 10">
          <a:extLst>
            <a:ext uri="{FF2B5EF4-FFF2-40B4-BE49-F238E27FC236}">
              <a16:creationId xmlns:a16="http://schemas.microsoft.com/office/drawing/2014/main" id="{3C103825-42E0-4D6D-A97D-4C519BFE364F}"/>
            </a:ext>
          </a:extLst>
        </xdr:cNvPr>
        <xdr:cNvSpPr txBox="1"/>
      </xdr:nvSpPr>
      <xdr:spPr>
        <a:xfrm>
          <a:off x="2045666" y="12991410"/>
          <a:ext cx="33431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sng">
              <a:solidFill>
                <a:srgbClr val="FF0000"/>
              </a:solidFill>
              <a:latin typeface="BIZ UDPゴシック" panose="020B0400000000000000" pitchFamily="50" charset="-128"/>
              <a:ea typeface="BIZ UDPゴシック" panose="020B0400000000000000" pitchFamily="50" charset="-128"/>
            </a:rPr>
            <a:t>制度化されている場合は、下記資料を提出すること</a:t>
          </a:r>
        </a:p>
      </xdr:txBody>
    </xdr:sp>
    <xdr:clientData/>
  </xdr:oneCellAnchor>
  <xdr:twoCellAnchor>
    <xdr:from>
      <xdr:col>0</xdr:col>
      <xdr:colOff>132521</xdr:colOff>
      <xdr:row>0</xdr:row>
      <xdr:rowOff>122720</xdr:rowOff>
    </xdr:from>
    <xdr:to>
      <xdr:col>1</xdr:col>
      <xdr:colOff>382956</xdr:colOff>
      <xdr:row>3</xdr:row>
      <xdr:rowOff>154937</xdr:rowOff>
    </xdr:to>
    <xdr:sp macro="" textlink="">
      <xdr:nvSpPr>
        <xdr:cNvPr id="3" name="楕円 2">
          <a:extLst>
            <a:ext uri="{FF2B5EF4-FFF2-40B4-BE49-F238E27FC236}">
              <a16:creationId xmlns:a16="http://schemas.microsoft.com/office/drawing/2014/main" id="{4FCC2017-AC1F-46D3-BFE3-DD4A018036A0}"/>
            </a:ext>
          </a:extLst>
        </xdr:cNvPr>
        <xdr:cNvSpPr/>
      </xdr:nvSpPr>
      <xdr:spPr>
        <a:xfrm>
          <a:off x="132521" y="122720"/>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15</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173935</xdr:colOff>
      <xdr:row>56</xdr:row>
      <xdr:rowOff>107673</xdr:rowOff>
    </xdr:from>
    <xdr:to>
      <xdr:col>5</xdr:col>
      <xdr:colOff>122455</xdr:colOff>
      <xdr:row>57</xdr:row>
      <xdr:rowOff>101457</xdr:rowOff>
    </xdr:to>
    <xdr:sp macro="" textlink="">
      <xdr:nvSpPr>
        <xdr:cNvPr id="9" name="四角形: 角を丸くする 12">
          <a:extLst>
            <a:ext uri="{FF2B5EF4-FFF2-40B4-BE49-F238E27FC236}">
              <a16:creationId xmlns:a16="http://schemas.microsoft.com/office/drawing/2014/main" id="{77C92B3E-E5E4-4CF8-AD64-BA7163807016}"/>
            </a:ext>
          </a:extLst>
        </xdr:cNvPr>
        <xdr:cNvSpPr/>
      </xdr:nvSpPr>
      <xdr:spPr>
        <a:xfrm>
          <a:off x="1391478" y="13028543"/>
          <a:ext cx="652542" cy="192566"/>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295275</xdr:colOff>
      <xdr:row>46</xdr:row>
      <xdr:rowOff>63500</xdr:rowOff>
    </xdr:from>
    <xdr:ext cx="800219" cy="292388"/>
    <xdr:sp macro="" textlink="">
      <xdr:nvSpPr>
        <xdr:cNvPr id="5" name="テキスト ボックス 4">
          <a:extLst>
            <a:ext uri="{FF2B5EF4-FFF2-40B4-BE49-F238E27FC236}">
              <a16:creationId xmlns:a16="http://schemas.microsoft.com/office/drawing/2014/main" id="{AFBC1887-A77C-41EC-8158-673EF4BFDADE}"/>
            </a:ext>
          </a:extLst>
        </xdr:cNvPr>
        <xdr:cNvSpPr txBox="1"/>
      </xdr:nvSpPr>
      <xdr:spPr>
        <a:xfrm>
          <a:off x="295275" y="10379075"/>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twoCellAnchor>
    <xdr:from>
      <xdr:col>1</xdr:col>
      <xdr:colOff>0</xdr:colOff>
      <xdr:row>10</xdr:row>
      <xdr:rowOff>0</xdr:rowOff>
    </xdr:from>
    <xdr:to>
      <xdr:col>10</xdr:col>
      <xdr:colOff>206376</xdr:colOff>
      <xdr:row>10</xdr:row>
      <xdr:rowOff>200025</xdr:rowOff>
    </xdr:to>
    <xdr:sp macro="" textlink="">
      <xdr:nvSpPr>
        <xdr:cNvPr id="12" name="四角形: 角を丸くする 7">
          <a:extLst>
            <a:ext uri="{FF2B5EF4-FFF2-40B4-BE49-F238E27FC236}">
              <a16:creationId xmlns:a16="http://schemas.microsoft.com/office/drawing/2014/main" id="{A1175FC3-785D-41F9-A210-53985B7ED324}"/>
            </a:ext>
          </a:extLst>
        </xdr:cNvPr>
        <xdr:cNvSpPr/>
      </xdr:nvSpPr>
      <xdr:spPr>
        <a:xfrm>
          <a:off x="361950" y="2219325"/>
          <a:ext cx="2263776" cy="200025"/>
        </a:xfrm>
        <a:prstGeom prst="roundRect">
          <a:avLst/>
        </a:prstGeom>
        <a:solidFill>
          <a:srgbClr val="CF55C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100" b="1"/>
            <a:t>いずれか１つ以上にチェック必須</a:t>
          </a:r>
        </a:p>
      </xdr:txBody>
    </xdr:sp>
    <xdr:clientData/>
  </xdr:twoCellAnchor>
  <xdr:twoCellAnchor>
    <xdr:from>
      <xdr:col>4</xdr:col>
      <xdr:colOff>3174</xdr:colOff>
      <xdr:row>12</xdr:row>
      <xdr:rowOff>66676</xdr:rowOff>
    </xdr:from>
    <xdr:to>
      <xdr:col>26</xdr:col>
      <xdr:colOff>63500</xdr:colOff>
      <xdr:row>15</xdr:row>
      <xdr:rowOff>171450</xdr:rowOff>
    </xdr:to>
    <xdr:sp macro="" textlink="">
      <xdr:nvSpPr>
        <xdr:cNvPr id="10" name="正方形/長方形 9">
          <a:extLst>
            <a:ext uri="{FF2B5EF4-FFF2-40B4-BE49-F238E27FC236}">
              <a16:creationId xmlns:a16="http://schemas.microsoft.com/office/drawing/2014/main" id="{A642C883-B498-4EF7-A499-44EFBFB59244}"/>
            </a:ext>
          </a:extLst>
        </xdr:cNvPr>
        <xdr:cNvSpPr/>
      </xdr:nvSpPr>
      <xdr:spPr>
        <a:xfrm>
          <a:off x="965199" y="2790826"/>
          <a:ext cx="4670426" cy="561974"/>
        </a:xfrm>
        <a:prstGeom prst="rect">
          <a:avLst/>
        </a:prstGeom>
        <a:solidFill>
          <a:schemeClr val="bg1"/>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p>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・会社指示による制度利用（感染症等による自宅待機のための在宅勤務等）</a:t>
          </a:r>
        </a:p>
      </xdr:txBody>
    </xdr:sp>
    <xdr:clientData/>
  </xdr:twoCellAnchor>
  <xdr:twoCellAnchor>
    <xdr:from>
      <xdr:col>4</xdr:col>
      <xdr:colOff>9525</xdr:colOff>
      <xdr:row>30</xdr:row>
      <xdr:rowOff>44450</xdr:rowOff>
    </xdr:from>
    <xdr:to>
      <xdr:col>22</xdr:col>
      <xdr:colOff>149225</xdr:colOff>
      <xdr:row>38</xdr:row>
      <xdr:rowOff>139700</xdr:rowOff>
    </xdr:to>
    <xdr:sp macro="" textlink="">
      <xdr:nvSpPr>
        <xdr:cNvPr id="11" name="正方形/長方形 10">
          <a:extLst>
            <a:ext uri="{FF2B5EF4-FFF2-40B4-BE49-F238E27FC236}">
              <a16:creationId xmlns:a16="http://schemas.microsoft.com/office/drawing/2014/main" id="{47A293F7-F88F-4EBA-84A9-E5440C28CCB8}"/>
            </a:ext>
          </a:extLst>
        </xdr:cNvPr>
        <xdr:cNvSpPr/>
      </xdr:nvSpPr>
      <xdr:spPr>
        <a:xfrm>
          <a:off x="971550" y="6750050"/>
          <a:ext cx="3911600" cy="1847850"/>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050" b="0" i="0" baseline="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050" b="0" i="0" baseline="0">
              <a:solidFill>
                <a:sysClr val="windowText" lastClr="000000"/>
              </a:solidFill>
              <a:effectLst/>
              <a:latin typeface="BIZ UDPゴシック" panose="020B0400000000000000" pitchFamily="50" charset="-128"/>
              <a:ea typeface="BIZ UDPゴシック" panose="020B0400000000000000" pitchFamily="50" charset="-128"/>
              <a:cs typeface="+mn-cs"/>
            </a:rPr>
            <a:t>〇</a:t>
          </a:r>
          <a:r>
            <a:rPr lang="ja-JP" altLang="ja-JP" sz="1050" b="0" i="0" baseline="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en-US" altLang="ja-JP" sz="1050" b="0" i="0" baseline="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lang="ja-JP" altLang="ja-JP" sz="1050">
            <a:solidFill>
              <a:sysClr val="windowText" lastClr="000000"/>
            </a:solidFill>
            <a:effectLst/>
            <a:latin typeface="BIZ UDPゴシック" panose="020B0400000000000000" pitchFamily="50" charset="-128"/>
            <a:ea typeface="BIZ UDPゴシック" panose="020B0400000000000000" pitchFamily="50" charset="-128"/>
          </a:endParaRPr>
        </a:p>
        <a:p>
          <a:r>
            <a:rPr lang="ja-JP" altLang="en-US"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rPr>
            <a:t>  ・</a:t>
          </a:r>
          <a:r>
            <a:rPr lang="en-US"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rPr>
            <a:t>3</a:t>
          </a:r>
          <a:r>
            <a:rPr lang="ja-JP"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rPr>
            <a:t>歳</a:t>
          </a:r>
          <a:r>
            <a:rPr lang="ja-JP" altLang="en-US" sz="1050" b="0" i="0">
              <a:solidFill>
                <a:sysClr val="windowText" lastClr="000000"/>
              </a:solidFill>
              <a:effectLst/>
              <a:latin typeface="BIZ UDPゴシック" panose="020B0400000000000000" pitchFamily="50" charset="-128"/>
              <a:ea typeface="BIZ UDPゴシック" panose="020B0400000000000000" pitchFamily="50" charset="-128"/>
              <a:cs typeface="+mn-cs"/>
            </a:rPr>
            <a:t>以上</a:t>
          </a:r>
          <a:r>
            <a:rPr lang="ja-JP"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rPr>
            <a:t>を対象とした短時間勤務制度</a:t>
          </a:r>
          <a:r>
            <a:rPr lang="ja-JP" altLang="en-US"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rPr>
            <a:t>。</a:t>
          </a:r>
          <a:endParaRPr lang="en-US" altLang="ja-JP"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endParaRPr>
        </a:p>
        <a:p>
          <a:r>
            <a:rPr lang="ja-JP" altLang="en-US"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rPr>
            <a:t>　・ワーケーション</a:t>
          </a:r>
          <a:endParaRPr lang="en-US" altLang="ja-JP"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endParaRPr>
        </a:p>
        <a:p>
          <a:r>
            <a:rPr lang="ja-JP" altLang="en-US"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rPr>
            <a:t>　・サテライトオフィス勤務</a:t>
          </a:r>
          <a:endParaRPr lang="en-US" altLang="ja-JP"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endParaRPr>
        </a:p>
        <a:p>
          <a:endParaRPr lang="en-US" altLang="ja-JP"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endParaRPr>
        </a:p>
        <a:p>
          <a:r>
            <a:rPr lang="en-US"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050" b="0" i="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en-US"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lang="en-US" altLang="ja-JP"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endParaRPr>
        </a:p>
        <a:p>
          <a:r>
            <a:rPr lang="ja-JP" altLang="en-US" sz="1050" b="0" i="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en-US"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rPr>
            <a:t>3</a:t>
          </a:r>
          <a:r>
            <a:rPr lang="ja-JP" altLang="en-US" sz="1050" b="0" i="0">
              <a:solidFill>
                <a:sysClr val="windowText" lastClr="000000"/>
              </a:solidFill>
              <a:effectLst/>
              <a:latin typeface="BIZ UDPゴシック" panose="020B0400000000000000" pitchFamily="50" charset="-128"/>
              <a:ea typeface="BIZ UDPゴシック" panose="020B0400000000000000" pitchFamily="50" charset="-128"/>
              <a:cs typeface="+mn-cs"/>
            </a:rPr>
            <a:t>歳に満たない子を養育する労働者に対する短時間勤務</a:t>
          </a:r>
          <a:br>
            <a:rPr lang="en-US"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rPr>
          </a:br>
          <a:r>
            <a:rPr lang="en-US"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en-US" sz="1050" b="0" i="0">
              <a:solidFill>
                <a:sysClr val="windowText" lastClr="000000"/>
              </a:solidFill>
              <a:effectLst/>
              <a:latin typeface="BIZ UDPゴシック" panose="020B0400000000000000" pitchFamily="50" charset="-128"/>
              <a:ea typeface="BIZ UDPゴシック" panose="020B0400000000000000" pitchFamily="50" charset="-128"/>
              <a:cs typeface="+mn-cs"/>
            </a:rPr>
            <a:t>法律で義務化された短時間勤務）</a:t>
          </a:r>
          <a:endParaRPr lang="en-US" altLang="ja-JP" sz="1050" b="0" i="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lang="ja-JP" altLang="en-US"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rPr>
            <a:t> ・</a:t>
          </a:r>
          <a:r>
            <a:rPr lang="ja-JP" altLang="en-US" sz="1050" b="0" i="0">
              <a:solidFill>
                <a:sysClr val="windowText" lastClr="000000"/>
              </a:solidFill>
              <a:effectLst/>
              <a:latin typeface="BIZ UDPゴシック" panose="020B0400000000000000" pitchFamily="50" charset="-128"/>
              <a:ea typeface="BIZ UDPゴシック" panose="020B0400000000000000" pitchFamily="50" charset="-128"/>
              <a:cs typeface="+mn-cs"/>
            </a:rPr>
            <a:t>選択週休制度</a:t>
          </a:r>
          <a:endParaRPr lang="en-US" altLang="ja-JP" sz="1050" b="0" i="0">
            <a:solidFill>
              <a:sysClr val="windowText" lastClr="000000"/>
            </a:solidFill>
            <a:effectLst/>
            <a:highlight>
              <a:srgbClr val="FFFFFF"/>
            </a:highligh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180974</xdr:colOff>
      <xdr:row>0</xdr:row>
      <xdr:rowOff>85724</xdr:rowOff>
    </xdr:from>
    <xdr:to>
      <xdr:col>3</xdr:col>
      <xdr:colOff>73324</xdr:colOff>
      <xdr:row>3</xdr:row>
      <xdr:rowOff>97649</xdr:rowOff>
    </xdr:to>
    <xdr:sp macro="" textlink="">
      <xdr:nvSpPr>
        <xdr:cNvPr id="3" name="楕円 2">
          <a:extLst>
            <a:ext uri="{FF2B5EF4-FFF2-40B4-BE49-F238E27FC236}">
              <a16:creationId xmlns:a16="http://schemas.microsoft.com/office/drawing/2014/main" id="{D0AD3148-BD23-40AD-B533-3944773F155D}"/>
            </a:ext>
          </a:extLst>
        </xdr:cNvPr>
        <xdr:cNvSpPr/>
      </xdr:nvSpPr>
      <xdr:spPr>
        <a:xfrm>
          <a:off x="180974" y="85724"/>
          <a:ext cx="644825"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16</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19050</xdr:colOff>
      <xdr:row>7</xdr:row>
      <xdr:rowOff>133350</xdr:rowOff>
    </xdr:from>
    <xdr:to>
      <xdr:col>28</xdr:col>
      <xdr:colOff>104775</xdr:colOff>
      <xdr:row>9</xdr:row>
      <xdr:rowOff>155573</xdr:rowOff>
    </xdr:to>
    <xdr:sp macro="" textlink="">
      <xdr:nvSpPr>
        <xdr:cNvPr id="4" name="正方形/長方形 3">
          <a:extLst>
            <a:ext uri="{FF2B5EF4-FFF2-40B4-BE49-F238E27FC236}">
              <a16:creationId xmlns:a16="http://schemas.microsoft.com/office/drawing/2014/main" id="{D3DA98C6-60BB-4E03-93AD-10F690CDC0CE}"/>
            </a:ext>
          </a:extLst>
        </xdr:cNvPr>
        <xdr:cNvSpPr/>
      </xdr:nvSpPr>
      <xdr:spPr>
        <a:xfrm>
          <a:off x="381000" y="1590675"/>
          <a:ext cx="6257925" cy="555623"/>
        </a:xfrm>
        <a:prstGeom prst="rect">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34925</xdr:colOff>
      <xdr:row>7</xdr:row>
      <xdr:rowOff>200025</xdr:rowOff>
    </xdr:from>
    <xdr:ext cx="5711825" cy="457199"/>
    <xdr:sp macro="" textlink="">
      <xdr:nvSpPr>
        <xdr:cNvPr id="7" name="テキスト ボックス 5">
          <a:extLst>
            <a:ext uri="{FF2B5EF4-FFF2-40B4-BE49-F238E27FC236}">
              <a16:creationId xmlns:a16="http://schemas.microsoft.com/office/drawing/2014/main" id="{E4BEDEB3-621B-4F15-A8CC-1CEA17CAB531}"/>
            </a:ext>
          </a:extLst>
        </xdr:cNvPr>
        <xdr:cNvSpPr txBox="1"/>
      </xdr:nvSpPr>
      <xdr:spPr>
        <a:xfrm>
          <a:off x="368300" y="1666875"/>
          <a:ext cx="5711825" cy="4571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100">
              <a:solidFill>
                <a:schemeClr val="tx1"/>
              </a:solidFill>
              <a:effectLst/>
              <a:latin typeface="BIZ UDP明朝 Medium" panose="02020500000000000000" pitchFamily="18" charset="-128"/>
              <a:ea typeface="BIZ UDP明朝 Medium" panose="02020500000000000000" pitchFamily="18" charset="-128"/>
              <a:cs typeface="+mn-cs"/>
            </a:rPr>
            <a:t>従業員全員が取得を希望すれば使用できる制度であること、規程等に定められていることが必要です。</a:t>
          </a:r>
          <a:endParaRPr lang="ja-JP" altLang="ja-JP" sz="1100">
            <a:solidFill>
              <a:schemeClr val="tx1"/>
            </a:solidFill>
            <a:effectLst/>
            <a:latin typeface="BIZ UDP明朝 Medium" panose="02020500000000000000" pitchFamily="18" charset="-128"/>
            <a:ea typeface="BIZ UDP明朝 Medium" panose="02020500000000000000" pitchFamily="18" charset="-128"/>
            <a:cs typeface="+mn-cs"/>
          </a:endParaRPr>
        </a:p>
      </xdr:txBody>
    </xdr:sp>
    <xdr:clientData/>
  </xdr:oneCellAnchor>
  <xdr:twoCellAnchor>
    <xdr:from>
      <xdr:col>5</xdr:col>
      <xdr:colOff>63500</xdr:colOff>
      <xdr:row>46</xdr:row>
      <xdr:rowOff>130175</xdr:rowOff>
    </xdr:from>
    <xdr:to>
      <xdr:col>8</xdr:col>
      <xdr:colOff>93742</xdr:colOff>
      <xdr:row>47</xdr:row>
      <xdr:rowOff>125891</xdr:rowOff>
    </xdr:to>
    <xdr:sp macro="" textlink="">
      <xdr:nvSpPr>
        <xdr:cNvPr id="22" name="四角形: 角を丸くする 12">
          <a:extLst>
            <a:ext uri="{FF2B5EF4-FFF2-40B4-BE49-F238E27FC236}">
              <a16:creationId xmlns:a16="http://schemas.microsoft.com/office/drawing/2014/main" id="{C1791E91-A9E9-4997-8ECA-A9C29F138360}"/>
            </a:ext>
          </a:extLst>
        </xdr:cNvPr>
        <xdr:cNvSpPr/>
      </xdr:nvSpPr>
      <xdr:spPr>
        <a:xfrm>
          <a:off x="1235075" y="10445750"/>
          <a:ext cx="658892" cy="205266"/>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twoCellAnchor>
    <xdr:from>
      <xdr:col>8</xdr:col>
      <xdr:colOff>85725</xdr:colOff>
      <xdr:row>46</xdr:row>
      <xdr:rowOff>114300</xdr:rowOff>
    </xdr:from>
    <xdr:to>
      <xdr:col>18</xdr:col>
      <xdr:colOff>200025</xdr:colOff>
      <xdr:row>48</xdr:row>
      <xdr:rowOff>9525</xdr:rowOff>
    </xdr:to>
    <xdr:sp macro="" textlink="">
      <xdr:nvSpPr>
        <xdr:cNvPr id="21" name="テキスト ボックス 5">
          <a:extLst>
            <a:ext uri="{FF2B5EF4-FFF2-40B4-BE49-F238E27FC236}">
              <a16:creationId xmlns:a16="http://schemas.microsoft.com/office/drawing/2014/main" id="{0FEC3D9D-5DB3-1C4F-7C92-CDA2177B68AD}"/>
            </a:ext>
          </a:extLst>
        </xdr:cNvPr>
        <xdr:cNvSpPr txBox="1"/>
      </xdr:nvSpPr>
      <xdr:spPr>
        <a:xfrm>
          <a:off x="1885950" y="10429875"/>
          <a:ext cx="220980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u="sng">
              <a:solidFill>
                <a:srgbClr val="FF0000"/>
              </a:solidFill>
              <a:effectLst/>
              <a:latin typeface="BIZ UDPゴシック" panose="020B0400000000000000" pitchFamily="50" charset="-128"/>
              <a:ea typeface="BIZ UDPゴシック" panose="020B0400000000000000" pitchFamily="50" charset="-128"/>
              <a:cs typeface="+mn-cs"/>
            </a:rPr>
            <a:t>いずれの項目の場合も提出必須</a:t>
          </a:r>
          <a:endParaRPr lang="ja-JP" altLang="ja-JP" u="sng">
            <a:solidFill>
              <a:srgbClr val="FF0000"/>
            </a:solidFill>
            <a:effectLst/>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571314</xdr:colOff>
      <xdr:row>3</xdr:row>
      <xdr:rowOff>847911</xdr:rowOff>
    </xdr:from>
    <xdr:to>
      <xdr:col>5</xdr:col>
      <xdr:colOff>638923</xdr:colOff>
      <xdr:row>3</xdr:row>
      <xdr:rowOff>1095561</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7A22AF08-71E2-AAB2-CBFB-7890697515B8}"/>
            </a:ext>
          </a:extLst>
        </xdr:cNvPr>
        <xdr:cNvSpPr/>
      </xdr:nvSpPr>
      <xdr:spPr>
        <a:xfrm>
          <a:off x="2028079" y="1576293"/>
          <a:ext cx="2241550" cy="247650"/>
        </a:xfrm>
        <a:prstGeom prst="roundRect">
          <a:avLst>
            <a:gd name="adj" fmla="val 50000"/>
          </a:avLst>
        </a:prstGeom>
        <a:ln/>
      </xdr:spPr>
      <xdr:style>
        <a:lnRef idx="2">
          <a:schemeClr val="accent6"/>
        </a:lnRef>
        <a:fillRef idx="1">
          <a:schemeClr val="lt1"/>
        </a:fillRef>
        <a:effectRef idx="0">
          <a:schemeClr val="accent6"/>
        </a:effectRef>
        <a:fontRef idx="minor">
          <a:schemeClr val="dk1"/>
        </a:fontRef>
      </xdr:style>
      <xdr:txBody>
        <a:bodyPr vertOverflow="clip" horzOverflow="clip" tIns="10800" bIns="10800" rtlCol="0" anchor="ctr"/>
        <a:lstStyle/>
        <a:p>
          <a:pPr algn="ctr"/>
          <a:r>
            <a:rPr kumimoji="1" lang="ja-JP" altLang="en-US" sz="1200" b="1">
              <a:solidFill>
                <a:schemeClr val="accent6"/>
              </a:solidFill>
              <a:effectLst/>
              <a:latin typeface="Meiryo UI" panose="020B0604030504040204" pitchFamily="50" charset="-128"/>
              <a:ea typeface="Meiryo UI" panose="020B0604030504040204" pitchFamily="50" charset="-128"/>
              <a:cs typeface="+mn-cs"/>
            </a:rPr>
            <a:t>お問い合わせフォーム</a:t>
          </a:r>
        </a:p>
      </xdr:txBody>
    </xdr:sp>
    <xdr:clientData/>
  </xdr:twoCellAnchor>
  <xdr:twoCellAnchor editAs="oneCell">
    <xdr:from>
      <xdr:col>3</xdr:col>
      <xdr:colOff>531985</xdr:colOff>
      <xdr:row>3</xdr:row>
      <xdr:rowOff>798606</xdr:rowOff>
    </xdr:from>
    <xdr:to>
      <xdr:col>3</xdr:col>
      <xdr:colOff>875016</xdr:colOff>
      <xdr:row>3</xdr:row>
      <xdr:rowOff>1136346</xdr:rowOff>
    </xdr:to>
    <xdr:pic>
      <xdr:nvPicPr>
        <xdr:cNvPr id="13" name="グラフィックス 12" descr="バッジ: 疑問符 単色塗りつぶし">
          <a:extLst>
            <a:ext uri="{FF2B5EF4-FFF2-40B4-BE49-F238E27FC236}">
              <a16:creationId xmlns:a16="http://schemas.microsoft.com/office/drawing/2014/main" id="{1BF0B4A3-E6A1-025A-A78F-64FB2AEB1BA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88750" y="1526988"/>
          <a:ext cx="343031" cy="33774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187325</xdr:colOff>
      <xdr:row>7</xdr:row>
      <xdr:rowOff>139700</xdr:rowOff>
    </xdr:from>
    <xdr:to>
      <xdr:col>9</xdr:col>
      <xdr:colOff>53975</xdr:colOff>
      <xdr:row>10</xdr:row>
      <xdr:rowOff>139700</xdr:rowOff>
    </xdr:to>
    <xdr:sp macro="" textlink="">
      <xdr:nvSpPr>
        <xdr:cNvPr id="2" name="正方形/長方形 2">
          <a:extLst>
            <a:ext uri="{FF2B5EF4-FFF2-40B4-BE49-F238E27FC236}">
              <a16:creationId xmlns:a16="http://schemas.microsoft.com/office/drawing/2014/main" id="{0480B39A-9B16-48ED-8BBA-897506B5CF8C}"/>
            </a:ext>
          </a:extLst>
        </xdr:cNvPr>
        <xdr:cNvSpPr/>
      </xdr:nvSpPr>
      <xdr:spPr>
        <a:xfrm>
          <a:off x="187325" y="1606550"/>
          <a:ext cx="5324475" cy="485775"/>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「正規従業員」とは、時間外手当の支給に関わらず時間外労働をする者を対象とします。時間外労働の対象でない者は含みません。</a:t>
          </a:r>
        </a:p>
      </xdr:txBody>
    </xdr:sp>
    <xdr:clientData/>
  </xdr:twoCellAnchor>
  <xdr:twoCellAnchor>
    <xdr:from>
      <xdr:col>0</xdr:col>
      <xdr:colOff>57149</xdr:colOff>
      <xdr:row>0</xdr:row>
      <xdr:rowOff>104774</xdr:rowOff>
    </xdr:from>
    <xdr:to>
      <xdr:col>1</xdr:col>
      <xdr:colOff>286049</xdr:colOff>
      <xdr:row>3</xdr:row>
      <xdr:rowOff>133816</xdr:rowOff>
    </xdr:to>
    <xdr:sp macro="" textlink="">
      <xdr:nvSpPr>
        <xdr:cNvPr id="4" name="楕円 3">
          <a:extLst>
            <a:ext uri="{FF2B5EF4-FFF2-40B4-BE49-F238E27FC236}">
              <a16:creationId xmlns:a16="http://schemas.microsoft.com/office/drawing/2014/main" id="{DD519482-291D-444D-9E2E-158775F48B92}"/>
            </a:ext>
          </a:extLst>
        </xdr:cNvPr>
        <xdr:cNvSpPr/>
      </xdr:nvSpPr>
      <xdr:spPr>
        <a:xfrm>
          <a:off x="57149" y="104774"/>
          <a:ext cx="648000" cy="610067"/>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17</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oneCellAnchor>
    <xdr:from>
      <xdr:col>1</xdr:col>
      <xdr:colOff>419100</xdr:colOff>
      <xdr:row>11</xdr:row>
      <xdr:rowOff>57150</xdr:rowOff>
    </xdr:from>
    <xdr:ext cx="4252914" cy="292388"/>
    <xdr:sp macro="" textlink="">
      <xdr:nvSpPr>
        <xdr:cNvPr id="85" name="テキスト ボックス 5">
          <a:extLst>
            <a:ext uri="{FF2B5EF4-FFF2-40B4-BE49-F238E27FC236}">
              <a16:creationId xmlns:a16="http://schemas.microsoft.com/office/drawing/2014/main" id="{17BB2868-9C97-0F87-8670-2C8454DC50C8}"/>
            </a:ext>
          </a:extLst>
        </xdr:cNvPr>
        <xdr:cNvSpPr txBox="1"/>
      </xdr:nvSpPr>
      <xdr:spPr>
        <a:xfrm>
          <a:off x="838200" y="2162175"/>
          <a:ext cx="4252914" cy="292388"/>
        </a:xfrm>
        <a:prstGeom prst="rect">
          <a:avLst/>
        </a:prstGeom>
        <a:solidFill>
          <a:srgbClr val="FF0000"/>
        </a:solidFill>
        <a:ln>
          <a:solidFill>
            <a:srgbClr val="CF55CF"/>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kern="1200">
              <a:solidFill>
                <a:schemeClr val="bg1"/>
              </a:solidFill>
              <a:latin typeface="BIZ UDPゴシック" panose="020B0400000000000000" pitchFamily="50" charset="-128"/>
              <a:ea typeface="BIZ UDPゴシック" panose="020B0400000000000000" pitchFamily="50" charset="-128"/>
            </a:rPr>
            <a:t>水色セル入力必須　</a:t>
          </a:r>
          <a:r>
            <a:rPr kumimoji="1" lang="en-US" altLang="ja-JP" sz="1200" kern="1200">
              <a:solidFill>
                <a:schemeClr val="bg1"/>
              </a:solidFill>
              <a:latin typeface="BIZ UDPゴシック" panose="020B0400000000000000" pitchFamily="50" charset="-128"/>
              <a:ea typeface="BIZ UDPゴシック" panose="020B0400000000000000" pitchFamily="50" charset="-128"/>
            </a:rPr>
            <a:t>※</a:t>
          </a:r>
          <a:r>
            <a:rPr kumimoji="1" lang="ja-JP" altLang="en-US" sz="1200" kern="1200">
              <a:solidFill>
                <a:schemeClr val="bg1"/>
              </a:solidFill>
              <a:latin typeface="BIZ UDPゴシック" panose="020B0400000000000000" pitchFamily="50" charset="-128"/>
              <a:ea typeface="BIZ UDPゴシック" panose="020B0400000000000000" pitchFamily="50" charset="-128"/>
            </a:rPr>
            <a:t>４５時間以上でも必ず記載して下さい</a:t>
          </a: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1</xdr:col>
      <xdr:colOff>25400</xdr:colOff>
      <xdr:row>36</xdr:row>
      <xdr:rowOff>44450</xdr:rowOff>
    </xdr:from>
    <xdr:ext cx="800219" cy="292388"/>
    <xdr:sp macro="" textlink="">
      <xdr:nvSpPr>
        <xdr:cNvPr id="3" name="テキスト ボックス 2">
          <a:extLst>
            <a:ext uri="{FF2B5EF4-FFF2-40B4-BE49-F238E27FC236}">
              <a16:creationId xmlns:a16="http://schemas.microsoft.com/office/drawing/2014/main" id="{D810BD25-1A6C-400D-8ACC-93A09985B0FF}"/>
            </a:ext>
          </a:extLst>
        </xdr:cNvPr>
        <xdr:cNvSpPr txBox="1"/>
      </xdr:nvSpPr>
      <xdr:spPr>
        <a:xfrm>
          <a:off x="361950" y="9248775"/>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twoCellAnchor>
    <xdr:from>
      <xdr:col>0</xdr:col>
      <xdr:colOff>247650</xdr:colOff>
      <xdr:row>10</xdr:row>
      <xdr:rowOff>58248</xdr:rowOff>
    </xdr:from>
    <xdr:to>
      <xdr:col>10</xdr:col>
      <xdr:colOff>123826</xdr:colOff>
      <xdr:row>11</xdr:row>
      <xdr:rowOff>114300</xdr:rowOff>
    </xdr:to>
    <xdr:sp macro="" textlink="">
      <xdr:nvSpPr>
        <xdr:cNvPr id="4" name="四角形: 角を丸くする 3">
          <a:extLst>
            <a:ext uri="{FF2B5EF4-FFF2-40B4-BE49-F238E27FC236}">
              <a16:creationId xmlns:a16="http://schemas.microsoft.com/office/drawing/2014/main" id="{6964ABC0-3848-4070-9972-D42909EF8011}"/>
            </a:ext>
          </a:extLst>
        </xdr:cNvPr>
        <xdr:cNvSpPr/>
      </xdr:nvSpPr>
      <xdr:spPr>
        <a:xfrm>
          <a:off x="247650" y="2312498"/>
          <a:ext cx="2092326" cy="252902"/>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t>いずれか１つ以上にチェック必須</a:t>
          </a:r>
        </a:p>
      </xdr:txBody>
    </xdr:sp>
    <xdr:clientData/>
  </xdr:twoCellAnchor>
  <xdr:twoCellAnchor>
    <xdr:from>
      <xdr:col>1</xdr:col>
      <xdr:colOff>202680</xdr:colOff>
      <xdr:row>7</xdr:row>
      <xdr:rowOff>124206</xdr:rowOff>
    </xdr:from>
    <xdr:to>
      <xdr:col>21</xdr:col>
      <xdr:colOff>200025</xdr:colOff>
      <xdr:row>9</xdr:row>
      <xdr:rowOff>96120</xdr:rowOff>
    </xdr:to>
    <xdr:sp macro="" textlink="">
      <xdr:nvSpPr>
        <xdr:cNvPr id="5" name="正方形/長方形 4">
          <a:extLst>
            <a:ext uri="{FF2B5EF4-FFF2-40B4-BE49-F238E27FC236}">
              <a16:creationId xmlns:a16="http://schemas.microsoft.com/office/drawing/2014/main" id="{74782A43-5523-49A3-A921-FFDC1F0EF2D8}"/>
            </a:ext>
          </a:extLst>
        </xdr:cNvPr>
        <xdr:cNvSpPr/>
      </xdr:nvSpPr>
      <xdr:spPr>
        <a:xfrm>
          <a:off x="536055" y="1591056"/>
          <a:ext cx="4188345" cy="514839"/>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年次有給休暇で下記を利用した場合は対象外です。</a:t>
          </a:r>
        </a:p>
        <a:p>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・制度があっても利用実績がない場合は未達成となります。</a:t>
          </a:r>
          <a:endPar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165099</xdr:colOff>
      <xdr:row>0</xdr:row>
      <xdr:rowOff>69849</xdr:rowOff>
    </xdr:from>
    <xdr:to>
      <xdr:col>3</xdr:col>
      <xdr:colOff>67664</xdr:colOff>
      <xdr:row>3</xdr:row>
      <xdr:rowOff>79151</xdr:rowOff>
    </xdr:to>
    <xdr:sp macro="" textlink="">
      <xdr:nvSpPr>
        <xdr:cNvPr id="6" name="楕円 5">
          <a:extLst>
            <a:ext uri="{FF2B5EF4-FFF2-40B4-BE49-F238E27FC236}">
              <a16:creationId xmlns:a16="http://schemas.microsoft.com/office/drawing/2014/main" id="{E8303DCE-84E6-4449-BB41-CA9BBCFE5263}"/>
            </a:ext>
          </a:extLst>
        </xdr:cNvPr>
        <xdr:cNvSpPr/>
      </xdr:nvSpPr>
      <xdr:spPr>
        <a:xfrm>
          <a:off x="165099" y="69849"/>
          <a:ext cx="648000" cy="60565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18</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123825</xdr:colOff>
      <xdr:row>36</xdr:row>
      <xdr:rowOff>101600</xdr:rowOff>
    </xdr:from>
    <xdr:to>
      <xdr:col>8</xdr:col>
      <xdr:colOff>150892</xdr:colOff>
      <xdr:row>37</xdr:row>
      <xdr:rowOff>103666</xdr:rowOff>
    </xdr:to>
    <xdr:sp macro="" textlink="">
      <xdr:nvSpPr>
        <xdr:cNvPr id="13" name="四角形: 角を丸くする 12">
          <a:extLst>
            <a:ext uri="{FF2B5EF4-FFF2-40B4-BE49-F238E27FC236}">
              <a16:creationId xmlns:a16="http://schemas.microsoft.com/office/drawing/2014/main" id="{5692ED66-98CF-42EC-89C5-536E78183B40}"/>
            </a:ext>
          </a:extLst>
        </xdr:cNvPr>
        <xdr:cNvSpPr/>
      </xdr:nvSpPr>
      <xdr:spPr>
        <a:xfrm>
          <a:off x="1295400" y="8588375"/>
          <a:ext cx="655717" cy="202091"/>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twoCellAnchor>
    <xdr:from>
      <xdr:col>8</xdr:col>
      <xdr:colOff>120650</xdr:colOff>
      <xdr:row>36</xdr:row>
      <xdr:rowOff>104775</xdr:rowOff>
    </xdr:from>
    <xdr:to>
      <xdr:col>19</xdr:col>
      <xdr:colOff>28575</xdr:colOff>
      <xdr:row>38</xdr:row>
      <xdr:rowOff>6350</xdr:rowOff>
    </xdr:to>
    <xdr:sp macro="" textlink="">
      <xdr:nvSpPr>
        <xdr:cNvPr id="11" name="テキスト ボックス 7">
          <a:extLst>
            <a:ext uri="{FF2B5EF4-FFF2-40B4-BE49-F238E27FC236}">
              <a16:creationId xmlns:a16="http://schemas.microsoft.com/office/drawing/2014/main" id="{FD2CB2D5-70DA-4D13-9864-0DB016E3FF58}"/>
            </a:ext>
          </a:extLst>
        </xdr:cNvPr>
        <xdr:cNvSpPr txBox="1"/>
      </xdr:nvSpPr>
      <xdr:spPr>
        <a:xfrm>
          <a:off x="1920875" y="8591550"/>
          <a:ext cx="2212975" cy="301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u="sng">
              <a:solidFill>
                <a:srgbClr val="FF0000"/>
              </a:solidFill>
              <a:effectLst/>
              <a:latin typeface="BIZ UDPゴシック" panose="020B0400000000000000" pitchFamily="50" charset="-128"/>
              <a:ea typeface="BIZ UDPゴシック" panose="020B0400000000000000" pitchFamily="50" charset="-128"/>
              <a:cs typeface="+mn-cs"/>
            </a:rPr>
            <a:t>いずれの項目の場合も提出必須</a:t>
          </a:r>
          <a:endParaRPr lang="ja-JP" altLang="ja-JP" u="sng">
            <a:solidFill>
              <a:srgbClr val="FF0000"/>
            </a:solidFill>
            <a:effectLst/>
            <a:latin typeface="BIZ UDPゴシック" panose="020B0400000000000000" pitchFamily="50" charset="-128"/>
            <a:ea typeface="BIZ UDPゴシック" panose="020B0400000000000000" pitchFamily="50" charset="-128"/>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6</xdr:row>
      <xdr:rowOff>69849</xdr:rowOff>
    </xdr:from>
    <xdr:to>
      <xdr:col>11</xdr:col>
      <xdr:colOff>152400</xdr:colOff>
      <xdr:row>10</xdr:row>
      <xdr:rowOff>209550</xdr:rowOff>
    </xdr:to>
    <xdr:sp macro="" textlink="">
      <xdr:nvSpPr>
        <xdr:cNvPr id="347" name="正方形/長方形 2">
          <a:extLst>
            <a:ext uri="{FF2B5EF4-FFF2-40B4-BE49-F238E27FC236}">
              <a16:creationId xmlns:a16="http://schemas.microsoft.com/office/drawing/2014/main" id="{9539AE47-E9EC-4E32-A715-FEAE92D87C18}"/>
            </a:ext>
          </a:extLst>
        </xdr:cNvPr>
        <xdr:cNvSpPr/>
      </xdr:nvSpPr>
      <xdr:spPr>
        <a:xfrm>
          <a:off x="342900" y="1365249"/>
          <a:ext cx="5362575" cy="1320801"/>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100" u="sng">
              <a:solidFill>
                <a:srgbClr val="FF0000"/>
              </a:solidFill>
              <a:effectLst/>
              <a:latin typeface="BIZ UDPゴシック" panose="020B0400000000000000" pitchFamily="50" charset="-128"/>
              <a:ea typeface="BIZ UDPゴシック" panose="020B0400000000000000" pitchFamily="50" charset="-128"/>
              <a:cs typeface="+mn-cs"/>
            </a:rPr>
            <a:t>前年度に対象者がいない場合に限り、</a:t>
          </a:r>
          <a:r>
            <a:rPr lang="ja-JP" altLang="en-US" sz="1100" b="1">
              <a:solidFill>
                <a:sysClr val="windowText" lastClr="000000"/>
              </a:solidFill>
              <a:effectLst/>
              <a:latin typeface="BIZ UDPゴシック" panose="020B0400000000000000" pitchFamily="50" charset="-128"/>
              <a:ea typeface="BIZ UDPゴシック" panose="020B0400000000000000" pitchFamily="50" charset="-128"/>
              <a:cs typeface="+mn-cs"/>
            </a:rPr>
            <a:t>３年前まで順に遡って対象とすることが可能</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例）令和８年度申請の場合⇒</a:t>
          </a:r>
          <a:b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b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①令和７年度に対象者がいない場合に限り、令和６年度を対象年度として可。</a:t>
          </a:r>
          <a:b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b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②令和７年度、令和６年度ともに対象者がいない場合は、令和５年度を対象年度として可。</a:t>
          </a:r>
          <a:endPar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a:p>
          <a:endPar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lang="ja-JP" altLang="en-US" sz="1050" u="sng">
              <a:solidFill>
                <a:sysClr val="windowText" lastClr="000000"/>
              </a:solidFill>
              <a:effectLst/>
              <a:latin typeface="BIZ UDPゴシック" panose="020B0400000000000000" pitchFamily="50" charset="-128"/>
              <a:ea typeface="BIZ UDPゴシック" panose="020B0400000000000000" pitchFamily="50" charset="-128"/>
              <a:cs typeface="+mn-cs"/>
            </a:rPr>
            <a:t>過去</a:t>
          </a:r>
          <a:r>
            <a:rPr lang="en-US" altLang="ja-JP" sz="1050" u="sng">
              <a:solidFill>
                <a:sysClr val="windowText" lastClr="000000"/>
              </a:solidFill>
              <a:effectLst/>
              <a:latin typeface="BIZ UDPゴシック" panose="020B0400000000000000" pitchFamily="50" charset="-128"/>
              <a:ea typeface="BIZ UDPゴシック" panose="020B0400000000000000" pitchFamily="50" charset="-128"/>
              <a:cs typeface="+mn-cs"/>
            </a:rPr>
            <a:t>3</a:t>
          </a:r>
          <a:r>
            <a:rPr lang="ja-JP" altLang="en-US" sz="1050" u="sng">
              <a:solidFill>
                <a:sysClr val="windowText" lastClr="000000"/>
              </a:solidFill>
              <a:effectLst/>
              <a:latin typeface="BIZ UDPゴシック" panose="020B0400000000000000" pitchFamily="50" charset="-128"/>
              <a:ea typeface="BIZ UDPゴシック" panose="020B0400000000000000" pitchFamily="50" charset="-128"/>
              <a:cs typeface="+mn-cs"/>
            </a:rPr>
            <a:t>年間に対象者がいない場合は、項目未達成となります。</a:t>
          </a:r>
          <a:endParaRPr lang="en-US" altLang="ja-JP" sz="1050" u="sng">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73025</xdr:colOff>
      <xdr:row>24</xdr:row>
      <xdr:rowOff>127000</xdr:rowOff>
    </xdr:from>
    <xdr:to>
      <xdr:col>6</xdr:col>
      <xdr:colOff>330200</xdr:colOff>
      <xdr:row>26</xdr:row>
      <xdr:rowOff>76200</xdr:rowOff>
    </xdr:to>
    <xdr:sp macro="" textlink="">
      <xdr:nvSpPr>
        <xdr:cNvPr id="8" name="矢印: 右 7">
          <a:extLst>
            <a:ext uri="{FF2B5EF4-FFF2-40B4-BE49-F238E27FC236}">
              <a16:creationId xmlns:a16="http://schemas.microsoft.com/office/drawing/2014/main" id="{D65231A3-F729-BD06-FE6B-0E28F668F545}"/>
            </a:ext>
          </a:extLst>
        </xdr:cNvPr>
        <xdr:cNvSpPr/>
      </xdr:nvSpPr>
      <xdr:spPr>
        <a:xfrm>
          <a:off x="3197225" y="5016500"/>
          <a:ext cx="257175" cy="279400"/>
        </a:xfrm>
        <a:prstGeom prst="rightArrow">
          <a:avLst/>
        </a:prstGeom>
        <a:solidFill>
          <a:schemeClr val="accent1"/>
        </a:solidFill>
        <a:ln w="12700">
          <a:solidFill>
            <a:schemeClr val="tx2"/>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endParaRPr kumimoji="1" lang="ja-JP" altLang="en-US" sz="1050">
            <a:solidFill>
              <a:sysClr val="windowText" lastClr="000000"/>
            </a:solidFill>
            <a:effectLst/>
            <a:latin typeface="+mn-ea"/>
            <a:ea typeface="+mn-ea"/>
            <a:cs typeface="+mn-cs"/>
          </a:endParaRPr>
        </a:p>
      </xdr:txBody>
    </xdr:sp>
    <xdr:clientData/>
  </xdr:twoCellAnchor>
  <xdr:twoCellAnchor>
    <xdr:from>
      <xdr:col>6</xdr:col>
      <xdr:colOff>69850</xdr:colOff>
      <xdr:row>28</xdr:row>
      <xdr:rowOff>142875</xdr:rowOff>
    </xdr:from>
    <xdr:to>
      <xdr:col>6</xdr:col>
      <xdr:colOff>323850</xdr:colOff>
      <xdr:row>30</xdr:row>
      <xdr:rowOff>88900</xdr:rowOff>
    </xdr:to>
    <xdr:sp macro="" textlink="">
      <xdr:nvSpPr>
        <xdr:cNvPr id="9" name="矢印: 右 8">
          <a:extLst>
            <a:ext uri="{FF2B5EF4-FFF2-40B4-BE49-F238E27FC236}">
              <a16:creationId xmlns:a16="http://schemas.microsoft.com/office/drawing/2014/main" id="{F38A72AD-0F19-4DA5-919A-1813846A92A5}"/>
            </a:ext>
          </a:extLst>
        </xdr:cNvPr>
        <xdr:cNvSpPr/>
      </xdr:nvSpPr>
      <xdr:spPr>
        <a:xfrm>
          <a:off x="3194050" y="5635625"/>
          <a:ext cx="254000" cy="276225"/>
        </a:xfrm>
        <a:prstGeom prst="rightArrow">
          <a:avLst/>
        </a:prstGeom>
        <a:solidFill>
          <a:schemeClr val="accent1"/>
        </a:solidFill>
        <a:ln w="12700">
          <a:solidFill>
            <a:schemeClr val="tx2"/>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endParaRPr kumimoji="1" lang="ja-JP" altLang="en-US" sz="1050">
            <a:solidFill>
              <a:sysClr val="windowText" lastClr="000000"/>
            </a:solidFill>
            <a:effectLst/>
            <a:latin typeface="+mn-ea"/>
            <a:ea typeface="+mn-ea"/>
            <a:cs typeface="+mn-cs"/>
          </a:endParaRPr>
        </a:p>
      </xdr:txBody>
    </xdr:sp>
    <xdr:clientData/>
  </xdr:twoCellAnchor>
  <xdr:twoCellAnchor>
    <xdr:from>
      <xdr:col>0</xdr:col>
      <xdr:colOff>146048</xdr:colOff>
      <xdr:row>0</xdr:row>
      <xdr:rowOff>82550</xdr:rowOff>
    </xdr:from>
    <xdr:to>
      <xdr:col>2</xdr:col>
      <xdr:colOff>79673</xdr:colOff>
      <xdr:row>3</xdr:row>
      <xdr:rowOff>113525</xdr:rowOff>
    </xdr:to>
    <xdr:sp macro="" textlink="">
      <xdr:nvSpPr>
        <xdr:cNvPr id="4" name="楕円 3">
          <a:extLst>
            <a:ext uri="{FF2B5EF4-FFF2-40B4-BE49-F238E27FC236}">
              <a16:creationId xmlns:a16="http://schemas.microsoft.com/office/drawing/2014/main" id="{77BBA323-BAE2-4C5C-BB73-0EF1AF1224A7}"/>
            </a:ext>
          </a:extLst>
        </xdr:cNvPr>
        <xdr:cNvSpPr/>
      </xdr:nvSpPr>
      <xdr:spPr>
        <a:xfrm>
          <a:off x="146048" y="82550"/>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19</a:t>
          </a:r>
          <a:endPar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63500</xdr:colOff>
      <xdr:row>32</xdr:row>
      <xdr:rowOff>107950</xdr:rowOff>
    </xdr:from>
    <xdr:to>
      <xdr:col>6</xdr:col>
      <xdr:colOff>320675</xdr:colOff>
      <xdr:row>34</xdr:row>
      <xdr:rowOff>57150</xdr:rowOff>
    </xdr:to>
    <xdr:sp macro="" textlink="">
      <xdr:nvSpPr>
        <xdr:cNvPr id="7" name="矢印: 右 6">
          <a:extLst>
            <a:ext uri="{FF2B5EF4-FFF2-40B4-BE49-F238E27FC236}">
              <a16:creationId xmlns:a16="http://schemas.microsoft.com/office/drawing/2014/main" id="{0DF1B160-2C25-4577-9222-08DD4FB3B6CB}"/>
            </a:ext>
          </a:extLst>
        </xdr:cNvPr>
        <xdr:cNvSpPr/>
      </xdr:nvSpPr>
      <xdr:spPr>
        <a:xfrm>
          <a:off x="3187700" y="6261100"/>
          <a:ext cx="257175" cy="279400"/>
        </a:xfrm>
        <a:prstGeom prst="rightArrow">
          <a:avLst/>
        </a:prstGeom>
        <a:solidFill>
          <a:schemeClr val="accent1"/>
        </a:solidFill>
        <a:ln w="12700">
          <a:solidFill>
            <a:schemeClr val="tx2"/>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endParaRPr kumimoji="1" lang="ja-JP" altLang="en-US" sz="1050">
            <a:solidFill>
              <a:sysClr val="windowText" lastClr="000000"/>
            </a:solidFill>
            <a:effectLst/>
            <a:latin typeface="+mn-ea"/>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oneCellAnchor>
    <xdr:from>
      <xdr:col>1</xdr:col>
      <xdr:colOff>25400</xdr:colOff>
      <xdr:row>64</xdr:row>
      <xdr:rowOff>44450</xdr:rowOff>
    </xdr:from>
    <xdr:ext cx="800219" cy="292388"/>
    <xdr:sp macro="" textlink="">
      <xdr:nvSpPr>
        <xdr:cNvPr id="5" name="テキスト ボックス 4">
          <a:extLst>
            <a:ext uri="{FF2B5EF4-FFF2-40B4-BE49-F238E27FC236}">
              <a16:creationId xmlns:a16="http://schemas.microsoft.com/office/drawing/2014/main" id="{10F0921D-AACC-48A7-AFCD-D056FE91CA95}"/>
            </a:ext>
          </a:extLst>
        </xdr:cNvPr>
        <xdr:cNvSpPr txBox="1"/>
      </xdr:nvSpPr>
      <xdr:spPr>
        <a:xfrm>
          <a:off x="238125" y="8696325"/>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twoCellAnchor>
    <xdr:from>
      <xdr:col>1</xdr:col>
      <xdr:colOff>38100</xdr:colOff>
      <xdr:row>9</xdr:row>
      <xdr:rowOff>20148</xdr:rowOff>
    </xdr:from>
    <xdr:to>
      <xdr:col>11</xdr:col>
      <xdr:colOff>114300</xdr:colOff>
      <xdr:row>9</xdr:row>
      <xdr:rowOff>200025</xdr:rowOff>
    </xdr:to>
    <xdr:sp macro="" textlink="">
      <xdr:nvSpPr>
        <xdr:cNvPr id="8" name="四角形: 角を丸くする 7">
          <a:extLst>
            <a:ext uri="{FF2B5EF4-FFF2-40B4-BE49-F238E27FC236}">
              <a16:creationId xmlns:a16="http://schemas.microsoft.com/office/drawing/2014/main" id="{B4BA2364-7463-4543-BCF3-0673CBB48C2D}"/>
            </a:ext>
          </a:extLst>
        </xdr:cNvPr>
        <xdr:cNvSpPr/>
      </xdr:nvSpPr>
      <xdr:spPr>
        <a:xfrm>
          <a:off x="457200" y="1982298"/>
          <a:ext cx="2171700" cy="179877"/>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いずれか１つ以上にチェック必須</a:t>
          </a:r>
        </a:p>
      </xdr:txBody>
    </xdr:sp>
    <xdr:clientData/>
  </xdr:twoCellAnchor>
  <xdr:twoCellAnchor>
    <xdr:from>
      <xdr:col>4</xdr:col>
      <xdr:colOff>9525</xdr:colOff>
      <xdr:row>21</xdr:row>
      <xdr:rowOff>76199</xdr:rowOff>
    </xdr:from>
    <xdr:to>
      <xdr:col>23</xdr:col>
      <xdr:colOff>180975</xdr:colOff>
      <xdr:row>28</xdr:row>
      <xdr:rowOff>114300</xdr:rowOff>
    </xdr:to>
    <xdr:sp macro="" textlink="">
      <xdr:nvSpPr>
        <xdr:cNvPr id="10" name="正方形/長方形 9">
          <a:extLst>
            <a:ext uri="{FF2B5EF4-FFF2-40B4-BE49-F238E27FC236}">
              <a16:creationId xmlns:a16="http://schemas.microsoft.com/office/drawing/2014/main" id="{2897CFB8-91B5-42F8-A2DB-34D9B7E34BDA}"/>
            </a:ext>
          </a:extLst>
        </xdr:cNvPr>
        <xdr:cNvSpPr/>
      </xdr:nvSpPr>
      <xdr:spPr>
        <a:xfrm>
          <a:off x="1057275" y="4143374"/>
          <a:ext cx="4152900" cy="1343026"/>
        </a:xfrm>
        <a:prstGeom prst="rect">
          <a:avLst/>
        </a:prstGeom>
        <a:no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ctr"/>
        <a:lstStyle/>
        <a:p>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〇</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・認可外保育施設の保育料負担　　　　・ベビーシッター代の補助</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・不妊治療の医療費負担</a:t>
          </a:r>
          <a:endParaRPr lang="ja-JP" altLang="ja-JP" sz="1050">
            <a:solidFill>
              <a:sysClr val="windowText" lastClr="000000"/>
            </a:solidFill>
            <a:effectLst/>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の例</a:t>
          </a:r>
          <a:r>
            <a:rPr kumimoji="0"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endPar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慶弔費（出産祝い金等）　　　　　　　　・扶養手当　　　　　</a:t>
          </a:r>
          <a:endParaRPr kumimoji="0"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・住宅の提供、物資の提供　　　　　    ・住宅手当　　　</a:t>
          </a:r>
          <a:endParaRPr kumimoji="1" lang="ja-JP" altLang="en-US"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6351</xdr:colOff>
      <xdr:row>32</xdr:row>
      <xdr:rowOff>47624</xdr:rowOff>
    </xdr:from>
    <xdr:to>
      <xdr:col>23</xdr:col>
      <xdr:colOff>180975</xdr:colOff>
      <xdr:row>39</xdr:row>
      <xdr:rowOff>57149</xdr:rowOff>
    </xdr:to>
    <xdr:sp macro="" textlink="">
      <xdr:nvSpPr>
        <xdr:cNvPr id="11" name="正方形/長方形 10">
          <a:extLst>
            <a:ext uri="{FF2B5EF4-FFF2-40B4-BE49-F238E27FC236}">
              <a16:creationId xmlns:a16="http://schemas.microsoft.com/office/drawing/2014/main" id="{61BB768A-19D1-454B-96AB-8F09D1B1321B}"/>
            </a:ext>
          </a:extLst>
        </xdr:cNvPr>
        <xdr:cNvSpPr/>
      </xdr:nvSpPr>
      <xdr:spPr>
        <a:xfrm>
          <a:off x="1054101" y="6143624"/>
          <a:ext cx="4156074" cy="1314450"/>
        </a:xfrm>
        <a:prstGeom prst="rect">
          <a:avLst/>
        </a:prstGeom>
        <a:no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〇</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・認可外保育施設の保育料</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・ベビーシッター代の補助</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の例</a:t>
          </a:r>
          <a:r>
            <a:rPr kumimoji="0"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endParaRPr kumimoji="0" lang="ja-JP"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慶弔費（出産祝い金等）　</a:t>
          </a:r>
          <a:r>
            <a:rPr kumimoji="0" lang="ja-JP"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・扶養手当　</a:t>
          </a:r>
          <a:r>
            <a:rPr kumimoji="0"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endParaRPr kumimoji="0"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・住宅の提供、物資の提供　　　　　　　</a:t>
          </a:r>
          <a:r>
            <a:rPr kumimoji="1" lang="ja-JP" altLang="en-US" sz="110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・住宅手当</a:t>
          </a:r>
          <a:endParaRPr kumimoji="1" lang="en-US" altLang="ja-JP"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53975</xdr:colOff>
      <xdr:row>47</xdr:row>
      <xdr:rowOff>104775</xdr:rowOff>
    </xdr:from>
    <xdr:to>
      <xdr:col>20</xdr:col>
      <xdr:colOff>66675</xdr:colOff>
      <xdr:row>50</xdr:row>
      <xdr:rowOff>114299</xdr:rowOff>
    </xdr:to>
    <xdr:sp macro="" textlink="">
      <xdr:nvSpPr>
        <xdr:cNvPr id="12" name="正方形/長方形 11">
          <a:extLst>
            <a:ext uri="{FF2B5EF4-FFF2-40B4-BE49-F238E27FC236}">
              <a16:creationId xmlns:a16="http://schemas.microsoft.com/office/drawing/2014/main" id="{E203C1DE-09E5-4697-8D89-CDF8EFD56443}"/>
            </a:ext>
          </a:extLst>
        </xdr:cNvPr>
        <xdr:cNvSpPr/>
      </xdr:nvSpPr>
      <xdr:spPr>
        <a:xfrm>
          <a:off x="958850" y="8972550"/>
          <a:ext cx="3365500" cy="552449"/>
        </a:xfrm>
        <a:prstGeom prst="rect">
          <a:avLst/>
        </a:prstGeom>
        <a:no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ctr"/>
        <a:lstStyle/>
        <a:p>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の例</a:t>
          </a:r>
          <a:r>
            <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lang="ja-JP" altLang="ja-JP" sz="1050">
            <a:solidFill>
              <a:sysClr val="windowText" lastClr="000000"/>
            </a:solidFill>
            <a:effectLst/>
            <a:latin typeface="BIZ UDPゴシック" panose="020B0400000000000000" pitchFamily="50" charset="-128"/>
            <a:ea typeface="BIZ UDPゴシック" panose="020B0400000000000000" pitchFamily="50" charset="-128"/>
          </a:endParaRPr>
        </a:p>
        <a:p>
          <a:r>
            <a:rPr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「ひょうご仕事と生活の調和推進企業</a:t>
          </a:r>
          <a:r>
            <a:rPr lang="ja-JP" altLang="en-US" sz="1100" b="1">
              <a:solidFill>
                <a:srgbClr val="FF0000"/>
              </a:solidFill>
              <a:effectLst/>
              <a:latin typeface="BIZ UDPゴシック" panose="020B0400000000000000" pitchFamily="50" charset="-128"/>
              <a:ea typeface="BIZ UDPゴシック" panose="020B0400000000000000" pitchFamily="50" charset="-128"/>
              <a:cs typeface="+mn-cs"/>
            </a:rPr>
            <a:t>宣言</a:t>
          </a:r>
          <a:r>
            <a:rPr lang="ja-JP" altLang="en-US" sz="110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lang="en-US" altLang="ja-JP" sz="110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25401</xdr:colOff>
      <xdr:row>54</xdr:row>
      <xdr:rowOff>47624</xdr:rowOff>
    </xdr:from>
    <xdr:to>
      <xdr:col>28</xdr:col>
      <xdr:colOff>219075</xdr:colOff>
      <xdr:row>58</xdr:row>
      <xdr:rowOff>114300</xdr:rowOff>
    </xdr:to>
    <xdr:sp macro="" textlink="">
      <xdr:nvSpPr>
        <xdr:cNvPr id="13" name="正方形/長方形 12">
          <a:extLst>
            <a:ext uri="{FF2B5EF4-FFF2-40B4-BE49-F238E27FC236}">
              <a16:creationId xmlns:a16="http://schemas.microsoft.com/office/drawing/2014/main" id="{6AD46260-9824-41EB-AD1F-08A68E282124}"/>
            </a:ext>
          </a:extLst>
        </xdr:cNvPr>
        <xdr:cNvSpPr/>
      </xdr:nvSpPr>
      <xdr:spPr>
        <a:xfrm>
          <a:off x="930276" y="10239374"/>
          <a:ext cx="5222874" cy="790576"/>
        </a:xfrm>
        <a:prstGeom prst="rect">
          <a:avLst/>
        </a:prstGeom>
        <a:no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ctr"/>
        <a:lstStyle/>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「ジェンダー平等実現」の項目で宣言又は認証していない場合は対象外です。</a:t>
          </a:r>
        </a:p>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｢ひょうご産業</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SDGs</a:t>
          </a:r>
          <a:r>
            <a:rPr lang="ja-JP"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推進宣言事業・認証事業｣以外での宣言・取組は対象外です</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・宣言を申請しただけでなく、</a:t>
          </a:r>
          <a:r>
            <a:rPr lang="ja-JP" altLang="en-US" sz="1050" u="sng">
              <a:solidFill>
                <a:sysClr val="windowText" lastClr="000000"/>
              </a:solidFill>
              <a:effectLst/>
              <a:latin typeface="BIZ UDPゴシック" panose="020B0400000000000000" pitchFamily="50" charset="-128"/>
              <a:ea typeface="BIZ UDPゴシック" panose="020B0400000000000000" pitchFamily="50" charset="-128"/>
              <a:cs typeface="+mn-cs"/>
            </a:rPr>
            <a:t>申請日時点で既に</a:t>
          </a:r>
          <a:r>
            <a:rPr lang="en-US" altLang="ja-JP" sz="1050" u="sng">
              <a:solidFill>
                <a:sysClr val="windowText" lastClr="000000"/>
              </a:solidFill>
              <a:effectLst/>
              <a:latin typeface="BIZ UDPゴシック" panose="020B0400000000000000" pitchFamily="50" charset="-128"/>
              <a:ea typeface="BIZ UDPゴシック" panose="020B0400000000000000" pitchFamily="50" charset="-128"/>
              <a:cs typeface="+mn-cs"/>
            </a:rPr>
            <a:t>HP</a:t>
          </a:r>
          <a:r>
            <a:rPr lang="ja-JP" altLang="en-US" sz="1050" u="sng">
              <a:solidFill>
                <a:sysClr val="windowText" lastClr="000000"/>
              </a:solidFill>
              <a:effectLst/>
              <a:latin typeface="BIZ UDPゴシック" panose="020B0400000000000000" pitchFamily="50" charset="-128"/>
              <a:ea typeface="BIZ UDPゴシック" panose="020B0400000000000000" pitchFamily="50" charset="-128"/>
              <a:cs typeface="+mn-cs"/>
            </a:rPr>
            <a:t>に掲載されていることが必要</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です。</a:t>
          </a:r>
          <a:endPar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19051</xdr:colOff>
      <xdr:row>58</xdr:row>
      <xdr:rowOff>180974</xdr:rowOff>
    </xdr:from>
    <xdr:to>
      <xdr:col>8</xdr:col>
      <xdr:colOff>114301</xdr:colOff>
      <xdr:row>60</xdr:row>
      <xdr:rowOff>25399</xdr:rowOff>
    </xdr:to>
    <xdr:sp macro="" textlink="">
      <xdr:nvSpPr>
        <xdr:cNvPr id="14" name="四角形: 角を丸くする 13">
          <a:extLst>
            <a:ext uri="{FF2B5EF4-FFF2-40B4-BE49-F238E27FC236}">
              <a16:creationId xmlns:a16="http://schemas.microsoft.com/office/drawing/2014/main" id="{E40C0EBF-DC9F-214E-13B5-5FC51566D5A3}"/>
            </a:ext>
          </a:extLst>
        </xdr:cNvPr>
        <xdr:cNvSpPr/>
      </xdr:nvSpPr>
      <xdr:spPr>
        <a:xfrm>
          <a:off x="1133476" y="11096624"/>
          <a:ext cx="723900" cy="225425"/>
        </a:xfrm>
        <a:prstGeom prst="roundRect">
          <a:avLst/>
        </a:prstGeom>
        <a:solidFill>
          <a:srgbClr val="00B0F0"/>
        </a:solidFill>
        <a:ln w="12700">
          <a:solidFill>
            <a:schemeClr val="accent5">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chemeClr val="bg1"/>
              </a:solidFill>
              <a:effectLst/>
              <a:latin typeface="+mn-ea"/>
              <a:ea typeface="+mn-ea"/>
              <a:cs typeface="+mn-cs"/>
            </a:rPr>
            <a:t>宣言企業</a:t>
          </a:r>
        </a:p>
      </xdr:txBody>
    </xdr:sp>
    <xdr:clientData/>
  </xdr:twoCellAnchor>
  <xdr:twoCellAnchor>
    <xdr:from>
      <xdr:col>5</xdr:col>
      <xdr:colOff>19051</xdr:colOff>
      <xdr:row>61</xdr:row>
      <xdr:rowOff>25400</xdr:rowOff>
    </xdr:from>
    <xdr:to>
      <xdr:col>8</xdr:col>
      <xdr:colOff>114301</xdr:colOff>
      <xdr:row>62</xdr:row>
      <xdr:rowOff>196850</xdr:rowOff>
    </xdr:to>
    <xdr:sp macro="" textlink="">
      <xdr:nvSpPr>
        <xdr:cNvPr id="15" name="四角形: 角を丸くする 14">
          <a:extLst>
            <a:ext uri="{FF2B5EF4-FFF2-40B4-BE49-F238E27FC236}">
              <a16:creationId xmlns:a16="http://schemas.microsoft.com/office/drawing/2014/main" id="{B0FA43A6-FDF0-4C5D-ABB4-CBD8F8EB55AF}"/>
            </a:ext>
          </a:extLst>
        </xdr:cNvPr>
        <xdr:cNvSpPr/>
      </xdr:nvSpPr>
      <xdr:spPr>
        <a:xfrm>
          <a:off x="1133476" y="11341100"/>
          <a:ext cx="723900" cy="371475"/>
        </a:xfrm>
        <a:prstGeom prst="roundRect">
          <a:avLst/>
        </a:prstGeom>
        <a:solidFill>
          <a:srgbClr val="00B0F0"/>
        </a:solidFill>
        <a:ln w="12700">
          <a:solidFill>
            <a:schemeClr val="accent5">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chemeClr val="bg1"/>
              </a:solidFill>
              <a:effectLst/>
              <a:latin typeface="+mn-ea"/>
              <a:ea typeface="+mn-ea"/>
              <a:cs typeface="+mn-cs"/>
            </a:rPr>
            <a:t>認証企業</a:t>
          </a:r>
        </a:p>
      </xdr:txBody>
    </xdr:sp>
    <xdr:clientData/>
  </xdr:twoCellAnchor>
  <xdr:oneCellAnchor>
    <xdr:from>
      <xdr:col>9</xdr:col>
      <xdr:colOff>38100</xdr:colOff>
      <xdr:row>64</xdr:row>
      <xdr:rowOff>104775</xdr:rowOff>
    </xdr:from>
    <xdr:ext cx="3172535" cy="275717"/>
    <xdr:sp macro="" textlink="">
      <xdr:nvSpPr>
        <xdr:cNvPr id="16" name="テキスト ボックス 15">
          <a:extLst>
            <a:ext uri="{FF2B5EF4-FFF2-40B4-BE49-F238E27FC236}">
              <a16:creationId xmlns:a16="http://schemas.microsoft.com/office/drawing/2014/main" id="{D642FC8A-BB96-42D4-89C2-DFB5E04FBE77}"/>
            </a:ext>
          </a:extLst>
        </xdr:cNvPr>
        <xdr:cNvSpPr txBox="1"/>
      </xdr:nvSpPr>
      <xdr:spPr>
        <a:xfrm>
          <a:off x="2133600" y="12001500"/>
          <a:ext cx="317253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sng">
              <a:solidFill>
                <a:srgbClr val="FF0000"/>
              </a:solidFill>
              <a:latin typeface="BIZ UDPゴシック" panose="020B0400000000000000" pitchFamily="50" charset="-128"/>
              <a:ea typeface="BIZ UDPゴシック" panose="020B0400000000000000" pitchFamily="50" charset="-128"/>
            </a:rPr>
            <a:t>選択した項目に応じて、下記資料を提出すること</a:t>
          </a:r>
        </a:p>
      </xdr:txBody>
    </xdr:sp>
    <xdr:clientData/>
  </xdr:oneCellAnchor>
  <xdr:twoCellAnchor>
    <xdr:from>
      <xdr:col>4</xdr:col>
      <xdr:colOff>34925</xdr:colOff>
      <xdr:row>79</xdr:row>
      <xdr:rowOff>9525</xdr:rowOff>
    </xdr:from>
    <xdr:to>
      <xdr:col>7</xdr:col>
      <xdr:colOff>130175</xdr:colOff>
      <xdr:row>80</xdr:row>
      <xdr:rowOff>57150</xdr:rowOff>
    </xdr:to>
    <xdr:sp macro="" textlink="">
      <xdr:nvSpPr>
        <xdr:cNvPr id="17" name="四角形: 角を丸くする 16">
          <a:extLst>
            <a:ext uri="{FF2B5EF4-FFF2-40B4-BE49-F238E27FC236}">
              <a16:creationId xmlns:a16="http://schemas.microsoft.com/office/drawing/2014/main" id="{2E73E369-4B37-4860-B048-3784DC3DAA84}"/>
            </a:ext>
          </a:extLst>
        </xdr:cNvPr>
        <xdr:cNvSpPr/>
      </xdr:nvSpPr>
      <xdr:spPr>
        <a:xfrm>
          <a:off x="939800" y="15554325"/>
          <a:ext cx="723900" cy="247650"/>
        </a:xfrm>
        <a:prstGeom prst="roundRect">
          <a:avLst/>
        </a:prstGeom>
        <a:solidFill>
          <a:srgbClr val="00B0F0"/>
        </a:solidFill>
        <a:ln w="12700">
          <a:solidFill>
            <a:schemeClr val="accent5">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chemeClr val="bg1"/>
              </a:solidFill>
              <a:effectLst/>
              <a:latin typeface="+mn-ea"/>
              <a:ea typeface="+mn-ea"/>
              <a:cs typeface="+mn-cs"/>
            </a:rPr>
            <a:t>宣言企業</a:t>
          </a:r>
        </a:p>
      </xdr:txBody>
    </xdr:sp>
    <xdr:clientData/>
  </xdr:twoCellAnchor>
  <xdr:twoCellAnchor>
    <xdr:from>
      <xdr:col>4</xdr:col>
      <xdr:colOff>34925</xdr:colOff>
      <xdr:row>81</xdr:row>
      <xdr:rowOff>9525</xdr:rowOff>
    </xdr:from>
    <xdr:to>
      <xdr:col>7</xdr:col>
      <xdr:colOff>130175</xdr:colOff>
      <xdr:row>83</xdr:row>
      <xdr:rowOff>0</xdr:rowOff>
    </xdr:to>
    <xdr:sp macro="" textlink="">
      <xdr:nvSpPr>
        <xdr:cNvPr id="18" name="四角形: 角を丸くする 17">
          <a:extLst>
            <a:ext uri="{FF2B5EF4-FFF2-40B4-BE49-F238E27FC236}">
              <a16:creationId xmlns:a16="http://schemas.microsoft.com/office/drawing/2014/main" id="{79C56C2C-23D9-4804-826C-10F244BD7672}"/>
            </a:ext>
          </a:extLst>
        </xdr:cNvPr>
        <xdr:cNvSpPr/>
      </xdr:nvSpPr>
      <xdr:spPr>
        <a:xfrm>
          <a:off x="939800" y="14801850"/>
          <a:ext cx="723900" cy="390525"/>
        </a:xfrm>
        <a:prstGeom prst="roundRect">
          <a:avLst/>
        </a:prstGeom>
        <a:solidFill>
          <a:srgbClr val="00B0F0"/>
        </a:solidFill>
        <a:ln w="12700">
          <a:solidFill>
            <a:schemeClr val="accent5">
              <a:lumMod val="60000"/>
              <a:lumOff val="40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chemeClr val="bg1"/>
              </a:solidFill>
              <a:effectLst/>
              <a:latin typeface="+mn-ea"/>
              <a:ea typeface="+mn-ea"/>
              <a:cs typeface="+mn-cs"/>
            </a:rPr>
            <a:t>認証企業</a:t>
          </a:r>
        </a:p>
      </xdr:txBody>
    </xdr:sp>
    <xdr:clientData/>
  </xdr:twoCellAnchor>
  <xdr:twoCellAnchor>
    <xdr:from>
      <xdr:col>0</xdr:col>
      <xdr:colOff>142875</xdr:colOff>
      <xdr:row>0</xdr:row>
      <xdr:rowOff>95250</xdr:rowOff>
    </xdr:from>
    <xdr:to>
      <xdr:col>2</xdr:col>
      <xdr:colOff>162225</xdr:colOff>
      <xdr:row>3</xdr:row>
      <xdr:rowOff>104000</xdr:rowOff>
    </xdr:to>
    <xdr:sp macro="" textlink="">
      <xdr:nvSpPr>
        <xdr:cNvPr id="3" name="楕円 2">
          <a:extLst>
            <a:ext uri="{FF2B5EF4-FFF2-40B4-BE49-F238E27FC236}">
              <a16:creationId xmlns:a16="http://schemas.microsoft.com/office/drawing/2014/main" id="{2841F45F-859F-47AA-B6C2-000EE43DBC40}"/>
            </a:ext>
          </a:extLst>
        </xdr:cNvPr>
        <xdr:cNvSpPr/>
      </xdr:nvSpPr>
      <xdr:spPr>
        <a:xfrm>
          <a:off x="142875" y="95250"/>
          <a:ext cx="648000" cy="608825"/>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00">
              <a:solidFill>
                <a:sysClr val="windowText" lastClr="000000"/>
              </a:solidFill>
              <a:effectLst/>
              <a:latin typeface="BIZ UDPゴシック" panose="020B0400000000000000" pitchFamily="50" charset="-128"/>
              <a:ea typeface="BIZ UDPゴシック" panose="020B0400000000000000" pitchFamily="50" charset="-128"/>
              <a:cs typeface="+mn-cs"/>
            </a:rPr>
            <a:t>項目</a:t>
          </a:r>
          <a:r>
            <a:rPr kumimoji="1" lang="en-US" altLang="ja-JP" sz="1000">
              <a:solidFill>
                <a:sysClr val="windowText" lastClr="000000"/>
              </a:solidFill>
              <a:effectLst/>
              <a:latin typeface="BIZ UDPゴシック" panose="020B0400000000000000" pitchFamily="50" charset="-128"/>
              <a:ea typeface="BIZ UDPゴシック" panose="020B0400000000000000" pitchFamily="50" charset="-128"/>
              <a:cs typeface="+mn-cs"/>
            </a:rPr>
            <a:t>20</a:t>
          </a:r>
          <a:endParaRPr kumimoji="1" lang="ja-JP" altLang="en-US" sz="100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19</xdr:col>
      <xdr:colOff>171739</xdr:colOff>
      <xdr:row>7</xdr:row>
      <xdr:rowOff>86302</xdr:rowOff>
    </xdr:from>
    <xdr:to>
      <xdr:col>21</xdr:col>
      <xdr:colOff>6639</xdr:colOff>
      <xdr:row>7</xdr:row>
      <xdr:rowOff>238702</xdr:rowOff>
    </xdr:to>
    <xdr:sp macro="" textlink="">
      <xdr:nvSpPr>
        <xdr:cNvPr id="6" name="矢印: 右 5">
          <a:extLst>
            <a:ext uri="{FF2B5EF4-FFF2-40B4-BE49-F238E27FC236}">
              <a16:creationId xmlns:a16="http://schemas.microsoft.com/office/drawing/2014/main" id="{5EBABE38-6EE1-9775-871A-2ECB001FCC96}"/>
            </a:ext>
          </a:extLst>
        </xdr:cNvPr>
        <xdr:cNvSpPr/>
      </xdr:nvSpPr>
      <xdr:spPr>
        <a:xfrm>
          <a:off x="4219864" y="1638877"/>
          <a:ext cx="254000" cy="152400"/>
        </a:xfrm>
        <a:prstGeom prst="rightArrow">
          <a:avLst>
            <a:gd name="adj1" fmla="val 50000"/>
            <a:gd name="adj2" fmla="val 84091"/>
          </a:avLst>
        </a:prstGeom>
        <a:solidFill>
          <a:schemeClr val="tx1"/>
        </a:solidFill>
        <a:ln w="127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10800" bIns="10800" rtlCol="0" anchor="t"/>
        <a:lstStyle/>
        <a:p>
          <a:pPr algn="l"/>
          <a:endParaRPr kumimoji="1" lang="ja-JP" altLang="en-US" sz="1050">
            <a:solidFill>
              <a:sysClr val="windowText" lastClr="000000"/>
            </a:solidFill>
            <a:effectLst/>
            <a:latin typeface="+mn-ea"/>
            <a:ea typeface="+mn-ea"/>
            <a:cs typeface="+mn-cs"/>
          </a:endParaRPr>
        </a:p>
      </xdr:txBody>
    </xdr:sp>
    <xdr:clientData/>
  </xdr:twoCellAnchor>
  <xdr:twoCellAnchor>
    <xdr:from>
      <xdr:col>21</xdr:col>
      <xdr:colOff>161925</xdr:colOff>
      <xdr:row>7</xdr:row>
      <xdr:rowOff>66675</xdr:rowOff>
    </xdr:from>
    <xdr:to>
      <xdr:col>28</xdr:col>
      <xdr:colOff>135831</xdr:colOff>
      <xdr:row>7</xdr:row>
      <xdr:rowOff>275788</xdr:rowOff>
    </xdr:to>
    <xdr:sp macro="" textlink="">
      <xdr:nvSpPr>
        <xdr:cNvPr id="2" name="四角形: 角を丸くする 6">
          <a:hlinkClick xmlns:r="http://schemas.openxmlformats.org/officeDocument/2006/relationships" r:id="rId1"/>
          <a:extLst>
            <a:ext uri="{FF2B5EF4-FFF2-40B4-BE49-F238E27FC236}">
              <a16:creationId xmlns:a16="http://schemas.microsoft.com/office/drawing/2014/main" id="{77D654F7-B1D4-4B48-A270-9F0E5933A2D6}"/>
            </a:ext>
          </a:extLst>
        </xdr:cNvPr>
        <xdr:cNvSpPr/>
      </xdr:nvSpPr>
      <xdr:spPr>
        <a:xfrm>
          <a:off x="4629150" y="1619250"/>
          <a:ext cx="1440756" cy="209113"/>
        </a:xfrm>
        <a:prstGeom prst="round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1050" b="1">
              <a:solidFill>
                <a:sysClr val="windowText" lastClr="000000"/>
              </a:solidFill>
              <a:effectLst/>
              <a:latin typeface="BIZ UDPゴシック" panose="020B0400000000000000" pitchFamily="50" charset="-128"/>
              <a:ea typeface="BIZ UDPゴシック" panose="020B0400000000000000" pitchFamily="50" charset="-128"/>
              <a:cs typeface="+mn-cs"/>
            </a:rPr>
            <a:t>自己評価シート</a:t>
          </a:r>
          <a:r>
            <a:rPr kumimoji="1" lang="en-US" altLang="ja-JP" sz="1050" b="1">
              <a:solidFill>
                <a:sysClr val="windowText" lastClr="000000"/>
              </a:solidFill>
              <a:effectLst/>
              <a:latin typeface="BIZ UDPゴシック" panose="020B0400000000000000" pitchFamily="50" charset="-128"/>
              <a:ea typeface="BIZ UDPゴシック" panose="020B0400000000000000" pitchFamily="50" charset="-128"/>
              <a:cs typeface="+mn-cs"/>
            </a:rPr>
            <a:t>Q&amp;A</a:t>
          </a:r>
          <a:endParaRPr kumimoji="1" lang="ja-JP" altLang="en-US" sz="1050" b="1">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38100</xdr:colOff>
      <xdr:row>64</xdr:row>
      <xdr:rowOff>139700</xdr:rowOff>
    </xdr:from>
    <xdr:to>
      <xdr:col>9</xdr:col>
      <xdr:colOff>68342</xdr:colOff>
      <xdr:row>65</xdr:row>
      <xdr:rowOff>141766</xdr:rowOff>
    </xdr:to>
    <xdr:sp macro="" textlink="">
      <xdr:nvSpPr>
        <xdr:cNvPr id="19" name="四角形: 角を丸くする 12">
          <a:extLst>
            <a:ext uri="{FF2B5EF4-FFF2-40B4-BE49-F238E27FC236}">
              <a16:creationId xmlns:a16="http://schemas.microsoft.com/office/drawing/2014/main" id="{C7FE3D92-5A86-4AA2-8E4C-CBE2E0EAC9BA}"/>
            </a:ext>
          </a:extLst>
        </xdr:cNvPr>
        <xdr:cNvSpPr/>
      </xdr:nvSpPr>
      <xdr:spPr>
        <a:xfrm>
          <a:off x="1504950" y="12036425"/>
          <a:ext cx="658892" cy="202091"/>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34926</xdr:colOff>
      <xdr:row>105</xdr:row>
      <xdr:rowOff>36792</xdr:rowOff>
    </xdr:from>
    <xdr:to>
      <xdr:col>3</xdr:col>
      <xdr:colOff>781237</xdr:colOff>
      <xdr:row>105</xdr:row>
      <xdr:rowOff>227293</xdr:rowOff>
    </xdr:to>
    <xdr:sp macro="" textlink="">
      <xdr:nvSpPr>
        <xdr:cNvPr id="6" name="四角形: 角を丸くする 5">
          <a:extLst>
            <a:ext uri="{FF2B5EF4-FFF2-40B4-BE49-F238E27FC236}">
              <a16:creationId xmlns:a16="http://schemas.microsoft.com/office/drawing/2014/main" id="{53BE40E8-671D-4309-BAA0-7E8B4DDECC02}"/>
            </a:ext>
          </a:extLst>
        </xdr:cNvPr>
        <xdr:cNvSpPr/>
      </xdr:nvSpPr>
      <xdr:spPr>
        <a:xfrm>
          <a:off x="1256367" y="23154527"/>
          <a:ext cx="746311" cy="190501"/>
        </a:xfrm>
        <a:prstGeom prst="roundRect">
          <a:avLst/>
        </a:prstGeom>
        <a:solidFill>
          <a:srgbClr val="00B0F0"/>
        </a:solidFill>
        <a:ln w="127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b="1">
              <a:solidFill>
                <a:schemeClr val="bg1"/>
              </a:solidFill>
              <a:effectLst/>
              <a:latin typeface="Meiryo UI" panose="020B0604030504040204" pitchFamily="50" charset="-128"/>
              <a:ea typeface="Meiryo UI" panose="020B0604030504040204" pitchFamily="50" charset="-128"/>
              <a:cs typeface="+mn-cs"/>
            </a:rPr>
            <a:t>宣言企業</a:t>
          </a:r>
        </a:p>
      </xdr:txBody>
    </xdr:sp>
    <xdr:clientData/>
  </xdr:twoCellAnchor>
  <xdr:twoCellAnchor>
    <xdr:from>
      <xdr:col>3</xdr:col>
      <xdr:colOff>38100</xdr:colOff>
      <xdr:row>106</xdr:row>
      <xdr:rowOff>47998</xdr:rowOff>
    </xdr:from>
    <xdr:to>
      <xdr:col>3</xdr:col>
      <xdr:colOff>781237</xdr:colOff>
      <xdr:row>107</xdr:row>
      <xdr:rowOff>227294</xdr:rowOff>
    </xdr:to>
    <xdr:sp macro="" textlink="">
      <xdr:nvSpPr>
        <xdr:cNvPr id="7" name="四角形: 角を丸くする 6">
          <a:extLst>
            <a:ext uri="{FF2B5EF4-FFF2-40B4-BE49-F238E27FC236}">
              <a16:creationId xmlns:a16="http://schemas.microsoft.com/office/drawing/2014/main" id="{31D21845-46D4-4AAB-8D96-F24DAD96DAD5}"/>
            </a:ext>
          </a:extLst>
        </xdr:cNvPr>
        <xdr:cNvSpPr/>
      </xdr:nvSpPr>
      <xdr:spPr>
        <a:xfrm>
          <a:off x="1259541" y="23423469"/>
          <a:ext cx="743137" cy="437031"/>
        </a:xfrm>
        <a:prstGeom prst="roundRect">
          <a:avLst>
            <a:gd name="adj" fmla="val 8975"/>
          </a:avLst>
        </a:prstGeom>
        <a:solidFill>
          <a:srgbClr val="00B0F0"/>
        </a:solidFill>
        <a:ln w="12700">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b="1">
              <a:solidFill>
                <a:schemeClr val="bg1"/>
              </a:solidFill>
              <a:effectLst/>
              <a:latin typeface="Meiryo UI" panose="020B0604030504040204" pitchFamily="50" charset="-128"/>
              <a:ea typeface="Meiryo UI" panose="020B0604030504040204" pitchFamily="50" charset="-128"/>
              <a:cs typeface="+mn-cs"/>
            </a:rPr>
            <a:t>認証企業</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3335020</xdr:colOff>
      <xdr:row>8</xdr:row>
      <xdr:rowOff>628225</xdr:rowOff>
    </xdr:from>
    <xdr:to>
      <xdr:col>3</xdr:col>
      <xdr:colOff>3849263</xdr:colOff>
      <xdr:row>9</xdr:row>
      <xdr:rowOff>525817</xdr:rowOff>
    </xdr:to>
    <xdr:pic>
      <xdr:nvPicPr>
        <xdr:cNvPr id="4" name="図 3">
          <a:extLst>
            <a:ext uri="{FF2B5EF4-FFF2-40B4-BE49-F238E27FC236}">
              <a16:creationId xmlns:a16="http://schemas.microsoft.com/office/drawing/2014/main" id="{20691C92-9B68-F22E-AEC2-3CE8A60C35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323" t="5289" r="6860" b="4261"/>
        <a:stretch/>
      </xdr:blipFill>
      <xdr:spPr>
        <a:xfrm>
          <a:off x="4149937" y="3295225"/>
          <a:ext cx="514243" cy="5368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66674</xdr:colOff>
      <xdr:row>7</xdr:row>
      <xdr:rowOff>109140</xdr:rowOff>
    </xdr:from>
    <xdr:to>
      <xdr:col>28</xdr:col>
      <xdr:colOff>152399</xdr:colOff>
      <xdr:row>13</xdr:row>
      <xdr:rowOff>178594</xdr:rowOff>
    </xdr:to>
    <xdr:sp macro="" textlink="">
      <xdr:nvSpPr>
        <xdr:cNvPr id="3" name="正方形/長方形 2">
          <a:extLst>
            <a:ext uri="{FF2B5EF4-FFF2-40B4-BE49-F238E27FC236}">
              <a16:creationId xmlns:a16="http://schemas.microsoft.com/office/drawing/2014/main" id="{19AB8EBA-DFAD-446B-8D3B-10D5D6B58AAC}"/>
            </a:ext>
          </a:extLst>
        </xdr:cNvPr>
        <xdr:cNvSpPr/>
      </xdr:nvSpPr>
      <xdr:spPr>
        <a:xfrm>
          <a:off x="294877" y="1547812"/>
          <a:ext cx="6247210" cy="1260079"/>
        </a:xfrm>
        <a:prstGeom prst="rect">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146845</xdr:colOff>
      <xdr:row>7</xdr:row>
      <xdr:rowOff>130174</xdr:rowOff>
    </xdr:from>
    <xdr:ext cx="5594350" cy="1222375"/>
    <xdr:sp macro="" textlink="">
      <xdr:nvSpPr>
        <xdr:cNvPr id="4" name="テキスト ボックス 3">
          <a:extLst>
            <a:ext uri="{FF2B5EF4-FFF2-40B4-BE49-F238E27FC236}">
              <a16:creationId xmlns:a16="http://schemas.microsoft.com/office/drawing/2014/main" id="{B4364B52-EC9F-425F-B515-D6AA38BE98C1}"/>
            </a:ext>
          </a:extLst>
        </xdr:cNvPr>
        <xdr:cNvSpPr txBox="1"/>
      </xdr:nvSpPr>
      <xdr:spPr>
        <a:xfrm>
          <a:off x="356395" y="1520824"/>
          <a:ext cx="5594350" cy="1222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ja-JP" altLang="ja-JP" sz="1050">
              <a:solidFill>
                <a:schemeClr val="tx1"/>
              </a:solidFill>
              <a:effectLst/>
              <a:latin typeface="BIZ UDP明朝 Medium" panose="02020500000000000000" pitchFamily="18" charset="-128"/>
              <a:ea typeface="BIZ UDP明朝 Medium" panose="02020500000000000000" pitchFamily="18" charset="-128"/>
              <a:cs typeface="+mn-cs"/>
            </a:rPr>
            <a:t>・女性活躍推進に向けた会社・団体としての取り組み方針（働きやすい職場環境づくり、女性管理職の登用促進など）を従業員に向けてどのように示しているかを確認します。</a:t>
          </a:r>
        </a:p>
        <a:p>
          <a:r>
            <a:rPr lang="ja-JP" altLang="ja-JP" sz="1050">
              <a:solidFill>
                <a:schemeClr val="tx1"/>
              </a:solidFill>
              <a:effectLst/>
              <a:latin typeface="BIZ UDP明朝 Medium" panose="02020500000000000000" pitchFamily="18" charset="-128"/>
              <a:ea typeface="BIZ UDP明朝 Medium" panose="02020500000000000000" pitchFamily="18" charset="-128"/>
              <a:cs typeface="+mn-cs"/>
            </a:rPr>
            <a:t>・</a:t>
          </a:r>
          <a:r>
            <a:rPr lang="ja-JP" altLang="en-US" sz="1050">
              <a:solidFill>
                <a:schemeClr val="tx1"/>
              </a:solidFill>
              <a:effectLst/>
              <a:latin typeface="BIZ UDP明朝 Medium" panose="02020500000000000000" pitchFamily="18" charset="-128"/>
              <a:ea typeface="BIZ UDP明朝 Medium" panose="02020500000000000000" pitchFamily="18" charset="-128"/>
              <a:cs typeface="+mn-cs"/>
            </a:rPr>
            <a:t>会社としての女性活躍の</a:t>
          </a:r>
          <a:r>
            <a:rPr lang="ja-JP" altLang="ja-JP" sz="1050" u="sng">
              <a:solidFill>
                <a:schemeClr val="tx1"/>
              </a:solidFill>
              <a:effectLst/>
              <a:latin typeface="BIZ UDP明朝 Medium" panose="02020500000000000000" pitchFamily="18" charset="-128"/>
              <a:ea typeface="BIZ UDP明朝 Medium" panose="02020500000000000000" pitchFamily="18" charset="-128"/>
              <a:cs typeface="+mn-cs"/>
            </a:rPr>
            <a:t>具体的な取り組み方針</a:t>
          </a:r>
          <a:r>
            <a:rPr lang="ja-JP" altLang="ja-JP" sz="1050">
              <a:solidFill>
                <a:schemeClr val="tx1"/>
              </a:solidFill>
              <a:effectLst/>
              <a:latin typeface="BIZ UDP明朝 Medium" panose="02020500000000000000" pitchFamily="18" charset="-128"/>
              <a:ea typeface="BIZ UDP明朝 Medium" panose="02020500000000000000" pitchFamily="18" charset="-128"/>
              <a:cs typeface="+mn-cs"/>
            </a:rPr>
            <a:t>（「女性管理職○％以上を目指す」「女性従業員を増やす」など）を</a:t>
          </a:r>
          <a:r>
            <a:rPr lang="ja-JP" altLang="en-US" sz="1050">
              <a:solidFill>
                <a:sysClr val="windowText" lastClr="000000"/>
              </a:solidFill>
              <a:effectLst/>
              <a:latin typeface="BIZ UDP明朝 Medium" panose="02020500000000000000" pitchFamily="18" charset="-128"/>
              <a:ea typeface="BIZ UDP明朝 Medium" panose="02020500000000000000" pitchFamily="18" charset="-128"/>
              <a:cs typeface="+mn-cs"/>
            </a:rPr>
            <a:t>以下①</a:t>
          </a:r>
          <a:r>
            <a:rPr lang="ja-JP" altLang="en-US" sz="1050" u="sng">
              <a:solidFill>
                <a:sysClr val="windowText" lastClr="000000"/>
              </a:solidFill>
              <a:effectLst/>
              <a:latin typeface="BIZ UDP明朝 Medium" panose="02020500000000000000" pitchFamily="18" charset="-128"/>
              <a:ea typeface="BIZ UDP明朝 Medium" panose="02020500000000000000" pitchFamily="18" charset="-128"/>
              <a:cs typeface="+mn-cs"/>
            </a:rPr>
            <a:t>明示方法ア～オの１つ以上の方法で全</a:t>
          </a:r>
          <a:r>
            <a:rPr lang="ja-JP" altLang="ja-JP" sz="1050" u="sng">
              <a:solidFill>
                <a:sysClr val="windowText" lastClr="000000"/>
              </a:solidFill>
              <a:effectLst/>
              <a:latin typeface="BIZ UDP明朝 Medium" panose="02020500000000000000" pitchFamily="18" charset="-128"/>
              <a:ea typeface="BIZ UDP明朝 Medium" panose="02020500000000000000" pitchFamily="18" charset="-128"/>
              <a:cs typeface="+mn-cs"/>
            </a:rPr>
            <a:t>従業員</a:t>
          </a:r>
          <a:r>
            <a:rPr lang="ja-JP" altLang="en-US" sz="1050" u="sng">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lang="en-US" altLang="ja-JP" sz="1050" u="sng">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lang="ja-JP" altLang="en-US" sz="1050" u="sng">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lang="ja-JP" altLang="ja-JP" sz="1050" u="sng">
              <a:solidFill>
                <a:sysClr val="windowText" lastClr="000000"/>
              </a:solidFill>
              <a:effectLst/>
              <a:latin typeface="BIZ UDP明朝 Medium" panose="02020500000000000000" pitchFamily="18" charset="-128"/>
              <a:ea typeface="BIZ UDP明朝 Medium" panose="02020500000000000000" pitchFamily="18" charset="-128"/>
              <a:cs typeface="+mn-cs"/>
            </a:rPr>
            <a:t>にわかるように</a:t>
          </a:r>
          <a:r>
            <a:rPr lang="ja-JP" altLang="en-US" sz="1050" u="sng">
              <a:solidFill>
                <a:sysClr val="windowText" lastClr="000000"/>
              </a:solidFill>
              <a:effectLst/>
              <a:latin typeface="BIZ UDP明朝 Medium" panose="02020500000000000000" pitchFamily="18" charset="-128"/>
              <a:ea typeface="BIZ UDP明朝 Medium" panose="02020500000000000000" pitchFamily="18" charset="-128"/>
              <a:cs typeface="+mn-cs"/>
            </a:rPr>
            <a:t>示していることが必要</a:t>
          </a:r>
          <a:r>
            <a:rPr lang="ja-JP" altLang="en-US" sz="1050">
              <a:solidFill>
                <a:sysClr val="windowText" lastClr="000000"/>
              </a:solidFill>
              <a:effectLst/>
              <a:latin typeface="BIZ UDP明朝 Medium" panose="02020500000000000000" pitchFamily="18" charset="-128"/>
              <a:ea typeface="BIZ UDP明朝 Medium" panose="02020500000000000000" pitchFamily="18" charset="-128"/>
              <a:cs typeface="+mn-cs"/>
            </a:rPr>
            <a:t>です</a:t>
          </a:r>
          <a:r>
            <a:rPr lang="ja-JP" altLang="ja-JP" sz="1050">
              <a:solidFill>
                <a:sysClr val="windowText" lastClr="000000"/>
              </a:solidFill>
              <a:effectLst/>
              <a:latin typeface="BIZ UDP明朝 Medium" panose="02020500000000000000" pitchFamily="18" charset="-128"/>
              <a:ea typeface="BIZ UDP明朝 Medium" panose="02020500000000000000" pitchFamily="18" charset="-128"/>
              <a:cs typeface="+mn-cs"/>
            </a:rPr>
            <a:t>。</a:t>
          </a:r>
          <a:endParaRPr lang="en-US" altLang="ja-JP" sz="1050">
            <a:solidFill>
              <a:sysClr val="windowText" lastClr="000000"/>
            </a:solidFill>
            <a:effectLst/>
            <a:latin typeface="BIZ UDP明朝 Medium" panose="02020500000000000000" pitchFamily="18" charset="-128"/>
            <a:ea typeface="BIZ UDP明朝 Medium" panose="02020500000000000000" pitchFamily="18" charset="-128"/>
            <a:cs typeface="+mn-cs"/>
          </a:endParaRPr>
        </a:p>
        <a:p>
          <a:r>
            <a:rPr lang="en-US" altLang="ja-JP" sz="1050">
              <a:solidFill>
                <a:sysClr val="windowText" lastClr="000000"/>
              </a:solidFill>
              <a:effectLst/>
              <a:latin typeface="BIZ UDP明朝 Medium" panose="02020500000000000000" pitchFamily="18" charset="-128"/>
              <a:ea typeface="BIZ UDP明朝 Medium" panose="02020500000000000000" pitchFamily="18" charset="-128"/>
              <a:cs typeface="+mn-cs"/>
            </a:rPr>
            <a:t>※</a:t>
          </a:r>
          <a:r>
            <a:rPr lang="ja-JP" altLang="en-US" sz="1050">
              <a:solidFill>
                <a:sysClr val="windowText" lastClr="000000"/>
              </a:solidFill>
              <a:effectLst/>
              <a:latin typeface="BIZ UDP明朝 Medium" panose="02020500000000000000" pitchFamily="18" charset="-128"/>
              <a:ea typeface="BIZ UDP明朝 Medium" panose="02020500000000000000" pitchFamily="18" charset="-128"/>
              <a:cs typeface="+mn-cs"/>
            </a:rPr>
            <a:t>複数事業所・店舗がある場合は全事業所・全店舗の従業員</a:t>
          </a:r>
          <a:endParaRPr lang="en-US" altLang="ja-JP" sz="1050">
            <a:solidFill>
              <a:sysClr val="windowText" lastClr="000000"/>
            </a:solidFill>
            <a:effectLst/>
            <a:latin typeface="BIZ UDP明朝 Medium" panose="02020500000000000000" pitchFamily="18" charset="-128"/>
            <a:ea typeface="BIZ UDP明朝 Medium" panose="02020500000000000000" pitchFamily="18" charset="-128"/>
            <a:cs typeface="+mn-cs"/>
          </a:endParaRPr>
        </a:p>
        <a:p>
          <a:endParaRPr kumimoji="1" lang="ja-JP" altLang="en-US" sz="1050">
            <a:latin typeface="BIZ UDP明朝 Medium" panose="02020500000000000000" pitchFamily="18" charset="-128"/>
            <a:ea typeface="BIZ UDP明朝 Medium" panose="02020500000000000000" pitchFamily="18" charset="-128"/>
          </a:endParaRPr>
        </a:p>
      </xdr:txBody>
    </xdr:sp>
    <xdr:clientData/>
  </xdr:oneCellAnchor>
  <xdr:oneCellAnchor>
    <xdr:from>
      <xdr:col>1</xdr:col>
      <xdr:colOff>25400</xdr:colOff>
      <xdr:row>46</xdr:row>
      <xdr:rowOff>44450</xdr:rowOff>
    </xdr:from>
    <xdr:ext cx="800219" cy="292388"/>
    <xdr:sp macro="" textlink="">
      <xdr:nvSpPr>
        <xdr:cNvPr id="5" name="テキスト ボックス 4">
          <a:extLst>
            <a:ext uri="{FF2B5EF4-FFF2-40B4-BE49-F238E27FC236}">
              <a16:creationId xmlns:a16="http://schemas.microsoft.com/office/drawing/2014/main" id="{EE6A4A5B-E481-474C-8651-E13AB74CDBAB}"/>
            </a:ext>
          </a:extLst>
        </xdr:cNvPr>
        <xdr:cNvSpPr txBox="1"/>
      </xdr:nvSpPr>
      <xdr:spPr>
        <a:xfrm>
          <a:off x="234950" y="6959600"/>
          <a:ext cx="800219" cy="292388"/>
        </a:xfrm>
        <a:prstGeom prst="rect">
          <a:avLst/>
        </a:prstGeom>
        <a:solidFill>
          <a:srgbClr val="22A9AC"/>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oneCellAnchor>
    <xdr:from>
      <xdr:col>5</xdr:col>
      <xdr:colOff>196850</xdr:colOff>
      <xdr:row>46</xdr:row>
      <xdr:rowOff>73025</xdr:rowOff>
    </xdr:from>
    <xdr:ext cx="3873625" cy="275717"/>
    <xdr:sp macro="" textlink="">
      <xdr:nvSpPr>
        <xdr:cNvPr id="6" name="テキスト ボックス 5">
          <a:extLst>
            <a:ext uri="{FF2B5EF4-FFF2-40B4-BE49-F238E27FC236}">
              <a16:creationId xmlns:a16="http://schemas.microsoft.com/office/drawing/2014/main" id="{2DD19229-9A34-43E7-8BBA-265467064F74}"/>
            </a:ext>
          </a:extLst>
        </xdr:cNvPr>
        <xdr:cNvSpPr txBox="1"/>
      </xdr:nvSpPr>
      <xdr:spPr>
        <a:xfrm>
          <a:off x="1244600" y="6988175"/>
          <a:ext cx="387362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sng">
              <a:latin typeface="BIZ UDPゴシック" panose="020B0400000000000000" pitchFamily="50" charset="-128"/>
              <a:ea typeface="BIZ UDPゴシック" panose="020B0400000000000000" pitchFamily="50" charset="-128"/>
            </a:rPr>
            <a:t>①においてウ～オを選択した場合、下記資料を提出すること</a:t>
          </a:r>
        </a:p>
      </xdr:txBody>
    </xdr:sp>
    <xdr:clientData/>
  </xdr:oneCellAnchor>
  <xdr:twoCellAnchor>
    <xdr:from>
      <xdr:col>1</xdr:col>
      <xdr:colOff>28575</xdr:colOff>
      <xdr:row>16</xdr:row>
      <xdr:rowOff>39198</xdr:rowOff>
    </xdr:from>
    <xdr:to>
      <xdr:col>11</xdr:col>
      <xdr:colOff>104775</xdr:colOff>
      <xdr:row>16</xdr:row>
      <xdr:rowOff>238125</xdr:rowOff>
    </xdr:to>
    <xdr:sp macro="" textlink="">
      <xdr:nvSpPr>
        <xdr:cNvPr id="8" name="四角形: 角を丸くする 7">
          <a:extLst>
            <a:ext uri="{FF2B5EF4-FFF2-40B4-BE49-F238E27FC236}">
              <a16:creationId xmlns:a16="http://schemas.microsoft.com/office/drawing/2014/main" id="{8CDD9B07-8FFB-90AE-AA56-A25E42FBB245}"/>
            </a:ext>
          </a:extLst>
        </xdr:cNvPr>
        <xdr:cNvSpPr/>
      </xdr:nvSpPr>
      <xdr:spPr>
        <a:xfrm>
          <a:off x="238125" y="3191973"/>
          <a:ext cx="2171700" cy="198927"/>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solidFill>
                <a:schemeClr val="bg1"/>
              </a:solidFill>
              <a:latin typeface="BIZ UDPゴシック" panose="020B0400000000000000" pitchFamily="50" charset="-128"/>
              <a:ea typeface="BIZ UDPゴシック" panose="020B0400000000000000" pitchFamily="50" charset="-128"/>
            </a:rPr>
            <a:t>いずれか１つ以上にチェック必須</a:t>
          </a:r>
        </a:p>
      </xdr:txBody>
    </xdr:sp>
    <xdr:clientData/>
  </xdr:twoCellAnchor>
  <xdr:twoCellAnchor>
    <xdr:from>
      <xdr:col>1</xdr:col>
      <xdr:colOff>38100</xdr:colOff>
      <xdr:row>41</xdr:row>
      <xdr:rowOff>64942</xdr:rowOff>
    </xdr:from>
    <xdr:to>
      <xdr:col>6</xdr:col>
      <xdr:colOff>9525</xdr:colOff>
      <xdr:row>42</xdr:row>
      <xdr:rowOff>59530</xdr:rowOff>
    </xdr:to>
    <xdr:sp macro="" textlink="">
      <xdr:nvSpPr>
        <xdr:cNvPr id="9" name="四角形: 角を丸くする 8">
          <a:extLst>
            <a:ext uri="{FF2B5EF4-FFF2-40B4-BE49-F238E27FC236}">
              <a16:creationId xmlns:a16="http://schemas.microsoft.com/office/drawing/2014/main" id="{BEDC1C85-3F5B-4F85-80FB-4987E953DE76}"/>
            </a:ext>
          </a:extLst>
        </xdr:cNvPr>
        <xdr:cNvSpPr/>
      </xdr:nvSpPr>
      <xdr:spPr>
        <a:xfrm>
          <a:off x="266303" y="8061973"/>
          <a:ext cx="1112441" cy="272401"/>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t>入力必須項目</a:t>
          </a:r>
        </a:p>
      </xdr:txBody>
    </xdr:sp>
    <xdr:clientData/>
  </xdr:twoCellAnchor>
  <xdr:twoCellAnchor>
    <xdr:from>
      <xdr:col>0</xdr:col>
      <xdr:colOff>200025</xdr:colOff>
      <xdr:row>0</xdr:row>
      <xdr:rowOff>76200</xdr:rowOff>
    </xdr:from>
    <xdr:to>
      <xdr:col>4</xdr:col>
      <xdr:colOff>9825</xdr:colOff>
      <xdr:row>3</xdr:row>
      <xdr:rowOff>88125</xdr:rowOff>
    </xdr:to>
    <xdr:sp macro="" textlink="">
      <xdr:nvSpPr>
        <xdr:cNvPr id="11" name="楕円 10">
          <a:extLst>
            <a:ext uri="{FF2B5EF4-FFF2-40B4-BE49-F238E27FC236}">
              <a16:creationId xmlns:a16="http://schemas.microsoft.com/office/drawing/2014/main" id="{788020AD-C4E9-D168-CA38-E591BFF4B47B}"/>
            </a:ext>
          </a:extLst>
        </xdr:cNvPr>
        <xdr:cNvSpPr/>
      </xdr:nvSpPr>
      <xdr:spPr>
        <a:xfrm>
          <a:off x="200025" y="76200"/>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項目１</a:t>
          </a:r>
        </a:p>
      </xdr:txBody>
    </xdr:sp>
    <xdr:clientData/>
  </xdr:twoCellAnchor>
  <xdr:twoCellAnchor>
    <xdr:from>
      <xdr:col>3</xdr:col>
      <xdr:colOff>63900</xdr:colOff>
      <xdr:row>36</xdr:row>
      <xdr:rowOff>19448</xdr:rowOff>
    </xdr:from>
    <xdr:to>
      <xdr:col>27</xdr:col>
      <xdr:colOff>16275</xdr:colOff>
      <xdr:row>39</xdr:row>
      <xdr:rowOff>142875</xdr:rowOff>
    </xdr:to>
    <xdr:sp macro="" textlink="">
      <xdr:nvSpPr>
        <xdr:cNvPr id="2" name="正方形/長方形 1">
          <a:extLst>
            <a:ext uri="{FF2B5EF4-FFF2-40B4-BE49-F238E27FC236}">
              <a16:creationId xmlns:a16="http://schemas.microsoft.com/office/drawing/2014/main" id="{CCD72274-E3FB-4DA6-9FA2-82C9E095F540}"/>
            </a:ext>
          </a:extLst>
        </xdr:cNvPr>
        <xdr:cNvSpPr/>
      </xdr:nvSpPr>
      <xdr:spPr>
        <a:xfrm>
          <a:off x="692550" y="7477523"/>
          <a:ext cx="4981575" cy="723502"/>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・恒常的に確認できる掲載方法に限ります</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ピン止め、ハイライトなど）</a:t>
          </a:r>
          <a:endParaRPr lang="en-US" altLang="ja-JP" sz="1050" strike="dblStrike">
            <a:solidFill>
              <a:srgbClr val="FF0000"/>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strike="noStrike" baseline="0">
              <a:solidFill>
                <a:schemeClr val="tx1"/>
              </a:solidFill>
              <a:effectLst/>
              <a:latin typeface="BIZ UDPゴシック" panose="020B0400000000000000" pitchFamily="50" charset="-128"/>
              <a:ea typeface="BIZ UDPゴシック" panose="020B0400000000000000" pitchFamily="50" charset="-128"/>
              <a:cs typeface="+mn-cs"/>
            </a:rPr>
            <a:t>・更新されるとトップ投稿でなくなったり、ストーリーズなど消えるものは不可</a:t>
          </a:r>
          <a:endParaRPr lang="en-US" altLang="ja-JP" sz="1050" strike="noStrike" baseline="0">
            <a:solidFill>
              <a:schemeClr val="tx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strike="noStrike" baseline="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申請法人名での掲示としてください。（個人の</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SNS</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不可）</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17066</xdr:colOff>
      <xdr:row>19</xdr:row>
      <xdr:rowOff>50003</xdr:rowOff>
    </xdr:from>
    <xdr:to>
      <xdr:col>26</xdr:col>
      <xdr:colOff>92075</xdr:colOff>
      <xdr:row>21</xdr:row>
      <xdr:rowOff>85724</xdr:rowOff>
    </xdr:to>
    <xdr:sp macro="" textlink="">
      <xdr:nvSpPr>
        <xdr:cNvPr id="10" name="正方形/長方形 9">
          <a:extLst>
            <a:ext uri="{FF2B5EF4-FFF2-40B4-BE49-F238E27FC236}">
              <a16:creationId xmlns:a16="http://schemas.microsoft.com/office/drawing/2014/main" id="{24662B1C-2BE1-4A1A-A588-E4014C41D11C}"/>
            </a:ext>
          </a:extLst>
        </xdr:cNvPr>
        <xdr:cNvSpPr/>
      </xdr:nvSpPr>
      <xdr:spPr>
        <a:xfrm>
          <a:off x="645716" y="3936203"/>
          <a:ext cx="4894659" cy="511971"/>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恒常的に確認できるページでの公開に限ります</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（時間が経過すると消えてしまう「お知らせ」や「ニュース」等のページは不可）</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101600</xdr:colOff>
      <xdr:row>6</xdr:row>
      <xdr:rowOff>47625</xdr:rowOff>
    </xdr:from>
    <xdr:to>
      <xdr:col>28</xdr:col>
      <xdr:colOff>133350</xdr:colOff>
      <xdr:row>12</xdr:row>
      <xdr:rowOff>0</xdr:rowOff>
    </xdr:to>
    <xdr:sp macro="" textlink="">
      <xdr:nvSpPr>
        <xdr:cNvPr id="11" name="正方形/長方形 4">
          <a:extLst>
            <a:ext uri="{FF2B5EF4-FFF2-40B4-BE49-F238E27FC236}">
              <a16:creationId xmlns:a16="http://schemas.microsoft.com/office/drawing/2014/main" id="{1BB5670A-86E5-52DC-CA0A-A19B738B7495}"/>
            </a:ext>
          </a:extLst>
        </xdr:cNvPr>
        <xdr:cNvSpPr/>
      </xdr:nvSpPr>
      <xdr:spPr>
        <a:xfrm>
          <a:off x="101600" y="1447800"/>
          <a:ext cx="5899150" cy="1038225"/>
        </a:xfrm>
        <a:prstGeom prst="rect">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136524</xdr:colOff>
      <xdr:row>6</xdr:row>
      <xdr:rowOff>111125</xdr:rowOff>
    </xdr:from>
    <xdr:ext cx="5848352" cy="1000125"/>
    <xdr:sp macro="" textlink="">
      <xdr:nvSpPr>
        <xdr:cNvPr id="6" name="テキスト ボックス 5">
          <a:extLst>
            <a:ext uri="{FF2B5EF4-FFF2-40B4-BE49-F238E27FC236}">
              <a16:creationId xmlns:a16="http://schemas.microsoft.com/office/drawing/2014/main" id="{DC3FAA1B-5FCF-7781-C413-41AFBCE7528F}"/>
            </a:ext>
          </a:extLst>
        </xdr:cNvPr>
        <xdr:cNvSpPr txBox="1"/>
      </xdr:nvSpPr>
      <xdr:spPr>
        <a:xfrm>
          <a:off x="136524" y="1511300"/>
          <a:ext cx="5848352" cy="1000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BIZ UDP明朝 Medium" panose="02020500000000000000" pitchFamily="18" charset="-128"/>
              <a:ea typeface="BIZ UDP明朝 Medium" panose="02020500000000000000" pitchFamily="18" charset="-128"/>
            </a:rPr>
            <a:t>特定の層（子育て中の女性等）や少数・特定の社員のみの意見だけでなく、多くの従業員からの意見聴取やアンケート調査等を実施し、職場の状況を把握・分析した上で、</a:t>
          </a:r>
          <a:r>
            <a:rPr kumimoji="1" lang="ja-JP" altLang="en-US" sz="1100" b="1" u="sng">
              <a:solidFill>
                <a:srgbClr val="FF0000"/>
              </a:solidFill>
              <a:latin typeface="BIZ UDP明朝 Medium" panose="02020500000000000000" pitchFamily="18" charset="-128"/>
              <a:ea typeface="BIZ UDP明朝 Medium" panose="02020500000000000000" pitchFamily="18" charset="-128"/>
            </a:rPr>
            <a:t>女性活躍の推進に向けた対応を実施していることが必要です。実際に課題解決に至らなかった場合でも、内容を共有し、意思決定層への報告や会議等での対応について協議していることを示すことが必要です。</a:t>
          </a:r>
          <a:r>
            <a:rPr kumimoji="1" lang="ja-JP" altLang="en-US" sz="1100">
              <a:latin typeface="BIZ UDP明朝 Medium" panose="02020500000000000000" pitchFamily="18" charset="-128"/>
              <a:ea typeface="BIZ UDP明朝 Medium" panose="02020500000000000000" pitchFamily="18" charset="-128"/>
            </a:rPr>
            <a:t>一部の層に限った取組であればその理由が必要になります。</a:t>
          </a:r>
          <a:endParaRPr kumimoji="1" lang="en-US" altLang="ja-JP" sz="1100">
            <a:latin typeface="BIZ UDP明朝 Medium" panose="02020500000000000000" pitchFamily="18" charset="-128"/>
            <a:ea typeface="BIZ UDP明朝 Medium" panose="02020500000000000000" pitchFamily="18" charset="-128"/>
          </a:endParaRPr>
        </a:p>
        <a:p>
          <a:endParaRPr kumimoji="1" lang="ja-JP" altLang="en-US" sz="1100">
            <a:latin typeface="BIZ UDP明朝 Medium" panose="02020500000000000000" pitchFamily="18" charset="-128"/>
            <a:ea typeface="BIZ UDP明朝 Medium" panose="02020500000000000000" pitchFamily="18" charset="-128"/>
          </a:endParaRPr>
        </a:p>
      </xdr:txBody>
    </xdr:sp>
    <xdr:clientData/>
  </xdr:oneCellAnchor>
  <xdr:oneCellAnchor>
    <xdr:from>
      <xdr:col>1</xdr:col>
      <xdr:colOff>28575</xdr:colOff>
      <xdr:row>67</xdr:row>
      <xdr:rowOff>58830</xdr:rowOff>
    </xdr:from>
    <xdr:ext cx="800219" cy="292388"/>
    <xdr:sp macro="" textlink="">
      <xdr:nvSpPr>
        <xdr:cNvPr id="34" name="テキスト ボックス 6">
          <a:extLst>
            <a:ext uri="{FF2B5EF4-FFF2-40B4-BE49-F238E27FC236}">
              <a16:creationId xmlns:a16="http://schemas.microsoft.com/office/drawing/2014/main" id="{1FBC1F80-9278-662C-D388-39C54E7CF359}"/>
            </a:ext>
          </a:extLst>
        </xdr:cNvPr>
        <xdr:cNvSpPr txBox="1"/>
      </xdr:nvSpPr>
      <xdr:spPr>
        <a:xfrm>
          <a:off x="241487" y="12956801"/>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添付書類</a:t>
          </a:r>
        </a:p>
      </xdr:txBody>
    </xdr:sp>
    <xdr:clientData/>
  </xdr:oneCellAnchor>
  <xdr:oneCellAnchor>
    <xdr:from>
      <xdr:col>8</xdr:col>
      <xdr:colOff>113367</xdr:colOff>
      <xdr:row>67</xdr:row>
      <xdr:rowOff>98611</xdr:rowOff>
    </xdr:from>
    <xdr:ext cx="3952875" cy="275717"/>
    <xdr:sp macro="" textlink="">
      <xdr:nvSpPr>
        <xdr:cNvPr id="37" name="テキスト ボックス 1">
          <a:extLst>
            <a:ext uri="{FF2B5EF4-FFF2-40B4-BE49-F238E27FC236}">
              <a16:creationId xmlns:a16="http://schemas.microsoft.com/office/drawing/2014/main" id="{7BD0BF03-D405-3A63-AAA0-5BC54B16FF02}"/>
            </a:ext>
          </a:extLst>
        </xdr:cNvPr>
        <xdr:cNvSpPr txBox="1"/>
      </xdr:nvSpPr>
      <xdr:spPr>
        <a:xfrm>
          <a:off x="1816661" y="12996582"/>
          <a:ext cx="39528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u="sng">
              <a:solidFill>
                <a:srgbClr val="FF0000"/>
              </a:solidFill>
              <a:latin typeface="BIZ UDPゴシック" panose="020B0400000000000000" pitchFamily="50" charset="-128"/>
              <a:ea typeface="BIZ UDPゴシック" panose="020B0400000000000000" pitchFamily="50" charset="-128"/>
            </a:rPr>
            <a:t>①で選択した記号について以下の</a:t>
          </a:r>
          <a:r>
            <a:rPr kumimoji="1" lang="en-US" altLang="ja-JP" sz="1100" b="1" u="sng">
              <a:solidFill>
                <a:srgbClr val="FF0000"/>
              </a:solidFill>
              <a:latin typeface="BIZ UDPゴシック" panose="020B0400000000000000" pitchFamily="50" charset="-128"/>
              <a:ea typeface="BIZ UDPゴシック" panose="020B0400000000000000" pitchFamily="50" charset="-128"/>
            </a:rPr>
            <a:t>3</a:t>
          </a:r>
          <a:r>
            <a:rPr kumimoji="1" lang="ja-JP" altLang="en-US" sz="1100" b="1" u="sng">
              <a:solidFill>
                <a:srgbClr val="FF0000"/>
              </a:solidFill>
              <a:latin typeface="BIZ UDPゴシック" panose="020B0400000000000000" pitchFamily="50" charset="-128"/>
              <a:ea typeface="BIZ UDPゴシック" panose="020B0400000000000000" pitchFamily="50" charset="-128"/>
            </a:rPr>
            <a:t>点すべてを提出すること</a:t>
          </a:r>
        </a:p>
      </xdr:txBody>
    </xdr:sp>
    <xdr:clientData/>
  </xdr:oneCellAnchor>
  <xdr:twoCellAnchor>
    <xdr:from>
      <xdr:col>3</xdr:col>
      <xdr:colOff>107949</xdr:colOff>
      <xdr:row>17</xdr:row>
      <xdr:rowOff>47624</xdr:rowOff>
    </xdr:from>
    <xdr:to>
      <xdr:col>28</xdr:col>
      <xdr:colOff>142875</xdr:colOff>
      <xdr:row>20</xdr:row>
      <xdr:rowOff>107949</xdr:rowOff>
    </xdr:to>
    <xdr:sp macro="" textlink="">
      <xdr:nvSpPr>
        <xdr:cNvPr id="4" name="正方形/長方形 3">
          <a:extLst>
            <a:ext uri="{FF2B5EF4-FFF2-40B4-BE49-F238E27FC236}">
              <a16:creationId xmlns:a16="http://schemas.microsoft.com/office/drawing/2014/main" id="{E2D6F843-4456-2660-ACC4-61CB2182AFED}"/>
            </a:ext>
          </a:extLst>
        </xdr:cNvPr>
        <xdr:cNvSpPr/>
      </xdr:nvSpPr>
      <xdr:spPr>
        <a:xfrm>
          <a:off x="736599" y="3648074"/>
          <a:ext cx="5273676" cy="517525"/>
        </a:xfrm>
        <a:prstGeom prst="rect">
          <a:avLst/>
        </a:prstGeom>
        <a:no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1</xdr:col>
      <xdr:colOff>38100</xdr:colOff>
      <xdr:row>27</xdr:row>
      <xdr:rowOff>47623</xdr:rowOff>
    </xdr:from>
    <xdr:to>
      <xdr:col>21</xdr:col>
      <xdr:colOff>19050</xdr:colOff>
      <xdr:row>28</xdr:row>
      <xdr:rowOff>19050</xdr:rowOff>
    </xdr:to>
    <xdr:sp macro="" textlink="">
      <xdr:nvSpPr>
        <xdr:cNvPr id="90227" name="四角形: 角を丸くする 8">
          <a:extLst>
            <a:ext uri="{FF2B5EF4-FFF2-40B4-BE49-F238E27FC236}">
              <a16:creationId xmlns:a16="http://schemas.microsoft.com/office/drawing/2014/main" id="{7510093E-9D42-4A8F-958C-A809095B4206}"/>
            </a:ext>
          </a:extLst>
        </xdr:cNvPr>
        <xdr:cNvSpPr/>
      </xdr:nvSpPr>
      <xdr:spPr>
        <a:xfrm>
          <a:off x="247650" y="5276848"/>
          <a:ext cx="4171950" cy="257177"/>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①で選択した全ての記号（ウを除く）について全項目入力必須</a:t>
          </a:r>
        </a:p>
      </xdr:txBody>
    </xdr:sp>
    <xdr:clientData/>
  </xdr:twoCellAnchor>
  <xdr:twoCellAnchor>
    <xdr:from>
      <xdr:col>1</xdr:col>
      <xdr:colOff>57150</xdr:colOff>
      <xdr:row>14</xdr:row>
      <xdr:rowOff>44450</xdr:rowOff>
    </xdr:from>
    <xdr:to>
      <xdr:col>11</xdr:col>
      <xdr:colOff>133350</xdr:colOff>
      <xdr:row>14</xdr:row>
      <xdr:rowOff>219075</xdr:rowOff>
    </xdr:to>
    <xdr:sp macro="" textlink="">
      <xdr:nvSpPr>
        <xdr:cNvPr id="10" name="四角形: 角を丸くする 9">
          <a:extLst>
            <a:ext uri="{FF2B5EF4-FFF2-40B4-BE49-F238E27FC236}">
              <a16:creationId xmlns:a16="http://schemas.microsoft.com/office/drawing/2014/main" id="{F352EFCB-C532-43EC-8F35-EC87FD8A6261}"/>
            </a:ext>
          </a:extLst>
        </xdr:cNvPr>
        <xdr:cNvSpPr/>
      </xdr:nvSpPr>
      <xdr:spPr>
        <a:xfrm>
          <a:off x="266700" y="2949575"/>
          <a:ext cx="2171700" cy="174625"/>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いずれか１つ以上にチェック必須</a:t>
          </a:r>
        </a:p>
      </xdr:txBody>
    </xdr:sp>
    <xdr:clientData/>
  </xdr:twoCellAnchor>
  <xdr:twoCellAnchor>
    <xdr:from>
      <xdr:col>0</xdr:col>
      <xdr:colOff>114300</xdr:colOff>
      <xdr:row>0</xdr:row>
      <xdr:rowOff>47625</xdr:rowOff>
    </xdr:from>
    <xdr:to>
      <xdr:col>3</xdr:col>
      <xdr:colOff>133650</xdr:colOff>
      <xdr:row>3</xdr:row>
      <xdr:rowOff>164325</xdr:rowOff>
    </xdr:to>
    <xdr:sp macro="" textlink="">
      <xdr:nvSpPr>
        <xdr:cNvPr id="8" name="楕円 7">
          <a:extLst>
            <a:ext uri="{FF2B5EF4-FFF2-40B4-BE49-F238E27FC236}">
              <a16:creationId xmlns:a16="http://schemas.microsoft.com/office/drawing/2014/main" id="{2E4D6009-217D-446A-82EC-B29E0D299031}"/>
            </a:ext>
          </a:extLst>
        </xdr:cNvPr>
        <xdr:cNvSpPr/>
      </xdr:nvSpPr>
      <xdr:spPr>
        <a:xfrm>
          <a:off x="114300" y="47625"/>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項目２</a:t>
          </a:r>
        </a:p>
      </xdr:txBody>
    </xdr:sp>
    <xdr:clientData/>
  </xdr:twoCellAnchor>
  <mc:AlternateContent xmlns:mc="http://schemas.openxmlformats.org/markup-compatibility/2006">
    <mc:Choice xmlns:a14="http://schemas.microsoft.com/office/drawing/2010/main" Requires="a14">
      <xdr:twoCellAnchor editAs="oneCell">
        <xdr:from>
          <xdr:col>2</xdr:col>
          <xdr:colOff>203200</xdr:colOff>
          <xdr:row>69</xdr:row>
          <xdr:rowOff>184150</xdr:rowOff>
        </xdr:from>
        <xdr:to>
          <xdr:col>4</xdr:col>
          <xdr:colOff>107950</xdr:colOff>
          <xdr:row>71</xdr:row>
          <xdr:rowOff>38100</xdr:rowOff>
        </xdr:to>
        <xdr:sp macro="" textlink="">
          <xdr:nvSpPr>
            <xdr:cNvPr id="90116" name="Check Box 4" hidden="1">
              <a:extLst>
                <a:ext uri="{63B3BB69-23CF-44E3-9099-C40C66FF867C}">
                  <a14:compatExt spid="_x0000_s90116"/>
                </a:ext>
                <a:ext uri="{FF2B5EF4-FFF2-40B4-BE49-F238E27FC236}">
                  <a16:creationId xmlns:a16="http://schemas.microsoft.com/office/drawing/2014/main" id="{00000000-0008-0000-0500-000004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71</xdr:row>
          <xdr:rowOff>184150</xdr:rowOff>
        </xdr:from>
        <xdr:to>
          <xdr:col>4</xdr:col>
          <xdr:colOff>107950</xdr:colOff>
          <xdr:row>73</xdr:row>
          <xdr:rowOff>19050</xdr:rowOff>
        </xdr:to>
        <xdr:sp macro="" textlink="">
          <xdr:nvSpPr>
            <xdr:cNvPr id="90117" name="Check Box 5" hidden="1">
              <a:extLst>
                <a:ext uri="{63B3BB69-23CF-44E3-9099-C40C66FF867C}">
                  <a14:compatExt spid="_x0000_s90117"/>
                </a:ext>
                <a:ext uri="{FF2B5EF4-FFF2-40B4-BE49-F238E27FC236}">
                  <a16:creationId xmlns:a16="http://schemas.microsoft.com/office/drawing/2014/main" id="{00000000-0008-0000-0500-000005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73</xdr:row>
          <xdr:rowOff>184150</xdr:rowOff>
        </xdr:from>
        <xdr:to>
          <xdr:col>4</xdr:col>
          <xdr:colOff>107950</xdr:colOff>
          <xdr:row>75</xdr:row>
          <xdr:rowOff>19050</xdr:rowOff>
        </xdr:to>
        <xdr:sp macro="" textlink="">
          <xdr:nvSpPr>
            <xdr:cNvPr id="90118" name="Check Box 6" hidden="1">
              <a:extLst>
                <a:ext uri="{63B3BB69-23CF-44E3-9099-C40C66FF867C}">
                  <a14:compatExt spid="_x0000_s90118"/>
                </a:ext>
                <a:ext uri="{FF2B5EF4-FFF2-40B4-BE49-F238E27FC236}">
                  <a16:creationId xmlns:a16="http://schemas.microsoft.com/office/drawing/2014/main" id="{00000000-0008-0000-0500-000006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5</xdr:col>
      <xdr:colOff>117763</xdr:colOff>
      <xdr:row>67</xdr:row>
      <xdr:rowOff>139211</xdr:rowOff>
    </xdr:from>
    <xdr:to>
      <xdr:col>8</xdr:col>
      <xdr:colOff>139213</xdr:colOff>
      <xdr:row>68</xdr:row>
      <xdr:rowOff>133950</xdr:rowOff>
    </xdr:to>
    <xdr:sp macro="" textlink="">
      <xdr:nvSpPr>
        <xdr:cNvPr id="49" name="四角形: 角を丸くする 12">
          <a:extLst>
            <a:ext uri="{FF2B5EF4-FFF2-40B4-BE49-F238E27FC236}">
              <a16:creationId xmlns:a16="http://schemas.microsoft.com/office/drawing/2014/main" id="{A8C96472-A7B7-43D1-B0AC-F2E4D1735E8A}"/>
            </a:ext>
          </a:extLst>
        </xdr:cNvPr>
        <xdr:cNvSpPr/>
      </xdr:nvSpPr>
      <xdr:spPr>
        <a:xfrm>
          <a:off x="1180167" y="12932019"/>
          <a:ext cx="658892" cy="192566"/>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47625</xdr:colOff>
      <xdr:row>6</xdr:row>
      <xdr:rowOff>114300</xdr:rowOff>
    </xdr:from>
    <xdr:to>
      <xdr:col>28</xdr:col>
      <xdr:colOff>171450</xdr:colOff>
      <xdr:row>9</xdr:row>
      <xdr:rowOff>127000</xdr:rowOff>
    </xdr:to>
    <xdr:sp macro="" textlink="">
      <xdr:nvSpPr>
        <xdr:cNvPr id="3" name="正方形/長方形 2">
          <a:extLst>
            <a:ext uri="{FF2B5EF4-FFF2-40B4-BE49-F238E27FC236}">
              <a16:creationId xmlns:a16="http://schemas.microsoft.com/office/drawing/2014/main" id="{0ED72442-4B2A-4FAD-A7ED-31C6B21B28DF}"/>
            </a:ext>
          </a:extLst>
        </xdr:cNvPr>
        <xdr:cNvSpPr/>
      </xdr:nvSpPr>
      <xdr:spPr>
        <a:xfrm>
          <a:off x="257175" y="1333500"/>
          <a:ext cx="5781675" cy="590550"/>
        </a:xfrm>
        <a:prstGeom prst="rect">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76199</xdr:colOff>
      <xdr:row>6</xdr:row>
      <xdr:rowOff>161925</xdr:rowOff>
    </xdr:from>
    <xdr:ext cx="5705476" cy="459100"/>
    <xdr:sp macro="" textlink="">
      <xdr:nvSpPr>
        <xdr:cNvPr id="4" name="テキスト ボックス 3">
          <a:extLst>
            <a:ext uri="{FF2B5EF4-FFF2-40B4-BE49-F238E27FC236}">
              <a16:creationId xmlns:a16="http://schemas.microsoft.com/office/drawing/2014/main" id="{52465D67-FC5F-479F-9F92-B403599A8F06}"/>
            </a:ext>
          </a:extLst>
        </xdr:cNvPr>
        <xdr:cNvSpPr txBox="1"/>
      </xdr:nvSpPr>
      <xdr:spPr>
        <a:xfrm>
          <a:off x="285749" y="1381125"/>
          <a:ext cx="5705476"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BIZ UDP明朝 Medium" panose="02020500000000000000" pitchFamily="18" charset="-128"/>
              <a:ea typeface="BIZ UDP明朝 Medium" panose="02020500000000000000" pitchFamily="18" charset="-128"/>
            </a:rPr>
            <a:t>社員（職員）一人一人の個性や価値観を理解し、誰もが自分らしく働くことで、持てる能力を最大限に発揮できる職場づくりを推進していることが必要です。</a:t>
          </a:r>
        </a:p>
      </xdr:txBody>
    </xdr:sp>
    <xdr:clientData/>
  </xdr:oneCellAnchor>
  <xdr:twoCellAnchor>
    <xdr:from>
      <xdr:col>0</xdr:col>
      <xdr:colOff>107083</xdr:colOff>
      <xdr:row>30</xdr:row>
      <xdr:rowOff>121228</xdr:rowOff>
    </xdr:from>
    <xdr:to>
      <xdr:col>26</xdr:col>
      <xdr:colOff>129885</xdr:colOff>
      <xdr:row>34</xdr:row>
      <xdr:rowOff>34637</xdr:rowOff>
    </xdr:to>
    <xdr:sp macro="" textlink="">
      <xdr:nvSpPr>
        <xdr:cNvPr id="7" name="正方形/長方形 6">
          <a:extLst>
            <a:ext uri="{FF2B5EF4-FFF2-40B4-BE49-F238E27FC236}">
              <a16:creationId xmlns:a16="http://schemas.microsoft.com/office/drawing/2014/main" id="{44FC49A7-9882-8013-DFEF-825697841D3B}"/>
            </a:ext>
          </a:extLst>
        </xdr:cNvPr>
        <xdr:cNvSpPr/>
      </xdr:nvSpPr>
      <xdr:spPr>
        <a:xfrm>
          <a:off x="107083" y="5743864"/>
          <a:ext cx="5426075" cy="721591"/>
        </a:xfrm>
        <a:prstGeom prst="rect">
          <a:avLst/>
        </a:prstGeom>
        <a:noFill/>
        <a:ln w="19050">
          <a:solidFill>
            <a:srgbClr val="00B0F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20</xdr:col>
      <xdr:colOff>95131</xdr:colOff>
      <xdr:row>24</xdr:row>
      <xdr:rowOff>44450</xdr:rowOff>
    </xdr:from>
    <xdr:to>
      <xdr:col>25</xdr:col>
      <xdr:colOff>57777</xdr:colOff>
      <xdr:row>29</xdr:row>
      <xdr:rowOff>73025</xdr:rowOff>
    </xdr:to>
    <xdr:pic>
      <xdr:nvPicPr>
        <xdr:cNvPr id="8" name="図 7">
          <a:hlinkClick xmlns:r="http://schemas.openxmlformats.org/officeDocument/2006/relationships" r:id="rId1"/>
          <a:extLst>
            <a:ext uri="{FF2B5EF4-FFF2-40B4-BE49-F238E27FC236}">
              <a16:creationId xmlns:a16="http://schemas.microsoft.com/office/drawing/2014/main" id="{AEAB8B23-AD25-5FCC-E0DC-1E4029E3E8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51495" y="4876223"/>
          <a:ext cx="1001737" cy="102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51954</xdr:colOff>
      <xdr:row>36</xdr:row>
      <xdr:rowOff>41562</xdr:rowOff>
    </xdr:from>
    <xdr:to>
      <xdr:col>6</xdr:col>
      <xdr:colOff>69272</xdr:colOff>
      <xdr:row>36</xdr:row>
      <xdr:rowOff>251113</xdr:rowOff>
    </xdr:to>
    <xdr:sp macro="" textlink="">
      <xdr:nvSpPr>
        <xdr:cNvPr id="9" name="四角形: 角を丸くする 8">
          <a:extLst>
            <a:ext uri="{FF2B5EF4-FFF2-40B4-BE49-F238E27FC236}">
              <a16:creationId xmlns:a16="http://schemas.microsoft.com/office/drawing/2014/main" id="{50CD7D6E-5B7D-4A68-914B-C3F53391EF5F}"/>
            </a:ext>
          </a:extLst>
        </xdr:cNvPr>
        <xdr:cNvSpPr/>
      </xdr:nvSpPr>
      <xdr:spPr>
        <a:xfrm>
          <a:off x="259772" y="7064085"/>
          <a:ext cx="1056409" cy="209551"/>
        </a:xfrm>
        <a:prstGeom prst="round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入力必須項目</a:t>
          </a:r>
        </a:p>
      </xdr:txBody>
    </xdr:sp>
    <xdr:clientData/>
  </xdr:twoCellAnchor>
  <xdr:twoCellAnchor>
    <xdr:from>
      <xdr:col>0</xdr:col>
      <xdr:colOff>171450</xdr:colOff>
      <xdr:row>0</xdr:row>
      <xdr:rowOff>44450</xdr:rowOff>
    </xdr:from>
    <xdr:to>
      <xdr:col>3</xdr:col>
      <xdr:colOff>152400</xdr:colOff>
      <xdr:row>3</xdr:row>
      <xdr:rowOff>101600</xdr:rowOff>
    </xdr:to>
    <xdr:sp macro="" textlink="">
      <xdr:nvSpPr>
        <xdr:cNvPr id="10" name="楕円 9">
          <a:extLst>
            <a:ext uri="{FF2B5EF4-FFF2-40B4-BE49-F238E27FC236}">
              <a16:creationId xmlns:a16="http://schemas.microsoft.com/office/drawing/2014/main" id="{24687A36-7F58-41D8-957F-9C5ED49A70BB}"/>
            </a:ext>
          </a:extLst>
        </xdr:cNvPr>
        <xdr:cNvSpPr/>
      </xdr:nvSpPr>
      <xdr:spPr>
        <a:xfrm>
          <a:off x="171450" y="44450"/>
          <a:ext cx="609600" cy="5969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mn-ea"/>
              <a:ea typeface="+mn-ea"/>
              <a:cs typeface="+mn-cs"/>
            </a:rPr>
            <a:t>項目３</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41274</xdr:colOff>
      <xdr:row>7</xdr:row>
      <xdr:rowOff>2</xdr:rowOff>
    </xdr:from>
    <xdr:to>
      <xdr:col>28</xdr:col>
      <xdr:colOff>123824</xdr:colOff>
      <xdr:row>9</xdr:row>
      <xdr:rowOff>149225</xdr:rowOff>
    </xdr:to>
    <xdr:sp macro="" textlink="">
      <xdr:nvSpPr>
        <xdr:cNvPr id="3" name="正方形/長方形 2">
          <a:extLst>
            <a:ext uri="{FF2B5EF4-FFF2-40B4-BE49-F238E27FC236}">
              <a16:creationId xmlns:a16="http://schemas.microsoft.com/office/drawing/2014/main" id="{19C3C977-BF19-4012-BE34-9BD745D4550A}"/>
            </a:ext>
          </a:extLst>
        </xdr:cNvPr>
        <xdr:cNvSpPr/>
      </xdr:nvSpPr>
      <xdr:spPr>
        <a:xfrm>
          <a:off x="250824" y="1447802"/>
          <a:ext cx="5740400" cy="549273"/>
        </a:xfrm>
        <a:prstGeom prst="rect">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47625</xdr:colOff>
      <xdr:row>7</xdr:row>
      <xdr:rowOff>53975</xdr:rowOff>
    </xdr:from>
    <xdr:ext cx="5594350" cy="517525"/>
    <xdr:sp macro="" textlink="">
      <xdr:nvSpPr>
        <xdr:cNvPr id="4" name="テキスト ボックス 3">
          <a:extLst>
            <a:ext uri="{FF2B5EF4-FFF2-40B4-BE49-F238E27FC236}">
              <a16:creationId xmlns:a16="http://schemas.microsoft.com/office/drawing/2014/main" id="{FA14AAFA-41B8-44BF-8576-E694F8C210E1}"/>
            </a:ext>
          </a:extLst>
        </xdr:cNvPr>
        <xdr:cNvSpPr txBox="1"/>
      </xdr:nvSpPr>
      <xdr:spPr>
        <a:xfrm>
          <a:off x="257175" y="1501775"/>
          <a:ext cx="5594350" cy="517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ja-JP" altLang="ja-JP" sz="1100">
              <a:solidFill>
                <a:schemeClr val="tx1"/>
              </a:solidFill>
              <a:effectLst/>
              <a:latin typeface="BIZ UDP明朝 Medium" panose="02020500000000000000" pitchFamily="18" charset="-128"/>
              <a:ea typeface="BIZ UDP明朝 Medium" panose="02020500000000000000" pitchFamily="18" charset="-128"/>
              <a:cs typeface="+mn-cs"/>
            </a:rPr>
            <a:t>管理職への昇進、経営層への参画など、今後のキャリアアップのために必要な資質</a:t>
          </a:r>
          <a:endParaRPr lang="en-US" altLang="ja-JP" sz="1100">
            <a:solidFill>
              <a:schemeClr val="tx1"/>
            </a:solidFill>
            <a:effectLst/>
            <a:latin typeface="BIZ UDP明朝 Medium" panose="02020500000000000000" pitchFamily="18" charset="-128"/>
            <a:ea typeface="BIZ UDP明朝 Medium" panose="02020500000000000000" pitchFamily="18" charset="-128"/>
            <a:cs typeface="+mn-cs"/>
          </a:endParaRPr>
        </a:p>
        <a:p>
          <a:r>
            <a:rPr lang="ja-JP" altLang="ja-JP" sz="1100">
              <a:solidFill>
                <a:schemeClr val="tx1"/>
              </a:solidFill>
              <a:effectLst/>
              <a:latin typeface="BIZ UDP明朝 Medium" panose="02020500000000000000" pitchFamily="18" charset="-128"/>
              <a:ea typeface="BIZ UDP明朝 Medium" panose="02020500000000000000" pitchFamily="18" charset="-128"/>
              <a:cs typeface="+mn-cs"/>
            </a:rPr>
            <a:t>（リーダーシップ等）向上の研修やキャリアデザインに関する取り組みを対象とします。</a:t>
          </a:r>
          <a:endParaRPr lang="ja-JP" altLang="ja-JP">
            <a:effectLst/>
            <a:latin typeface="BIZ UDP明朝 Medium" panose="02020500000000000000" pitchFamily="18" charset="-128"/>
            <a:ea typeface="BIZ UDP明朝 Medium" panose="02020500000000000000" pitchFamily="18" charset="-128"/>
          </a:endParaRPr>
        </a:p>
      </xdr:txBody>
    </xdr:sp>
    <xdr:clientData/>
  </xdr:oneCellAnchor>
  <xdr:oneCellAnchor>
    <xdr:from>
      <xdr:col>1</xdr:col>
      <xdr:colOff>25400</xdr:colOff>
      <xdr:row>85</xdr:row>
      <xdr:rowOff>44450</xdr:rowOff>
    </xdr:from>
    <xdr:ext cx="800219" cy="292388"/>
    <xdr:sp macro="" textlink="">
      <xdr:nvSpPr>
        <xdr:cNvPr id="5" name="テキスト ボックス 4">
          <a:extLst>
            <a:ext uri="{FF2B5EF4-FFF2-40B4-BE49-F238E27FC236}">
              <a16:creationId xmlns:a16="http://schemas.microsoft.com/office/drawing/2014/main" id="{A372D232-F26B-4CF8-B7DD-E7E2E6D58062}"/>
            </a:ext>
          </a:extLst>
        </xdr:cNvPr>
        <xdr:cNvSpPr txBox="1"/>
      </xdr:nvSpPr>
      <xdr:spPr>
        <a:xfrm>
          <a:off x="238125" y="8372475"/>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oneCellAnchor>
    <xdr:from>
      <xdr:col>8</xdr:col>
      <xdr:colOff>6350</xdr:colOff>
      <xdr:row>85</xdr:row>
      <xdr:rowOff>114300</xdr:rowOff>
    </xdr:from>
    <xdr:ext cx="3172535" cy="275717"/>
    <xdr:sp macro="" textlink="">
      <xdr:nvSpPr>
        <xdr:cNvPr id="16" name="テキスト ボックス 5">
          <a:extLst>
            <a:ext uri="{FF2B5EF4-FFF2-40B4-BE49-F238E27FC236}">
              <a16:creationId xmlns:a16="http://schemas.microsoft.com/office/drawing/2014/main" id="{D064E479-9379-4EDA-B7C4-7C00BA04C8A6}"/>
            </a:ext>
          </a:extLst>
        </xdr:cNvPr>
        <xdr:cNvSpPr txBox="1"/>
      </xdr:nvSpPr>
      <xdr:spPr>
        <a:xfrm>
          <a:off x="1730375" y="17821275"/>
          <a:ext cx="317253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sng">
              <a:solidFill>
                <a:srgbClr val="FF0000"/>
              </a:solidFill>
              <a:latin typeface="BIZ UDPゴシック" panose="020B0400000000000000" pitchFamily="50" charset="-128"/>
              <a:ea typeface="BIZ UDPゴシック" panose="020B0400000000000000" pitchFamily="50" charset="-128"/>
            </a:rPr>
            <a:t>選択した項目に応じて、下記資料を提出すること</a:t>
          </a:r>
        </a:p>
      </xdr:txBody>
    </xdr:sp>
    <xdr:clientData/>
  </xdr:oneCellAnchor>
  <xdr:twoCellAnchor>
    <xdr:from>
      <xdr:col>3</xdr:col>
      <xdr:colOff>0</xdr:colOff>
      <xdr:row>16</xdr:row>
      <xdr:rowOff>25400</xdr:rowOff>
    </xdr:from>
    <xdr:to>
      <xdr:col>28</xdr:col>
      <xdr:colOff>133350</xdr:colOff>
      <xdr:row>22</xdr:row>
      <xdr:rowOff>95249</xdr:rowOff>
    </xdr:to>
    <xdr:sp macro="" textlink="">
      <xdr:nvSpPr>
        <xdr:cNvPr id="8" name="正方形/長方形 7">
          <a:extLst>
            <a:ext uri="{FF2B5EF4-FFF2-40B4-BE49-F238E27FC236}">
              <a16:creationId xmlns:a16="http://schemas.microsoft.com/office/drawing/2014/main" id="{74D6FC11-4857-4CEC-8C44-3CC7181ADF36}"/>
            </a:ext>
          </a:extLst>
        </xdr:cNvPr>
        <xdr:cNvSpPr/>
      </xdr:nvSpPr>
      <xdr:spPr>
        <a:xfrm>
          <a:off x="628650" y="3273425"/>
          <a:ext cx="5372100" cy="1269999"/>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ctr" anchorCtr="0"/>
        <a:lstStyle/>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上位職を目指す立場の者が受講する必要があります。（社長等は不可）</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の例</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 職務に必要な実務やスキル習得</a:t>
          </a:r>
          <a:r>
            <a:rPr lang="ja-JP" altLang="ja-JP" sz="1100">
              <a:solidFill>
                <a:schemeClr val="tx1"/>
              </a:solidFill>
              <a:effectLst/>
              <a:latin typeface="BIZ UDPゴシック" panose="020B0400000000000000" pitchFamily="50" charset="-128"/>
              <a:ea typeface="BIZ UDPゴシック" panose="020B0400000000000000" pitchFamily="50" charset="-128"/>
              <a:cs typeface="+mn-cs"/>
            </a:rPr>
            <a:t>（宅建、フォークリフト免許、ファイナンシャルプランナー資格等）</a:t>
          </a:r>
          <a:r>
            <a:rPr lang="ja-JP" altLang="en-US" sz="1100">
              <a:solidFill>
                <a:schemeClr val="tx1"/>
              </a:solidFill>
              <a:effectLst/>
              <a:latin typeface="BIZ UDPゴシック" panose="020B0400000000000000" pitchFamily="50" charset="-128"/>
              <a:ea typeface="BIZ UDPゴシック" panose="020B0400000000000000" pitchFamily="50" charset="-128"/>
              <a:cs typeface="+mn-cs"/>
            </a:rPr>
            <a:t>の</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研修等</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は</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対象外。</a:t>
          </a:r>
          <a:endParaRPr lang="ja-JP" altLang="ja-JP" sz="1050">
            <a:solidFill>
              <a:schemeClr val="tx1"/>
            </a:solidFill>
            <a:effectLst/>
            <a:latin typeface="BIZ UDPゴシック" panose="020B0400000000000000" pitchFamily="50" charset="-128"/>
            <a:ea typeface="BIZ UDPゴシック" panose="020B0400000000000000" pitchFamily="50" charset="-128"/>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 心理分析・分類に関する研修の場合は、自己理解</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までの内容のみの場合は対象外です　（</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リーダーシップ養成</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キャリア形成に関する内容が含まれていることが必要</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a:t>
          </a:r>
          <a:endParaRPr kumimoji="1" lang="ja-JP" altLang="en-US" sz="105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15875</xdr:colOff>
      <xdr:row>40</xdr:row>
      <xdr:rowOff>38098</xdr:rowOff>
    </xdr:from>
    <xdr:to>
      <xdr:col>27</xdr:col>
      <xdr:colOff>76200</xdr:colOff>
      <xdr:row>42</xdr:row>
      <xdr:rowOff>314325</xdr:rowOff>
    </xdr:to>
    <xdr:sp macro="" textlink="">
      <xdr:nvSpPr>
        <xdr:cNvPr id="19" name="正方形/長方形 8">
          <a:extLst>
            <a:ext uri="{FF2B5EF4-FFF2-40B4-BE49-F238E27FC236}">
              <a16:creationId xmlns:a16="http://schemas.microsoft.com/office/drawing/2014/main" id="{63F98A28-FAD0-4579-992C-8FD252FD3E9A}"/>
            </a:ext>
          </a:extLst>
        </xdr:cNvPr>
        <xdr:cNvSpPr/>
      </xdr:nvSpPr>
      <xdr:spPr>
        <a:xfrm>
          <a:off x="644525" y="7981948"/>
          <a:ext cx="5089525" cy="714377"/>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制度の概要だけでは不可。実績（面談等の具体例）が必要です。</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の例</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 新卒者のメンター制度は、対象外で</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す。　（</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項目</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14</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では</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対象とな</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る可能性があります）</a:t>
          </a:r>
          <a:endParaRPr kumimoji="1" lang="ja-JP" altLang="en-US" sz="105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38100</xdr:colOff>
      <xdr:row>12</xdr:row>
      <xdr:rowOff>76200</xdr:rowOff>
    </xdr:from>
    <xdr:to>
      <xdr:col>11</xdr:col>
      <xdr:colOff>34926</xdr:colOff>
      <xdr:row>13</xdr:row>
      <xdr:rowOff>54956</xdr:rowOff>
    </xdr:to>
    <xdr:sp macro="" textlink="">
      <xdr:nvSpPr>
        <xdr:cNvPr id="10" name="四角形: 角を丸くする 9">
          <a:extLst>
            <a:ext uri="{FF2B5EF4-FFF2-40B4-BE49-F238E27FC236}">
              <a16:creationId xmlns:a16="http://schemas.microsoft.com/office/drawing/2014/main" id="{7268ABB4-733D-4303-922C-CA4BEFDC9FB6}"/>
            </a:ext>
          </a:extLst>
        </xdr:cNvPr>
        <xdr:cNvSpPr/>
      </xdr:nvSpPr>
      <xdr:spPr>
        <a:xfrm>
          <a:off x="247650" y="2524125"/>
          <a:ext cx="2092326" cy="178781"/>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100" b="1"/>
            <a:t>いずれか１つ以上にチェック必須</a:t>
          </a:r>
        </a:p>
      </xdr:txBody>
    </xdr:sp>
    <xdr:clientData/>
  </xdr:twoCellAnchor>
  <xdr:twoCellAnchor>
    <xdr:from>
      <xdr:col>0</xdr:col>
      <xdr:colOff>139700</xdr:colOff>
      <xdr:row>0</xdr:row>
      <xdr:rowOff>88900</xdr:rowOff>
    </xdr:from>
    <xdr:to>
      <xdr:col>3</xdr:col>
      <xdr:colOff>120650</xdr:colOff>
      <xdr:row>3</xdr:row>
      <xdr:rowOff>76200</xdr:rowOff>
    </xdr:to>
    <xdr:sp macro="" textlink="">
      <xdr:nvSpPr>
        <xdr:cNvPr id="7" name="楕円 6">
          <a:extLst>
            <a:ext uri="{FF2B5EF4-FFF2-40B4-BE49-F238E27FC236}">
              <a16:creationId xmlns:a16="http://schemas.microsoft.com/office/drawing/2014/main" id="{1F49F59B-079B-4E33-9BBA-05F6A44ED60B}"/>
            </a:ext>
          </a:extLst>
        </xdr:cNvPr>
        <xdr:cNvSpPr/>
      </xdr:nvSpPr>
      <xdr:spPr>
        <a:xfrm>
          <a:off x="139700" y="88900"/>
          <a:ext cx="609600" cy="5969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mn-ea"/>
              <a:ea typeface="+mn-ea"/>
              <a:cs typeface="+mn-cs"/>
            </a:rPr>
            <a:t>項目４</a:t>
          </a:r>
        </a:p>
      </xdr:txBody>
    </xdr:sp>
    <xdr:clientData/>
  </xdr:twoCellAnchor>
  <xdr:oneCellAnchor>
    <xdr:from>
      <xdr:col>3</xdr:col>
      <xdr:colOff>12699</xdr:colOff>
      <xdr:row>52</xdr:row>
      <xdr:rowOff>50799</xdr:rowOff>
    </xdr:from>
    <xdr:ext cx="5207001" cy="501651"/>
    <xdr:sp macro="" textlink="">
      <xdr:nvSpPr>
        <xdr:cNvPr id="11" name="テキスト ボックス 10">
          <a:extLst>
            <a:ext uri="{FF2B5EF4-FFF2-40B4-BE49-F238E27FC236}">
              <a16:creationId xmlns:a16="http://schemas.microsoft.com/office/drawing/2014/main" id="{05C42C32-F982-C7C5-D39E-7F89DA88A032}"/>
            </a:ext>
          </a:extLst>
        </xdr:cNvPr>
        <xdr:cNvSpPr txBox="1"/>
      </xdr:nvSpPr>
      <xdr:spPr>
        <a:xfrm>
          <a:off x="641349" y="12195174"/>
          <a:ext cx="5207001" cy="501651"/>
        </a:xfrm>
        <a:prstGeom prst="rect">
          <a:avLst/>
        </a:prstGeom>
        <a:solidFill>
          <a:schemeClr val="bg1"/>
        </a:solidFill>
        <a:ln>
          <a:solidFill>
            <a:schemeClr val="tx1"/>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en-US" altLang="ja-JP" sz="1050" kern="1200">
              <a:solidFill>
                <a:schemeClr val="tx1"/>
              </a:solidFill>
              <a:latin typeface="BIZ UDPゴシック" panose="020B0400000000000000" pitchFamily="50" charset="-128"/>
              <a:ea typeface="BIZ UDPゴシック" panose="020B0400000000000000" pitchFamily="50" charset="-128"/>
            </a:rPr>
            <a:t>※</a:t>
          </a:r>
          <a:r>
            <a:rPr kumimoji="1" lang="ja-JP" altLang="en-US" sz="1050" kern="1200">
              <a:solidFill>
                <a:schemeClr val="tx1"/>
              </a:solidFill>
              <a:latin typeface="BIZ UDPゴシック" panose="020B0400000000000000" pitchFamily="50" charset="-128"/>
              <a:ea typeface="BIZ UDPゴシック" panose="020B0400000000000000" pitchFamily="50" charset="-128"/>
            </a:rPr>
            <a:t>単に仕事と育児を両立しているだけでなく、現在管理職などについている、または上位職を目指しているロールモデルであることが必要です。</a:t>
          </a:r>
          <a:endParaRPr kumimoji="1" lang="en-US" altLang="ja-JP" sz="1050" kern="1200">
            <a:solidFill>
              <a:schemeClr val="tx1"/>
            </a:solidFill>
            <a:latin typeface="BIZ UDPゴシック" panose="020B0400000000000000" pitchFamily="50" charset="-128"/>
            <a:ea typeface="BIZ UDPゴシック" panose="020B0400000000000000" pitchFamily="50" charset="-128"/>
          </a:endParaRPr>
        </a:p>
      </xdr:txBody>
    </xdr:sp>
    <xdr:clientData/>
  </xdr:oneCellAnchor>
  <xdr:oneCellAnchor>
    <xdr:from>
      <xdr:col>3</xdr:col>
      <xdr:colOff>19049</xdr:colOff>
      <xdr:row>67</xdr:row>
      <xdr:rowOff>50799</xdr:rowOff>
    </xdr:from>
    <xdr:ext cx="5207001" cy="292101"/>
    <xdr:sp macro="" textlink="">
      <xdr:nvSpPr>
        <xdr:cNvPr id="12" name="テキスト ボックス 11">
          <a:extLst>
            <a:ext uri="{FF2B5EF4-FFF2-40B4-BE49-F238E27FC236}">
              <a16:creationId xmlns:a16="http://schemas.microsoft.com/office/drawing/2014/main" id="{5AC3FA1A-9C67-4C7F-BF0C-8955166A0EE2}"/>
            </a:ext>
          </a:extLst>
        </xdr:cNvPr>
        <xdr:cNvSpPr txBox="1"/>
      </xdr:nvSpPr>
      <xdr:spPr>
        <a:xfrm>
          <a:off x="647699" y="15033624"/>
          <a:ext cx="5207001" cy="292101"/>
        </a:xfrm>
        <a:prstGeom prst="rect">
          <a:avLst/>
        </a:prstGeom>
        <a:solidFill>
          <a:schemeClr val="bg1"/>
        </a:solidFill>
        <a:ln>
          <a:solidFill>
            <a:schemeClr val="tx1"/>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kern="1200">
              <a:solidFill>
                <a:schemeClr val="tx1"/>
              </a:solidFill>
              <a:latin typeface="BIZ UDPゴシック" panose="020B0400000000000000" pitchFamily="50" charset="-128"/>
              <a:ea typeface="BIZ UDPゴシック" panose="020B0400000000000000" pitchFamily="50" charset="-128"/>
            </a:rPr>
            <a:t>※</a:t>
          </a:r>
          <a:r>
            <a:rPr kumimoji="1" lang="ja-JP" altLang="en-US" sz="1100" kern="1200">
              <a:solidFill>
                <a:schemeClr val="tx1"/>
              </a:solidFill>
              <a:latin typeface="BIZ UDPゴシック" panose="020B0400000000000000" pitchFamily="50" charset="-128"/>
              <a:ea typeface="BIZ UDPゴシック" panose="020B0400000000000000" pitchFamily="50" charset="-128"/>
            </a:rPr>
            <a:t>単なる懇親会は不可。</a:t>
          </a:r>
          <a:r>
            <a:rPr kumimoji="1" lang="ja-JP" altLang="en-US" sz="1050" kern="1200">
              <a:solidFill>
                <a:schemeClr val="tx1"/>
              </a:solidFill>
              <a:latin typeface="BIZ UDPゴシック" panose="020B0400000000000000" pitchFamily="50" charset="-128"/>
              <a:ea typeface="BIZ UDPゴシック" panose="020B0400000000000000" pitchFamily="50" charset="-128"/>
            </a:rPr>
            <a:t>キャリアアップ</a:t>
          </a:r>
          <a:r>
            <a:rPr kumimoji="1" lang="ja-JP" altLang="en-US" sz="1100" kern="1200">
              <a:solidFill>
                <a:schemeClr val="tx1"/>
              </a:solidFill>
              <a:latin typeface="BIZ UDPゴシック" panose="020B0400000000000000" pitchFamily="50" charset="-128"/>
              <a:ea typeface="BIZ UDPゴシック" panose="020B0400000000000000" pitchFamily="50" charset="-128"/>
            </a:rPr>
            <a:t>につながる内容であることが必要です。</a:t>
          </a:r>
          <a:endParaRPr kumimoji="1" lang="en-US" altLang="ja-JP" sz="1100" kern="1200">
            <a:solidFill>
              <a:schemeClr val="tx1"/>
            </a:solidFill>
            <a:latin typeface="BIZ UDPゴシック" panose="020B0400000000000000" pitchFamily="50" charset="-128"/>
            <a:ea typeface="BIZ UDPゴシック" panose="020B0400000000000000" pitchFamily="50" charset="-128"/>
          </a:endParaRPr>
        </a:p>
      </xdr:txBody>
    </xdr:sp>
    <xdr:clientData/>
  </xdr:oneCellAnchor>
  <xdr:twoCellAnchor>
    <xdr:from>
      <xdr:col>5</xdr:col>
      <xdr:colOff>9525</xdr:colOff>
      <xdr:row>85</xdr:row>
      <xdr:rowOff>161925</xdr:rowOff>
    </xdr:from>
    <xdr:to>
      <xdr:col>8</xdr:col>
      <xdr:colOff>11192</xdr:colOff>
      <xdr:row>86</xdr:row>
      <xdr:rowOff>144941</xdr:rowOff>
    </xdr:to>
    <xdr:sp macro="" textlink="">
      <xdr:nvSpPr>
        <xdr:cNvPr id="15" name="四角形: 角を丸くする 12">
          <a:extLst>
            <a:ext uri="{FF2B5EF4-FFF2-40B4-BE49-F238E27FC236}">
              <a16:creationId xmlns:a16="http://schemas.microsoft.com/office/drawing/2014/main" id="{2C85C9FB-CBDE-4D29-95CB-BA8E01C6040C}"/>
            </a:ext>
          </a:extLst>
        </xdr:cNvPr>
        <xdr:cNvSpPr/>
      </xdr:nvSpPr>
      <xdr:spPr>
        <a:xfrm>
          <a:off x="1076325" y="17868900"/>
          <a:ext cx="658892" cy="183041"/>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66674</xdr:colOff>
      <xdr:row>6</xdr:row>
      <xdr:rowOff>82552</xdr:rowOff>
    </xdr:from>
    <xdr:to>
      <xdr:col>28</xdr:col>
      <xdr:colOff>152399</xdr:colOff>
      <xdr:row>9</xdr:row>
      <xdr:rowOff>66675</xdr:rowOff>
    </xdr:to>
    <xdr:sp macro="" textlink="">
      <xdr:nvSpPr>
        <xdr:cNvPr id="3" name="正方形/長方形 2">
          <a:extLst>
            <a:ext uri="{FF2B5EF4-FFF2-40B4-BE49-F238E27FC236}">
              <a16:creationId xmlns:a16="http://schemas.microsoft.com/office/drawing/2014/main" id="{A0528204-5EE9-49C8-8592-72C443281B92}"/>
            </a:ext>
          </a:extLst>
        </xdr:cNvPr>
        <xdr:cNvSpPr/>
      </xdr:nvSpPr>
      <xdr:spPr>
        <a:xfrm>
          <a:off x="279399" y="1362077"/>
          <a:ext cx="5740400" cy="549273"/>
        </a:xfrm>
        <a:prstGeom prst="rect">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158750</xdr:colOff>
      <xdr:row>6</xdr:row>
      <xdr:rowOff>120650</xdr:rowOff>
    </xdr:from>
    <xdr:ext cx="5594350" cy="517525"/>
    <xdr:sp macro="" textlink="">
      <xdr:nvSpPr>
        <xdr:cNvPr id="4" name="テキスト ボックス 3">
          <a:extLst>
            <a:ext uri="{FF2B5EF4-FFF2-40B4-BE49-F238E27FC236}">
              <a16:creationId xmlns:a16="http://schemas.microsoft.com/office/drawing/2014/main" id="{1145FB07-F9A5-4290-8393-0318504FE587}"/>
            </a:ext>
          </a:extLst>
        </xdr:cNvPr>
        <xdr:cNvSpPr txBox="1"/>
      </xdr:nvSpPr>
      <xdr:spPr>
        <a:xfrm>
          <a:off x="371475" y="1400175"/>
          <a:ext cx="5594350" cy="517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ja-JP" sz="1100">
              <a:solidFill>
                <a:schemeClr val="tx1"/>
              </a:solidFill>
              <a:effectLst/>
              <a:latin typeface="BIZ UDP明朝 Medium" panose="02020500000000000000" pitchFamily="18" charset="-128"/>
              <a:ea typeface="BIZ UDP明朝 Medium" panose="02020500000000000000" pitchFamily="18" charset="-128"/>
              <a:cs typeface="+mn-cs"/>
            </a:rPr>
            <a:t>女性が活躍できる組織風土・環境が整っていることを確認します。</a:t>
          </a:r>
          <a:r>
            <a:rPr lang="ja-JP" altLang="ja-JP" sz="1100" u="sng">
              <a:solidFill>
                <a:schemeClr val="tx1"/>
              </a:solidFill>
              <a:effectLst/>
              <a:latin typeface="BIZ UDP明朝 Medium" panose="02020500000000000000" pitchFamily="18" charset="-128"/>
              <a:ea typeface="BIZ UDP明朝 Medium" panose="02020500000000000000" pitchFamily="18" charset="-128"/>
              <a:cs typeface="+mn-cs"/>
            </a:rPr>
            <a:t>特に経営層を含む管理職の女性活躍推進の取組への理解が進む取り組み</a:t>
          </a:r>
          <a:r>
            <a:rPr lang="ja-JP" altLang="ja-JP" sz="1100">
              <a:solidFill>
                <a:schemeClr val="tx1"/>
              </a:solidFill>
              <a:effectLst/>
              <a:latin typeface="BIZ UDP明朝 Medium" panose="02020500000000000000" pitchFamily="18" charset="-128"/>
              <a:ea typeface="BIZ UDP明朝 Medium" panose="02020500000000000000" pitchFamily="18" charset="-128"/>
              <a:cs typeface="+mn-cs"/>
            </a:rPr>
            <a:t>が必要です。</a:t>
          </a:r>
        </a:p>
      </xdr:txBody>
    </xdr:sp>
    <xdr:clientData/>
  </xdr:oneCellAnchor>
  <xdr:oneCellAnchor>
    <xdr:from>
      <xdr:col>1</xdr:col>
      <xdr:colOff>25400</xdr:colOff>
      <xdr:row>51</xdr:row>
      <xdr:rowOff>44450</xdr:rowOff>
    </xdr:from>
    <xdr:ext cx="800219" cy="292388"/>
    <xdr:sp macro="" textlink="">
      <xdr:nvSpPr>
        <xdr:cNvPr id="5" name="テキスト ボックス 4">
          <a:extLst>
            <a:ext uri="{FF2B5EF4-FFF2-40B4-BE49-F238E27FC236}">
              <a16:creationId xmlns:a16="http://schemas.microsoft.com/office/drawing/2014/main" id="{CF2A21BE-C37A-41D1-827B-B344AF952F06}"/>
            </a:ext>
          </a:extLst>
        </xdr:cNvPr>
        <xdr:cNvSpPr txBox="1"/>
      </xdr:nvSpPr>
      <xdr:spPr>
        <a:xfrm>
          <a:off x="238125" y="17059275"/>
          <a:ext cx="800219" cy="292388"/>
        </a:xfrm>
        <a:prstGeom prst="rect">
          <a:avLst/>
        </a:prstGeom>
        <a:solidFill>
          <a:srgbClr val="22A9AC"/>
        </a:solidFill>
        <a:ln>
          <a:solidFill>
            <a:srgbClr val="22A9AC"/>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BIZ UDPゴシック" panose="020B0400000000000000" pitchFamily="50" charset="-128"/>
              <a:ea typeface="BIZ UDPゴシック" panose="020B0400000000000000" pitchFamily="50" charset="-128"/>
            </a:rPr>
            <a:t>添付資料</a:t>
          </a:r>
        </a:p>
      </xdr:txBody>
    </xdr:sp>
    <xdr:clientData/>
  </xdr:oneCellAnchor>
  <xdr:oneCellAnchor>
    <xdr:from>
      <xdr:col>8</xdr:col>
      <xdr:colOff>76200</xdr:colOff>
      <xdr:row>51</xdr:row>
      <xdr:rowOff>114300</xdr:rowOff>
    </xdr:from>
    <xdr:ext cx="3172535" cy="275717"/>
    <xdr:sp macro="" textlink="">
      <xdr:nvSpPr>
        <xdr:cNvPr id="14" name="テキスト ボックス 5">
          <a:extLst>
            <a:ext uri="{FF2B5EF4-FFF2-40B4-BE49-F238E27FC236}">
              <a16:creationId xmlns:a16="http://schemas.microsoft.com/office/drawing/2014/main" id="{80A37CB6-BEE5-4504-B69E-69946AF9F100}"/>
            </a:ext>
          </a:extLst>
        </xdr:cNvPr>
        <xdr:cNvSpPr txBox="1"/>
      </xdr:nvSpPr>
      <xdr:spPr>
        <a:xfrm>
          <a:off x="1752600" y="10934700"/>
          <a:ext cx="317253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sng">
              <a:solidFill>
                <a:srgbClr val="FF0000"/>
              </a:solidFill>
              <a:latin typeface="BIZ UDPゴシック" panose="020B0400000000000000" pitchFamily="50" charset="-128"/>
              <a:ea typeface="BIZ UDPゴシック" panose="020B0400000000000000" pitchFamily="50" charset="-128"/>
            </a:rPr>
            <a:t>選択した項目に応じて、下記資料を提出すること</a:t>
          </a:r>
        </a:p>
      </xdr:txBody>
    </xdr:sp>
    <xdr:clientData/>
  </xdr:oneCellAnchor>
  <xdr:twoCellAnchor>
    <xdr:from>
      <xdr:col>2</xdr:col>
      <xdr:colOff>206375</xdr:colOff>
      <xdr:row>33</xdr:row>
      <xdr:rowOff>114299</xdr:rowOff>
    </xdr:from>
    <xdr:to>
      <xdr:col>28</xdr:col>
      <xdr:colOff>98424</xdr:colOff>
      <xdr:row>42</xdr:row>
      <xdr:rowOff>190499</xdr:rowOff>
    </xdr:to>
    <xdr:sp macro="" textlink="">
      <xdr:nvSpPr>
        <xdr:cNvPr id="9" name="正方形/長方形 8">
          <a:extLst>
            <a:ext uri="{FF2B5EF4-FFF2-40B4-BE49-F238E27FC236}">
              <a16:creationId xmlns:a16="http://schemas.microsoft.com/office/drawing/2014/main" id="{06641310-64FC-46AA-8056-859DFBC5C0CE}"/>
            </a:ext>
          </a:extLst>
        </xdr:cNvPr>
        <xdr:cNvSpPr/>
      </xdr:nvSpPr>
      <xdr:spPr>
        <a:xfrm>
          <a:off x="625475" y="7105649"/>
          <a:ext cx="5340349" cy="1533525"/>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〇の例</a:t>
          </a:r>
          <a:r>
            <a:rPr lang="en-US" altLang="ja-JP" sz="1050">
              <a:solidFill>
                <a:sysClr val="windowText" lastClr="000000"/>
              </a:solidFill>
              <a:effectLst/>
              <a:latin typeface="BIZ UDPゴシック" panose="020B0400000000000000" pitchFamily="50" charset="-128"/>
              <a:ea typeface="BIZ UDPゴシック" panose="020B0400000000000000" pitchFamily="50" charset="-128"/>
              <a:cs typeface="+mn-cs"/>
            </a:rPr>
            <a:t>】</a:t>
          </a:r>
        </a:p>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　・男性育休の取得を促す社内通知、社内報等の掲出</a:t>
          </a:r>
        </a:p>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　・男性育休取得者をロールモデルとして社内報やホームページで広く発信</a:t>
          </a:r>
        </a:p>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　・管理職に対し、部下の育休取得や職場復帰をサポートするための冊子の作成・配布</a:t>
          </a:r>
        </a:p>
        <a:p>
          <a:r>
            <a:rPr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　・育休取得者や復帰者、今後育休取得を検討している従業員を対象とした両立支援の研　　</a:t>
          </a:r>
          <a:r>
            <a:rPr lang="en-US" altLang="ja-JP" sz="1050" baseline="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lang="ja-JP" altLang="en-US" sz="1050" baseline="0">
              <a:solidFill>
                <a:sysClr val="windowText" lastClr="000000"/>
              </a:solidFill>
              <a:effectLst/>
              <a:latin typeface="BIZ UDPゴシック" panose="020B0400000000000000" pitchFamily="50" charset="-128"/>
              <a:ea typeface="BIZ UDPゴシック" panose="020B0400000000000000" pitchFamily="50" charset="-128"/>
              <a:cs typeface="+mn-cs"/>
            </a:rPr>
            <a:t>　</a:t>
          </a:r>
          <a:br>
            <a:rPr lang="en-US" altLang="ja-JP" sz="1050" baseline="0">
              <a:solidFill>
                <a:sysClr val="windowText" lastClr="000000"/>
              </a:solidFill>
              <a:effectLst/>
              <a:latin typeface="BIZ UDPゴシック" panose="020B0400000000000000" pitchFamily="50" charset="-128"/>
              <a:ea typeface="BIZ UDPゴシック" panose="020B0400000000000000" pitchFamily="50" charset="-128"/>
              <a:cs typeface="+mn-cs"/>
            </a:rPr>
          </a:br>
          <a:r>
            <a:rPr lang="en-US" altLang="ja-JP" sz="1050" baseline="0">
              <a:solidFill>
                <a:schemeClr val="tx1"/>
              </a:solidFill>
              <a:effectLst/>
              <a:latin typeface="BIZ UDPゴシック" panose="020B0400000000000000" pitchFamily="50" charset="-128"/>
              <a:ea typeface="BIZ UDPゴシック" panose="020B0400000000000000" pitchFamily="50" charset="-128"/>
              <a:cs typeface="+mn-cs"/>
            </a:rPr>
            <a:t>   </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修・交流会の実施</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の例</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・チラシを用いた周知のみ（チラシを掲示しているだけ　など）</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0</xdr:colOff>
      <xdr:row>15</xdr:row>
      <xdr:rowOff>28575</xdr:rowOff>
    </xdr:from>
    <xdr:to>
      <xdr:col>28</xdr:col>
      <xdr:colOff>136524</xdr:colOff>
      <xdr:row>22</xdr:row>
      <xdr:rowOff>101600</xdr:rowOff>
    </xdr:to>
    <xdr:sp macro="" textlink="">
      <xdr:nvSpPr>
        <xdr:cNvPr id="8" name="正方形/長方形 9">
          <a:extLst>
            <a:ext uri="{FF2B5EF4-FFF2-40B4-BE49-F238E27FC236}">
              <a16:creationId xmlns:a16="http://schemas.microsoft.com/office/drawing/2014/main" id="{9027EEF2-7AF7-493D-9D3B-125814210633}"/>
            </a:ext>
            <a:ext uri="{147F2762-F138-4A5C-976F-8EAC2B608ADB}">
              <a16:predDERef xmlns:a16="http://schemas.microsoft.com/office/drawing/2014/main" pred="{06641310-64FC-46AA-8056-859DFBC5C0CE}"/>
            </a:ext>
          </a:extLst>
        </xdr:cNvPr>
        <xdr:cNvSpPr/>
      </xdr:nvSpPr>
      <xdr:spPr>
        <a:xfrm>
          <a:off x="628650" y="3000375"/>
          <a:ext cx="5375274" cy="1425575"/>
        </a:xfrm>
        <a:prstGeom prst="rect">
          <a:avLst/>
        </a:prstGeom>
        <a:solidFill>
          <a:sysClr val="window" lastClr="FFFFFF"/>
        </a:solidFill>
        <a:ln w="12700">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経営層を含む管理職の受講が必要です。</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〇の例</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 </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管理職向けアンコンシャス・バイアス研修</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 ダイバーシティ・エクイティ＆インクルージョン研修　</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⇒ただし、女性活躍の内容が含まれないものは不可とします。</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の例</a:t>
          </a:r>
          <a:r>
            <a:rPr lang="en-US"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a:t>
          </a:r>
          <a:r>
            <a:rPr lang="ja-JP" altLang="ja-JP" sz="105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ハラスメント研修</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 コンプライアンス研修　　</a:t>
          </a:r>
          <a:endParaRPr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a:p>
          <a:r>
            <a:rPr lang="ja-JP" altLang="en-US" sz="1050">
              <a:solidFill>
                <a:schemeClr val="tx1"/>
              </a:solidFill>
              <a:effectLst/>
              <a:latin typeface="BIZ UDPゴシック" panose="020B0400000000000000" pitchFamily="50" charset="-128"/>
              <a:ea typeface="BIZ UDPゴシック" panose="020B0400000000000000" pitchFamily="50" charset="-128"/>
              <a:cs typeface="+mn-cs"/>
            </a:rPr>
            <a:t>　　　　　　　⇒アンコンシャス・バイアスの内容が含まれている場合は可とします。</a:t>
          </a:r>
          <a:endParaRPr kumimoji="1" lang="en-US" altLang="ja-JP" sz="1050">
            <a:solidFill>
              <a:schemeClr val="tx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25400</xdr:colOff>
      <xdr:row>12</xdr:row>
      <xdr:rowOff>76200</xdr:rowOff>
    </xdr:from>
    <xdr:to>
      <xdr:col>11</xdr:col>
      <xdr:colOff>114300</xdr:colOff>
      <xdr:row>13</xdr:row>
      <xdr:rowOff>85725</xdr:rowOff>
    </xdr:to>
    <xdr:sp macro="" textlink="">
      <xdr:nvSpPr>
        <xdr:cNvPr id="11" name="四角形: 角を丸くする 10">
          <a:extLst>
            <a:ext uri="{FF2B5EF4-FFF2-40B4-BE49-F238E27FC236}">
              <a16:creationId xmlns:a16="http://schemas.microsoft.com/office/drawing/2014/main" id="{0626EBED-7E0B-4A7E-8E25-36213424B5D9}"/>
            </a:ext>
          </a:extLst>
        </xdr:cNvPr>
        <xdr:cNvSpPr/>
      </xdr:nvSpPr>
      <xdr:spPr>
        <a:xfrm>
          <a:off x="234950" y="2447925"/>
          <a:ext cx="2184400" cy="209550"/>
        </a:xfrm>
        <a:prstGeom prst="roundRect">
          <a:avLst/>
        </a:prstGeom>
        <a:solidFill>
          <a:srgbClr val="CF55CF"/>
        </a:solidFill>
        <a:ln>
          <a:solidFill>
            <a:srgbClr val="CF55C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1100" b="1">
              <a:latin typeface="BIZ UDPゴシック" panose="020B0400000000000000" pitchFamily="50" charset="-128"/>
              <a:ea typeface="BIZ UDPゴシック" panose="020B0400000000000000" pitchFamily="50" charset="-128"/>
            </a:rPr>
            <a:t>いずれか１つ以上にチェック必須</a:t>
          </a:r>
        </a:p>
      </xdr:txBody>
    </xdr:sp>
    <xdr:clientData/>
  </xdr:twoCellAnchor>
  <xdr:twoCellAnchor>
    <xdr:from>
      <xdr:col>0</xdr:col>
      <xdr:colOff>161925</xdr:colOff>
      <xdr:row>0</xdr:row>
      <xdr:rowOff>95250</xdr:rowOff>
    </xdr:from>
    <xdr:to>
      <xdr:col>3</xdr:col>
      <xdr:colOff>181275</xdr:colOff>
      <xdr:row>3</xdr:row>
      <xdr:rowOff>107175</xdr:rowOff>
    </xdr:to>
    <xdr:sp macro="" textlink="">
      <xdr:nvSpPr>
        <xdr:cNvPr id="7" name="楕円 6">
          <a:extLst>
            <a:ext uri="{FF2B5EF4-FFF2-40B4-BE49-F238E27FC236}">
              <a16:creationId xmlns:a16="http://schemas.microsoft.com/office/drawing/2014/main" id="{D9BDF0B1-B61A-465E-820D-B54BBB8BD831}"/>
            </a:ext>
          </a:extLst>
        </xdr:cNvPr>
        <xdr:cNvSpPr/>
      </xdr:nvSpPr>
      <xdr:spPr>
        <a:xfrm>
          <a:off x="161925" y="95250"/>
          <a:ext cx="648000" cy="612000"/>
        </a:xfrm>
        <a:prstGeom prst="ellipse">
          <a:avLst/>
        </a:prstGeom>
        <a:solidFill>
          <a:sysClr val="window" lastClr="FFFFFF"/>
        </a:solidFill>
        <a:ln w="12700">
          <a:solidFill>
            <a:srgbClr val="1E9396"/>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effectLst/>
              <a:latin typeface="BIZ UDPゴシック" panose="020B0400000000000000" pitchFamily="50" charset="-128"/>
              <a:ea typeface="BIZ UDPゴシック" panose="020B0400000000000000" pitchFamily="50" charset="-128"/>
              <a:cs typeface="+mn-cs"/>
            </a:rPr>
            <a:t>項目５</a:t>
          </a:r>
        </a:p>
      </xdr:txBody>
    </xdr:sp>
    <xdr:clientData/>
  </xdr:twoCellAnchor>
  <xdr:twoCellAnchor>
    <xdr:from>
      <xdr:col>5</xdr:col>
      <xdr:colOff>47625</xdr:colOff>
      <xdr:row>51</xdr:row>
      <xdr:rowOff>152400</xdr:rowOff>
    </xdr:from>
    <xdr:to>
      <xdr:col>8</xdr:col>
      <xdr:colOff>74692</xdr:colOff>
      <xdr:row>52</xdr:row>
      <xdr:rowOff>141766</xdr:rowOff>
    </xdr:to>
    <xdr:sp macro="" textlink="">
      <xdr:nvSpPr>
        <xdr:cNvPr id="13" name="四角形: 角を丸くする 12">
          <a:extLst>
            <a:ext uri="{FF2B5EF4-FFF2-40B4-BE49-F238E27FC236}">
              <a16:creationId xmlns:a16="http://schemas.microsoft.com/office/drawing/2014/main" id="{20BBFAF2-D121-479C-BE6D-7B18E3BF0888}"/>
            </a:ext>
          </a:extLst>
        </xdr:cNvPr>
        <xdr:cNvSpPr/>
      </xdr:nvSpPr>
      <xdr:spPr>
        <a:xfrm>
          <a:off x="1095375" y="10972800"/>
          <a:ext cx="655717" cy="189391"/>
        </a:xfrm>
        <a:prstGeom prst="roundRect">
          <a:avLst>
            <a:gd name="adj" fmla="val 27411"/>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900" b="1">
              <a:latin typeface="BIZ UDPゴシック" panose="020B0400000000000000" pitchFamily="50" charset="-128"/>
              <a:ea typeface="BIZ UDPゴシック" panose="020B0400000000000000" pitchFamily="50" charset="-128"/>
            </a:rPr>
            <a:t>提出必須</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ysClr val="window" lastClr="FFFFFF"/>
        </a:solidFill>
        <a:ln w="12700">
          <a:solidFill>
            <a:sysClr val="windowText" lastClr="000000"/>
          </a:solidFill>
          <a:prstDash val="sysDash"/>
        </a:ln>
      </a:spPr>
      <a:bodyPr vertOverflow="clip" horzOverflow="clip" tIns="10800" bIns="10800" rtlCol="0" anchor="t"/>
      <a:lstStyle>
        <a:defPPr algn="l">
          <a:defRPr sz="1050">
            <a:solidFill>
              <a:sysClr val="windowText" lastClr="000000"/>
            </a:solidFill>
            <a:effectLst/>
            <a:latin typeface="+mn-ea"/>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0.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eb.pref.hyogo.lg.jp/kk17/action.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eb.pref.hyogo.lg.jp/kk17/action-action.html"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05F08-F60F-4F38-B900-252605C75B06}">
  <sheetPr>
    <tabColor rgb="FFFFFF00"/>
    <pageSetUpPr fitToPage="1"/>
  </sheetPr>
  <dimension ref="A1:Q64"/>
  <sheetViews>
    <sheetView showGridLines="0" view="pageBreakPreview" topLeftCell="A12" zoomScaleNormal="100" zoomScaleSheetLayoutView="100" workbookViewId="0">
      <selection activeCell="N12" sqref="N12"/>
    </sheetView>
  </sheetViews>
  <sheetFormatPr defaultColWidth="8.7265625" defaultRowHeight="13"/>
  <cols>
    <col min="1" max="1" width="2.54296875" style="102" customWidth="1"/>
    <col min="2" max="10" width="9.54296875" style="102" customWidth="1"/>
    <col min="11" max="11" width="9.26953125" style="102" customWidth="1"/>
    <col min="12" max="16384" width="8.7265625" style="102"/>
  </cols>
  <sheetData>
    <row r="1" spans="1:11" ht="10.5" customHeight="1">
      <c r="B1" s="19"/>
      <c r="C1" s="55"/>
      <c r="D1" s="55"/>
      <c r="E1" s="55"/>
      <c r="F1" s="55"/>
      <c r="G1" s="55"/>
      <c r="H1" s="55"/>
      <c r="I1" s="55"/>
      <c r="J1" s="55"/>
    </row>
    <row r="2" spans="1:11" ht="10.5" customHeight="1">
      <c r="B2" s="55"/>
      <c r="C2" s="55"/>
      <c r="D2" s="55"/>
      <c r="E2" s="55"/>
      <c r="F2" s="55"/>
      <c r="G2" s="55"/>
      <c r="H2" s="55"/>
      <c r="I2" s="55"/>
      <c r="J2" s="55"/>
    </row>
    <row r="3" spans="1:11" ht="10.5" customHeight="1">
      <c r="B3" s="55"/>
      <c r="C3" s="55"/>
      <c r="D3" s="55"/>
      <c r="E3" s="55"/>
      <c r="F3" s="55"/>
      <c r="G3" s="55"/>
      <c r="H3" s="55"/>
      <c r="I3" s="55"/>
      <c r="J3" s="55"/>
    </row>
    <row r="4" spans="1:11" ht="5.5" customHeight="1">
      <c r="B4" s="55"/>
      <c r="C4" s="55"/>
      <c r="D4" s="55"/>
      <c r="E4" s="55"/>
      <c r="F4" s="55"/>
      <c r="G4" s="55"/>
      <c r="H4" s="55"/>
      <c r="I4" s="55"/>
      <c r="J4" s="55"/>
    </row>
    <row r="5" spans="1:11" s="121" customFormat="1" ht="38.5" customHeight="1">
      <c r="B5" s="454" t="s">
        <v>0</v>
      </c>
      <c r="C5" s="454"/>
      <c r="D5" s="454"/>
      <c r="E5" s="454"/>
      <c r="F5" s="454"/>
      <c r="G5" s="454"/>
      <c r="H5" s="454"/>
      <c r="I5" s="454"/>
      <c r="J5" s="454"/>
    </row>
    <row r="6" spans="1:11" ht="3.65" customHeight="1" thickBot="1">
      <c r="B6" s="122"/>
      <c r="C6" s="123"/>
      <c r="D6" s="123"/>
      <c r="E6" s="123"/>
      <c r="F6" s="123"/>
      <c r="G6" s="123"/>
      <c r="H6" s="123"/>
      <c r="I6" s="123"/>
      <c r="J6" s="123"/>
    </row>
    <row r="7" spans="1:11" ht="19.5" customHeight="1" thickBot="1">
      <c r="B7" s="55"/>
      <c r="C7" s="55"/>
      <c r="D7" s="55"/>
      <c r="E7" s="124" t="s">
        <v>1</v>
      </c>
      <c r="F7" s="124"/>
      <c r="G7" s="125"/>
      <c r="H7" s="126"/>
      <c r="I7" s="55"/>
      <c r="J7" s="55"/>
    </row>
    <row r="8" spans="1:11" ht="37" customHeight="1">
      <c r="B8" s="455" t="s">
        <v>2</v>
      </c>
      <c r="C8" s="455"/>
      <c r="D8" s="455"/>
      <c r="E8" s="455"/>
      <c r="F8" s="455"/>
      <c r="G8" s="455"/>
      <c r="H8" s="455"/>
      <c r="I8" s="455"/>
      <c r="J8" s="455"/>
    </row>
    <row r="9" spans="1:11" ht="14">
      <c r="A9" s="128" t="s">
        <v>487</v>
      </c>
      <c r="B9" s="128"/>
      <c r="C9" s="128"/>
      <c r="D9" s="55"/>
      <c r="E9" s="55"/>
      <c r="F9" s="55"/>
      <c r="G9" s="55"/>
      <c r="H9" s="55"/>
      <c r="I9" s="55"/>
      <c r="J9" s="55"/>
    </row>
    <row r="10" spans="1:11" ht="89" customHeight="1">
      <c r="B10" s="457" t="s">
        <v>488</v>
      </c>
      <c r="C10" s="457"/>
      <c r="D10" s="457"/>
      <c r="E10" s="457"/>
      <c r="F10" s="457"/>
      <c r="G10" s="457"/>
      <c r="H10" s="457"/>
      <c r="I10" s="457"/>
      <c r="J10" s="457"/>
      <c r="K10" s="457"/>
    </row>
    <row r="11" spans="1:11" ht="16" customHeight="1">
      <c r="A11" s="129" t="s">
        <v>3</v>
      </c>
      <c r="B11" s="129"/>
      <c r="C11" s="55"/>
      <c r="D11" s="55"/>
      <c r="E11" s="55"/>
      <c r="F11" s="55"/>
      <c r="G11" s="55"/>
      <c r="H11" s="55"/>
      <c r="I11" s="55"/>
      <c r="J11" s="55"/>
    </row>
    <row r="12" spans="1:11" ht="46.5" customHeight="1">
      <c r="B12" s="455" t="s">
        <v>489</v>
      </c>
      <c r="C12" s="455"/>
      <c r="D12" s="455"/>
      <c r="E12" s="455"/>
      <c r="F12" s="455"/>
      <c r="G12" s="455"/>
      <c r="H12" s="455"/>
      <c r="I12" s="455"/>
      <c r="J12" s="455"/>
    </row>
    <row r="13" spans="1:11" ht="15" customHeight="1">
      <c r="A13" s="456" t="s">
        <v>4</v>
      </c>
      <c r="B13" s="456"/>
      <c r="C13" s="55"/>
      <c r="D13" s="55"/>
      <c r="E13" s="55"/>
      <c r="F13" s="55"/>
      <c r="G13" s="55"/>
      <c r="H13" s="55"/>
      <c r="I13" s="55"/>
      <c r="J13" s="55"/>
    </row>
    <row r="14" spans="1:11" ht="19" customHeight="1">
      <c r="B14" s="130" t="s">
        <v>5</v>
      </c>
      <c r="C14" s="453" t="s">
        <v>490</v>
      </c>
      <c r="D14" s="453"/>
      <c r="E14" s="453"/>
      <c r="F14" s="453"/>
      <c r="G14" s="453"/>
      <c r="H14" s="453"/>
      <c r="I14" s="453"/>
      <c r="J14" s="453"/>
      <c r="K14" s="453"/>
    </row>
    <row r="15" spans="1:11" ht="19" customHeight="1">
      <c r="B15" s="55"/>
      <c r="C15" s="453"/>
      <c r="D15" s="453"/>
      <c r="E15" s="453"/>
      <c r="F15" s="453"/>
      <c r="G15" s="453"/>
      <c r="H15" s="453"/>
      <c r="I15" s="453"/>
      <c r="J15" s="453"/>
      <c r="K15" s="453"/>
    </row>
    <row r="16" spans="1:11" ht="19" customHeight="1">
      <c r="B16" s="55"/>
      <c r="C16" s="453"/>
      <c r="D16" s="453"/>
      <c r="E16" s="453"/>
      <c r="F16" s="453"/>
      <c r="G16" s="453"/>
      <c r="H16" s="453"/>
      <c r="I16" s="453"/>
      <c r="J16" s="453"/>
      <c r="K16" s="453"/>
    </row>
    <row r="17" spans="2:17" ht="21.5" customHeight="1">
      <c r="B17" s="55"/>
      <c r="C17" s="453"/>
      <c r="D17" s="453"/>
      <c r="E17" s="453"/>
      <c r="F17" s="453"/>
      <c r="G17" s="453"/>
      <c r="H17" s="453"/>
      <c r="I17" s="453"/>
      <c r="J17" s="453"/>
      <c r="K17" s="453"/>
    </row>
    <row r="18" spans="2:17" ht="19" customHeight="1">
      <c r="B18" s="55"/>
      <c r="C18" s="453"/>
      <c r="D18" s="453"/>
      <c r="E18" s="453"/>
      <c r="F18" s="453"/>
      <c r="G18" s="453"/>
      <c r="H18" s="453"/>
      <c r="I18" s="453"/>
      <c r="J18" s="453"/>
      <c r="K18" s="453"/>
    </row>
    <row r="19" spans="2:17" ht="5" customHeight="1">
      <c r="B19" s="55"/>
      <c r="C19" s="100"/>
      <c r="D19" s="100"/>
      <c r="E19" s="100"/>
      <c r="F19" s="100"/>
      <c r="G19" s="100"/>
      <c r="H19" s="100"/>
      <c r="I19" s="100"/>
      <c r="J19" s="100"/>
      <c r="K19" s="100"/>
    </row>
    <row r="20" spans="2:17" ht="18" customHeight="1">
      <c r="B20" s="130" t="s">
        <v>6</v>
      </c>
      <c r="C20" s="453" t="s">
        <v>492</v>
      </c>
      <c r="D20" s="458"/>
      <c r="E20" s="458"/>
      <c r="F20" s="458"/>
      <c r="G20" s="458"/>
      <c r="H20" s="458"/>
      <c r="I20" s="458"/>
      <c r="J20" s="458"/>
      <c r="K20" s="458"/>
    </row>
    <row r="21" spans="2:17" ht="16.5" customHeight="1">
      <c r="B21" s="55"/>
      <c r="C21" s="458"/>
      <c r="D21" s="458"/>
      <c r="E21" s="458"/>
      <c r="F21" s="458"/>
      <c r="G21" s="458"/>
      <c r="H21" s="458"/>
      <c r="I21" s="458"/>
      <c r="J21" s="458"/>
      <c r="K21" s="458"/>
    </row>
    <row r="22" spans="2:17" ht="16.5" customHeight="1">
      <c r="B22" s="55"/>
      <c r="C22" s="458"/>
      <c r="D22" s="458"/>
      <c r="E22" s="458"/>
      <c r="F22" s="458"/>
      <c r="G22" s="458"/>
      <c r="H22" s="458"/>
      <c r="I22" s="458"/>
      <c r="J22" s="458"/>
      <c r="K22" s="458"/>
    </row>
    <row r="23" spans="2:17" ht="16.5" customHeight="1">
      <c r="B23" s="55"/>
      <c r="C23" s="458"/>
      <c r="D23" s="458"/>
      <c r="E23" s="458"/>
      <c r="F23" s="458"/>
      <c r="G23" s="458"/>
      <c r="H23" s="458"/>
      <c r="I23" s="458"/>
      <c r="J23" s="458"/>
      <c r="K23" s="458"/>
    </row>
    <row r="24" spans="2:17" ht="16.5" customHeight="1">
      <c r="B24" s="55"/>
      <c r="C24" s="458"/>
      <c r="D24" s="458"/>
      <c r="E24" s="458"/>
      <c r="F24" s="458"/>
      <c r="G24" s="458"/>
      <c r="H24" s="458"/>
      <c r="I24" s="458"/>
      <c r="J24" s="458"/>
      <c r="K24" s="458"/>
    </row>
    <row r="25" spans="2:17" ht="16.5" customHeight="1">
      <c r="B25" s="55"/>
      <c r="C25" s="458"/>
      <c r="D25" s="458"/>
      <c r="E25" s="458"/>
      <c r="F25" s="458"/>
      <c r="G25" s="458"/>
      <c r="H25" s="458"/>
      <c r="I25" s="458"/>
      <c r="J25" s="458"/>
      <c r="K25" s="458"/>
    </row>
    <row r="26" spans="2:17" ht="5.15" customHeight="1">
      <c r="B26" s="55"/>
      <c r="C26" s="55"/>
      <c r="D26" s="55"/>
      <c r="E26" s="55"/>
      <c r="F26" s="55"/>
      <c r="G26" s="55"/>
      <c r="H26" s="55"/>
      <c r="I26" s="55"/>
      <c r="J26" s="55"/>
    </row>
    <row r="27" spans="2:17" ht="19.5" customHeight="1">
      <c r="B27" s="130" t="s">
        <v>7</v>
      </c>
      <c r="C27" s="453" t="s">
        <v>491</v>
      </c>
      <c r="D27" s="458"/>
      <c r="E27" s="458"/>
      <c r="F27" s="458"/>
      <c r="G27" s="458"/>
      <c r="H27" s="458"/>
      <c r="I27" s="458"/>
      <c r="J27" s="458"/>
      <c r="K27" s="458"/>
    </row>
    <row r="28" spans="2:17" ht="19.5" customHeight="1">
      <c r="B28" s="55"/>
      <c r="C28" s="458"/>
      <c r="D28" s="458"/>
      <c r="E28" s="458"/>
      <c r="F28" s="458"/>
      <c r="G28" s="458"/>
      <c r="H28" s="458"/>
      <c r="I28" s="458"/>
      <c r="J28" s="458"/>
      <c r="K28" s="458"/>
    </row>
    <row r="29" spans="2:17" ht="19.5" customHeight="1">
      <c r="B29" s="55"/>
      <c r="C29" s="458"/>
      <c r="D29" s="458"/>
      <c r="E29" s="458"/>
      <c r="F29" s="458"/>
      <c r="G29" s="458"/>
      <c r="H29" s="458"/>
      <c r="I29" s="458"/>
      <c r="J29" s="458"/>
      <c r="K29" s="458"/>
    </row>
    <row r="30" spans="2:17" ht="38.5" customHeight="1">
      <c r="B30" s="55"/>
      <c r="C30" s="458"/>
      <c r="D30" s="458"/>
      <c r="E30" s="458"/>
      <c r="F30" s="458"/>
      <c r="G30" s="458"/>
      <c r="H30" s="458"/>
      <c r="I30" s="458"/>
      <c r="J30" s="458"/>
      <c r="K30" s="458"/>
    </row>
    <row r="31" spans="2:17" ht="22" customHeight="1">
      <c r="B31" s="55"/>
      <c r="C31" s="55"/>
      <c r="D31" s="55"/>
      <c r="E31" s="459" t="s">
        <v>8</v>
      </c>
      <c r="F31" s="459"/>
      <c r="G31" s="459"/>
      <c r="H31" s="55"/>
      <c r="I31" s="55"/>
      <c r="J31" s="55"/>
    </row>
    <row r="32" spans="2:17" ht="34.5" customHeight="1">
      <c r="B32" s="455" t="s">
        <v>526</v>
      </c>
      <c r="C32" s="455"/>
      <c r="D32" s="455"/>
      <c r="E32" s="455"/>
      <c r="F32" s="455"/>
      <c r="G32" s="455"/>
      <c r="H32" s="455"/>
      <c r="I32" s="455"/>
      <c r="J32" s="455"/>
      <c r="L32" s="458"/>
      <c r="M32" s="458"/>
      <c r="N32" s="458"/>
      <c r="O32" s="458"/>
      <c r="P32" s="458"/>
      <c r="Q32" s="131"/>
    </row>
    <row r="33" spans="2:17" ht="34.5" customHeight="1">
      <c r="B33" s="455"/>
      <c r="C33" s="455"/>
      <c r="D33" s="455"/>
      <c r="E33" s="455"/>
      <c r="F33" s="455"/>
      <c r="G33" s="455"/>
      <c r="H33" s="455"/>
      <c r="I33" s="455"/>
      <c r="J33" s="455"/>
      <c r="L33" s="458"/>
      <c r="M33" s="458"/>
      <c r="N33" s="458"/>
      <c r="O33" s="458"/>
      <c r="P33" s="458"/>
      <c r="Q33" s="131"/>
    </row>
    <row r="34" spans="2:17" ht="34.5" customHeight="1">
      <c r="B34" s="455"/>
      <c r="C34" s="455"/>
      <c r="D34" s="455"/>
      <c r="E34" s="455"/>
      <c r="F34" s="455"/>
      <c r="G34" s="455"/>
      <c r="H34" s="455"/>
      <c r="I34" s="455"/>
      <c r="J34" s="455"/>
      <c r="L34" s="458"/>
      <c r="M34" s="458"/>
      <c r="N34" s="458"/>
      <c r="O34" s="458"/>
      <c r="P34" s="458"/>
      <c r="Q34" s="131"/>
    </row>
    <row r="35" spans="2:17" ht="7" customHeight="1">
      <c r="B35" s="127"/>
      <c r="C35" s="127"/>
      <c r="D35" s="127"/>
      <c r="E35" s="127"/>
      <c r="F35" s="127"/>
      <c r="G35" s="127"/>
      <c r="H35" s="127"/>
      <c r="I35" s="127"/>
      <c r="J35" s="127"/>
      <c r="L35" s="458"/>
      <c r="M35" s="458"/>
      <c r="N35" s="458"/>
      <c r="O35" s="458"/>
      <c r="P35" s="458"/>
      <c r="Q35" s="131"/>
    </row>
    <row r="36" spans="2:17" ht="13" customHeight="1">
      <c r="B36" s="19"/>
      <c r="C36" s="19"/>
      <c r="D36" s="19"/>
      <c r="E36" s="19"/>
      <c r="F36" s="19"/>
      <c r="G36" s="19"/>
      <c r="H36" s="19"/>
      <c r="I36" s="19"/>
      <c r="J36" s="19"/>
      <c r="L36" s="458"/>
      <c r="M36" s="458"/>
      <c r="N36" s="458"/>
      <c r="O36" s="458"/>
      <c r="P36" s="458"/>
      <c r="Q36" s="131"/>
    </row>
    <row r="37" spans="2:17" ht="13" customHeight="1">
      <c r="B37" s="55"/>
      <c r="C37" s="55"/>
      <c r="D37" s="55"/>
      <c r="E37" s="55"/>
      <c r="F37" s="55"/>
      <c r="G37" s="55"/>
      <c r="H37" s="55"/>
      <c r="I37" s="55"/>
      <c r="J37" s="55"/>
      <c r="L37" s="458"/>
      <c r="M37" s="458"/>
      <c r="N37" s="458"/>
      <c r="O37" s="458"/>
      <c r="P37" s="458"/>
    </row>
    <row r="38" spans="2:17" ht="13" customHeight="1">
      <c r="B38" s="55"/>
      <c r="C38" s="55"/>
      <c r="D38" s="55"/>
      <c r="E38" s="55"/>
      <c r="F38" s="55"/>
      <c r="G38" s="55"/>
      <c r="H38" s="55"/>
      <c r="I38" s="55"/>
      <c r="J38" s="55"/>
    </row>
    <row r="39" spans="2:17" ht="13" customHeight="1">
      <c r="B39" s="55"/>
      <c r="C39" s="55"/>
      <c r="D39" s="55"/>
      <c r="E39" s="55"/>
      <c r="F39" s="55"/>
      <c r="G39" s="55"/>
      <c r="H39" s="55"/>
      <c r="I39" s="55"/>
      <c r="J39" s="55"/>
    </row>
    <row r="40" spans="2:17" ht="13" customHeight="1">
      <c r="B40" s="55"/>
      <c r="C40" s="55"/>
      <c r="D40" s="55"/>
      <c r="E40" s="55"/>
      <c r="F40" s="55"/>
      <c r="G40" s="55"/>
      <c r="H40" s="55"/>
      <c r="I40" s="55"/>
      <c r="J40" s="55"/>
    </row>
    <row r="41" spans="2:17" ht="13.5" customHeight="1">
      <c r="B41" s="55"/>
      <c r="C41" s="55"/>
      <c r="D41" s="55"/>
      <c r="E41" s="55"/>
      <c r="F41" s="55"/>
      <c r="G41" s="55"/>
      <c r="H41" s="55"/>
      <c r="I41" s="55"/>
      <c r="J41" s="55"/>
    </row>
    <row r="42" spans="2:17">
      <c r="B42" s="55"/>
      <c r="C42" s="55"/>
      <c r="D42" s="55"/>
      <c r="E42" s="55"/>
      <c r="F42" s="55"/>
      <c r="G42" s="55"/>
      <c r="H42" s="55"/>
      <c r="I42" s="55"/>
      <c r="J42" s="55"/>
    </row>
    <row r="43" spans="2:17">
      <c r="B43" s="55"/>
      <c r="C43" s="55"/>
      <c r="D43" s="55"/>
      <c r="E43" s="55"/>
      <c r="F43" s="55"/>
      <c r="G43" s="55"/>
      <c r="H43" s="55"/>
      <c r="I43" s="55"/>
      <c r="J43" s="55"/>
    </row>
    <row r="44" spans="2:17">
      <c r="B44" s="55"/>
      <c r="C44" s="55"/>
      <c r="D44" s="55"/>
      <c r="E44" s="55"/>
      <c r="F44" s="55"/>
      <c r="G44" s="55"/>
      <c r="H44" s="55"/>
      <c r="I44" s="55"/>
      <c r="J44" s="55"/>
    </row>
    <row r="45" spans="2:17">
      <c r="B45" s="55"/>
      <c r="C45" s="55"/>
      <c r="D45" s="55"/>
      <c r="E45" s="55"/>
      <c r="F45" s="55"/>
      <c r="G45" s="55"/>
      <c r="H45" s="55"/>
      <c r="I45" s="55"/>
      <c r="J45" s="55"/>
    </row>
    <row r="46" spans="2:17">
      <c r="B46" s="55"/>
      <c r="C46" s="55"/>
      <c r="D46" s="55"/>
      <c r="E46" s="55"/>
      <c r="F46" s="55"/>
      <c r="G46" s="55"/>
      <c r="H46" s="55"/>
      <c r="I46" s="55"/>
      <c r="J46" s="55"/>
    </row>
    <row r="47" spans="2:17">
      <c r="B47" s="55"/>
      <c r="C47" s="55"/>
      <c r="D47" s="55"/>
      <c r="E47" s="55"/>
      <c r="F47" s="55"/>
      <c r="G47" s="55"/>
      <c r="H47" s="55"/>
      <c r="I47" s="55"/>
      <c r="J47" s="55"/>
    </row>
    <row r="48" spans="2:17">
      <c r="B48" s="55"/>
      <c r="C48" s="55"/>
      <c r="D48" s="55"/>
      <c r="E48" s="55"/>
      <c r="F48" s="55"/>
      <c r="G48" s="55"/>
      <c r="H48" s="55"/>
      <c r="I48" s="55"/>
      <c r="J48" s="55"/>
    </row>
    <row r="49" spans="2:13">
      <c r="B49" s="55"/>
      <c r="C49" s="55"/>
      <c r="D49" s="55"/>
      <c r="E49" s="55"/>
      <c r="F49" s="55"/>
      <c r="G49" s="55"/>
      <c r="H49" s="55"/>
      <c r="I49" s="55"/>
      <c r="J49" s="55"/>
    </row>
    <row r="50" spans="2:13">
      <c r="B50" s="55"/>
      <c r="C50" s="55"/>
      <c r="D50" s="55"/>
      <c r="E50" s="55"/>
      <c r="F50" s="55"/>
      <c r="G50" s="55"/>
      <c r="H50" s="55"/>
      <c r="I50" s="55"/>
      <c r="J50" s="55"/>
    </row>
    <row r="51" spans="2:13">
      <c r="B51" s="55"/>
      <c r="C51" s="55"/>
      <c r="D51" s="55"/>
      <c r="E51" s="55"/>
      <c r="F51" s="55"/>
      <c r="G51" s="55"/>
      <c r="H51" s="55"/>
      <c r="I51" s="55"/>
      <c r="J51" s="55"/>
    </row>
    <row r="52" spans="2:13">
      <c r="B52" s="55"/>
      <c r="C52" s="55"/>
      <c r="D52" s="55"/>
      <c r="E52" s="55"/>
      <c r="F52" s="55"/>
      <c r="G52" s="55"/>
      <c r="H52" s="55"/>
      <c r="I52" s="55"/>
      <c r="J52" s="55"/>
    </row>
    <row r="53" spans="2:13">
      <c r="B53" s="55"/>
      <c r="C53" s="55"/>
      <c r="D53" s="55"/>
      <c r="E53" s="55"/>
      <c r="F53" s="55"/>
      <c r="G53" s="55"/>
      <c r="H53" s="55"/>
      <c r="I53" s="55"/>
      <c r="J53" s="55"/>
    </row>
    <row r="54" spans="2:13">
      <c r="B54" s="55"/>
      <c r="C54" s="55"/>
      <c r="D54" s="55"/>
      <c r="E54" s="55"/>
      <c r="F54" s="55"/>
      <c r="G54" s="55"/>
      <c r="H54" s="55"/>
      <c r="I54" s="55"/>
      <c r="J54" s="55"/>
      <c r="M54" s="55"/>
    </row>
    <row r="55" spans="2:13">
      <c r="B55" s="55"/>
      <c r="C55" s="55"/>
      <c r="D55" s="55"/>
      <c r="E55" s="55"/>
      <c r="F55" s="55"/>
      <c r="G55" s="55"/>
      <c r="H55" s="55"/>
      <c r="I55" s="55"/>
      <c r="J55" s="55"/>
    </row>
    <row r="56" spans="2:13">
      <c r="B56" s="55"/>
      <c r="C56" s="55"/>
      <c r="D56" s="55"/>
      <c r="E56" s="55"/>
      <c r="F56" s="55"/>
      <c r="G56" s="55"/>
      <c r="H56" s="55"/>
      <c r="I56" s="55"/>
      <c r="J56" s="55"/>
    </row>
    <row r="57" spans="2:13">
      <c r="B57" s="55"/>
      <c r="C57" s="55"/>
      <c r="D57" s="55"/>
      <c r="E57" s="55"/>
      <c r="F57" s="55"/>
      <c r="G57" s="55"/>
      <c r="H57" s="55"/>
      <c r="I57" s="55"/>
      <c r="J57" s="55"/>
    </row>
    <row r="58" spans="2:13">
      <c r="B58" s="55"/>
      <c r="C58" s="55"/>
      <c r="D58" s="55"/>
      <c r="E58" s="55"/>
      <c r="F58" s="55"/>
      <c r="G58" s="55"/>
      <c r="H58" s="55"/>
      <c r="I58" s="55"/>
      <c r="J58" s="55"/>
    </row>
    <row r="59" spans="2:13">
      <c r="B59" s="55"/>
      <c r="C59" s="55"/>
      <c r="D59" s="55"/>
      <c r="E59" s="55"/>
      <c r="F59" s="55"/>
      <c r="G59" s="55"/>
      <c r="H59" s="55"/>
      <c r="I59" s="55"/>
      <c r="J59" s="55"/>
    </row>
    <row r="60" spans="2:13">
      <c r="B60" s="55"/>
      <c r="C60" s="55"/>
      <c r="D60" s="55"/>
      <c r="E60" s="55"/>
      <c r="F60" s="55"/>
      <c r="G60" s="55"/>
      <c r="H60" s="55"/>
      <c r="I60" s="55"/>
      <c r="J60" s="55"/>
    </row>
    <row r="61" spans="2:13">
      <c r="B61" s="55"/>
      <c r="C61" s="55"/>
      <c r="D61" s="55"/>
      <c r="E61" s="55"/>
      <c r="F61" s="55"/>
      <c r="G61" s="55"/>
      <c r="H61" s="55"/>
      <c r="I61" s="55"/>
      <c r="J61" s="55"/>
    </row>
    <row r="62" spans="2:13">
      <c r="B62" s="55"/>
      <c r="C62" s="55"/>
      <c r="D62" s="55"/>
      <c r="E62" s="55"/>
      <c r="F62" s="55"/>
      <c r="G62" s="55"/>
      <c r="H62" s="55"/>
      <c r="I62" s="55"/>
      <c r="J62" s="55"/>
    </row>
    <row r="63" spans="2:13">
      <c r="B63" s="55"/>
      <c r="C63" s="55"/>
      <c r="D63" s="55"/>
      <c r="E63" s="55"/>
      <c r="F63" s="55"/>
      <c r="G63" s="55"/>
      <c r="H63" s="55"/>
      <c r="I63" s="55"/>
      <c r="J63" s="55"/>
    </row>
    <row r="64" spans="2:13">
      <c r="B64" s="55"/>
      <c r="C64" s="55"/>
      <c r="D64" s="55"/>
      <c r="E64" s="55"/>
      <c r="F64" s="55"/>
      <c r="G64" s="55"/>
      <c r="H64" s="55"/>
      <c r="I64" s="55"/>
      <c r="J64" s="55"/>
    </row>
  </sheetData>
  <sheetProtection algorithmName="SHA-512" hashValue="AKP0Pr9PyrvTOZBArm8HicJBUbbvY1PtoFY/fXWf5n8b47ZBVj3jhq47Cn04+rBrzfJzHxzkL67lMFPqkbSCIA==" saltValue="YiGwZZ3cR4cDvEI19h7LOA==" spinCount="100000" sheet="1" objects="1" scenarios="1"/>
  <mergeCells count="11">
    <mergeCell ref="L32:P37"/>
    <mergeCell ref="C20:K25"/>
    <mergeCell ref="C27:K30"/>
    <mergeCell ref="E31:G31"/>
    <mergeCell ref="B32:J34"/>
    <mergeCell ref="C14:K18"/>
    <mergeCell ref="B5:J5"/>
    <mergeCell ref="B8:J8"/>
    <mergeCell ref="B12:J12"/>
    <mergeCell ref="A13:B13"/>
    <mergeCell ref="B10:K10"/>
  </mergeCells>
  <phoneticPr fontId="2"/>
  <pageMargins left="0.7" right="0.52" top="0.75" bottom="0.42" header="0.3" footer="0.3"/>
  <pageSetup paperSize="9" scale="9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AC58"/>
  <sheetViews>
    <sheetView view="pageBreakPreview" topLeftCell="A23" zoomScaleNormal="100" zoomScaleSheetLayoutView="100" workbookViewId="0">
      <selection activeCell="D49" sqref="D49"/>
    </sheetView>
  </sheetViews>
  <sheetFormatPr defaultColWidth="8.81640625" defaultRowHeight="13"/>
  <cols>
    <col min="1" max="29" width="3" style="8" customWidth="1"/>
    <col min="30" max="30" width="3.1796875" style="8" customWidth="1"/>
    <col min="31" max="42" width="8.81640625" style="8"/>
    <col min="43" max="43" width="8.81640625" style="8" customWidth="1"/>
    <col min="44" max="16384" width="8.81640625" style="8"/>
  </cols>
  <sheetData>
    <row r="1" spans="1:29"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s="9" customFormat="1" ht="16.149999999999999" customHeight="1">
      <c r="B5" s="10"/>
      <c r="C5" s="10"/>
      <c r="D5" s="10"/>
      <c r="E5" s="10"/>
      <c r="F5" s="10"/>
      <c r="G5" s="10"/>
      <c r="H5" s="10"/>
      <c r="I5" s="10"/>
      <c r="J5" s="10"/>
    </row>
    <row r="6" spans="1:29" s="23" customFormat="1" ht="22" customHeight="1">
      <c r="A6" s="21">
        <v>6</v>
      </c>
      <c r="B6" s="21" t="s">
        <v>54</v>
      </c>
      <c r="C6" s="147"/>
      <c r="D6" s="147"/>
      <c r="E6" s="147"/>
      <c r="F6" s="147"/>
      <c r="G6" s="147"/>
      <c r="H6" s="147"/>
      <c r="I6" s="147"/>
      <c r="J6" s="147"/>
      <c r="K6" s="22"/>
      <c r="L6" s="22"/>
      <c r="M6" s="22"/>
      <c r="N6" s="22"/>
      <c r="O6" s="22"/>
      <c r="P6" s="22"/>
      <c r="Q6" s="22"/>
      <c r="R6" s="22"/>
      <c r="S6" s="22"/>
      <c r="T6" s="22"/>
      <c r="U6" s="22"/>
      <c r="V6" s="22"/>
      <c r="W6" s="22"/>
      <c r="X6" s="22"/>
      <c r="Y6" s="22"/>
      <c r="Z6" s="22"/>
      <c r="AA6" s="22"/>
      <c r="AB6" s="22"/>
      <c r="AC6" s="22"/>
    </row>
    <row r="7" spans="1:29" s="9" customFormat="1" ht="13.5" customHeight="1">
      <c r="B7" s="8"/>
      <c r="C7" s="8"/>
      <c r="D7" s="8"/>
      <c r="E7" s="8"/>
      <c r="F7" s="8"/>
      <c r="G7" s="8"/>
      <c r="H7" s="8"/>
      <c r="I7" s="8"/>
      <c r="J7" s="8"/>
    </row>
    <row r="8" spans="1:29" ht="16" customHeight="1">
      <c r="B8" s="1"/>
    </row>
    <row r="9" spans="1:29" ht="7.5" customHeight="1">
      <c r="B9" s="1"/>
    </row>
    <row r="10" spans="1:29" ht="16" customHeight="1">
      <c r="C10" s="200" t="b">
        <v>0</v>
      </c>
      <c r="D10" s="14" t="s">
        <v>15</v>
      </c>
      <c r="E10" s="624" t="s">
        <v>515</v>
      </c>
      <c r="F10" s="625"/>
      <c r="G10" s="625"/>
      <c r="H10" s="625"/>
      <c r="I10" s="625"/>
      <c r="J10" s="625"/>
      <c r="K10" s="625"/>
      <c r="L10" s="625"/>
      <c r="M10" s="625"/>
      <c r="N10" s="625"/>
      <c r="O10" s="625"/>
      <c r="P10" s="625"/>
      <c r="Q10" s="625"/>
      <c r="R10" s="625"/>
      <c r="S10" s="625"/>
      <c r="T10" s="625"/>
      <c r="U10" s="625"/>
      <c r="V10" s="625"/>
      <c r="W10" s="625"/>
      <c r="X10" s="625"/>
      <c r="Y10" s="625"/>
      <c r="Z10" s="625"/>
      <c r="AA10" s="625"/>
      <c r="AB10" s="625"/>
      <c r="AC10" s="151"/>
    </row>
    <row r="11" spans="1:29" ht="16" customHeight="1">
      <c r="C11" s="151"/>
      <c r="D11" s="151"/>
      <c r="E11" s="625"/>
      <c r="F11" s="625"/>
      <c r="G11" s="625"/>
      <c r="H11" s="625"/>
      <c r="I11" s="625"/>
      <c r="J11" s="625"/>
      <c r="K11" s="625"/>
      <c r="L11" s="625"/>
      <c r="M11" s="625"/>
      <c r="N11" s="625"/>
      <c r="O11" s="625"/>
      <c r="P11" s="625"/>
      <c r="Q11" s="625"/>
      <c r="R11" s="625"/>
      <c r="S11" s="625"/>
      <c r="T11" s="625"/>
      <c r="U11" s="625"/>
      <c r="V11" s="625"/>
      <c r="W11" s="625"/>
      <c r="X11" s="625"/>
      <c r="Y11" s="625"/>
      <c r="Z11" s="625"/>
      <c r="AA11" s="625"/>
      <c r="AB11" s="625"/>
      <c r="AC11" s="151"/>
    </row>
    <row r="12" spans="1:29" ht="16" customHeight="1">
      <c r="E12" s="12"/>
      <c r="F12" s="12"/>
      <c r="G12" s="12"/>
      <c r="H12" s="12"/>
      <c r="I12" s="12"/>
      <c r="J12" s="12"/>
      <c r="K12" s="12"/>
      <c r="L12" s="12"/>
      <c r="M12" s="12"/>
      <c r="N12" s="12"/>
      <c r="O12" s="12"/>
      <c r="P12" s="12"/>
      <c r="Q12" s="12"/>
      <c r="R12" s="12"/>
      <c r="S12" s="12"/>
      <c r="T12" s="12"/>
      <c r="U12" s="12"/>
      <c r="V12" s="12"/>
      <c r="W12" s="12"/>
      <c r="X12" s="12"/>
      <c r="Y12" s="12"/>
      <c r="Z12" s="12"/>
      <c r="AA12" s="12"/>
      <c r="AB12" s="12"/>
    </row>
    <row r="13" spans="1:29" ht="16" customHeight="1">
      <c r="E13" s="12"/>
      <c r="F13" s="12"/>
      <c r="G13" s="12"/>
      <c r="H13" s="12"/>
      <c r="I13" s="12"/>
      <c r="J13" s="12"/>
      <c r="K13" s="12"/>
      <c r="L13" s="12"/>
      <c r="M13" s="12"/>
      <c r="N13" s="12"/>
      <c r="O13" s="12"/>
      <c r="P13" s="12"/>
      <c r="Q13" s="12"/>
      <c r="R13" s="12"/>
      <c r="S13" s="12"/>
      <c r="T13" s="12"/>
      <c r="U13" s="12"/>
      <c r="V13" s="12"/>
      <c r="W13" s="12"/>
      <c r="X13" s="12"/>
      <c r="Y13" s="12"/>
      <c r="Z13" s="12"/>
      <c r="AA13" s="12"/>
      <c r="AB13" s="12"/>
    </row>
    <row r="14" spans="1:29" ht="16" customHeight="1">
      <c r="E14" s="12"/>
      <c r="F14" s="12"/>
      <c r="G14" s="12"/>
      <c r="H14" s="12"/>
      <c r="I14" s="12"/>
      <c r="J14" s="12"/>
      <c r="K14" s="12"/>
      <c r="L14" s="12"/>
      <c r="M14" s="12"/>
      <c r="N14" s="12"/>
      <c r="O14" s="12"/>
      <c r="P14" s="12"/>
      <c r="Q14" s="12"/>
      <c r="R14" s="12"/>
      <c r="S14" s="12"/>
      <c r="T14" s="12"/>
      <c r="U14" s="12"/>
      <c r="V14" s="12"/>
      <c r="W14" s="12"/>
      <c r="X14" s="12"/>
      <c r="Y14" s="12"/>
      <c r="Z14" s="12"/>
      <c r="AA14" s="12"/>
      <c r="AB14" s="12"/>
    </row>
    <row r="15" spans="1:29" ht="16" customHeight="1">
      <c r="E15" s="12"/>
      <c r="F15" s="12"/>
      <c r="G15" s="12"/>
      <c r="H15" s="12"/>
      <c r="I15" s="12"/>
      <c r="J15" s="12"/>
      <c r="K15" s="12"/>
      <c r="L15" s="12"/>
      <c r="M15" s="12"/>
      <c r="N15" s="12"/>
      <c r="O15" s="12"/>
      <c r="P15" s="12"/>
      <c r="Q15" s="12"/>
      <c r="R15" s="12"/>
      <c r="S15" s="12"/>
      <c r="T15" s="12"/>
      <c r="U15" s="12"/>
      <c r="V15" s="12"/>
      <c r="W15" s="12"/>
      <c r="X15" s="12"/>
      <c r="Y15" s="12"/>
      <c r="Z15" s="12"/>
      <c r="AA15" s="12"/>
      <c r="AB15" s="12"/>
    </row>
    <row r="16" spans="1:29" ht="16" customHeight="1">
      <c r="E16" s="12"/>
      <c r="F16" s="12"/>
      <c r="G16" s="12"/>
      <c r="H16" s="12"/>
      <c r="I16" s="12"/>
      <c r="J16" s="12"/>
      <c r="K16" s="12"/>
      <c r="L16" s="12"/>
      <c r="M16" s="12"/>
      <c r="N16" s="12"/>
      <c r="O16" s="12"/>
      <c r="P16" s="12"/>
      <c r="Q16" s="12"/>
      <c r="R16" s="12"/>
      <c r="S16" s="12"/>
      <c r="T16" s="12"/>
      <c r="U16" s="12"/>
      <c r="V16" s="12"/>
      <c r="W16" s="12"/>
      <c r="X16" s="12"/>
      <c r="Y16" s="12"/>
      <c r="Z16" s="12"/>
      <c r="AA16" s="12"/>
      <c r="AB16" s="12"/>
    </row>
    <row r="17" spans="3:29" ht="18.649999999999999" customHeight="1">
      <c r="E17" s="12"/>
      <c r="F17" s="12"/>
      <c r="G17" s="12"/>
      <c r="H17" s="12"/>
      <c r="I17" s="12"/>
      <c r="J17" s="12"/>
      <c r="K17" s="12"/>
      <c r="L17" s="12"/>
      <c r="M17" s="12"/>
      <c r="N17" s="12"/>
      <c r="O17" s="12"/>
      <c r="P17" s="12"/>
      <c r="Q17" s="12"/>
      <c r="R17" s="12"/>
      <c r="S17" s="12"/>
      <c r="T17" s="12"/>
      <c r="U17" s="12"/>
      <c r="V17" s="12"/>
      <c r="W17" s="12"/>
      <c r="X17" s="12"/>
      <c r="Y17" s="12"/>
      <c r="Z17" s="12"/>
      <c r="AA17" s="12"/>
      <c r="AB17" s="12"/>
    </row>
    <row r="18" spans="3:29" ht="18.649999999999999" customHeight="1">
      <c r="C18" s="5" t="s">
        <v>169</v>
      </c>
      <c r="D18" s="649" t="s">
        <v>261</v>
      </c>
      <c r="E18" s="650"/>
      <c r="F18" s="650"/>
      <c r="G18" s="650"/>
      <c r="H18" s="650"/>
      <c r="I18" s="650"/>
      <c r="J18" s="650"/>
      <c r="K18" s="650"/>
      <c r="L18" s="650"/>
      <c r="M18" s="606"/>
      <c r="N18" s="607"/>
      <c r="O18" s="607"/>
      <c r="P18" s="607"/>
      <c r="Q18" s="607"/>
      <c r="R18" s="607"/>
      <c r="S18" s="607"/>
      <c r="T18" s="607"/>
      <c r="U18" s="607"/>
      <c r="V18" s="607"/>
      <c r="W18" s="607"/>
      <c r="X18" s="607"/>
      <c r="Y18" s="607"/>
      <c r="Z18" s="607"/>
      <c r="AA18" s="607"/>
      <c r="AB18" s="607"/>
      <c r="AC18" s="608"/>
    </row>
    <row r="19" spans="3:29" ht="18.649999999999999" customHeight="1">
      <c r="D19" s="153"/>
      <c r="E19" s="651" t="s">
        <v>262</v>
      </c>
      <c r="F19" s="651"/>
      <c r="G19" s="651"/>
      <c r="H19" s="651"/>
      <c r="I19" s="651"/>
      <c r="J19" s="651"/>
      <c r="K19" s="651"/>
      <c r="L19" s="652"/>
      <c r="M19" s="612"/>
      <c r="N19" s="613"/>
      <c r="O19" s="613"/>
      <c r="P19" s="613"/>
      <c r="Q19" s="613"/>
      <c r="R19" s="613"/>
      <c r="S19" s="613"/>
      <c r="T19" s="613"/>
      <c r="U19" s="613"/>
      <c r="V19" s="613"/>
      <c r="W19" s="613"/>
      <c r="X19" s="613"/>
      <c r="Y19" s="613"/>
      <c r="Z19" s="613"/>
      <c r="AA19" s="613"/>
      <c r="AB19" s="613"/>
      <c r="AC19" s="614"/>
    </row>
    <row r="20" spans="3:29" ht="18.649999999999999" customHeight="1">
      <c r="C20" s="5" t="s">
        <v>169</v>
      </c>
      <c r="D20" s="649" t="s">
        <v>263</v>
      </c>
      <c r="E20" s="650"/>
      <c r="F20" s="650"/>
      <c r="G20" s="650"/>
      <c r="H20" s="650"/>
      <c r="I20" s="650"/>
      <c r="J20" s="650"/>
      <c r="K20" s="650"/>
      <c r="L20" s="650"/>
      <c r="M20" s="606"/>
      <c r="N20" s="607"/>
      <c r="O20" s="607"/>
      <c r="P20" s="607"/>
      <c r="Q20" s="607"/>
      <c r="R20" s="607"/>
      <c r="S20" s="607"/>
      <c r="T20" s="607"/>
      <c r="U20" s="607"/>
      <c r="V20" s="607"/>
      <c r="W20" s="607"/>
      <c r="X20" s="607"/>
      <c r="Y20" s="607"/>
      <c r="Z20" s="607"/>
      <c r="AA20" s="607"/>
      <c r="AB20" s="607"/>
      <c r="AC20" s="608"/>
    </row>
    <row r="21" spans="3:29" ht="18.649999999999999" customHeight="1">
      <c r="D21" s="153"/>
      <c r="E21" s="651" t="s">
        <v>264</v>
      </c>
      <c r="F21" s="651"/>
      <c r="G21" s="651"/>
      <c r="H21" s="651"/>
      <c r="I21" s="651"/>
      <c r="J21" s="651"/>
      <c r="K21" s="651"/>
      <c r="L21" s="652"/>
      <c r="M21" s="612"/>
      <c r="N21" s="613"/>
      <c r="O21" s="613"/>
      <c r="P21" s="613"/>
      <c r="Q21" s="613"/>
      <c r="R21" s="613"/>
      <c r="S21" s="613"/>
      <c r="T21" s="613"/>
      <c r="U21" s="613"/>
      <c r="V21" s="613"/>
      <c r="W21" s="613"/>
      <c r="X21" s="613"/>
      <c r="Y21" s="613"/>
      <c r="Z21" s="613"/>
      <c r="AA21" s="613"/>
      <c r="AB21" s="613"/>
      <c r="AC21" s="614"/>
    </row>
    <row r="22" spans="3:29" ht="16" customHeight="1">
      <c r="C22" s="5" t="s">
        <v>169</v>
      </c>
      <c r="D22" s="641" t="s">
        <v>265</v>
      </c>
      <c r="E22" s="603"/>
      <c r="F22" s="603"/>
      <c r="G22" s="603"/>
      <c r="H22" s="603"/>
      <c r="I22" s="603"/>
      <c r="J22" s="603"/>
      <c r="K22" s="603"/>
      <c r="L22" s="603"/>
      <c r="M22" s="567"/>
      <c r="N22" s="567"/>
      <c r="O22" s="567"/>
      <c r="P22" s="567"/>
      <c r="Q22" s="567"/>
      <c r="R22" s="567"/>
      <c r="S22" s="567"/>
      <c r="T22" s="567"/>
      <c r="U22" s="567"/>
      <c r="V22" s="567"/>
      <c r="W22" s="567"/>
      <c r="X22" s="567"/>
      <c r="Y22" s="567"/>
      <c r="Z22" s="567"/>
      <c r="AA22" s="567"/>
      <c r="AB22" s="567"/>
      <c r="AC22" s="567"/>
    </row>
    <row r="23" spans="3:29" ht="8.5" customHeight="1">
      <c r="D23" s="604"/>
      <c r="E23" s="605"/>
      <c r="F23" s="605"/>
      <c r="G23" s="605"/>
      <c r="H23" s="605"/>
      <c r="I23" s="605"/>
      <c r="J23" s="605"/>
      <c r="K23" s="605"/>
      <c r="L23" s="605"/>
      <c r="M23" s="567"/>
      <c r="N23" s="567"/>
      <c r="O23" s="567"/>
      <c r="P23" s="567"/>
      <c r="Q23" s="567"/>
      <c r="R23" s="567"/>
      <c r="S23" s="567"/>
      <c r="T23" s="567"/>
      <c r="U23" s="567"/>
      <c r="V23" s="567"/>
      <c r="W23" s="567"/>
      <c r="X23" s="567"/>
      <c r="Y23" s="567"/>
      <c r="Z23" s="567"/>
      <c r="AA23" s="567"/>
      <c r="AB23" s="567"/>
      <c r="AC23" s="567"/>
    </row>
    <row r="24" spans="3:29" ht="16" customHeight="1">
      <c r="D24" s="153"/>
      <c r="E24" s="572" t="s">
        <v>266</v>
      </c>
      <c r="F24" s="619"/>
      <c r="G24" s="619"/>
      <c r="H24" s="619"/>
      <c r="I24" s="619"/>
      <c r="J24" s="619"/>
      <c r="K24" s="619"/>
      <c r="L24" s="619"/>
      <c r="M24" s="567"/>
      <c r="N24" s="567"/>
      <c r="O24" s="567"/>
      <c r="P24" s="567"/>
      <c r="Q24" s="567"/>
      <c r="R24" s="567"/>
      <c r="S24" s="567"/>
      <c r="T24" s="567"/>
      <c r="U24" s="567"/>
      <c r="V24" s="567"/>
      <c r="W24" s="567"/>
      <c r="X24" s="567"/>
      <c r="Y24" s="567"/>
      <c r="Z24" s="567"/>
      <c r="AA24" s="567"/>
      <c r="AB24" s="567"/>
      <c r="AC24" s="567"/>
    </row>
    <row r="25" spans="3:29" ht="11.5" customHeight="1">
      <c r="D25" s="153"/>
      <c r="E25" s="619"/>
      <c r="F25" s="619"/>
      <c r="G25" s="619"/>
      <c r="H25" s="619"/>
      <c r="I25" s="619"/>
      <c r="J25" s="619"/>
      <c r="K25" s="619"/>
      <c r="L25" s="619"/>
      <c r="M25" s="567"/>
      <c r="N25" s="567"/>
      <c r="O25" s="567"/>
      <c r="P25" s="567"/>
      <c r="Q25" s="567"/>
      <c r="R25" s="567"/>
      <c r="S25" s="567"/>
      <c r="T25" s="567"/>
      <c r="U25" s="567"/>
      <c r="V25" s="567"/>
      <c r="W25" s="567"/>
      <c r="X25" s="567"/>
      <c r="Y25" s="567"/>
      <c r="Z25" s="567"/>
      <c r="AA25" s="567"/>
      <c r="AB25" s="567"/>
      <c r="AC25" s="567"/>
    </row>
    <row r="26" spans="3:29" ht="16" customHeight="1">
      <c r="D26" s="153"/>
      <c r="E26" s="619"/>
      <c r="F26" s="619"/>
      <c r="G26" s="619"/>
      <c r="H26" s="619"/>
      <c r="I26" s="619"/>
      <c r="J26" s="619"/>
      <c r="K26" s="619"/>
      <c r="L26" s="619"/>
      <c r="M26" s="567"/>
      <c r="N26" s="567"/>
      <c r="O26" s="567"/>
      <c r="P26" s="567"/>
      <c r="Q26" s="567"/>
      <c r="R26" s="567"/>
      <c r="S26" s="567"/>
      <c r="T26" s="567"/>
      <c r="U26" s="567"/>
      <c r="V26" s="567"/>
      <c r="W26" s="567"/>
      <c r="X26" s="567"/>
      <c r="Y26" s="567"/>
      <c r="Z26" s="567"/>
      <c r="AA26" s="567"/>
      <c r="AB26" s="567"/>
      <c r="AC26" s="567"/>
    </row>
    <row r="27" spans="3:29" ht="16" customHeight="1">
      <c r="D27" s="155"/>
      <c r="E27" s="622"/>
      <c r="F27" s="622"/>
      <c r="G27" s="622"/>
      <c r="H27" s="622"/>
      <c r="I27" s="622"/>
      <c r="J27" s="622"/>
      <c r="K27" s="622"/>
      <c r="L27" s="622"/>
      <c r="M27" s="567"/>
      <c r="N27" s="567"/>
      <c r="O27" s="567"/>
      <c r="P27" s="567"/>
      <c r="Q27" s="567"/>
      <c r="R27" s="567"/>
      <c r="S27" s="567"/>
      <c r="T27" s="567"/>
      <c r="U27" s="567"/>
      <c r="V27" s="567"/>
      <c r="W27" s="567"/>
      <c r="X27" s="567"/>
      <c r="Y27" s="567"/>
      <c r="Z27" s="567"/>
      <c r="AA27" s="567"/>
      <c r="AB27" s="567"/>
      <c r="AC27" s="567"/>
    </row>
    <row r="28" spans="3:29" ht="11.15" customHeight="1">
      <c r="E28" s="12"/>
      <c r="F28" s="12"/>
      <c r="G28" s="12"/>
      <c r="H28" s="12"/>
      <c r="I28" s="12"/>
      <c r="J28" s="12"/>
      <c r="K28" s="12"/>
      <c r="L28" s="12"/>
      <c r="M28" s="12"/>
      <c r="N28" s="12"/>
      <c r="O28" s="12"/>
      <c r="P28" s="12"/>
      <c r="Q28" s="12"/>
      <c r="R28" s="12"/>
      <c r="S28" s="12"/>
      <c r="T28" s="12"/>
      <c r="U28" s="12"/>
      <c r="V28" s="12"/>
      <c r="W28" s="12"/>
      <c r="X28" s="12"/>
      <c r="Y28" s="12"/>
      <c r="Z28" s="12"/>
      <c r="AA28" s="12"/>
      <c r="AB28" s="12"/>
    </row>
    <row r="29" spans="3:29" ht="16" customHeight="1">
      <c r="D29" s="4" t="s">
        <v>169</v>
      </c>
      <c r="F29" s="8" t="s">
        <v>170</v>
      </c>
      <c r="J29" s="8" t="s">
        <v>55</v>
      </c>
    </row>
    <row r="30" spans="3:29" ht="11.15" customHeight="1">
      <c r="D30" s="4"/>
    </row>
    <row r="31" spans="3:29" ht="16" customHeight="1">
      <c r="C31" s="200" t="b">
        <v>0</v>
      </c>
      <c r="D31" s="14" t="s">
        <v>17</v>
      </c>
      <c r="E31" s="624" t="s">
        <v>267</v>
      </c>
      <c r="F31" s="625"/>
      <c r="G31" s="625"/>
      <c r="H31" s="625"/>
      <c r="I31" s="625"/>
      <c r="J31" s="625"/>
      <c r="K31" s="625"/>
      <c r="L31" s="625"/>
      <c r="M31" s="625"/>
      <c r="N31" s="625"/>
      <c r="O31" s="625"/>
      <c r="P31" s="625"/>
      <c r="Q31" s="625"/>
      <c r="R31" s="625"/>
      <c r="S31" s="625"/>
      <c r="T31" s="625"/>
      <c r="U31" s="625"/>
      <c r="V31" s="625"/>
      <c r="W31" s="625"/>
      <c r="X31" s="625"/>
      <c r="Y31" s="625"/>
      <c r="Z31" s="625"/>
      <c r="AA31" s="625"/>
      <c r="AB31" s="625"/>
      <c r="AC31" s="151"/>
    </row>
    <row r="32" spans="3:29" ht="20.149999999999999" customHeight="1">
      <c r="E32" s="12"/>
      <c r="F32" s="12"/>
      <c r="G32" s="12"/>
      <c r="H32" s="12"/>
      <c r="I32" s="12"/>
      <c r="J32" s="12"/>
      <c r="K32" s="12"/>
      <c r="L32" s="12"/>
      <c r="M32" s="12"/>
      <c r="N32" s="12"/>
      <c r="O32" s="12"/>
      <c r="P32" s="12"/>
      <c r="Q32" s="12"/>
      <c r="R32" s="12"/>
      <c r="S32" s="12"/>
      <c r="T32" s="12"/>
      <c r="U32" s="12"/>
      <c r="V32" s="12"/>
      <c r="W32" s="12"/>
      <c r="X32" s="12"/>
      <c r="Y32" s="12"/>
      <c r="Z32" s="12"/>
      <c r="AA32" s="12"/>
      <c r="AB32" s="12"/>
    </row>
    <row r="33" spans="3:29" ht="23.15" customHeight="1">
      <c r="E33" s="12"/>
      <c r="F33" s="12"/>
      <c r="G33" s="12"/>
      <c r="H33" s="12"/>
      <c r="I33" s="12"/>
      <c r="J33" s="12"/>
      <c r="K33" s="12"/>
      <c r="L33" s="12"/>
      <c r="M33" s="12"/>
      <c r="N33" s="12"/>
      <c r="O33" s="12"/>
      <c r="P33" s="12"/>
      <c r="Q33" s="12"/>
      <c r="R33" s="12"/>
      <c r="S33" s="12"/>
      <c r="T33" s="12"/>
      <c r="U33" s="12"/>
      <c r="V33" s="12"/>
      <c r="W33" s="12"/>
      <c r="X33" s="12"/>
      <c r="Y33" s="12"/>
      <c r="Z33" s="12"/>
      <c r="AA33" s="12"/>
      <c r="AB33" s="12"/>
    </row>
    <row r="34" spans="3:29" ht="15.65" customHeight="1"/>
    <row r="35" spans="3:29" ht="23.15" customHeight="1">
      <c r="C35" s="5" t="s">
        <v>169</v>
      </c>
      <c r="D35" s="551" t="s">
        <v>268</v>
      </c>
      <c r="E35" s="552"/>
      <c r="F35" s="552"/>
      <c r="G35" s="552"/>
      <c r="H35" s="552"/>
      <c r="I35" s="552"/>
      <c r="J35" s="552"/>
      <c r="K35" s="552"/>
      <c r="L35" s="552"/>
      <c r="M35" s="628"/>
      <c r="N35" s="629"/>
      <c r="O35" s="629"/>
      <c r="P35" s="629"/>
      <c r="Q35" s="629"/>
      <c r="R35" s="629"/>
      <c r="S35" s="629"/>
      <c r="T35" s="629"/>
      <c r="U35" s="629"/>
      <c r="V35" s="629"/>
      <c r="W35" s="629"/>
      <c r="X35" s="629"/>
      <c r="Y35" s="629"/>
      <c r="Z35" s="629"/>
      <c r="AA35" s="629"/>
      <c r="AB35" s="629"/>
      <c r="AC35" s="630"/>
    </row>
    <row r="36" spans="3:29" ht="18.649999999999999" customHeight="1">
      <c r="C36" s="5" t="s">
        <v>169</v>
      </c>
      <c r="D36" s="649" t="s">
        <v>269</v>
      </c>
      <c r="E36" s="650"/>
      <c r="F36" s="650"/>
      <c r="G36" s="650"/>
      <c r="H36" s="650"/>
      <c r="I36" s="650"/>
      <c r="J36" s="650"/>
      <c r="K36" s="650"/>
      <c r="L36" s="650"/>
      <c r="M36" s="606"/>
      <c r="N36" s="607"/>
      <c r="O36" s="607"/>
      <c r="P36" s="607"/>
      <c r="Q36" s="607"/>
      <c r="R36" s="607"/>
      <c r="S36" s="607"/>
      <c r="T36" s="607"/>
      <c r="U36" s="607"/>
      <c r="V36" s="607"/>
      <c r="W36" s="607"/>
      <c r="X36" s="607"/>
      <c r="Y36" s="607"/>
      <c r="Z36" s="607"/>
      <c r="AA36" s="607"/>
      <c r="AB36" s="607"/>
      <c r="AC36" s="608"/>
    </row>
    <row r="37" spans="3:29" ht="18.649999999999999" customHeight="1">
      <c r="C37" s="5"/>
      <c r="D37" s="163"/>
      <c r="E37" s="619" t="s">
        <v>270</v>
      </c>
      <c r="F37" s="619"/>
      <c r="G37" s="619"/>
      <c r="H37" s="619"/>
      <c r="I37" s="619"/>
      <c r="J37" s="619"/>
      <c r="K37" s="619"/>
      <c r="L37" s="620"/>
      <c r="M37" s="609"/>
      <c r="N37" s="610"/>
      <c r="O37" s="610"/>
      <c r="P37" s="610"/>
      <c r="Q37" s="610"/>
      <c r="R37" s="610"/>
      <c r="S37" s="610"/>
      <c r="T37" s="610"/>
      <c r="U37" s="610"/>
      <c r="V37" s="610"/>
      <c r="W37" s="610"/>
      <c r="X37" s="610"/>
      <c r="Y37" s="610"/>
      <c r="Z37" s="610"/>
      <c r="AA37" s="610"/>
      <c r="AB37" s="610"/>
      <c r="AC37" s="611"/>
    </row>
    <row r="38" spans="3:29" ht="18.649999999999999" customHeight="1">
      <c r="C38" s="5"/>
      <c r="D38" s="163"/>
      <c r="E38" s="619"/>
      <c r="F38" s="619"/>
      <c r="G38" s="619"/>
      <c r="H38" s="619"/>
      <c r="I38" s="619"/>
      <c r="J38" s="619"/>
      <c r="K38" s="619"/>
      <c r="L38" s="620"/>
      <c r="M38" s="609"/>
      <c r="N38" s="610"/>
      <c r="O38" s="610"/>
      <c r="P38" s="610"/>
      <c r="Q38" s="610"/>
      <c r="R38" s="610"/>
      <c r="S38" s="610"/>
      <c r="T38" s="610"/>
      <c r="U38" s="610"/>
      <c r="V38" s="610"/>
      <c r="W38" s="610"/>
      <c r="X38" s="610"/>
      <c r="Y38" s="610"/>
      <c r="Z38" s="610"/>
      <c r="AA38" s="610"/>
      <c r="AB38" s="610"/>
      <c r="AC38" s="611"/>
    </row>
    <row r="39" spans="3:29" ht="19" customHeight="1">
      <c r="D39" s="153"/>
      <c r="E39" s="622"/>
      <c r="F39" s="622"/>
      <c r="G39" s="622"/>
      <c r="H39" s="622"/>
      <c r="I39" s="622"/>
      <c r="J39" s="622"/>
      <c r="K39" s="622"/>
      <c r="L39" s="623"/>
      <c r="M39" s="612"/>
      <c r="N39" s="613"/>
      <c r="O39" s="613"/>
      <c r="P39" s="613"/>
      <c r="Q39" s="613"/>
      <c r="R39" s="613"/>
      <c r="S39" s="613"/>
      <c r="T39" s="613"/>
      <c r="U39" s="613"/>
      <c r="V39" s="613"/>
      <c r="W39" s="613"/>
      <c r="X39" s="613"/>
      <c r="Y39" s="613"/>
      <c r="Z39" s="613"/>
      <c r="AA39" s="613"/>
      <c r="AB39" s="613"/>
      <c r="AC39" s="614"/>
    </row>
    <row r="40" spans="3:29" ht="18.649999999999999" customHeight="1">
      <c r="C40" s="5" t="s">
        <v>169</v>
      </c>
      <c r="D40" s="641" t="s">
        <v>271</v>
      </c>
      <c r="E40" s="603"/>
      <c r="F40" s="603"/>
      <c r="G40" s="603"/>
      <c r="H40" s="603"/>
      <c r="I40" s="603"/>
      <c r="J40" s="603"/>
      <c r="K40" s="603"/>
      <c r="L40" s="603"/>
      <c r="M40" s="567"/>
      <c r="N40" s="567"/>
      <c r="O40" s="567"/>
      <c r="P40" s="567"/>
      <c r="Q40" s="567"/>
      <c r="R40" s="567"/>
      <c r="S40" s="567"/>
      <c r="T40" s="567"/>
      <c r="U40" s="567"/>
      <c r="V40" s="567"/>
      <c r="W40" s="567"/>
      <c r="X40" s="567"/>
      <c r="Y40" s="567"/>
      <c r="Z40" s="567"/>
      <c r="AA40" s="567"/>
      <c r="AB40" s="567"/>
      <c r="AC40" s="567"/>
    </row>
    <row r="41" spans="3:29" ht="16" customHeight="1">
      <c r="D41" s="153"/>
      <c r="E41" s="572" t="s">
        <v>272</v>
      </c>
      <c r="F41" s="619"/>
      <c r="G41" s="619"/>
      <c r="H41" s="619"/>
      <c r="I41" s="619"/>
      <c r="J41" s="619"/>
      <c r="K41" s="619"/>
      <c r="L41" s="619"/>
      <c r="M41" s="567"/>
      <c r="N41" s="567"/>
      <c r="O41" s="567"/>
      <c r="P41" s="567"/>
      <c r="Q41" s="567"/>
      <c r="R41" s="567"/>
      <c r="S41" s="567"/>
      <c r="T41" s="567"/>
      <c r="U41" s="567"/>
      <c r="V41" s="567"/>
      <c r="W41" s="567"/>
      <c r="X41" s="567"/>
      <c r="Y41" s="567"/>
      <c r="Z41" s="567"/>
      <c r="AA41" s="567"/>
      <c r="AB41" s="567"/>
      <c r="AC41" s="567"/>
    </row>
    <row r="42" spans="3:29" ht="16" customHeight="1">
      <c r="D42" s="155"/>
      <c r="E42" s="622"/>
      <c r="F42" s="622"/>
      <c r="G42" s="622"/>
      <c r="H42" s="622"/>
      <c r="I42" s="622"/>
      <c r="J42" s="622"/>
      <c r="K42" s="622"/>
      <c r="L42" s="622"/>
      <c r="M42" s="567"/>
      <c r="N42" s="567"/>
      <c r="O42" s="567"/>
      <c r="P42" s="567"/>
      <c r="Q42" s="567"/>
      <c r="R42" s="567"/>
      <c r="S42" s="567"/>
      <c r="T42" s="567"/>
      <c r="U42" s="567"/>
      <c r="V42" s="567"/>
      <c r="W42" s="567"/>
      <c r="X42" s="567"/>
      <c r="Y42" s="567"/>
      <c r="Z42" s="567"/>
      <c r="AA42" s="567"/>
      <c r="AB42" s="567"/>
      <c r="AC42" s="567"/>
    </row>
    <row r="43" spans="3:29" ht="11.15" customHeight="1"/>
    <row r="44" spans="3:29" ht="16" customHeight="1">
      <c r="D44" s="4" t="s">
        <v>169</v>
      </c>
      <c r="F44" s="8" t="s">
        <v>170</v>
      </c>
      <c r="J44" s="8" t="s">
        <v>273</v>
      </c>
    </row>
    <row r="45" spans="3:29" ht="16" customHeight="1">
      <c r="E45" s="12"/>
      <c r="F45" s="12"/>
      <c r="G45" s="12"/>
      <c r="H45" s="12"/>
      <c r="J45" s="182" t="s">
        <v>274</v>
      </c>
      <c r="L45" s="12"/>
      <c r="M45" s="12"/>
      <c r="N45" s="12"/>
      <c r="O45" s="12"/>
      <c r="P45" s="12"/>
      <c r="Q45" s="12"/>
      <c r="R45" s="12"/>
      <c r="S45" s="12"/>
      <c r="T45" s="12"/>
      <c r="U45" s="12"/>
      <c r="V45" s="12"/>
      <c r="W45" s="12"/>
      <c r="X45" s="12"/>
      <c r="Y45" s="12"/>
      <c r="Z45" s="12"/>
      <c r="AA45" s="12"/>
      <c r="AB45" s="12"/>
    </row>
    <row r="46" spans="3:29" ht="3.5" customHeight="1">
      <c r="C46" s="18"/>
    </row>
    <row r="47" spans="3:29" ht="16" customHeight="1">
      <c r="C47" s="18"/>
    </row>
    <row r="48" spans="3:29" ht="16" customHeight="1">
      <c r="C48" s="18"/>
    </row>
    <row r="49" spans="2:6" ht="16" customHeight="1">
      <c r="C49" s="19" t="s">
        <v>15</v>
      </c>
      <c r="D49" s="203" t="b">
        <v>0</v>
      </c>
      <c r="E49" s="8" t="s">
        <v>55</v>
      </c>
    </row>
    <row r="50" spans="2:6" ht="4" customHeight="1">
      <c r="B50" s="1"/>
      <c r="C50" s="19"/>
      <c r="F50" s="20"/>
    </row>
    <row r="51" spans="2:6" ht="16" customHeight="1">
      <c r="C51" s="19" t="s">
        <v>17</v>
      </c>
      <c r="D51" s="203" t="b">
        <v>0</v>
      </c>
      <c r="E51" s="8" t="s">
        <v>275</v>
      </c>
    </row>
    <row r="52" spans="2:6" ht="16" customHeight="1">
      <c r="C52" s="18"/>
      <c r="E52" s="182" t="s">
        <v>276</v>
      </c>
    </row>
    <row r="53" spans="2:6" ht="16" customHeight="1">
      <c r="C53" s="18"/>
    </row>
    <row r="54" spans="2:6" ht="16" customHeight="1"/>
    <row r="55" spans="2:6" ht="16" customHeight="1">
      <c r="C55" s="18"/>
    </row>
    <row r="56" spans="2:6" ht="16" customHeight="1"/>
    <row r="57" spans="2:6" ht="16" customHeight="1"/>
    <row r="58" spans="2:6" ht="16" customHeight="1"/>
  </sheetData>
  <sheetProtection algorithmName="SHA-512" hashValue="oaVov27C8oGfLUdKC0n5jfIxHBi/ABK5ZdFwrC+WXNbUSc7PDEYB0uPc4v7obeUe3D42j/MYBzrFQ/HvrNJGtA==" saltValue="FX9n7wWR4E0TwORPXAIyrw==" spinCount="100000" sheet="1" objects="1" scenarios="1"/>
  <mergeCells count="20">
    <mergeCell ref="A1:AC4"/>
    <mergeCell ref="E31:AB31"/>
    <mergeCell ref="D35:L35"/>
    <mergeCell ref="M35:AC35"/>
    <mergeCell ref="E19:L19"/>
    <mergeCell ref="M18:AC19"/>
    <mergeCell ref="D20:L20"/>
    <mergeCell ref="M20:AC21"/>
    <mergeCell ref="E21:L21"/>
    <mergeCell ref="E10:AB11"/>
    <mergeCell ref="D18:L18"/>
    <mergeCell ref="D22:L23"/>
    <mergeCell ref="M22:AC27"/>
    <mergeCell ref="E24:L27"/>
    <mergeCell ref="D36:L36"/>
    <mergeCell ref="M36:AC39"/>
    <mergeCell ref="D40:L40"/>
    <mergeCell ref="M40:AC42"/>
    <mergeCell ref="E41:L42"/>
    <mergeCell ref="E37:L39"/>
  </mergeCells>
  <phoneticPr fontId="2"/>
  <pageMargins left="0.7" right="0.7" top="0.6" bottom="0.75" header="0.3" footer="0.3"/>
  <pageSetup paperSize="9" scale="90"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AC54"/>
  <sheetViews>
    <sheetView view="pageBreakPreview" topLeftCell="A18" zoomScaleNormal="100" zoomScaleSheetLayoutView="100" workbookViewId="0">
      <selection activeCell="M29" sqref="M29"/>
    </sheetView>
  </sheetViews>
  <sheetFormatPr defaultColWidth="8.81640625" defaultRowHeight="13"/>
  <cols>
    <col min="1" max="1" width="4.08984375" style="11" bestFit="1" customWidth="1"/>
    <col min="2" max="2" width="8.81640625" style="11"/>
    <col min="3" max="3" width="8.81640625" style="11" customWidth="1"/>
    <col min="4" max="4" width="12.08984375" style="11" bestFit="1" customWidth="1"/>
    <col min="5" max="5" width="9.54296875" style="11" customWidth="1"/>
    <col min="6" max="6" width="12.08984375" style="11" bestFit="1" customWidth="1"/>
    <col min="7" max="7" width="8.81640625" style="11" customWidth="1"/>
    <col min="8" max="8" width="8.54296875" style="11" customWidth="1"/>
    <col min="9" max="16384" width="8.81640625" style="11"/>
  </cols>
  <sheetData>
    <row r="1" spans="1:29">
      <c r="A1" s="548" t="s">
        <v>163</v>
      </c>
      <c r="B1" s="548"/>
      <c r="C1" s="548"/>
      <c r="D1" s="548"/>
      <c r="E1" s="548"/>
      <c r="F1" s="548"/>
      <c r="G1" s="548"/>
      <c r="H1" s="548"/>
      <c r="I1" s="548"/>
      <c r="J1" s="548"/>
      <c r="K1" s="9"/>
    </row>
    <row r="2" spans="1:29" ht="17.25" customHeight="1">
      <c r="A2" s="548"/>
      <c r="B2" s="548"/>
      <c r="C2" s="548"/>
      <c r="D2" s="548"/>
      <c r="E2" s="548"/>
      <c r="F2" s="548"/>
      <c r="G2" s="548"/>
      <c r="H2" s="548"/>
      <c r="I2" s="548"/>
      <c r="J2" s="548"/>
      <c r="K2" s="9"/>
    </row>
    <row r="3" spans="1:29" ht="16.5" customHeight="1">
      <c r="A3" s="548"/>
      <c r="B3" s="548"/>
      <c r="C3" s="548"/>
      <c r="D3" s="548"/>
      <c r="E3" s="548"/>
      <c r="F3" s="548"/>
      <c r="G3" s="548"/>
      <c r="H3" s="548"/>
      <c r="I3" s="548"/>
      <c r="J3" s="548"/>
      <c r="K3" s="9"/>
    </row>
    <row r="4" spans="1:29" ht="16.5" customHeight="1">
      <c r="A4" s="548"/>
      <c r="B4" s="548"/>
      <c r="C4" s="548"/>
      <c r="D4" s="548"/>
      <c r="E4" s="548"/>
      <c r="F4" s="548"/>
      <c r="G4" s="548"/>
      <c r="H4" s="548"/>
      <c r="I4" s="548"/>
      <c r="J4" s="548"/>
      <c r="K4" s="9"/>
    </row>
    <row r="5" spans="1:29" ht="9" customHeight="1">
      <c r="A5" s="9"/>
      <c r="B5" s="213"/>
      <c r="C5" s="213"/>
      <c r="D5" s="213"/>
      <c r="E5" s="213"/>
      <c r="F5" s="213"/>
      <c r="G5" s="213"/>
      <c r="H5" s="213"/>
      <c r="I5" s="213"/>
      <c r="J5" s="9"/>
      <c r="K5" s="9"/>
    </row>
    <row r="6" spans="1:29" s="168" customFormat="1" ht="17" customHeight="1">
      <c r="A6" s="661">
        <v>7</v>
      </c>
      <c r="B6" s="475" t="s">
        <v>277</v>
      </c>
      <c r="C6" s="475"/>
      <c r="D6" s="475"/>
      <c r="E6" s="475"/>
      <c r="F6" s="475"/>
      <c r="G6" s="475"/>
      <c r="H6" s="475"/>
      <c r="I6" s="475"/>
      <c r="J6" s="475"/>
      <c r="K6" s="380"/>
      <c r="L6" s="167"/>
      <c r="M6" s="167"/>
      <c r="N6" s="167"/>
      <c r="O6" s="167"/>
      <c r="P6" s="167"/>
      <c r="Q6" s="167"/>
      <c r="R6" s="167"/>
      <c r="S6" s="167"/>
      <c r="T6" s="167"/>
      <c r="U6" s="167"/>
      <c r="V6" s="167"/>
      <c r="W6" s="167"/>
      <c r="X6" s="167"/>
      <c r="Y6" s="167"/>
      <c r="Z6" s="167"/>
      <c r="AA6" s="167"/>
      <c r="AB6" s="167"/>
      <c r="AC6" s="167"/>
    </row>
    <row r="7" spans="1:29" s="168" customFormat="1" ht="17" customHeight="1">
      <c r="A7" s="661"/>
      <c r="B7" s="475"/>
      <c r="C7" s="475"/>
      <c r="D7" s="475"/>
      <c r="E7" s="475"/>
      <c r="F7" s="475"/>
      <c r="G7" s="475"/>
      <c r="H7" s="475"/>
      <c r="I7" s="475"/>
      <c r="J7" s="475"/>
      <c r="K7" s="380"/>
      <c r="L7" s="167"/>
      <c r="M7" s="167"/>
      <c r="N7" s="167"/>
      <c r="O7" s="167"/>
      <c r="P7" s="167"/>
      <c r="Q7" s="167"/>
      <c r="R7" s="167"/>
      <c r="S7" s="167"/>
      <c r="T7" s="167"/>
      <c r="U7" s="167"/>
      <c r="V7" s="167"/>
      <c r="W7" s="167"/>
      <c r="X7" s="167"/>
      <c r="Y7" s="167"/>
      <c r="Z7" s="167"/>
      <c r="AA7" s="167"/>
      <c r="AB7" s="167"/>
      <c r="AC7" s="167"/>
    </row>
    <row r="8" spans="1:29" ht="10" customHeight="1">
      <c r="A8" s="234"/>
      <c r="B8" s="208"/>
      <c r="C8" s="208"/>
      <c r="D8" s="208"/>
      <c r="E8" s="208"/>
      <c r="F8" s="208"/>
      <c r="G8" s="208"/>
      <c r="H8" s="208"/>
      <c r="I8" s="208"/>
      <c r="J8" s="9"/>
      <c r="K8" s="9"/>
    </row>
    <row r="9" spans="1:29" s="168" customFormat="1" ht="17" customHeight="1">
      <c r="A9" s="661">
        <v>8</v>
      </c>
      <c r="B9" s="475" t="s">
        <v>278</v>
      </c>
      <c r="C9" s="475"/>
      <c r="D9" s="475"/>
      <c r="E9" s="475"/>
      <c r="F9" s="475"/>
      <c r="G9" s="475"/>
      <c r="H9" s="475"/>
      <c r="I9" s="475"/>
      <c r="J9" s="475"/>
      <c r="K9" s="380"/>
      <c r="L9" s="167"/>
      <c r="M9" s="167"/>
      <c r="N9" s="167"/>
      <c r="O9" s="167"/>
      <c r="P9" s="167"/>
      <c r="Q9" s="167"/>
      <c r="R9" s="167"/>
      <c r="S9" s="167"/>
      <c r="T9" s="167"/>
      <c r="U9" s="167"/>
      <c r="V9" s="167"/>
      <c r="W9" s="167"/>
      <c r="X9" s="167"/>
      <c r="Y9" s="167"/>
      <c r="Z9" s="167"/>
      <c r="AA9" s="167"/>
      <c r="AB9" s="167"/>
      <c r="AC9" s="167"/>
    </row>
    <row r="10" spans="1:29" s="168" customFormat="1" ht="17" customHeight="1">
      <c r="A10" s="661"/>
      <c r="B10" s="475"/>
      <c r="C10" s="475"/>
      <c r="D10" s="475"/>
      <c r="E10" s="475"/>
      <c r="F10" s="475"/>
      <c r="G10" s="475"/>
      <c r="H10" s="475"/>
      <c r="I10" s="475"/>
      <c r="J10" s="475"/>
      <c r="K10" s="15"/>
    </row>
    <row r="11" spans="1:29" ht="17.25" customHeight="1">
      <c r="A11" s="9"/>
      <c r="B11" s="208"/>
      <c r="C11" s="208"/>
      <c r="D11" s="208"/>
      <c r="E11" s="208"/>
      <c r="F11" s="208"/>
      <c r="G11" s="208"/>
      <c r="H11" s="208"/>
      <c r="I11" s="208"/>
      <c r="J11" s="9"/>
      <c r="K11" s="9"/>
    </row>
    <row r="12" spans="1:29" ht="17.25" customHeight="1">
      <c r="A12" s="9"/>
      <c r="B12" s="208"/>
      <c r="C12" s="208"/>
      <c r="D12" s="208"/>
      <c r="E12" s="208"/>
      <c r="F12" s="208"/>
      <c r="G12" s="208"/>
      <c r="H12" s="208"/>
      <c r="I12" s="208"/>
      <c r="J12" s="9"/>
      <c r="K12" s="9"/>
    </row>
    <row r="13" spans="1:29" ht="17.25" customHeight="1">
      <c r="A13" s="9"/>
      <c r="B13" s="208"/>
      <c r="C13" s="208"/>
      <c r="D13" s="208"/>
      <c r="E13" s="208"/>
      <c r="F13" s="208"/>
      <c r="G13" s="208"/>
      <c r="H13" s="208"/>
      <c r="I13" s="208"/>
      <c r="J13" s="9"/>
      <c r="K13" s="9"/>
    </row>
    <row r="14" spans="1:29" ht="7.5" customHeight="1">
      <c r="A14" s="9"/>
      <c r="B14" s="208"/>
      <c r="C14" s="208"/>
      <c r="D14" s="208"/>
      <c r="E14" s="208"/>
      <c r="F14" s="208"/>
      <c r="G14" s="208"/>
      <c r="H14" s="208"/>
      <c r="I14" s="208"/>
      <c r="J14" s="9"/>
      <c r="K14" s="9"/>
    </row>
    <row r="15" spans="1:29" ht="13.5" customHeight="1">
      <c r="A15" s="9"/>
      <c r="B15" s="208"/>
      <c r="C15" s="208"/>
      <c r="D15" s="208"/>
      <c r="E15" s="208"/>
      <c r="F15" s="208"/>
      <c r="G15" s="208"/>
      <c r="H15" s="208"/>
      <c r="I15" s="208"/>
      <c r="J15" s="9"/>
      <c r="K15" s="9"/>
    </row>
    <row r="16" spans="1:29" ht="11.15" customHeight="1" thickBot="1">
      <c r="A16" s="9"/>
      <c r="B16" s="208"/>
      <c r="C16" s="208"/>
      <c r="D16" s="208"/>
      <c r="E16" s="208"/>
      <c r="F16" s="208"/>
      <c r="G16" s="208"/>
      <c r="H16" s="208"/>
      <c r="I16" s="208"/>
      <c r="J16" s="9"/>
      <c r="K16" s="9"/>
    </row>
    <row r="17" spans="1:11" ht="19.5" customHeight="1" thickBot="1">
      <c r="A17" s="9"/>
      <c r="B17" s="381" t="s">
        <v>509</v>
      </c>
      <c r="C17" s="382"/>
      <c r="D17" s="382"/>
      <c r="E17" s="653"/>
      <c r="F17" s="654"/>
      <c r="G17" s="654"/>
      <c r="H17" s="654"/>
      <c r="I17" s="655"/>
      <c r="J17" s="19"/>
      <c r="K17" s="19"/>
    </row>
    <row r="18" spans="1:11" ht="10" customHeight="1" thickBot="1">
      <c r="A18" s="383"/>
      <c r="B18" s="214"/>
      <c r="C18" s="214"/>
      <c r="D18" s="214"/>
      <c r="E18" s="214"/>
      <c r="F18" s="214"/>
      <c r="G18" s="214"/>
      <c r="H18" s="214"/>
      <c r="I18" s="208"/>
      <c r="J18" s="19"/>
      <c r="K18" s="19"/>
    </row>
    <row r="19" spans="1:11" ht="33.75" customHeight="1" thickBot="1">
      <c r="A19" s="9"/>
      <c r="B19" s="384"/>
      <c r="C19" s="385"/>
      <c r="D19" s="386" t="s">
        <v>519</v>
      </c>
      <c r="E19" s="387"/>
      <c r="F19" s="251" t="s">
        <v>518</v>
      </c>
      <c r="G19" s="388"/>
      <c r="H19" s="389" t="s">
        <v>279</v>
      </c>
      <c r="I19" s="390"/>
      <c r="J19" s="9"/>
      <c r="K19" s="9"/>
    </row>
    <row r="20" spans="1:11" ht="18.649999999999999" customHeight="1">
      <c r="A20" s="9"/>
      <c r="B20" s="391" t="s">
        <v>280</v>
      </c>
      <c r="C20" s="392" t="s">
        <v>281</v>
      </c>
      <c r="D20" s="164"/>
      <c r="E20" s="393" t="s">
        <v>282</v>
      </c>
      <c r="F20" s="164"/>
      <c r="G20" s="394" t="s">
        <v>282</v>
      </c>
      <c r="H20" s="395">
        <f>D20+F20</f>
        <v>0</v>
      </c>
      <c r="I20" s="396" t="s">
        <v>282</v>
      </c>
      <c r="J20" s="9"/>
      <c r="K20" s="9"/>
    </row>
    <row r="21" spans="1:11" ht="18.649999999999999" customHeight="1">
      <c r="A21" s="9"/>
      <c r="B21" s="353"/>
      <c r="C21" s="360" t="s">
        <v>283</v>
      </c>
      <c r="D21" s="165"/>
      <c r="E21" s="362" t="s">
        <v>282</v>
      </c>
      <c r="F21" s="165"/>
      <c r="G21" s="363" t="s">
        <v>282</v>
      </c>
      <c r="H21" s="364">
        <f>D21+F21</f>
        <v>0</v>
      </c>
      <c r="I21" s="365" t="s">
        <v>282</v>
      </c>
      <c r="J21" s="9"/>
      <c r="K21" s="9"/>
    </row>
    <row r="22" spans="1:11" ht="18.649999999999999" customHeight="1" thickBot="1">
      <c r="A22" s="9"/>
      <c r="B22" s="353"/>
      <c r="C22" s="340" t="s">
        <v>279</v>
      </c>
      <c r="D22" s="341">
        <f>SUM(D20:D21)</f>
        <v>0</v>
      </c>
      <c r="E22" s="342" t="s">
        <v>282</v>
      </c>
      <c r="F22" s="341">
        <f>SUM(F20:F21)</f>
        <v>0</v>
      </c>
      <c r="G22" s="343" t="s">
        <v>282</v>
      </c>
      <c r="H22" s="344">
        <f>SUM(H20:H21)</f>
        <v>0</v>
      </c>
      <c r="I22" s="345" t="s">
        <v>282</v>
      </c>
      <c r="J22" s="9"/>
      <c r="K22" s="9"/>
    </row>
    <row r="23" spans="1:11" ht="18.649999999999999" customHeight="1" thickTop="1" thickBot="1">
      <c r="A23" s="9"/>
      <c r="B23" s="346"/>
      <c r="C23" s="347" t="s">
        <v>284</v>
      </c>
      <c r="D23" s="397" t="str">
        <f>IFERROR(D21/D22*100, "-")</f>
        <v>-</v>
      </c>
      <c r="E23" s="398" t="s">
        <v>116</v>
      </c>
      <c r="F23" s="397" t="str">
        <f>IFERROR(F21/F22*100, "-")</f>
        <v>-</v>
      </c>
      <c r="G23" s="350" t="s">
        <v>116</v>
      </c>
      <c r="H23" s="351" t="str">
        <f>IFERROR(H21/H22*100, "-")</f>
        <v>-</v>
      </c>
      <c r="I23" s="352" t="s">
        <v>116</v>
      </c>
      <c r="J23" s="9"/>
      <c r="K23" s="9"/>
    </row>
    <row r="24" spans="1:11" ht="18.649999999999999" customHeight="1">
      <c r="A24" s="9"/>
      <c r="B24" s="353" t="s">
        <v>285</v>
      </c>
      <c r="C24" s="354" t="s">
        <v>281</v>
      </c>
      <c r="D24" s="166"/>
      <c r="E24" s="356" t="s">
        <v>282</v>
      </c>
      <c r="F24" s="166"/>
      <c r="G24" s="357" t="s">
        <v>282</v>
      </c>
      <c r="H24" s="358">
        <f>D24+F24</f>
        <v>0</v>
      </c>
      <c r="I24" s="359" t="s">
        <v>282</v>
      </c>
      <c r="J24" s="9"/>
      <c r="K24" s="9"/>
    </row>
    <row r="25" spans="1:11" ht="18.649999999999999" customHeight="1">
      <c r="A25" s="9"/>
      <c r="B25" s="353"/>
      <c r="C25" s="360" t="s">
        <v>283</v>
      </c>
      <c r="D25" s="165"/>
      <c r="E25" s="362" t="s">
        <v>282</v>
      </c>
      <c r="F25" s="165"/>
      <c r="G25" s="363" t="s">
        <v>282</v>
      </c>
      <c r="H25" s="364">
        <f>D25+F25</f>
        <v>0</v>
      </c>
      <c r="I25" s="365" t="s">
        <v>282</v>
      </c>
      <c r="J25" s="9"/>
      <c r="K25" s="9"/>
    </row>
    <row r="26" spans="1:11" ht="18.649999999999999" customHeight="1" thickBot="1">
      <c r="A26" s="9"/>
      <c r="B26" s="353"/>
      <c r="C26" s="340" t="s">
        <v>279</v>
      </c>
      <c r="D26" s="341">
        <f>SUM(D24:D25)</f>
        <v>0</v>
      </c>
      <c r="E26" s="342" t="s">
        <v>282</v>
      </c>
      <c r="F26" s="341">
        <f>SUM(F24:F25)</f>
        <v>0</v>
      </c>
      <c r="G26" s="343" t="s">
        <v>282</v>
      </c>
      <c r="H26" s="344">
        <f>SUM(H24:H25)</f>
        <v>0</v>
      </c>
      <c r="I26" s="345" t="s">
        <v>282</v>
      </c>
      <c r="J26" s="9"/>
      <c r="K26" s="9"/>
    </row>
    <row r="27" spans="1:11" ht="18.649999999999999" customHeight="1" thickTop="1" thickBot="1">
      <c r="A27" s="9"/>
      <c r="B27" s="346"/>
      <c r="C27" s="347" t="s">
        <v>284</v>
      </c>
      <c r="D27" s="348" t="str">
        <f>IFERROR(D25/D26*100, "-")</f>
        <v>-</v>
      </c>
      <c r="E27" s="349" t="s">
        <v>116</v>
      </c>
      <c r="F27" s="348" t="str">
        <f>IFERROR(F25/F26*100, "-")</f>
        <v>-</v>
      </c>
      <c r="G27" s="350" t="s">
        <v>116</v>
      </c>
      <c r="H27" s="399" t="str">
        <f>IFERROR(H25/H26*100, "-")</f>
        <v>-</v>
      </c>
      <c r="I27" s="352" t="s">
        <v>116</v>
      </c>
      <c r="J27" s="9"/>
      <c r="K27" s="9"/>
    </row>
    <row r="28" spans="1:11" ht="18.649999999999999" customHeight="1">
      <c r="A28" s="9"/>
      <c r="B28" s="353" t="s">
        <v>286</v>
      </c>
      <c r="C28" s="392" t="s">
        <v>281</v>
      </c>
      <c r="D28" s="164"/>
      <c r="E28" s="393" t="s">
        <v>282</v>
      </c>
      <c r="F28" s="164"/>
      <c r="G28" s="394" t="s">
        <v>282</v>
      </c>
      <c r="H28" s="395">
        <f>D28+F28</f>
        <v>0</v>
      </c>
      <c r="I28" s="396" t="s">
        <v>282</v>
      </c>
      <c r="J28" s="9"/>
      <c r="K28" s="9"/>
    </row>
    <row r="29" spans="1:11" ht="18.649999999999999" customHeight="1">
      <c r="A29" s="9"/>
      <c r="B29" s="353"/>
      <c r="C29" s="360" t="s">
        <v>283</v>
      </c>
      <c r="D29" s="165"/>
      <c r="E29" s="362" t="s">
        <v>282</v>
      </c>
      <c r="F29" s="165"/>
      <c r="G29" s="363" t="s">
        <v>282</v>
      </c>
      <c r="H29" s="364">
        <f>+D29+F29</f>
        <v>0</v>
      </c>
      <c r="I29" s="365" t="s">
        <v>282</v>
      </c>
      <c r="J29" s="9"/>
      <c r="K29" s="9"/>
    </row>
    <row r="30" spans="1:11" ht="18.649999999999999" customHeight="1" thickBot="1">
      <c r="A30" s="9"/>
      <c r="B30" s="339"/>
      <c r="C30" s="340" t="s">
        <v>279</v>
      </c>
      <c r="D30" s="341">
        <f>SUM(D28:D29)</f>
        <v>0</v>
      </c>
      <c r="E30" s="342" t="s">
        <v>282</v>
      </c>
      <c r="F30" s="341">
        <f>SUM(F28:F29)</f>
        <v>0</v>
      </c>
      <c r="G30" s="343" t="s">
        <v>282</v>
      </c>
      <c r="H30" s="344">
        <f>SUM(H28:H29)</f>
        <v>0</v>
      </c>
      <c r="I30" s="345" t="s">
        <v>282</v>
      </c>
      <c r="J30" s="9"/>
      <c r="K30" s="9"/>
    </row>
    <row r="31" spans="1:11" ht="18.649999999999999" customHeight="1" thickTop="1" thickBot="1">
      <c r="A31" s="9"/>
      <c r="B31" s="346"/>
      <c r="C31" s="347" t="s">
        <v>284</v>
      </c>
      <c r="D31" s="348" t="str">
        <f>IFERROR(D29/D30*100, "-")</f>
        <v>-</v>
      </c>
      <c r="E31" s="349" t="s">
        <v>116</v>
      </c>
      <c r="F31" s="348" t="str">
        <f>IFERROR(F29/F30*100, "-")</f>
        <v>-</v>
      </c>
      <c r="G31" s="350" t="s">
        <v>116</v>
      </c>
      <c r="H31" s="351" t="str">
        <f>IFERROR(H29/H30*100, "-")</f>
        <v>-</v>
      </c>
      <c r="I31" s="352" t="s">
        <v>116</v>
      </c>
      <c r="J31" s="9"/>
    </row>
    <row r="32" spans="1:11" ht="18.649999999999999" customHeight="1">
      <c r="A32" s="9"/>
      <c r="B32" s="353" t="s">
        <v>279</v>
      </c>
      <c r="C32" s="354" t="s">
        <v>281</v>
      </c>
      <c r="D32" s="355">
        <f>D20+D24+D28</f>
        <v>0</v>
      </c>
      <c r="E32" s="356" t="s">
        <v>282</v>
      </c>
      <c r="F32" s="355">
        <f>F20+F24+F28</f>
        <v>0</v>
      </c>
      <c r="G32" s="357" t="s">
        <v>282</v>
      </c>
      <c r="H32" s="358">
        <f>D32+F32</f>
        <v>0</v>
      </c>
      <c r="I32" s="359" t="s">
        <v>282</v>
      </c>
      <c r="J32" s="9"/>
    </row>
    <row r="33" spans="1:10" ht="18.649999999999999" customHeight="1">
      <c r="A33" s="9"/>
      <c r="B33" s="353"/>
      <c r="C33" s="360" t="s">
        <v>283</v>
      </c>
      <c r="D33" s="361">
        <f>D21+D25+D29</f>
        <v>0</v>
      </c>
      <c r="E33" s="362" t="s">
        <v>282</v>
      </c>
      <c r="F33" s="361">
        <f>F21+F25+F29</f>
        <v>0</v>
      </c>
      <c r="G33" s="363" t="s">
        <v>282</v>
      </c>
      <c r="H33" s="364">
        <f>D33+F33</f>
        <v>0</v>
      </c>
      <c r="I33" s="365" t="s">
        <v>282</v>
      </c>
      <c r="J33" s="9"/>
    </row>
    <row r="34" spans="1:10" ht="18.649999999999999" customHeight="1" thickBot="1">
      <c r="A34" s="9"/>
      <c r="B34" s="346"/>
      <c r="C34" s="366" t="s">
        <v>279</v>
      </c>
      <c r="D34" s="367">
        <f>SUM(D32:D33)</f>
        <v>0</v>
      </c>
      <c r="E34" s="368" t="s">
        <v>282</v>
      </c>
      <c r="F34" s="367">
        <f>SUM(F32:F33)</f>
        <v>0</v>
      </c>
      <c r="G34" s="369" t="s">
        <v>282</v>
      </c>
      <c r="H34" s="370">
        <f>SUM(H32:H33)</f>
        <v>0</v>
      </c>
      <c r="I34" s="371" t="s">
        <v>282</v>
      </c>
      <c r="J34" s="9"/>
    </row>
    <row r="35" spans="1:10" ht="18.649999999999999" customHeight="1" thickBot="1">
      <c r="A35" s="9"/>
      <c r="B35" s="372" t="s">
        <v>287</v>
      </c>
      <c r="C35" s="373"/>
      <c r="D35" s="374" t="e">
        <f>AVERAGE(D23,D27,D31)</f>
        <v>#DIV/0!</v>
      </c>
      <c r="E35" s="352" t="s">
        <v>116</v>
      </c>
      <c r="F35" s="374" t="e">
        <f>AVERAGE(F23,F27,F31)</f>
        <v>#DIV/0!</v>
      </c>
      <c r="G35" s="352" t="s">
        <v>116</v>
      </c>
      <c r="H35" s="375" t="str">
        <f>IFERROR(AVERAGE(H23,H27,H31), "-")</f>
        <v>-</v>
      </c>
      <c r="I35" s="352" t="s">
        <v>116</v>
      </c>
      <c r="J35" s="9"/>
    </row>
    <row r="36" spans="1:10" ht="18.649999999999999" customHeight="1">
      <c r="A36" s="9"/>
      <c r="B36" s="9"/>
      <c r="C36" s="9"/>
      <c r="D36" s="9"/>
      <c r="E36" s="9" t="s">
        <v>288</v>
      </c>
      <c r="F36" s="9"/>
      <c r="G36" s="9" t="s">
        <v>289</v>
      </c>
      <c r="H36" s="9"/>
      <c r="I36" s="9"/>
      <c r="J36" s="9"/>
    </row>
    <row r="37" spans="1:10" ht="8.15" customHeight="1" thickBot="1">
      <c r="A37" s="9"/>
      <c r="B37" s="9"/>
      <c r="C37" s="9"/>
      <c r="D37" s="9"/>
      <c r="E37" s="9"/>
      <c r="F37" s="9"/>
      <c r="G37" s="9"/>
      <c r="H37" s="9"/>
      <c r="I37" s="9"/>
      <c r="J37" s="9"/>
    </row>
    <row r="38" spans="1:10" ht="17.149999999999999" customHeight="1" thickBot="1">
      <c r="A38" s="9"/>
      <c r="B38" s="9"/>
      <c r="C38" s="656" t="s">
        <v>290</v>
      </c>
      <c r="D38" s="657"/>
      <c r="E38" s="376" t="str">
        <f>IF(E17="","",VLOOKUP(E17,参照用データ!$C$6:$D$21,2,FALSE))</f>
        <v/>
      </c>
      <c r="F38" s="377" t="s">
        <v>116</v>
      </c>
      <c r="G38" s="376" t="str">
        <f>IF(E17="","",VLOOKUP(E17,参照用データ!$C$27:$D$42,2,FALSE))</f>
        <v/>
      </c>
      <c r="H38" s="377" t="s">
        <v>116</v>
      </c>
      <c r="I38" s="660" t="s">
        <v>291</v>
      </c>
      <c r="J38" s="660"/>
    </row>
    <row r="39" spans="1:10" ht="9" customHeight="1">
      <c r="A39" s="9"/>
      <c r="B39" s="9"/>
      <c r="C39" s="9"/>
      <c r="D39" s="9"/>
      <c r="E39" s="9"/>
      <c r="F39" s="9"/>
      <c r="G39" s="9"/>
      <c r="H39" s="9"/>
      <c r="I39" s="660"/>
      <c r="J39" s="660"/>
    </row>
    <row r="40" spans="1:10" ht="13" customHeight="1" thickBot="1">
      <c r="A40" s="9"/>
      <c r="B40" s="9"/>
      <c r="C40" s="9"/>
      <c r="D40" s="9"/>
      <c r="E40" s="378" t="s">
        <v>292</v>
      </c>
      <c r="F40" s="9"/>
      <c r="G40" s="378" t="s">
        <v>293</v>
      </c>
      <c r="H40" s="9"/>
      <c r="I40" s="9"/>
      <c r="J40" s="9"/>
    </row>
    <row r="41" spans="1:10" ht="21" customHeight="1" thickBot="1">
      <c r="A41" s="9"/>
      <c r="B41" s="9"/>
      <c r="C41" s="656" t="s">
        <v>294</v>
      </c>
      <c r="D41" s="657"/>
      <c r="E41" s="658" t="str">
        <f>IFERROR(IF(D35&gt;=E38,"〇","×"),"")</f>
        <v/>
      </c>
      <c r="F41" s="659"/>
      <c r="G41" s="658" t="str">
        <f>IFERROR(IF(F35&gt;=G38,"〇","×"),"")</f>
        <v/>
      </c>
      <c r="H41" s="659"/>
      <c r="I41" s="9"/>
      <c r="J41" s="9"/>
    </row>
    <row r="42" spans="1:10">
      <c r="A42" s="9"/>
      <c r="B42" s="9"/>
      <c r="C42" s="9"/>
      <c r="D42" s="9"/>
      <c r="E42" s="379"/>
      <c r="F42" s="9"/>
      <c r="G42" s="9"/>
      <c r="H42" s="9"/>
      <c r="I42" s="9"/>
      <c r="J42" s="9"/>
    </row>
    <row r="43" spans="1:10">
      <c r="A43" s="9"/>
      <c r="B43" s="9"/>
      <c r="C43" s="9"/>
      <c r="D43" s="9"/>
      <c r="E43" s="9"/>
      <c r="F43" s="9"/>
      <c r="G43" s="9"/>
      <c r="H43" s="9"/>
      <c r="I43" s="9"/>
      <c r="J43" s="9"/>
    </row>
    <row r="44" spans="1:10">
      <c r="A44" s="9"/>
      <c r="B44" s="9"/>
      <c r="C44" s="9"/>
      <c r="D44" s="9"/>
      <c r="E44" s="9"/>
      <c r="F44" s="9"/>
      <c r="G44" s="9"/>
      <c r="H44" s="9"/>
      <c r="I44" s="9"/>
      <c r="J44" s="9"/>
    </row>
    <row r="45" spans="1:10">
      <c r="A45" s="9"/>
      <c r="B45" s="9"/>
      <c r="C45" s="9"/>
      <c r="D45" s="9"/>
      <c r="E45" s="9"/>
      <c r="F45" s="9"/>
      <c r="G45" s="9"/>
      <c r="H45" s="9"/>
      <c r="I45" s="9"/>
      <c r="J45" s="9"/>
    </row>
    <row r="46" spans="1:10">
      <c r="A46" s="9"/>
      <c r="B46" s="9"/>
      <c r="C46" s="9"/>
      <c r="D46" s="9"/>
      <c r="E46" s="9"/>
      <c r="F46" s="9"/>
      <c r="G46" s="9"/>
      <c r="H46" s="9"/>
      <c r="I46" s="9"/>
      <c r="J46" s="9"/>
    </row>
    <row r="47" spans="1:10">
      <c r="A47" s="9"/>
      <c r="B47" s="9"/>
      <c r="C47" s="9"/>
      <c r="D47" s="9"/>
      <c r="E47" s="9"/>
      <c r="F47" s="9"/>
      <c r="G47" s="9"/>
      <c r="H47" s="9"/>
      <c r="I47" s="9"/>
      <c r="J47" s="9"/>
    </row>
    <row r="48" spans="1:10">
      <c r="A48" s="9"/>
      <c r="B48" s="9"/>
      <c r="C48" s="9"/>
      <c r="D48" s="9"/>
      <c r="E48" s="9"/>
      <c r="F48" s="9"/>
      <c r="G48" s="9"/>
      <c r="H48" s="9"/>
      <c r="I48" s="9"/>
      <c r="J48" s="9"/>
    </row>
    <row r="49" spans="1:10">
      <c r="A49" s="9"/>
      <c r="B49" s="9"/>
      <c r="C49" s="9"/>
      <c r="D49" s="9"/>
      <c r="E49" s="9"/>
      <c r="F49" s="9"/>
      <c r="G49" s="9"/>
      <c r="H49" s="9"/>
      <c r="I49" s="9"/>
      <c r="J49" s="9"/>
    </row>
    <row r="50" spans="1:10">
      <c r="A50" s="9"/>
      <c r="B50" s="9"/>
      <c r="C50" s="9"/>
      <c r="D50" s="9"/>
      <c r="E50" s="9"/>
      <c r="F50" s="9"/>
      <c r="G50" s="9"/>
      <c r="H50" s="9"/>
      <c r="I50" s="9"/>
      <c r="J50" s="9"/>
    </row>
    <row r="51" spans="1:10" ht="6" customHeight="1">
      <c r="A51" s="9"/>
      <c r="B51" s="9"/>
      <c r="C51" s="9"/>
      <c r="D51" s="9"/>
      <c r="E51" s="9"/>
      <c r="F51" s="9"/>
      <c r="G51" s="9"/>
      <c r="H51" s="9"/>
      <c r="I51" s="9"/>
      <c r="J51" s="9"/>
    </row>
    <row r="52" spans="1:10" ht="6" customHeight="1">
      <c r="A52" s="9"/>
      <c r="B52" s="9"/>
      <c r="C52" s="9"/>
      <c r="D52" s="9"/>
      <c r="E52" s="9"/>
      <c r="F52" s="9"/>
      <c r="G52" s="9"/>
      <c r="H52" s="9"/>
      <c r="I52" s="9"/>
      <c r="J52" s="9"/>
    </row>
    <row r="53" spans="1:10" ht="6" customHeight="1">
      <c r="A53" s="9"/>
      <c r="B53" s="9"/>
      <c r="C53" s="9"/>
      <c r="D53" s="9"/>
      <c r="E53" s="9"/>
      <c r="F53" s="9"/>
      <c r="G53" s="9"/>
      <c r="H53" s="9"/>
      <c r="I53" s="9"/>
      <c r="J53" s="9"/>
    </row>
    <row r="54" spans="1:10" ht="6" customHeight="1"/>
  </sheetData>
  <sheetProtection algorithmName="SHA-512" hashValue="yhw+p6cGi8SpRp3dhAoQ3raSgGw5Fzqf4mFt6a7UJgcZaGIHrhoCnc6l8Xc8T66zg8WaK/gkChaMvWzecK5Iwg==" saltValue="JEi73kPxpxazd1AWYaIuIQ==" spinCount="100000" sheet="1" objects="1" scenarios="1"/>
  <mergeCells count="11">
    <mergeCell ref="A1:J4"/>
    <mergeCell ref="B6:J7"/>
    <mergeCell ref="B9:J10"/>
    <mergeCell ref="E17:I17"/>
    <mergeCell ref="C41:D41"/>
    <mergeCell ref="E41:F41"/>
    <mergeCell ref="G41:H41"/>
    <mergeCell ref="C38:D38"/>
    <mergeCell ref="I38:J39"/>
    <mergeCell ref="A9:A10"/>
    <mergeCell ref="A6:A7"/>
  </mergeCells>
  <phoneticPr fontId="2"/>
  <dataValidations count="1">
    <dataValidation type="list" allowBlank="1" showInputMessage="1" showErrorMessage="1" prompt="【業種】から製造業を選択した場合のみ、プルダウンから選択してください" sqref="A18:H18" xr:uid="{00000000-0002-0000-0800-000000000000}">
      <formula1>$L$56:$L$67</formula1>
    </dataValidation>
  </dataValidations>
  <pageMargins left="0.7" right="0.7" top="0.64" bottom="0.3" header="0.3" footer="0.19"/>
  <pageSetup paperSize="9" scale="98"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プルダウンから選択してください" xr:uid="{00000000-0002-0000-0800-000001000000}">
          <x14:formula1>
            <xm:f>☆自己評価シート!$K$38:$K$53</xm:f>
          </x14:formula1>
          <xm:sqref>E17 J17:K18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A1:AC29"/>
  <sheetViews>
    <sheetView view="pageBreakPreview" topLeftCell="A27" zoomScaleNormal="100" zoomScaleSheetLayoutView="100" workbookViewId="0">
      <selection activeCell="B17" sqref="B17"/>
    </sheetView>
  </sheetViews>
  <sheetFormatPr defaultColWidth="8.81640625" defaultRowHeight="13"/>
  <cols>
    <col min="1" max="1" width="7" style="9" customWidth="1"/>
    <col min="2" max="2" width="7.81640625" style="9" customWidth="1"/>
    <col min="3" max="3" width="5.26953125" style="9" customWidth="1"/>
    <col min="4" max="4" width="7.81640625" style="9" customWidth="1"/>
    <col min="5" max="5" width="5.453125" style="9" customWidth="1"/>
    <col min="6" max="6" width="7.81640625" style="9" customWidth="1"/>
    <col min="7" max="7" width="5.453125" style="9" customWidth="1"/>
    <col min="8" max="8" width="7.81640625" style="9" customWidth="1"/>
    <col min="9" max="9" width="5.453125" style="9" customWidth="1"/>
    <col min="10" max="10" width="7.81640625" style="9" customWidth="1"/>
    <col min="11" max="11" width="4.453125" style="9" customWidth="1"/>
    <col min="12" max="12" width="9.453125" style="9" customWidth="1"/>
    <col min="13" max="13" width="3.1796875" style="9" customWidth="1"/>
    <col min="14" max="16384" width="8.81640625" style="9"/>
  </cols>
  <sheetData>
    <row r="1" spans="1:29">
      <c r="A1" s="548" t="s">
        <v>163</v>
      </c>
      <c r="B1" s="548"/>
      <c r="C1" s="548"/>
      <c r="D1" s="548"/>
      <c r="E1" s="548"/>
      <c r="F1" s="548"/>
      <c r="G1" s="548"/>
      <c r="H1" s="548"/>
      <c r="I1" s="548"/>
      <c r="J1" s="548"/>
      <c r="K1" s="548"/>
      <c r="L1" s="548"/>
      <c r="M1" s="548"/>
    </row>
    <row r="2" spans="1:29" ht="21" customHeight="1">
      <c r="A2" s="548"/>
      <c r="B2" s="548"/>
      <c r="C2" s="548"/>
      <c r="D2" s="548"/>
      <c r="E2" s="548"/>
      <c r="F2" s="548"/>
      <c r="G2" s="548"/>
      <c r="H2" s="548"/>
      <c r="I2" s="548"/>
      <c r="J2" s="548"/>
      <c r="K2" s="548"/>
      <c r="L2" s="548"/>
      <c r="M2" s="548"/>
    </row>
    <row r="3" spans="1:29" ht="21" customHeight="1">
      <c r="A3" s="548"/>
      <c r="B3" s="548"/>
      <c r="C3" s="548"/>
      <c r="D3" s="548"/>
      <c r="E3" s="548"/>
      <c r="F3" s="548"/>
      <c r="G3" s="548"/>
      <c r="H3" s="548"/>
      <c r="I3" s="548"/>
      <c r="J3" s="548"/>
      <c r="K3" s="548"/>
      <c r="L3" s="548"/>
      <c r="M3" s="548"/>
    </row>
    <row r="4" spans="1:29" ht="16.5" customHeight="1">
      <c r="A4" s="548"/>
      <c r="B4" s="548"/>
      <c r="C4" s="548"/>
      <c r="D4" s="548"/>
      <c r="E4" s="548"/>
      <c r="F4" s="548"/>
      <c r="G4" s="548"/>
      <c r="H4" s="548"/>
      <c r="I4" s="548"/>
      <c r="J4" s="548"/>
      <c r="K4" s="548"/>
      <c r="L4" s="548"/>
      <c r="M4" s="548"/>
    </row>
    <row r="5" spans="1:29" ht="13.5" customHeight="1"/>
    <row r="6" spans="1:29" ht="28" customHeight="1">
      <c r="A6" s="661">
        <v>9</v>
      </c>
      <c r="B6" s="475" t="s">
        <v>520</v>
      </c>
      <c r="C6" s="475"/>
      <c r="D6" s="475"/>
      <c r="E6" s="475"/>
      <c r="F6" s="475"/>
      <c r="G6" s="475"/>
      <c r="H6" s="475"/>
      <c r="I6" s="475"/>
      <c r="J6" s="475"/>
      <c r="K6" s="475"/>
      <c r="L6" s="475"/>
      <c r="M6" s="475"/>
      <c r="N6" s="207"/>
      <c r="O6" s="207"/>
      <c r="P6" s="207"/>
      <c r="R6" s="207"/>
      <c r="S6" s="207"/>
      <c r="T6" s="207"/>
      <c r="U6" s="207"/>
      <c r="V6" s="207"/>
      <c r="W6" s="207"/>
      <c r="X6" s="207"/>
      <c r="Y6" s="207"/>
      <c r="Z6" s="207"/>
      <c r="AA6" s="207"/>
      <c r="AB6" s="207"/>
      <c r="AC6" s="207"/>
    </row>
    <row r="7" spans="1:29" ht="28" customHeight="1">
      <c r="A7" s="661"/>
      <c r="B7" s="475"/>
      <c r="C7" s="475"/>
      <c r="D7" s="475"/>
      <c r="E7" s="475"/>
      <c r="F7" s="475"/>
      <c r="G7" s="475"/>
      <c r="H7" s="475"/>
      <c r="I7" s="475"/>
      <c r="J7" s="475"/>
      <c r="K7" s="475"/>
      <c r="L7" s="475"/>
      <c r="M7" s="475"/>
      <c r="N7" s="207"/>
      <c r="O7" s="207"/>
      <c r="P7" s="207"/>
      <c r="Q7" s="207"/>
      <c r="R7" s="207"/>
      <c r="S7" s="207"/>
      <c r="T7" s="207"/>
      <c r="U7" s="207"/>
      <c r="V7" s="207"/>
      <c r="W7" s="207"/>
      <c r="X7" s="207"/>
      <c r="Y7" s="207"/>
      <c r="Z7" s="207"/>
      <c r="AA7" s="207"/>
      <c r="AB7" s="207"/>
      <c r="AC7" s="207"/>
    </row>
    <row r="8" spans="1:29" ht="24" customHeight="1">
      <c r="A8" s="208"/>
      <c r="B8" s="209"/>
      <c r="C8" s="209"/>
      <c r="D8" s="209"/>
      <c r="E8" s="209"/>
      <c r="F8" s="209"/>
      <c r="G8" s="209"/>
      <c r="H8" s="209"/>
      <c r="I8" s="209"/>
      <c r="J8" s="209"/>
      <c r="K8" s="209"/>
      <c r="L8" s="209"/>
      <c r="M8" s="209"/>
    </row>
    <row r="9" spans="1:29" ht="18.649999999999999" customHeight="1">
      <c r="A9" s="209"/>
      <c r="B9" s="209"/>
      <c r="C9" s="209"/>
      <c r="D9" s="209"/>
      <c r="E9" s="209"/>
      <c r="F9" s="209"/>
      <c r="G9" s="209"/>
      <c r="H9" s="209"/>
      <c r="I9" s="209"/>
      <c r="J9" s="209"/>
      <c r="K9" s="209"/>
      <c r="L9" s="209"/>
      <c r="M9" s="209"/>
    </row>
    <row r="10" spans="1:29" ht="18.649999999999999" customHeight="1">
      <c r="A10" s="209"/>
      <c r="B10" s="209"/>
      <c r="C10" s="209"/>
      <c r="D10" s="209"/>
      <c r="E10" s="209"/>
      <c r="F10" s="209"/>
      <c r="G10" s="209"/>
      <c r="H10" s="209"/>
      <c r="I10" s="209"/>
      <c r="J10" s="209"/>
      <c r="K10" s="209"/>
      <c r="L10" s="209"/>
      <c r="M10" s="209"/>
    </row>
    <row r="11" spans="1:29" ht="14.5" customHeight="1"/>
    <row r="12" spans="1:29" ht="14.5" customHeight="1"/>
    <row r="13" spans="1:29" ht="25" customHeight="1" thickBot="1">
      <c r="A13" s="210" t="s">
        <v>521</v>
      </c>
      <c r="B13" s="28"/>
      <c r="C13" s="28"/>
      <c r="D13" s="28"/>
      <c r="E13" s="28"/>
      <c r="F13" s="28"/>
      <c r="G13" s="28"/>
      <c r="H13" s="28"/>
      <c r="I13" s="28"/>
      <c r="J13" s="28"/>
      <c r="K13" s="28"/>
      <c r="L13" s="28"/>
      <c r="M13" s="28"/>
    </row>
    <row r="14" spans="1:29" ht="16.5" customHeight="1">
      <c r="A14" s="662"/>
      <c r="B14" s="664" t="s">
        <v>295</v>
      </c>
      <c r="C14" s="664"/>
      <c r="D14" s="664"/>
      <c r="E14" s="664"/>
      <c r="F14" s="665" t="s">
        <v>296</v>
      </c>
      <c r="G14" s="664"/>
      <c r="H14" s="664"/>
      <c r="I14" s="666"/>
      <c r="J14" s="401"/>
      <c r="K14" s="401"/>
      <c r="L14" s="401"/>
      <c r="M14" s="402"/>
    </row>
    <row r="15" spans="1:29" ht="16.5" customHeight="1" thickBot="1">
      <c r="A15" s="663"/>
      <c r="B15" s="403" t="s">
        <v>281</v>
      </c>
      <c r="C15" s="403"/>
      <c r="D15" s="404" t="s">
        <v>283</v>
      </c>
      <c r="E15" s="403"/>
      <c r="F15" s="405" t="s">
        <v>281</v>
      </c>
      <c r="G15" s="403"/>
      <c r="H15" s="404" t="s">
        <v>283</v>
      </c>
      <c r="I15" s="406"/>
      <c r="J15" s="403" t="s">
        <v>279</v>
      </c>
      <c r="K15" s="407"/>
      <c r="L15" s="404" t="s">
        <v>284</v>
      </c>
      <c r="M15" s="406"/>
    </row>
    <row r="16" spans="1:29" ht="20.149999999999999" customHeight="1">
      <c r="A16" s="400" t="s">
        <v>280</v>
      </c>
      <c r="B16" s="170"/>
      <c r="C16" s="356" t="s">
        <v>282</v>
      </c>
      <c r="D16" s="166"/>
      <c r="E16" s="356" t="s">
        <v>282</v>
      </c>
      <c r="F16" s="171"/>
      <c r="G16" s="356" t="s">
        <v>282</v>
      </c>
      <c r="H16" s="166"/>
      <c r="I16" s="359" t="s">
        <v>282</v>
      </c>
      <c r="J16" s="357">
        <f>SUM(B16:I16)</f>
        <v>0</v>
      </c>
      <c r="K16" s="356" t="s">
        <v>282</v>
      </c>
      <c r="L16" s="408" t="str">
        <f>IFERROR((D16+H16)/J16*100, "-")</f>
        <v>-</v>
      </c>
      <c r="M16" s="359" t="s">
        <v>116</v>
      </c>
    </row>
    <row r="17" spans="1:13" ht="20.149999999999999" customHeight="1">
      <c r="A17" s="409" t="s">
        <v>285</v>
      </c>
      <c r="B17" s="172"/>
      <c r="C17" s="362" t="s">
        <v>282</v>
      </c>
      <c r="D17" s="165"/>
      <c r="E17" s="362" t="s">
        <v>282</v>
      </c>
      <c r="F17" s="173"/>
      <c r="G17" s="362" t="s">
        <v>282</v>
      </c>
      <c r="H17" s="165"/>
      <c r="I17" s="365" t="s">
        <v>282</v>
      </c>
      <c r="J17" s="357">
        <f t="shared" ref="J17:J18" si="0">SUM(B17:I17)</f>
        <v>0</v>
      </c>
      <c r="K17" s="362" t="s">
        <v>282</v>
      </c>
      <c r="L17" s="408" t="str">
        <f>IFERROR((D17+H17)/J17*100, "-")</f>
        <v>-</v>
      </c>
      <c r="M17" s="365" t="s">
        <v>116</v>
      </c>
    </row>
    <row r="18" spans="1:13" ht="20.149999999999999" customHeight="1" thickBot="1">
      <c r="A18" s="410" t="s">
        <v>286</v>
      </c>
      <c r="B18" s="174"/>
      <c r="C18" s="368" t="s">
        <v>282</v>
      </c>
      <c r="D18" s="175"/>
      <c r="E18" s="368" t="s">
        <v>282</v>
      </c>
      <c r="F18" s="176"/>
      <c r="G18" s="368" t="s">
        <v>282</v>
      </c>
      <c r="H18" s="175"/>
      <c r="I18" s="371" t="s">
        <v>282</v>
      </c>
      <c r="J18" s="350">
        <f t="shared" si="0"/>
        <v>0</v>
      </c>
      <c r="K18" s="368" t="s">
        <v>282</v>
      </c>
      <c r="L18" s="411" t="str">
        <f>IFERROR((D18+H18)/J18*100, "-")</f>
        <v>-</v>
      </c>
      <c r="M18" s="371" t="s">
        <v>116</v>
      </c>
    </row>
    <row r="19" spans="1:13">
      <c r="B19" s="412"/>
      <c r="C19" s="412"/>
      <c r="D19" s="412"/>
      <c r="E19" s="412"/>
      <c r="F19" s="412"/>
      <c r="G19" s="412"/>
      <c r="H19" s="412"/>
    </row>
    <row r="20" spans="1:13" ht="17.5" customHeight="1">
      <c r="A20" s="595" t="s">
        <v>512</v>
      </c>
      <c r="B20" s="595"/>
      <c r="C20" s="595"/>
      <c r="D20" s="595"/>
      <c r="E20" s="595"/>
      <c r="F20" s="595"/>
      <c r="G20" s="595"/>
      <c r="H20" s="595"/>
      <c r="I20" s="595"/>
      <c r="J20" s="595"/>
      <c r="K20" s="595"/>
      <c r="L20" s="595"/>
      <c r="M20" s="595"/>
    </row>
    <row r="21" spans="1:13" ht="17.5" customHeight="1">
      <c r="A21" s="595"/>
      <c r="B21" s="595"/>
      <c r="C21" s="595"/>
      <c r="D21" s="595"/>
      <c r="E21" s="595"/>
      <c r="F21" s="595"/>
      <c r="G21" s="595"/>
      <c r="H21" s="595"/>
      <c r="I21" s="595"/>
      <c r="J21" s="595"/>
      <c r="K21" s="595"/>
      <c r="L21" s="595"/>
      <c r="M21" s="595"/>
    </row>
    <row r="22" spans="1:13" ht="10" customHeight="1"/>
    <row r="27" spans="1:13">
      <c r="B27" s="413"/>
      <c r="C27" s="413"/>
      <c r="D27" s="413"/>
      <c r="E27" s="413"/>
      <c r="F27" s="413"/>
      <c r="G27" s="413"/>
      <c r="H27" s="413"/>
    </row>
    <row r="28" spans="1:13">
      <c r="B28" s="413"/>
      <c r="C28" s="413"/>
      <c r="D28" s="413"/>
      <c r="E28" s="413"/>
      <c r="F28" s="413"/>
      <c r="G28" s="413"/>
      <c r="H28" s="413"/>
    </row>
    <row r="29" spans="1:13">
      <c r="B29" s="413"/>
      <c r="C29" s="413"/>
      <c r="D29" s="413"/>
      <c r="E29" s="413"/>
      <c r="F29" s="413"/>
      <c r="G29" s="413"/>
      <c r="H29" s="413"/>
    </row>
  </sheetData>
  <sheetProtection algorithmName="SHA-512" hashValue="Elm9Ain1ZA07jjP/J8KYgxinK2dF1F8fp+Abre37ctMO7QFMMmCHwhvVB3ptYIyGDJGfzW+djvhgY5Ouh8N5UA==" saltValue="1BSITUh9cjwe5j7zR1XEXg==" spinCount="100000" sheet="1" objects="1" scenarios="1"/>
  <mergeCells count="7">
    <mergeCell ref="A20:M21"/>
    <mergeCell ref="A1:M4"/>
    <mergeCell ref="A14:A15"/>
    <mergeCell ref="B14:E14"/>
    <mergeCell ref="F14:I14"/>
    <mergeCell ref="B6:M7"/>
    <mergeCell ref="A6:A7"/>
  </mergeCells>
  <phoneticPr fontId="2"/>
  <pageMargins left="0.7" right="0.7" top="0.75" bottom="0.75" header="0.3" footer="0.3"/>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AI43"/>
  <sheetViews>
    <sheetView view="pageBreakPreview" zoomScaleNormal="100" zoomScaleSheetLayoutView="100" workbookViewId="0">
      <selection activeCell="C27" sqref="C27"/>
    </sheetView>
  </sheetViews>
  <sheetFormatPr defaultColWidth="8.81640625" defaultRowHeight="13"/>
  <cols>
    <col min="1" max="1" width="6" style="8" bestFit="1" customWidth="1"/>
    <col min="2" max="29" width="3" style="8" customWidth="1"/>
    <col min="30" max="30" width="3.1796875" style="8" customWidth="1"/>
    <col min="31" max="42" width="8.81640625" style="8"/>
    <col min="43" max="43" width="8.81640625" style="8" customWidth="1"/>
    <col min="44" max="16384" width="8.81640625" style="8"/>
  </cols>
  <sheetData>
    <row r="1" spans="1:35"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35"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35"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35"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35" s="9" customFormat="1" ht="16.149999999999999" customHeight="1">
      <c r="B5" s="10"/>
      <c r="C5" s="10"/>
      <c r="D5" s="10"/>
      <c r="E5" s="10"/>
      <c r="F5" s="10"/>
      <c r="G5" s="10"/>
      <c r="H5" s="10"/>
      <c r="I5" s="10"/>
      <c r="J5" s="10"/>
    </row>
    <row r="6" spans="1:35" s="23" customFormat="1" ht="22" customHeight="1">
      <c r="A6" s="414">
        <v>10</v>
      </c>
      <c r="B6" s="21" t="s">
        <v>57</v>
      </c>
      <c r="C6" s="147"/>
      <c r="D6" s="147"/>
      <c r="E6" s="147"/>
      <c r="F6" s="147"/>
      <c r="G6" s="147"/>
      <c r="H6" s="147"/>
      <c r="I6" s="147"/>
      <c r="J6" s="147"/>
      <c r="K6" s="22"/>
      <c r="L6" s="22"/>
      <c r="M6" s="22"/>
      <c r="N6" s="22"/>
      <c r="O6" s="22"/>
      <c r="P6" s="22"/>
      <c r="Q6" s="22"/>
      <c r="R6" s="22"/>
      <c r="S6" s="22"/>
      <c r="T6" s="22"/>
      <c r="U6" s="22"/>
      <c r="V6" s="22"/>
      <c r="W6" s="22"/>
      <c r="X6" s="22"/>
      <c r="Y6" s="22"/>
      <c r="Z6" s="22"/>
      <c r="AA6" s="22"/>
      <c r="AB6" s="22"/>
      <c r="AC6" s="22"/>
    </row>
    <row r="7" spans="1:35" s="9" customFormat="1" ht="13.5" customHeight="1">
      <c r="B7" s="8"/>
      <c r="C7" s="8"/>
      <c r="D7" s="8"/>
      <c r="E7" s="8"/>
      <c r="F7" s="8"/>
      <c r="G7" s="8"/>
      <c r="H7" s="8"/>
      <c r="I7" s="8"/>
      <c r="J7" s="8"/>
    </row>
    <row r="8" spans="1:35" ht="16" customHeight="1">
      <c r="B8" s="1"/>
    </row>
    <row r="9" spans="1:35" ht="11.15" customHeight="1">
      <c r="B9" s="1"/>
    </row>
    <row r="10" spans="1:35" ht="16" customHeight="1">
      <c r="C10" s="200" t="b">
        <v>0</v>
      </c>
      <c r="D10" s="14" t="s">
        <v>15</v>
      </c>
      <c r="E10" s="624" t="s">
        <v>297</v>
      </c>
      <c r="F10" s="625"/>
      <c r="G10" s="625"/>
      <c r="H10" s="625"/>
      <c r="I10" s="625"/>
      <c r="J10" s="625"/>
      <c r="K10" s="625"/>
      <c r="L10" s="625"/>
      <c r="M10" s="625"/>
      <c r="N10" s="625"/>
      <c r="O10" s="625"/>
      <c r="P10" s="625"/>
      <c r="Q10" s="625"/>
      <c r="R10" s="625"/>
      <c r="S10" s="625"/>
      <c r="T10" s="625"/>
      <c r="U10" s="625"/>
      <c r="V10" s="625"/>
      <c r="W10" s="625"/>
      <c r="X10" s="625"/>
      <c r="Y10" s="625"/>
      <c r="Z10" s="625"/>
      <c r="AA10" s="625"/>
      <c r="AB10" s="625"/>
      <c r="AC10" s="151"/>
    </row>
    <row r="11" spans="1:35" ht="16" customHeight="1">
      <c r="C11" s="151"/>
      <c r="D11" s="151"/>
      <c r="E11" s="625"/>
      <c r="F11" s="625"/>
      <c r="G11" s="625"/>
      <c r="H11" s="625"/>
      <c r="I11" s="625"/>
      <c r="J11" s="625"/>
      <c r="K11" s="625"/>
      <c r="L11" s="625"/>
      <c r="M11" s="625"/>
      <c r="N11" s="625"/>
      <c r="O11" s="625"/>
      <c r="P11" s="625"/>
      <c r="Q11" s="625"/>
      <c r="R11" s="625"/>
      <c r="S11" s="625"/>
      <c r="T11" s="625"/>
      <c r="U11" s="625"/>
      <c r="V11" s="625"/>
      <c r="W11" s="625"/>
      <c r="X11" s="625"/>
      <c r="Y11" s="625"/>
      <c r="Z11" s="625"/>
      <c r="AA11" s="625"/>
      <c r="AB11" s="625"/>
      <c r="AC11" s="151"/>
    </row>
    <row r="12" spans="1:35" ht="18" customHeight="1">
      <c r="E12" s="12"/>
      <c r="F12" s="12"/>
      <c r="G12" s="12"/>
      <c r="H12" s="12"/>
      <c r="I12" s="12"/>
      <c r="J12" s="12"/>
      <c r="K12" s="12"/>
      <c r="L12" s="12"/>
      <c r="M12" s="12"/>
      <c r="N12" s="12"/>
      <c r="O12" s="12"/>
      <c r="P12" s="12"/>
      <c r="Q12" s="12"/>
      <c r="R12" s="12"/>
      <c r="S12" s="12"/>
      <c r="T12" s="12"/>
      <c r="U12" s="12"/>
      <c r="V12" s="12"/>
      <c r="W12" s="12"/>
      <c r="X12" s="12"/>
      <c r="Y12" s="12"/>
      <c r="Z12" s="12"/>
      <c r="AA12" s="12"/>
      <c r="AB12" s="12"/>
    </row>
    <row r="13" spans="1:35" ht="18" customHeight="1">
      <c r="E13" s="12"/>
      <c r="F13" s="12"/>
      <c r="G13" s="12"/>
      <c r="H13" s="12"/>
      <c r="I13" s="12"/>
      <c r="J13" s="12"/>
      <c r="K13" s="12"/>
      <c r="L13" s="12"/>
      <c r="M13" s="12"/>
      <c r="N13" s="12"/>
      <c r="O13" s="12"/>
      <c r="P13" s="12"/>
      <c r="Q13" s="12"/>
      <c r="R13" s="12"/>
      <c r="S13" s="12"/>
      <c r="T13" s="12"/>
      <c r="U13" s="12"/>
      <c r="V13" s="12"/>
      <c r="W13" s="12"/>
      <c r="X13" s="12"/>
      <c r="Y13" s="12"/>
      <c r="Z13" s="12"/>
      <c r="AA13" s="12"/>
      <c r="AB13" s="12"/>
    </row>
    <row r="14" spans="1:35" ht="18" customHeight="1">
      <c r="E14" s="12"/>
      <c r="F14" s="12"/>
      <c r="G14" s="12"/>
      <c r="H14" s="12"/>
      <c r="I14" s="12"/>
      <c r="J14" s="12"/>
      <c r="K14" s="12"/>
      <c r="L14" s="12"/>
      <c r="M14" s="12"/>
      <c r="N14" s="12"/>
      <c r="O14" s="12"/>
      <c r="P14" s="12"/>
      <c r="Q14" s="12"/>
      <c r="R14" s="12"/>
      <c r="S14" s="12"/>
      <c r="T14" s="12"/>
      <c r="U14" s="12"/>
      <c r="V14" s="12"/>
      <c r="W14" s="12"/>
      <c r="X14" s="12"/>
      <c r="Y14" s="12"/>
      <c r="Z14" s="12"/>
      <c r="AA14" s="12"/>
      <c r="AB14" s="12"/>
    </row>
    <row r="15" spans="1:35" ht="18" customHeight="1">
      <c r="E15" s="12"/>
      <c r="F15" s="12"/>
      <c r="G15" s="12"/>
      <c r="H15" s="12"/>
      <c r="I15" s="12"/>
      <c r="J15" s="12"/>
      <c r="K15" s="12"/>
      <c r="L15" s="12"/>
      <c r="M15" s="12"/>
      <c r="N15" s="12"/>
      <c r="O15" s="12"/>
      <c r="P15" s="12"/>
      <c r="Q15" s="12"/>
      <c r="R15" s="12"/>
      <c r="S15" s="12"/>
      <c r="T15" s="12"/>
      <c r="U15" s="12"/>
      <c r="V15" s="12"/>
      <c r="W15" s="12"/>
      <c r="X15" s="12"/>
      <c r="Y15" s="12"/>
      <c r="Z15" s="12"/>
      <c r="AA15" s="12"/>
      <c r="AB15" s="12"/>
    </row>
    <row r="16" spans="1:35" ht="18" customHeight="1">
      <c r="E16" s="12"/>
      <c r="F16" s="12"/>
      <c r="G16" s="12"/>
      <c r="H16" s="12"/>
      <c r="I16" s="12"/>
      <c r="J16" s="12"/>
      <c r="K16" s="12"/>
      <c r="L16" s="12"/>
      <c r="M16" s="12"/>
      <c r="N16" s="12"/>
      <c r="O16" s="12"/>
      <c r="P16" s="12"/>
      <c r="Q16" s="12"/>
      <c r="R16" s="12"/>
      <c r="S16" s="12"/>
      <c r="T16" s="12"/>
      <c r="U16" s="12"/>
      <c r="V16" s="12"/>
      <c r="W16" s="12"/>
      <c r="X16" s="12"/>
      <c r="Y16" s="12"/>
      <c r="Z16" s="12"/>
      <c r="AA16" s="12"/>
      <c r="AB16" s="12"/>
      <c r="AI16" s="415"/>
    </row>
    <row r="17" spans="3:31" ht="18" customHeight="1">
      <c r="E17" s="24"/>
      <c r="F17" s="16"/>
      <c r="G17" s="16"/>
      <c r="H17" s="16"/>
      <c r="I17" s="16"/>
      <c r="J17" s="16"/>
      <c r="K17" s="16"/>
      <c r="L17" s="16"/>
      <c r="M17" s="16"/>
      <c r="N17" s="16"/>
      <c r="O17" s="16"/>
      <c r="P17" s="16"/>
      <c r="Q17" s="16"/>
      <c r="R17" s="16"/>
      <c r="S17" s="16"/>
      <c r="T17" s="16"/>
      <c r="U17" s="16"/>
      <c r="V17" s="16"/>
      <c r="W17" s="16"/>
      <c r="X17" s="16"/>
      <c r="Y17" s="16"/>
      <c r="Z17" s="16"/>
      <c r="AA17" s="16"/>
      <c r="AB17" s="16"/>
    </row>
    <row r="18" spans="3:31" ht="14" customHeight="1">
      <c r="E18" s="24"/>
      <c r="F18" s="16"/>
      <c r="G18" s="16"/>
      <c r="H18" s="16"/>
      <c r="I18" s="16"/>
      <c r="J18" s="16"/>
      <c r="K18" s="16"/>
      <c r="L18" s="16"/>
      <c r="M18" s="16"/>
      <c r="N18" s="16"/>
      <c r="O18" s="16"/>
      <c r="P18" s="16"/>
      <c r="Q18" s="16"/>
      <c r="R18" s="16"/>
      <c r="S18" s="16"/>
      <c r="T18" s="16"/>
      <c r="U18" s="16"/>
      <c r="V18" s="16"/>
      <c r="W18" s="16"/>
      <c r="X18" s="16"/>
      <c r="Y18" s="16"/>
      <c r="Z18" s="16"/>
      <c r="AA18" s="16"/>
      <c r="AB18" s="16"/>
    </row>
    <row r="19" spans="3:31" ht="16" customHeight="1">
      <c r="D19" s="142" t="s">
        <v>166</v>
      </c>
      <c r="E19" s="24"/>
      <c r="F19" s="589"/>
      <c r="G19" s="673"/>
      <c r="H19" s="673"/>
      <c r="I19" s="673"/>
      <c r="J19" s="673"/>
      <c r="K19" s="673"/>
      <c r="L19" s="673"/>
      <c r="M19" s="673"/>
      <c r="N19" s="673"/>
      <c r="O19" s="673"/>
      <c r="P19" s="673"/>
      <c r="Q19" s="673"/>
      <c r="R19" s="673"/>
      <c r="S19" s="673"/>
      <c r="T19" s="673"/>
      <c r="U19" s="673"/>
      <c r="V19" s="673"/>
      <c r="W19" s="673"/>
      <c r="X19" s="673"/>
      <c r="Y19" s="673"/>
      <c r="Z19" s="674"/>
      <c r="AA19" s="16"/>
      <c r="AB19" s="16"/>
    </row>
    <row r="20" spans="3:31" ht="11.15" customHeight="1">
      <c r="E20" s="12"/>
      <c r="F20" s="12"/>
      <c r="G20" s="12"/>
      <c r="H20" s="12"/>
      <c r="I20" s="12"/>
      <c r="J20" s="12"/>
      <c r="K20" s="12"/>
      <c r="L20" s="12"/>
      <c r="M20" s="12"/>
      <c r="N20" s="12"/>
      <c r="O20" s="12"/>
      <c r="P20" s="12"/>
      <c r="Q20" s="12"/>
      <c r="R20" s="12"/>
      <c r="S20" s="12"/>
      <c r="T20" s="12"/>
      <c r="U20" s="12"/>
      <c r="V20" s="12"/>
      <c r="W20" s="12"/>
      <c r="X20" s="12"/>
      <c r="Y20" s="12"/>
      <c r="Z20" s="12"/>
      <c r="AA20" s="12"/>
      <c r="AB20" s="12"/>
    </row>
    <row r="21" spans="3:31" ht="16" customHeight="1">
      <c r="C21" s="200" t="b">
        <v>0</v>
      </c>
      <c r="D21" s="14" t="s">
        <v>17</v>
      </c>
      <c r="E21" s="599" t="s">
        <v>298</v>
      </c>
      <c r="F21" s="600"/>
      <c r="G21" s="600"/>
      <c r="H21" s="600"/>
      <c r="I21" s="600"/>
      <c r="J21" s="600"/>
      <c r="K21" s="600"/>
      <c r="L21" s="600"/>
      <c r="M21" s="600"/>
      <c r="N21" s="600"/>
      <c r="O21" s="600"/>
      <c r="P21" s="600"/>
      <c r="Q21" s="600"/>
      <c r="R21" s="600"/>
      <c r="S21" s="600"/>
      <c r="T21" s="600"/>
      <c r="U21" s="600"/>
      <c r="V21" s="600"/>
      <c r="W21" s="600"/>
      <c r="X21" s="600"/>
      <c r="Y21" s="600"/>
      <c r="Z21" s="600"/>
      <c r="AA21" s="600"/>
      <c r="AB21" s="600"/>
      <c r="AC21" s="151"/>
    </row>
    <row r="22" spans="3:31" ht="16" customHeight="1">
      <c r="C22" s="151"/>
      <c r="D22" s="14"/>
      <c r="E22" s="599"/>
      <c r="F22" s="600"/>
      <c r="G22" s="600"/>
      <c r="H22" s="600"/>
      <c r="I22" s="600"/>
      <c r="J22" s="600"/>
      <c r="K22" s="600"/>
      <c r="L22" s="600"/>
      <c r="M22" s="600"/>
      <c r="N22" s="600"/>
      <c r="O22" s="600"/>
      <c r="P22" s="600"/>
      <c r="Q22" s="600"/>
      <c r="R22" s="600"/>
      <c r="S22" s="600"/>
      <c r="T22" s="600"/>
      <c r="U22" s="600"/>
      <c r="V22" s="600"/>
      <c r="W22" s="600"/>
      <c r="X22" s="600"/>
      <c r="Y22" s="600"/>
      <c r="Z22" s="600"/>
      <c r="AA22" s="600"/>
      <c r="AB22" s="600"/>
      <c r="AC22" s="151"/>
    </row>
    <row r="23" spans="3:31" ht="16" customHeight="1">
      <c r="C23" s="151"/>
      <c r="D23" s="151"/>
      <c r="E23" s="600"/>
      <c r="F23" s="600"/>
      <c r="G23" s="600"/>
      <c r="H23" s="600"/>
      <c r="I23" s="600"/>
      <c r="J23" s="600"/>
      <c r="K23" s="600"/>
      <c r="L23" s="600"/>
      <c r="M23" s="600"/>
      <c r="N23" s="600"/>
      <c r="O23" s="600"/>
      <c r="P23" s="600"/>
      <c r="Q23" s="600"/>
      <c r="R23" s="600"/>
      <c r="S23" s="600"/>
      <c r="T23" s="600"/>
      <c r="U23" s="600"/>
      <c r="V23" s="600"/>
      <c r="W23" s="600"/>
      <c r="X23" s="600"/>
      <c r="Y23" s="600"/>
      <c r="Z23" s="600"/>
      <c r="AA23" s="600"/>
      <c r="AB23" s="600"/>
      <c r="AC23" s="151"/>
    </row>
    <row r="24" spans="3:31" ht="16" customHeight="1">
      <c r="E24" s="12"/>
      <c r="F24" s="12"/>
      <c r="G24" s="12"/>
      <c r="H24" s="12"/>
      <c r="I24" s="12"/>
      <c r="J24" s="12"/>
      <c r="K24" s="12"/>
      <c r="L24" s="12"/>
      <c r="M24" s="12"/>
      <c r="N24" s="12"/>
      <c r="O24" s="12"/>
      <c r="P24" s="12"/>
      <c r="Q24" s="12"/>
      <c r="R24" s="12"/>
      <c r="S24" s="12"/>
      <c r="T24" s="12"/>
      <c r="U24" s="12"/>
      <c r="V24" s="12"/>
      <c r="W24" s="12"/>
      <c r="X24" s="12"/>
      <c r="Y24" s="12"/>
      <c r="Z24" s="12"/>
      <c r="AA24" s="12"/>
      <c r="AB24" s="12"/>
      <c r="AE24" s="211"/>
    </row>
    <row r="25" spans="3:31" ht="20.5" customHeight="1">
      <c r="E25" s="24" t="s">
        <v>166</v>
      </c>
      <c r="F25" s="589"/>
      <c r="G25" s="590"/>
      <c r="H25" s="590"/>
      <c r="I25" s="590"/>
      <c r="J25" s="590"/>
      <c r="K25" s="590"/>
      <c r="L25" s="590"/>
      <c r="M25" s="590"/>
      <c r="N25" s="590"/>
      <c r="O25" s="590"/>
      <c r="P25" s="590"/>
      <c r="Q25" s="590"/>
      <c r="R25" s="590"/>
      <c r="S25" s="590"/>
      <c r="T25" s="590"/>
      <c r="U25" s="590"/>
      <c r="V25" s="590"/>
      <c r="W25" s="590"/>
      <c r="X25" s="590"/>
      <c r="Y25" s="590"/>
      <c r="Z25" s="590"/>
      <c r="AA25" s="590"/>
      <c r="AB25" s="591"/>
      <c r="AE25" s="212"/>
    </row>
    <row r="26" spans="3:31" ht="16" customHeight="1">
      <c r="E26" s="24"/>
      <c r="F26" s="16"/>
      <c r="H26" s="16"/>
      <c r="I26" s="16"/>
      <c r="J26" s="16"/>
      <c r="K26" s="16"/>
      <c r="L26" s="16"/>
      <c r="M26" s="16"/>
      <c r="N26" s="16"/>
      <c r="O26" s="16"/>
      <c r="P26" s="16"/>
      <c r="Q26" s="16"/>
      <c r="R26" s="16"/>
      <c r="S26" s="16"/>
      <c r="T26" s="16"/>
      <c r="U26" s="16"/>
      <c r="V26" s="16"/>
      <c r="W26" s="16"/>
      <c r="X26" s="16"/>
      <c r="Y26" s="16"/>
      <c r="Z26" s="16"/>
      <c r="AA26" s="16"/>
      <c r="AB26" s="16"/>
    </row>
    <row r="27" spans="3:31" ht="16" customHeight="1">
      <c r="C27" s="200" t="b">
        <v>0</v>
      </c>
      <c r="D27" s="14" t="s">
        <v>18</v>
      </c>
      <c r="E27" s="624" t="s">
        <v>299</v>
      </c>
      <c r="F27" s="625"/>
      <c r="G27" s="625"/>
      <c r="H27" s="625"/>
      <c r="I27" s="625"/>
      <c r="J27" s="625"/>
      <c r="K27" s="625"/>
      <c r="L27" s="625"/>
      <c r="M27" s="625"/>
      <c r="N27" s="625"/>
      <c r="O27" s="625"/>
      <c r="P27" s="625"/>
      <c r="Q27" s="625"/>
      <c r="R27" s="625"/>
      <c r="S27" s="625"/>
      <c r="T27" s="625"/>
      <c r="U27" s="625"/>
      <c r="V27" s="625"/>
      <c r="W27" s="625"/>
      <c r="X27" s="625"/>
      <c r="Y27" s="625"/>
      <c r="Z27" s="625"/>
      <c r="AA27" s="625"/>
      <c r="AB27" s="625"/>
      <c r="AC27" s="151"/>
    </row>
    <row r="28" spans="3:31" ht="16" customHeight="1">
      <c r="C28" s="151"/>
      <c r="D28" s="151"/>
      <c r="E28" s="625"/>
      <c r="F28" s="625"/>
      <c r="G28" s="625"/>
      <c r="H28" s="625"/>
      <c r="I28" s="625"/>
      <c r="J28" s="625"/>
      <c r="K28" s="625"/>
      <c r="L28" s="625"/>
      <c r="M28" s="625"/>
      <c r="N28" s="625"/>
      <c r="O28" s="625"/>
      <c r="P28" s="625"/>
      <c r="Q28" s="625"/>
      <c r="R28" s="625"/>
      <c r="S28" s="625"/>
      <c r="T28" s="625"/>
      <c r="U28" s="625"/>
      <c r="V28" s="625"/>
      <c r="W28" s="625"/>
      <c r="X28" s="625"/>
      <c r="Y28" s="625"/>
      <c r="Z28" s="625"/>
      <c r="AA28" s="625"/>
      <c r="AB28" s="625"/>
      <c r="AC28" s="151"/>
    </row>
    <row r="29" spans="3:31" ht="18.649999999999999" customHeight="1">
      <c r="E29" s="12"/>
      <c r="F29" s="12"/>
      <c r="G29" s="12"/>
      <c r="H29" s="12"/>
      <c r="I29" s="12"/>
      <c r="J29" s="12"/>
      <c r="K29" s="12"/>
      <c r="L29" s="12"/>
      <c r="M29" s="12"/>
      <c r="N29" s="12"/>
      <c r="O29" s="12"/>
      <c r="P29" s="12"/>
      <c r="Q29" s="12"/>
      <c r="R29" s="12"/>
      <c r="S29" s="12"/>
      <c r="T29" s="12"/>
      <c r="U29" s="12"/>
      <c r="V29" s="12"/>
      <c r="W29" s="12"/>
      <c r="X29" s="12"/>
      <c r="Y29" s="12"/>
      <c r="Z29" s="12"/>
      <c r="AA29" s="12"/>
      <c r="AB29" s="12"/>
    </row>
    <row r="30" spans="3:31" ht="16" customHeight="1">
      <c r="E30" s="12"/>
      <c r="F30" s="12"/>
      <c r="G30" s="12"/>
      <c r="H30" s="12"/>
      <c r="I30" s="12"/>
      <c r="J30" s="12"/>
      <c r="K30" s="12"/>
      <c r="L30" s="12"/>
      <c r="M30" s="12"/>
      <c r="N30" s="12"/>
      <c r="O30" s="12"/>
      <c r="P30" s="12"/>
      <c r="Q30" s="12"/>
      <c r="R30" s="12"/>
      <c r="S30" s="12"/>
      <c r="T30" s="12"/>
      <c r="U30" s="12"/>
      <c r="V30" s="12"/>
      <c r="W30" s="12"/>
      <c r="X30" s="12"/>
      <c r="Y30" s="12"/>
      <c r="Z30" s="12"/>
      <c r="AA30" s="12"/>
      <c r="AB30" s="12"/>
    </row>
    <row r="31" spans="3:31" ht="19.5" customHeight="1"/>
    <row r="32" spans="3:31" ht="16" customHeight="1"/>
    <row r="33" spans="2:28" ht="20.5" customHeight="1">
      <c r="C33" s="6" t="s">
        <v>169</v>
      </c>
      <c r="D33" s="667" t="s">
        <v>300</v>
      </c>
      <c r="E33" s="668"/>
      <c r="F33" s="668"/>
      <c r="G33" s="668"/>
      <c r="H33" s="668"/>
      <c r="I33" s="668"/>
      <c r="J33" s="669"/>
      <c r="K33" s="670"/>
      <c r="L33" s="671"/>
      <c r="M33" s="671"/>
      <c r="N33" s="671"/>
      <c r="O33" s="671"/>
      <c r="P33" s="671"/>
      <c r="Q33" s="671"/>
      <c r="R33" s="671"/>
      <c r="S33" s="671"/>
      <c r="T33" s="671"/>
      <c r="U33" s="671"/>
      <c r="V33" s="671"/>
      <c r="W33" s="671"/>
      <c r="X33" s="671"/>
      <c r="Y33" s="671"/>
      <c r="Z33" s="671"/>
      <c r="AA33" s="671"/>
      <c r="AB33" s="672"/>
    </row>
    <row r="34" spans="2:28" ht="11.15" customHeight="1"/>
    <row r="35" spans="2:28" ht="16" customHeight="1">
      <c r="D35" s="4" t="s">
        <v>169</v>
      </c>
      <c r="F35" s="8" t="s">
        <v>170</v>
      </c>
      <c r="J35" s="8" t="s">
        <v>301</v>
      </c>
    </row>
    <row r="36" spans="2:28" ht="11.15" customHeight="1">
      <c r="C36" s="18"/>
      <c r="J36" s="182" t="s">
        <v>340</v>
      </c>
    </row>
    <row r="37" spans="2:28" ht="7" customHeight="1">
      <c r="B37" s="1"/>
      <c r="C37" s="18"/>
    </row>
    <row r="38" spans="2:28" ht="16" customHeight="1">
      <c r="C38" s="18"/>
    </row>
    <row r="39" spans="2:28" ht="16" customHeight="1">
      <c r="C39" s="18"/>
    </row>
    <row r="40" spans="2:28" ht="10" customHeight="1">
      <c r="B40" s="1"/>
      <c r="C40" s="19"/>
      <c r="F40" s="20"/>
    </row>
    <row r="41" spans="2:28" ht="16" customHeight="1">
      <c r="B41" s="1"/>
      <c r="C41" s="19" t="s">
        <v>18</v>
      </c>
      <c r="D41" s="203" t="b">
        <v>0</v>
      </c>
      <c r="E41" s="8" t="s">
        <v>301</v>
      </c>
      <c r="J41" s="182" t="s">
        <v>340</v>
      </c>
    </row>
    <row r="42" spans="2:28" ht="16" customHeight="1">
      <c r="C42" s="18"/>
    </row>
    <row r="43" spans="2:28" ht="16" customHeight="1"/>
  </sheetData>
  <sheetProtection algorithmName="SHA-512" hashValue="KQIvuXoe+IcZLKW6TD8tOZgKHSfRvMCQiwcxXf1P25l8L9oOzBfh152aZ0MSNWUrVOm01xVj/nYvQ9U4tjYPqw==" saltValue="an8Bsgs42jb2ckb1tTVnMA==" spinCount="100000" sheet="1" objects="1" scenarios="1"/>
  <mergeCells count="8">
    <mergeCell ref="A1:AC4"/>
    <mergeCell ref="E27:AB28"/>
    <mergeCell ref="D33:J33"/>
    <mergeCell ref="K33:AB33"/>
    <mergeCell ref="E10:AB11"/>
    <mergeCell ref="E21:AB23"/>
    <mergeCell ref="F25:AB25"/>
    <mergeCell ref="F19:Z19"/>
  </mergeCells>
  <phoneticPr fontId="2"/>
  <pageMargins left="0.7" right="0.7" top="0.6" bottom="0.75" header="0.3" footer="0.3"/>
  <pageSetup paperSize="9" scale="98"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A1:AE33"/>
  <sheetViews>
    <sheetView view="pageBreakPreview" topLeftCell="A9" zoomScaleNormal="100" zoomScaleSheetLayoutView="100" workbookViewId="0">
      <selection activeCell="F11" sqref="F11:J11"/>
    </sheetView>
  </sheetViews>
  <sheetFormatPr defaultColWidth="8.81640625" defaultRowHeight="13"/>
  <cols>
    <col min="1" max="1" width="6" style="9" bestFit="1" customWidth="1"/>
    <col min="2" max="2" width="4.26953125" style="9" customWidth="1"/>
    <col min="3" max="3" width="4.7265625" style="9" customWidth="1"/>
    <col min="4" max="4" width="14.1796875" style="9" customWidth="1"/>
    <col min="5" max="5" width="4.453125" style="9" customWidth="1"/>
    <col min="6" max="6" width="10.7265625" style="9" customWidth="1"/>
    <col min="7" max="7" width="8.81640625" style="9"/>
    <col min="8" max="8" width="6.7265625" style="9" customWidth="1"/>
    <col min="9" max="9" width="4.1796875" style="9" customWidth="1"/>
    <col min="10" max="10" width="6.453125" style="9" customWidth="1"/>
    <col min="11" max="11" width="11.7265625" style="9" bestFit="1" customWidth="1"/>
    <col min="12" max="12" width="5.81640625" style="9" customWidth="1"/>
    <col min="13" max="13" width="2.81640625" style="9" customWidth="1"/>
    <col min="14" max="16384" width="8.81640625" style="9"/>
  </cols>
  <sheetData>
    <row r="1" spans="1:31">
      <c r="A1" s="548" t="s">
        <v>163</v>
      </c>
      <c r="B1" s="548"/>
      <c r="C1" s="548"/>
      <c r="D1" s="548"/>
      <c r="E1" s="548"/>
      <c r="F1" s="548"/>
      <c r="G1" s="548"/>
      <c r="H1" s="548"/>
      <c r="I1" s="548"/>
      <c r="J1" s="548"/>
      <c r="K1" s="548"/>
      <c r="L1" s="548"/>
      <c r="M1" s="548"/>
    </row>
    <row r="2" spans="1:31" ht="16.5" customHeight="1">
      <c r="A2" s="548"/>
      <c r="B2" s="548"/>
      <c r="C2" s="548"/>
      <c r="D2" s="548"/>
      <c r="E2" s="548"/>
      <c r="F2" s="548"/>
      <c r="G2" s="548"/>
      <c r="H2" s="548"/>
      <c r="I2" s="548"/>
      <c r="J2" s="548"/>
      <c r="K2" s="548"/>
      <c r="L2" s="548"/>
      <c r="M2" s="548"/>
    </row>
    <row r="3" spans="1:31" ht="16.5" customHeight="1">
      <c r="A3" s="548"/>
      <c r="B3" s="548"/>
      <c r="C3" s="548"/>
      <c r="D3" s="548"/>
      <c r="E3" s="548"/>
      <c r="F3" s="548"/>
      <c r="G3" s="548"/>
      <c r="H3" s="548"/>
      <c r="I3" s="548"/>
      <c r="J3" s="548"/>
      <c r="K3" s="548"/>
      <c r="L3" s="548"/>
      <c r="M3" s="548"/>
    </row>
    <row r="4" spans="1:31" ht="16.5" customHeight="1">
      <c r="A4" s="548"/>
      <c r="B4" s="548"/>
      <c r="C4" s="548"/>
      <c r="D4" s="548"/>
      <c r="E4" s="548"/>
      <c r="F4" s="548"/>
      <c r="G4" s="548"/>
      <c r="H4" s="548"/>
      <c r="I4" s="548"/>
      <c r="J4" s="548"/>
      <c r="K4" s="548"/>
      <c r="L4" s="548"/>
      <c r="M4" s="548"/>
    </row>
    <row r="5" spans="1:31" ht="16">
      <c r="B5" s="213"/>
      <c r="C5" s="213"/>
      <c r="D5" s="213"/>
      <c r="E5" s="213"/>
      <c r="F5" s="213"/>
      <c r="G5" s="213"/>
      <c r="H5" s="213"/>
      <c r="I5" s="213"/>
      <c r="J5" s="213"/>
      <c r="K5" s="213"/>
    </row>
    <row r="6" spans="1:31" s="23" customFormat="1" ht="22" customHeight="1">
      <c r="A6" s="697">
        <v>11</v>
      </c>
      <c r="B6" s="475" t="s">
        <v>302</v>
      </c>
      <c r="C6" s="475"/>
      <c r="D6" s="475"/>
      <c r="E6" s="475"/>
      <c r="F6" s="475"/>
      <c r="G6" s="475"/>
      <c r="H6" s="475"/>
      <c r="I6" s="475"/>
      <c r="J6" s="475"/>
      <c r="K6" s="475"/>
      <c r="L6" s="147"/>
      <c r="M6" s="22"/>
      <c r="N6" s="207"/>
      <c r="O6" s="207"/>
      <c r="P6" s="207"/>
      <c r="Q6" s="207"/>
      <c r="R6" s="207"/>
      <c r="S6" s="207"/>
      <c r="T6" s="207"/>
      <c r="U6" s="207"/>
      <c r="V6" s="207"/>
      <c r="W6" s="207"/>
      <c r="X6" s="207"/>
      <c r="Y6" s="207"/>
      <c r="Z6" s="207"/>
      <c r="AA6" s="207"/>
      <c r="AB6" s="207"/>
      <c r="AC6" s="207"/>
      <c r="AD6" s="207"/>
      <c r="AE6" s="207"/>
    </row>
    <row r="7" spans="1:31" s="23" customFormat="1" ht="17.5" customHeight="1">
      <c r="A7" s="697"/>
      <c r="B7" s="475"/>
      <c r="C7" s="475"/>
      <c r="D7" s="475"/>
      <c r="E7" s="475"/>
      <c r="F7" s="475"/>
      <c r="G7" s="475"/>
      <c r="H7" s="475"/>
      <c r="I7" s="475"/>
      <c r="J7" s="475"/>
      <c r="K7" s="475"/>
      <c r="L7" s="147"/>
      <c r="M7" s="22"/>
      <c r="N7" s="207"/>
      <c r="O7" s="207"/>
      <c r="P7" s="207"/>
      <c r="Q7" s="207"/>
      <c r="R7" s="207"/>
      <c r="S7" s="207"/>
      <c r="T7" s="207"/>
      <c r="U7" s="207"/>
      <c r="V7" s="207"/>
      <c r="W7" s="207"/>
      <c r="X7" s="207"/>
      <c r="Y7" s="207"/>
      <c r="Z7" s="207"/>
      <c r="AA7" s="207"/>
      <c r="AB7" s="207"/>
      <c r="AC7" s="207"/>
      <c r="AD7" s="207"/>
      <c r="AE7" s="207"/>
    </row>
    <row r="8" spans="1:31" ht="30" customHeight="1">
      <c r="B8" s="213"/>
      <c r="C8" s="213"/>
      <c r="D8" s="213"/>
      <c r="E8" s="213"/>
      <c r="F8" s="213"/>
      <c r="G8" s="213"/>
      <c r="H8" s="213"/>
      <c r="I8" s="213"/>
      <c r="J8" s="213"/>
      <c r="K8" s="213"/>
    </row>
    <row r="9" spans="1:31" ht="30" customHeight="1">
      <c r="B9" s="208"/>
      <c r="C9" s="208"/>
      <c r="D9" s="208"/>
      <c r="E9" s="208"/>
      <c r="F9" s="208"/>
      <c r="G9" s="208"/>
      <c r="H9" s="208"/>
      <c r="I9" s="208"/>
    </row>
    <row r="10" spans="1:31" ht="30" customHeight="1" thickBot="1">
      <c r="B10" s="208"/>
      <c r="C10" s="208"/>
      <c r="D10" s="208"/>
      <c r="E10" s="208"/>
      <c r="F10" s="208"/>
      <c r="G10" s="208"/>
      <c r="H10" s="208"/>
      <c r="I10" s="208"/>
    </row>
    <row r="11" spans="1:31" ht="17.25" customHeight="1" thickBot="1">
      <c r="B11" s="694" t="s">
        <v>510</v>
      </c>
      <c r="C11" s="695"/>
      <c r="D11" s="695"/>
      <c r="E11" s="696"/>
      <c r="F11" s="653"/>
      <c r="G11" s="654"/>
      <c r="H11" s="654"/>
      <c r="I11" s="654"/>
      <c r="J11" s="655"/>
    </row>
    <row r="12" spans="1:31" ht="14.5" customHeight="1">
      <c r="A12" s="383"/>
      <c r="B12" s="214"/>
      <c r="C12" s="214"/>
      <c r="D12" s="214"/>
      <c r="E12" s="214"/>
      <c r="F12" s="214"/>
      <c r="G12" s="214"/>
      <c r="H12" s="214"/>
      <c r="I12" s="208"/>
      <c r="J12" s="19"/>
    </row>
    <row r="13" spans="1:31" ht="14.15" customHeight="1">
      <c r="B13" s="213"/>
      <c r="C13" s="213"/>
      <c r="D13" s="213"/>
      <c r="E13" s="213"/>
      <c r="F13" s="213"/>
      <c r="G13" s="213"/>
      <c r="H13" s="213"/>
      <c r="I13" s="213"/>
      <c r="J13" s="213"/>
    </row>
    <row r="15" spans="1:31" ht="25" customHeight="1" thickBot="1">
      <c r="B15" s="210" t="s">
        <v>522</v>
      </c>
      <c r="C15" s="28"/>
      <c r="D15" s="28"/>
      <c r="E15" s="209"/>
      <c r="F15" s="28"/>
      <c r="G15" s="28"/>
      <c r="H15" s="28"/>
      <c r="I15" s="28"/>
      <c r="J15" s="28"/>
      <c r="K15" s="28"/>
    </row>
    <row r="16" spans="1:31" ht="16.5" thickBot="1">
      <c r="B16" s="416"/>
      <c r="C16" s="417"/>
      <c r="D16" s="679" t="s">
        <v>303</v>
      </c>
      <c r="E16" s="680"/>
      <c r="F16" s="680"/>
      <c r="G16" s="680"/>
      <c r="H16" s="680"/>
      <c r="I16" s="680"/>
      <c r="J16" s="680"/>
      <c r="K16" s="680"/>
      <c r="L16" s="681"/>
    </row>
    <row r="17" spans="2:12" ht="21" customHeight="1" thickBot="1">
      <c r="B17" s="418"/>
      <c r="C17" s="419"/>
      <c r="D17" s="675" t="s">
        <v>290</v>
      </c>
      <c r="E17" s="676"/>
      <c r="F17" s="215" t="s">
        <v>281</v>
      </c>
      <c r="G17" s="420"/>
      <c r="H17" s="420" t="s">
        <v>283</v>
      </c>
      <c r="I17" s="420"/>
      <c r="J17" s="421"/>
      <c r="K17" s="389" t="s">
        <v>284</v>
      </c>
      <c r="L17" s="390"/>
    </row>
    <row r="18" spans="2:12" ht="30" customHeight="1" thickBot="1">
      <c r="B18" s="675" t="s">
        <v>304</v>
      </c>
      <c r="C18" s="676"/>
      <c r="D18" s="422" t="str">
        <f>IF(F11="","",VLOOKUP(F11,参照用データ!$C$54:$D$80,2,FALSE))</f>
        <v/>
      </c>
      <c r="E18" s="390" t="s">
        <v>305</v>
      </c>
      <c r="F18" s="218"/>
      <c r="G18" s="423" t="s">
        <v>122</v>
      </c>
      <c r="H18" s="682" t="s">
        <v>532</v>
      </c>
      <c r="I18" s="683"/>
      <c r="J18" s="377" t="s">
        <v>122</v>
      </c>
      <c r="K18" s="216" t="e">
        <f>H18/F18*100</f>
        <v>#VALUE!</v>
      </c>
      <c r="L18" s="352" t="s">
        <v>306</v>
      </c>
    </row>
    <row r="19" spans="2:12" ht="19" customHeight="1" thickBot="1">
      <c r="D19" s="9" t="s">
        <v>307</v>
      </c>
      <c r="K19" s="656" t="s">
        <v>294</v>
      </c>
      <c r="L19" s="657"/>
    </row>
    <row r="20" spans="2:12" ht="31" customHeight="1" thickBot="1">
      <c r="K20" s="690" t="e">
        <f>IF(K18&gt;=D18,"〇","×")</f>
        <v>#VALUE!</v>
      </c>
      <c r="L20" s="691"/>
    </row>
    <row r="22" spans="2:12" ht="14">
      <c r="D22" s="424"/>
      <c r="E22" s="424"/>
    </row>
    <row r="23" spans="2:12">
      <c r="G23" s="425"/>
      <c r="H23" s="425"/>
      <c r="I23" s="425"/>
      <c r="J23" s="425"/>
      <c r="K23" s="425"/>
      <c r="L23" s="425"/>
    </row>
    <row r="24" spans="2:12">
      <c r="G24" s="425"/>
      <c r="H24" s="425"/>
      <c r="I24" s="425"/>
      <c r="J24" s="425"/>
      <c r="K24" s="425"/>
      <c r="L24" s="425"/>
    </row>
    <row r="25" spans="2:12">
      <c r="G25" s="425"/>
      <c r="H25" s="425"/>
      <c r="I25" s="425"/>
      <c r="J25" s="425"/>
      <c r="K25" s="425"/>
      <c r="L25" s="425"/>
    </row>
    <row r="26" spans="2:12">
      <c r="G26" s="425"/>
      <c r="H26" s="425"/>
      <c r="I26" s="425"/>
      <c r="J26" s="425"/>
      <c r="K26" s="425"/>
      <c r="L26" s="425"/>
    </row>
    <row r="27" spans="2:12" ht="17.5" customHeight="1">
      <c r="C27" s="9" t="s">
        <v>308</v>
      </c>
    </row>
    <row r="28" spans="2:12" ht="13.5" thickBot="1"/>
    <row r="29" spans="2:12" ht="19.5" customHeight="1" thickBot="1">
      <c r="C29" s="684"/>
      <c r="D29" s="685"/>
      <c r="E29" s="686"/>
      <c r="F29" s="426" t="s">
        <v>309</v>
      </c>
      <c r="G29" s="427"/>
      <c r="H29" s="428"/>
      <c r="I29" s="429"/>
      <c r="J29" s="429"/>
    </row>
    <row r="30" spans="2:12" ht="20" customHeight="1" thickBot="1">
      <c r="C30" s="687"/>
      <c r="D30" s="688"/>
      <c r="E30" s="689"/>
      <c r="F30" s="430" t="s">
        <v>310</v>
      </c>
      <c r="G30" s="431"/>
      <c r="H30" s="432" t="s">
        <v>311</v>
      </c>
      <c r="I30" s="433"/>
      <c r="J30" s="433"/>
      <c r="K30" s="656" t="s">
        <v>294</v>
      </c>
      <c r="L30" s="657"/>
    </row>
    <row r="31" spans="2:12" ht="25.5" customHeight="1" thickBot="1">
      <c r="C31" s="434" t="s">
        <v>280</v>
      </c>
      <c r="D31" s="435"/>
      <c r="E31" s="436"/>
      <c r="F31" s="217" t="str">
        <f>IF(F11="","",VLOOKUP(F11,参照用データ!C54:F80,4,FALSE))</f>
        <v/>
      </c>
      <c r="G31" s="437" t="s">
        <v>122</v>
      </c>
      <c r="H31" s="677"/>
      <c r="I31" s="678"/>
      <c r="J31" s="438" t="s">
        <v>122</v>
      </c>
      <c r="K31" s="692" t="str">
        <f>IF(H31&gt;=F31,"〇","×")</f>
        <v>〇</v>
      </c>
      <c r="L31" s="693"/>
    </row>
    <row r="32" spans="2:12" ht="15.5" customHeight="1">
      <c r="F32" s="9" t="s">
        <v>307</v>
      </c>
    </row>
    <row r="33" spans="2:2" ht="19.5" customHeight="1">
      <c r="B33" s="28"/>
    </row>
  </sheetData>
  <sheetProtection algorithmName="SHA-512" hashValue="wFfu364sRUC7IptQaaFvr0O4Dh4XoU/5+7f7OboOE+0FalUIV8gUsdTrKQRZB24jRE7S0zynYY1OhFptLe2dAg==" saltValue="dgqsZG6Vhfza+wqkhJ1p2A==" spinCount="100000" sheet="1" objects="1" scenarios="1"/>
  <mergeCells count="15">
    <mergeCell ref="A1:M4"/>
    <mergeCell ref="B6:K7"/>
    <mergeCell ref="B18:C18"/>
    <mergeCell ref="H31:I31"/>
    <mergeCell ref="D16:L16"/>
    <mergeCell ref="H18:I18"/>
    <mergeCell ref="D17:E17"/>
    <mergeCell ref="C29:E30"/>
    <mergeCell ref="K19:L19"/>
    <mergeCell ref="K20:L20"/>
    <mergeCell ref="K31:L31"/>
    <mergeCell ref="K30:L30"/>
    <mergeCell ref="F11:J11"/>
    <mergeCell ref="B11:E11"/>
    <mergeCell ref="A6:A7"/>
  </mergeCells>
  <phoneticPr fontId="2"/>
  <dataValidations count="1">
    <dataValidation type="list" allowBlank="1" showInputMessage="1" showErrorMessage="1" prompt="【業種】から製造業を選択した場合のみ、プルダウンから選択してください" sqref="A12:H12" xr:uid="{00000000-0002-0000-0B00-000000000000}">
      <formula1>$L$49:$L$60</formula1>
    </dataValidation>
  </dataValidations>
  <pageMargins left="0.7" right="0.7" top="0.62" bottom="0.54" header="0.3" footer="0.3"/>
  <pageSetup paperSize="9" scale="98"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プルダウンから選択してください" xr:uid="{00000000-0002-0000-0B00-000001000000}">
          <x14:formula1>
            <xm:f>☆自己評価シート!$K$38:$K$53</xm:f>
          </x14:formula1>
          <xm:sqref>F11 J11:J12</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sheetPr>
  <dimension ref="A1:AF48"/>
  <sheetViews>
    <sheetView view="pageBreakPreview" topLeftCell="A3" zoomScaleNormal="100" zoomScaleSheetLayoutView="100" workbookViewId="0">
      <selection activeCell="P39" sqref="P39"/>
    </sheetView>
  </sheetViews>
  <sheetFormatPr defaultColWidth="8.81640625" defaultRowHeight="13"/>
  <cols>
    <col min="1" max="3" width="5.453125" style="9" customWidth="1"/>
    <col min="4" max="4" width="15.453125" style="9" customWidth="1"/>
    <col min="5" max="5" width="5.1796875" style="9" customWidth="1"/>
    <col min="6" max="6" width="14.1796875" style="9" customWidth="1"/>
    <col min="7" max="7" width="6.81640625" style="9" customWidth="1"/>
    <col min="8" max="8" width="13.7265625" style="9" customWidth="1"/>
    <col min="9" max="9" width="5.1796875" style="9" customWidth="1"/>
    <col min="10" max="10" width="12" style="9" customWidth="1"/>
    <col min="11" max="11" width="5.1796875" style="9" customWidth="1"/>
    <col min="12" max="12" width="2.26953125" style="9" customWidth="1"/>
    <col min="13" max="15" width="8.81640625" style="9"/>
    <col min="16" max="16" width="9.26953125" style="9" bestFit="1" customWidth="1"/>
    <col min="17" max="16384" width="8.81640625" style="9"/>
  </cols>
  <sheetData>
    <row r="1" spans="1:32">
      <c r="A1" s="548" t="s">
        <v>163</v>
      </c>
      <c r="B1" s="548"/>
      <c r="C1" s="548"/>
      <c r="D1" s="548"/>
      <c r="E1" s="548"/>
      <c r="F1" s="548"/>
      <c r="G1" s="548"/>
      <c r="H1" s="548"/>
      <c r="I1" s="548"/>
      <c r="J1" s="548"/>
      <c r="K1" s="548"/>
      <c r="L1" s="548"/>
    </row>
    <row r="2" spans="1:32" ht="17.25" customHeight="1">
      <c r="A2" s="548"/>
      <c r="B2" s="548"/>
      <c r="C2" s="548"/>
      <c r="D2" s="548"/>
      <c r="E2" s="548"/>
      <c r="F2" s="548"/>
      <c r="G2" s="548"/>
      <c r="H2" s="548"/>
      <c r="I2" s="548"/>
      <c r="J2" s="548"/>
      <c r="K2" s="548"/>
      <c r="L2" s="548"/>
    </row>
    <row r="3" spans="1:32" ht="16.5" customHeight="1">
      <c r="A3" s="548"/>
      <c r="B3" s="548"/>
      <c r="C3" s="548"/>
      <c r="D3" s="548"/>
      <c r="E3" s="548"/>
      <c r="F3" s="548"/>
      <c r="G3" s="548"/>
      <c r="H3" s="548"/>
      <c r="I3" s="548"/>
      <c r="J3" s="548"/>
      <c r="K3" s="548"/>
      <c r="L3" s="548"/>
    </row>
    <row r="4" spans="1:32" ht="20.149999999999999" customHeight="1">
      <c r="A4" s="548"/>
      <c r="B4" s="548"/>
      <c r="C4" s="548"/>
      <c r="D4" s="548"/>
      <c r="E4" s="548"/>
      <c r="F4" s="548"/>
      <c r="G4" s="548"/>
      <c r="H4" s="548"/>
      <c r="I4" s="548"/>
      <c r="J4" s="548"/>
      <c r="K4" s="548"/>
      <c r="L4" s="548"/>
    </row>
    <row r="5" spans="1:32" ht="20.149999999999999" customHeight="1">
      <c r="B5" s="213"/>
      <c r="C5" s="213"/>
      <c r="D5" s="213"/>
      <c r="E5" s="213"/>
      <c r="F5" s="213"/>
      <c r="G5" s="213"/>
      <c r="H5" s="213"/>
      <c r="I5" s="213"/>
      <c r="J5" s="213"/>
      <c r="K5" s="213"/>
    </row>
    <row r="6" spans="1:32" s="23" customFormat="1" ht="22" customHeight="1">
      <c r="A6" s="697">
        <v>12</v>
      </c>
      <c r="B6" s="475" t="s">
        <v>312</v>
      </c>
      <c r="C6" s="475"/>
      <c r="D6" s="475"/>
      <c r="E6" s="475"/>
      <c r="F6" s="475"/>
      <c r="G6" s="475"/>
      <c r="H6" s="475"/>
      <c r="I6" s="475"/>
      <c r="J6" s="475"/>
      <c r="K6" s="338"/>
      <c r="L6" s="219"/>
      <c r="M6" s="439"/>
      <c r="N6" s="207"/>
      <c r="O6" s="207"/>
      <c r="P6" s="207"/>
      <c r="Q6" s="207"/>
      <c r="R6" s="207"/>
      <c r="S6" s="207"/>
      <c r="T6" s="207"/>
      <c r="U6" s="207"/>
      <c r="V6" s="207"/>
      <c r="W6" s="207"/>
      <c r="X6" s="207"/>
      <c r="Y6" s="207"/>
      <c r="Z6" s="207"/>
      <c r="AA6" s="207"/>
      <c r="AB6" s="207"/>
      <c r="AC6" s="207"/>
      <c r="AD6" s="207"/>
      <c r="AE6" s="207"/>
      <c r="AF6" s="207"/>
    </row>
    <row r="7" spans="1:32" s="23" customFormat="1" ht="17.5" customHeight="1">
      <c r="A7" s="697"/>
      <c r="B7" s="475"/>
      <c r="C7" s="475"/>
      <c r="D7" s="475"/>
      <c r="E7" s="475"/>
      <c r="F7" s="475"/>
      <c r="G7" s="475"/>
      <c r="H7" s="475"/>
      <c r="I7" s="475"/>
      <c r="J7" s="475"/>
      <c r="K7" s="338"/>
      <c r="L7" s="219"/>
      <c r="M7" s="439"/>
      <c r="N7" s="207"/>
      <c r="O7" s="207"/>
      <c r="P7" s="207"/>
      <c r="Q7" s="207"/>
      <c r="R7" s="207"/>
      <c r="S7" s="207"/>
      <c r="T7" s="207"/>
      <c r="U7" s="207"/>
      <c r="V7" s="207"/>
      <c r="W7" s="207"/>
      <c r="X7" s="207"/>
      <c r="Y7" s="207"/>
      <c r="Z7" s="207"/>
      <c r="AA7" s="207"/>
      <c r="AB7" s="207"/>
      <c r="AC7" s="207"/>
      <c r="AD7" s="207"/>
      <c r="AE7" s="207"/>
      <c r="AF7" s="207"/>
    </row>
    <row r="8" spans="1:32" ht="23.15" customHeight="1">
      <c r="B8" s="208"/>
      <c r="C8" s="208"/>
      <c r="D8" s="208"/>
      <c r="E8" s="208"/>
      <c r="F8" s="208"/>
      <c r="G8" s="208"/>
      <c r="H8" s="208"/>
      <c r="I8" s="208"/>
      <c r="J8" s="208"/>
      <c r="K8" s="208"/>
    </row>
    <row r="9" spans="1:32" ht="20.149999999999999" customHeight="1">
      <c r="B9" s="208"/>
      <c r="C9" s="208"/>
      <c r="D9" s="208"/>
      <c r="E9" s="208"/>
      <c r="F9" s="208"/>
      <c r="G9" s="208"/>
      <c r="H9" s="208"/>
      <c r="I9" s="208"/>
      <c r="J9" s="208"/>
      <c r="K9" s="208"/>
    </row>
    <row r="10" spans="1:32" ht="20.149999999999999" customHeight="1">
      <c r="B10" s="208"/>
      <c r="C10" s="208"/>
      <c r="D10" s="208"/>
      <c r="E10" s="208"/>
      <c r="F10" s="208"/>
      <c r="G10" s="208"/>
      <c r="H10" s="208"/>
      <c r="I10" s="208"/>
      <c r="J10" s="208"/>
      <c r="K10" s="208"/>
    </row>
    <row r="30" spans="2:15" ht="22.5" customHeight="1" thickBot="1">
      <c r="B30" s="440" t="s">
        <v>313</v>
      </c>
      <c r="C30" s="28"/>
      <c r="D30" s="28"/>
      <c r="E30" s="28"/>
      <c r="F30" s="28"/>
      <c r="G30" s="28"/>
      <c r="H30" s="28"/>
      <c r="I30" s="28"/>
      <c r="J30" s="28"/>
      <c r="K30" s="28"/>
      <c r="L30" s="28"/>
      <c r="M30" s="28"/>
      <c r="N30" s="28"/>
      <c r="O30" s="28"/>
    </row>
    <row r="31" spans="2:15" ht="16.5" customHeight="1">
      <c r="B31" s="698"/>
      <c r="C31" s="699"/>
      <c r="D31" s="710" t="s">
        <v>314</v>
      </c>
      <c r="E31" s="711"/>
      <c r="F31" s="702" t="s">
        <v>315</v>
      </c>
      <c r="G31" s="703"/>
      <c r="H31" s="703"/>
      <c r="I31" s="703"/>
      <c r="J31" s="703"/>
      <c r="K31" s="704"/>
      <c r="L31" s="48"/>
    </row>
    <row r="32" spans="2:15" ht="17.25" customHeight="1" thickBot="1">
      <c r="B32" s="700"/>
      <c r="C32" s="701"/>
      <c r="D32" s="712"/>
      <c r="E32" s="713"/>
      <c r="F32" s="705" t="s">
        <v>281</v>
      </c>
      <c r="G32" s="706"/>
      <c r="H32" s="707" t="s">
        <v>283</v>
      </c>
      <c r="I32" s="708"/>
      <c r="J32" s="708" t="s">
        <v>284</v>
      </c>
      <c r="K32" s="709"/>
      <c r="L32" s="30"/>
    </row>
    <row r="33" spans="1:19" ht="28" customHeight="1" thickBot="1">
      <c r="B33" s="675" t="s">
        <v>304</v>
      </c>
      <c r="C33" s="676"/>
      <c r="D33" s="441">
        <f>参照用データ!D84</f>
        <v>71.599999999999994</v>
      </c>
      <c r="E33" s="352" t="s">
        <v>306</v>
      </c>
      <c r="F33" s="223"/>
      <c r="G33" s="352" t="s">
        <v>316</v>
      </c>
      <c r="H33" s="224"/>
      <c r="I33" s="352" t="s">
        <v>316</v>
      </c>
      <c r="J33" s="216" t="e">
        <f>H33/F33*100</f>
        <v>#DIV/0!</v>
      </c>
      <c r="K33" s="352" t="s">
        <v>306</v>
      </c>
      <c r="L33" s="28"/>
    </row>
    <row r="34" spans="1:19" ht="22.5" customHeight="1" thickBot="1">
      <c r="A34" s="442"/>
      <c r="B34" s="443"/>
      <c r="C34" s="220"/>
      <c r="D34" s="28"/>
      <c r="E34" s="220"/>
      <c r="F34" s="28"/>
      <c r="G34" s="221"/>
      <c r="H34" s="28"/>
      <c r="I34" s="28"/>
      <c r="J34" s="28"/>
      <c r="K34" s="28"/>
      <c r="L34" s="28"/>
      <c r="M34" s="28"/>
      <c r="N34" s="28"/>
      <c r="O34" s="28"/>
    </row>
    <row r="35" spans="1:19" ht="20.149999999999999" customHeight="1" thickBot="1">
      <c r="B35" s="55"/>
      <c r="C35" s="55"/>
      <c r="D35" s="55"/>
      <c r="E35" s="55"/>
      <c r="F35" s="55"/>
      <c r="G35" s="55"/>
      <c r="H35" s="55"/>
      <c r="I35" s="55"/>
      <c r="J35" s="656" t="s">
        <v>294</v>
      </c>
      <c r="K35" s="657"/>
      <c r="L35" s="55"/>
      <c r="M35" s="55"/>
      <c r="N35" s="55"/>
      <c r="O35" s="55"/>
    </row>
    <row r="36" spans="1:19" ht="20.149999999999999" customHeight="1" thickBot="1">
      <c r="A36" s="19"/>
      <c r="B36" s="55"/>
      <c r="C36" s="55"/>
      <c r="D36" s="55"/>
      <c r="E36" s="55"/>
      <c r="F36" s="55"/>
      <c r="G36" s="55"/>
      <c r="H36" s="55"/>
      <c r="I36" s="55"/>
      <c r="J36" s="690" t="e">
        <f>IF(J33&gt;=D33,"〇","×")</f>
        <v>#DIV/0!</v>
      </c>
      <c r="K36" s="691"/>
      <c r="L36" s="55"/>
      <c r="M36" s="55"/>
      <c r="N36" s="55"/>
      <c r="O36" s="55"/>
    </row>
    <row r="37" spans="1:19" ht="11.15" customHeight="1">
      <c r="A37" s="19"/>
      <c r="B37" s="55"/>
      <c r="C37" s="55"/>
      <c r="D37" s="55"/>
      <c r="E37" s="55"/>
      <c r="F37" s="55"/>
      <c r="G37" s="55"/>
      <c r="H37" s="55"/>
      <c r="I37" s="55"/>
      <c r="J37" s="55"/>
      <c r="K37" s="127"/>
      <c r="L37" s="55"/>
      <c r="M37" s="55"/>
      <c r="N37" s="55"/>
      <c r="O37" s="55"/>
    </row>
    <row r="38" spans="1:19" ht="21" customHeight="1">
      <c r="A38" s="19"/>
      <c r="B38" s="444"/>
      <c r="C38" s="444"/>
      <c r="D38" s="444"/>
      <c r="E38" s="444"/>
      <c r="F38" s="444"/>
      <c r="G38" s="444"/>
      <c r="H38" s="444"/>
      <c r="I38" s="444"/>
      <c r="J38" s="444"/>
      <c r="K38" s="127"/>
    </row>
    <row r="39" spans="1:19" ht="6.5" customHeight="1">
      <c r="A39" s="19"/>
      <c r="B39" s="55"/>
      <c r="C39" s="55"/>
      <c r="D39" s="55"/>
      <c r="E39" s="55"/>
      <c r="F39" s="55"/>
      <c r="G39" s="55"/>
      <c r="H39" s="55"/>
      <c r="I39" s="55"/>
      <c r="J39" s="55"/>
      <c r="K39" s="127"/>
    </row>
    <row r="40" spans="1:19" ht="23.5" customHeight="1">
      <c r="A40" s="19"/>
      <c r="B40" s="595" t="s">
        <v>536</v>
      </c>
      <c r="C40" s="595"/>
      <c r="D40" s="595"/>
      <c r="E40" s="595"/>
      <c r="F40" s="595"/>
      <c r="G40" s="595"/>
      <c r="H40" s="595"/>
      <c r="I40" s="595"/>
      <c r="J40" s="55"/>
      <c r="K40" s="127"/>
    </row>
    <row r="41" spans="1:19" ht="23.5" customHeight="1" thickBot="1">
      <c r="A41" s="19"/>
      <c r="B41" s="714"/>
      <c r="C41" s="714"/>
      <c r="D41" s="714"/>
      <c r="E41" s="714"/>
      <c r="F41" s="714"/>
      <c r="G41" s="714"/>
      <c r="H41" s="714"/>
      <c r="I41" s="714"/>
      <c r="J41" s="55"/>
      <c r="K41" s="127"/>
    </row>
    <row r="42" spans="1:19" ht="20.149999999999999" customHeight="1" thickBot="1">
      <c r="A42" s="19"/>
      <c r="B42" s="684"/>
      <c r="C42" s="686"/>
      <c r="D42" s="722" t="s">
        <v>317</v>
      </c>
      <c r="E42" s="723"/>
      <c r="F42" s="723"/>
      <c r="G42" s="723"/>
      <c r="H42" s="723"/>
      <c r="I42" s="724"/>
      <c r="J42" s="214"/>
      <c r="K42" s="214"/>
    </row>
    <row r="43" spans="1:19" ht="34" customHeight="1" thickBot="1">
      <c r="B43" s="687"/>
      <c r="C43" s="689"/>
      <c r="D43" s="717" t="s">
        <v>534</v>
      </c>
      <c r="E43" s="718"/>
      <c r="F43" s="719" t="s">
        <v>535</v>
      </c>
      <c r="G43" s="720"/>
      <c r="H43" s="721" t="s">
        <v>283</v>
      </c>
      <c r="I43" s="720"/>
    </row>
    <row r="44" spans="1:19" ht="30" customHeight="1" thickBot="1">
      <c r="B44" s="715" t="s">
        <v>304</v>
      </c>
      <c r="C44" s="716"/>
      <c r="D44" s="335">
        <f>参照用データ!D85*1000</f>
        <v>508916.66666666669</v>
      </c>
      <c r="E44" s="437" t="s">
        <v>316</v>
      </c>
      <c r="F44" s="336">
        <v>364225</v>
      </c>
      <c r="G44" s="437" t="s">
        <v>316</v>
      </c>
      <c r="H44" s="337"/>
      <c r="I44" s="437" t="s">
        <v>316</v>
      </c>
    </row>
    <row r="45" spans="1:19" ht="20.149999999999999" customHeight="1" thickBot="1">
      <c r="J45" s="29"/>
      <c r="K45" s="29"/>
      <c r="S45" s="222"/>
    </row>
    <row r="46" spans="1:19" ht="20.149999999999999" customHeight="1" thickBot="1">
      <c r="H46" s="656" t="s">
        <v>294</v>
      </c>
      <c r="I46" s="657"/>
    </row>
    <row r="47" spans="1:19" ht="26.15" customHeight="1" thickBot="1">
      <c r="H47" s="692" t="str">
        <f>IF(H44&gt;=F44,"〇","×")</f>
        <v>×</v>
      </c>
      <c r="I47" s="693"/>
    </row>
    <row r="48" spans="1:19">
      <c r="B48" s="29"/>
      <c r="C48" s="29"/>
      <c r="D48" s="29"/>
      <c r="E48" s="29"/>
      <c r="F48" s="29"/>
      <c r="G48" s="29"/>
      <c r="H48" s="29"/>
      <c r="I48" s="29"/>
      <c r="J48" s="29"/>
      <c r="K48" s="29"/>
    </row>
  </sheetData>
  <sheetProtection algorithmName="SHA-512" hashValue="JvO+LJLMik0TrFGviordVsZiWl4C/mJfeTRqN2AdUaXwpmusBSgjGbHcmPQLZKXNPaDiX38r1kr1l717afNY7Q==" saltValue="+Zq1T9gXAUThZTQ5GjSstA==" spinCount="100000" sheet="1" objects="1" scenarios="1"/>
  <mergeCells count="21">
    <mergeCell ref="B40:I41"/>
    <mergeCell ref="B44:C44"/>
    <mergeCell ref="H46:I46"/>
    <mergeCell ref="H47:I47"/>
    <mergeCell ref="D43:E43"/>
    <mergeCell ref="F43:G43"/>
    <mergeCell ref="B42:C43"/>
    <mergeCell ref="H43:I43"/>
    <mergeCell ref="D42:I42"/>
    <mergeCell ref="A1:L4"/>
    <mergeCell ref="J35:K35"/>
    <mergeCell ref="J36:K36"/>
    <mergeCell ref="B31:C32"/>
    <mergeCell ref="B33:C33"/>
    <mergeCell ref="F31:K31"/>
    <mergeCell ref="F32:G32"/>
    <mergeCell ref="H32:I32"/>
    <mergeCell ref="J32:K32"/>
    <mergeCell ref="B6:J7"/>
    <mergeCell ref="D31:E32"/>
    <mergeCell ref="A6:A7"/>
  </mergeCells>
  <phoneticPr fontId="2"/>
  <pageMargins left="0.7" right="0.7" top="0.75" bottom="0.75" header="0.3" footer="0.3"/>
  <pageSetup paperSize="9" scale="92"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AF38"/>
  <sheetViews>
    <sheetView view="pageBreakPreview" zoomScaleNormal="100" zoomScaleSheetLayoutView="100" workbookViewId="0">
      <selection activeCell="E22" sqref="E22:J24"/>
    </sheetView>
  </sheetViews>
  <sheetFormatPr defaultColWidth="8.81640625" defaultRowHeight="13"/>
  <cols>
    <col min="1" max="1" width="4.453125" style="9" customWidth="1"/>
    <col min="2" max="2" width="11.26953125" style="9" customWidth="1"/>
    <col min="3" max="3" width="13.54296875" style="9" customWidth="1"/>
    <col min="4" max="9" width="7.81640625" style="9" customWidth="1"/>
    <col min="10" max="10" width="7.7265625" style="9" customWidth="1"/>
    <col min="11" max="11" width="4.54296875" style="9" customWidth="1"/>
    <col min="12" max="12" width="27" style="9" customWidth="1"/>
    <col min="13" max="16384" width="8.81640625" style="9"/>
  </cols>
  <sheetData>
    <row r="1" spans="1:32">
      <c r="A1" s="548" t="s">
        <v>163</v>
      </c>
      <c r="B1" s="548"/>
      <c r="C1" s="548"/>
      <c r="D1" s="548"/>
      <c r="E1" s="548"/>
      <c r="F1" s="548"/>
      <c r="G1" s="548"/>
      <c r="H1" s="548"/>
      <c r="I1" s="548"/>
      <c r="J1" s="548"/>
      <c r="K1" s="548"/>
    </row>
    <row r="2" spans="1:32" ht="16.5" customHeight="1">
      <c r="A2" s="548"/>
      <c r="B2" s="548"/>
      <c r="C2" s="548"/>
      <c r="D2" s="548"/>
      <c r="E2" s="548"/>
      <c r="F2" s="548"/>
      <c r="G2" s="548"/>
      <c r="H2" s="548"/>
      <c r="I2" s="548"/>
      <c r="J2" s="548"/>
      <c r="K2" s="548"/>
    </row>
    <row r="3" spans="1:32" ht="16.5" customHeight="1">
      <c r="A3" s="548"/>
      <c r="B3" s="548"/>
      <c r="C3" s="548"/>
      <c r="D3" s="548"/>
      <c r="E3" s="548"/>
      <c r="F3" s="548"/>
      <c r="G3" s="548"/>
      <c r="H3" s="548"/>
      <c r="I3" s="548"/>
      <c r="J3" s="548"/>
      <c r="K3" s="548"/>
    </row>
    <row r="4" spans="1:32" ht="22.5" customHeight="1">
      <c r="A4" s="548"/>
      <c r="B4" s="548"/>
      <c r="C4" s="548"/>
      <c r="D4" s="548"/>
      <c r="E4" s="548"/>
      <c r="F4" s="548"/>
      <c r="G4" s="548"/>
      <c r="H4" s="548"/>
      <c r="I4" s="548"/>
      <c r="J4" s="548"/>
      <c r="K4" s="548"/>
    </row>
    <row r="5" spans="1:32" ht="19.5" customHeight="1">
      <c r="C5" s="213"/>
      <c r="D5" s="213"/>
      <c r="E5" s="213"/>
      <c r="F5" s="213"/>
      <c r="G5" s="213"/>
      <c r="H5" s="213"/>
      <c r="I5" s="213"/>
    </row>
    <row r="6" spans="1:32" s="23" customFormat="1" ht="22" customHeight="1">
      <c r="A6" s="697">
        <v>13</v>
      </c>
      <c r="B6" s="475" t="s">
        <v>318</v>
      </c>
      <c r="C6" s="475"/>
      <c r="D6" s="475"/>
      <c r="E6" s="475"/>
      <c r="F6" s="475"/>
      <c r="G6" s="475"/>
      <c r="H6" s="475"/>
      <c r="I6" s="475"/>
      <c r="J6" s="475"/>
      <c r="K6" s="338"/>
      <c r="L6" s="445"/>
      <c r="M6" s="439"/>
      <c r="N6" s="207"/>
      <c r="O6" s="207"/>
      <c r="P6" s="207"/>
      <c r="Q6" s="207"/>
      <c r="R6" s="207"/>
      <c r="S6" s="207"/>
      <c r="T6" s="207"/>
      <c r="U6" s="207"/>
      <c r="V6" s="207"/>
      <c r="W6" s="207"/>
      <c r="X6" s="207"/>
      <c r="Y6" s="207"/>
      <c r="Z6" s="207"/>
      <c r="AA6" s="207"/>
      <c r="AB6" s="207"/>
      <c r="AC6" s="207"/>
      <c r="AD6" s="207"/>
      <c r="AE6" s="207"/>
      <c r="AF6" s="207"/>
    </row>
    <row r="7" spans="1:32" s="23" customFormat="1" ht="17.5" customHeight="1">
      <c r="A7" s="697"/>
      <c r="B7" s="475"/>
      <c r="C7" s="475"/>
      <c r="D7" s="475"/>
      <c r="E7" s="475"/>
      <c r="F7" s="475"/>
      <c r="G7" s="475"/>
      <c r="H7" s="475"/>
      <c r="I7" s="475"/>
      <c r="J7" s="475"/>
      <c r="K7" s="338"/>
      <c r="L7" s="225"/>
      <c r="M7" s="439"/>
      <c r="N7" s="207"/>
      <c r="O7" s="207"/>
      <c r="P7" s="207"/>
      <c r="Q7" s="207"/>
      <c r="R7" s="207"/>
      <c r="S7" s="207"/>
      <c r="T7" s="207"/>
      <c r="U7" s="207"/>
      <c r="V7" s="207"/>
      <c r="W7" s="207"/>
      <c r="X7" s="207"/>
      <c r="Y7" s="207"/>
      <c r="Z7" s="207"/>
      <c r="AA7" s="207"/>
      <c r="AB7" s="207"/>
      <c r="AC7" s="207"/>
      <c r="AD7" s="207"/>
      <c r="AE7" s="207"/>
      <c r="AF7" s="207"/>
    </row>
    <row r="9" spans="1:32" ht="26.15" customHeight="1">
      <c r="C9" s="28"/>
      <c r="D9" s="28"/>
      <c r="E9" s="28"/>
      <c r="F9" s="28"/>
      <c r="G9" s="28"/>
      <c r="H9" s="28"/>
      <c r="I9" s="28"/>
      <c r="J9" s="28"/>
    </row>
    <row r="10" spans="1:32" ht="26.15" customHeight="1">
      <c r="C10" s="28"/>
      <c r="D10" s="28"/>
      <c r="E10" s="28"/>
      <c r="F10" s="28"/>
      <c r="G10" s="28"/>
      <c r="H10" s="28"/>
      <c r="I10" s="28"/>
      <c r="J10" s="28"/>
    </row>
    <row r="11" spans="1:32" ht="26.15" customHeight="1">
      <c r="C11" s="28"/>
      <c r="D11" s="28"/>
      <c r="E11" s="28"/>
      <c r="F11" s="28"/>
      <c r="G11" s="28"/>
      <c r="H11" s="28"/>
      <c r="I11" s="28"/>
      <c r="J11" s="28"/>
    </row>
    <row r="12" spans="1:32" ht="26.15" customHeight="1">
      <c r="C12" s="28"/>
      <c r="D12" s="28"/>
      <c r="E12" s="28"/>
      <c r="F12" s="28"/>
      <c r="G12" s="28"/>
      <c r="H12" s="28"/>
      <c r="I12" s="28"/>
      <c r="J12" s="28"/>
    </row>
    <row r="13" spans="1:32" ht="26.15" customHeight="1">
      <c r="C13" s="28"/>
      <c r="D13" s="28"/>
      <c r="E13" s="28"/>
      <c r="F13" s="28"/>
      <c r="G13" s="28"/>
      <c r="H13" s="28"/>
      <c r="I13" s="28"/>
      <c r="J13" s="28"/>
    </row>
    <row r="14" spans="1:32" ht="26.15" customHeight="1">
      <c r="C14" s="28"/>
      <c r="D14" s="28"/>
      <c r="E14" s="28"/>
      <c r="F14" s="28"/>
      <c r="G14" s="28"/>
      <c r="H14" s="28"/>
      <c r="I14" s="28"/>
      <c r="J14" s="28"/>
    </row>
    <row r="15" spans="1:32" ht="26.15" customHeight="1">
      <c r="C15" s="28"/>
      <c r="D15" s="28"/>
      <c r="E15" s="28"/>
      <c r="F15" s="28"/>
      <c r="G15" s="28"/>
      <c r="H15" s="28"/>
      <c r="I15" s="28"/>
      <c r="J15" s="28"/>
    </row>
    <row r="16" spans="1:32" ht="26.15" customHeight="1">
      <c r="C16" s="28"/>
      <c r="D16" s="28"/>
      <c r="E16" s="28"/>
      <c r="F16" s="28"/>
      <c r="G16" s="28"/>
      <c r="H16" s="28"/>
      <c r="I16" s="28"/>
      <c r="J16" s="28"/>
    </row>
    <row r="17" spans="2:10" ht="20" customHeight="1">
      <c r="C17" s="28"/>
      <c r="D17" s="28"/>
      <c r="E17" s="28"/>
      <c r="F17" s="28"/>
      <c r="G17" s="28"/>
      <c r="H17" s="28"/>
      <c r="I17" s="28"/>
      <c r="J17" s="28"/>
    </row>
    <row r="18" spans="2:10" ht="12.65" customHeight="1">
      <c r="C18" s="28"/>
      <c r="D18" s="28"/>
      <c r="E18" s="28"/>
      <c r="F18" s="28"/>
      <c r="G18" s="28"/>
      <c r="H18" s="28"/>
      <c r="I18" s="28"/>
      <c r="J18" s="28"/>
    </row>
    <row r="19" spans="2:10" ht="24" customHeight="1" thickBot="1">
      <c r="B19" s="440" t="s">
        <v>514</v>
      </c>
      <c r="C19" s="28"/>
      <c r="D19" s="28"/>
      <c r="E19" s="28"/>
      <c r="F19" s="28"/>
      <c r="G19" s="28"/>
      <c r="H19" s="28"/>
      <c r="I19" s="28"/>
      <c r="J19" s="28"/>
    </row>
    <row r="20" spans="2:10" ht="19" customHeight="1">
      <c r="B20" s="737" t="s">
        <v>319</v>
      </c>
      <c r="C20" s="446" t="s">
        <v>320</v>
      </c>
      <c r="D20" s="447"/>
      <c r="E20" s="731" t="s">
        <v>321</v>
      </c>
      <c r="F20" s="732"/>
      <c r="G20" s="732"/>
      <c r="H20" s="732"/>
      <c r="I20" s="732"/>
      <c r="J20" s="733"/>
    </row>
    <row r="21" spans="2:10" ht="19" customHeight="1">
      <c r="B21" s="738"/>
      <c r="C21" s="448" t="s">
        <v>283</v>
      </c>
      <c r="D21" s="449"/>
      <c r="E21" s="734"/>
      <c r="F21" s="735"/>
      <c r="G21" s="735"/>
      <c r="H21" s="735"/>
      <c r="I21" s="735"/>
      <c r="J21" s="736"/>
    </row>
    <row r="22" spans="2:10" ht="32.25" customHeight="1">
      <c r="B22" s="450" t="s">
        <v>304</v>
      </c>
      <c r="C22" s="172"/>
      <c r="D22" s="365" t="s">
        <v>282</v>
      </c>
      <c r="E22" s="725"/>
      <c r="F22" s="726"/>
      <c r="G22" s="726"/>
      <c r="H22" s="726"/>
      <c r="I22" s="726"/>
      <c r="J22" s="727"/>
    </row>
    <row r="23" spans="2:10" ht="32.25" customHeight="1">
      <c r="B23" s="409" t="s">
        <v>322</v>
      </c>
      <c r="C23" s="172"/>
      <c r="D23" s="365" t="s">
        <v>235</v>
      </c>
      <c r="E23" s="725"/>
      <c r="F23" s="726"/>
      <c r="G23" s="726"/>
      <c r="H23" s="726"/>
      <c r="I23" s="726"/>
      <c r="J23" s="727"/>
    </row>
    <row r="24" spans="2:10" ht="32.25" customHeight="1" thickBot="1">
      <c r="B24" s="410" t="s">
        <v>323</v>
      </c>
      <c r="C24" s="174"/>
      <c r="D24" s="371" t="s">
        <v>235</v>
      </c>
      <c r="E24" s="728"/>
      <c r="F24" s="729"/>
      <c r="G24" s="729"/>
      <c r="H24" s="729"/>
      <c r="I24" s="729"/>
      <c r="J24" s="730"/>
    </row>
    <row r="25" spans="2:10" ht="26.25" customHeight="1">
      <c r="B25" s="8"/>
      <c r="C25" s="55"/>
      <c r="D25" s="226"/>
      <c r="E25" s="55"/>
      <c r="F25" s="227"/>
      <c r="G25" s="227"/>
      <c r="H25" s="55"/>
      <c r="I25" s="55"/>
      <c r="J25" s="55"/>
    </row>
    <row r="28" spans="2:10" ht="14.65" customHeight="1">
      <c r="C28" s="413"/>
      <c r="D28" s="413"/>
      <c r="E28" s="413"/>
      <c r="F28" s="413"/>
      <c r="G28" s="413"/>
      <c r="H28" s="413"/>
      <c r="I28" s="413"/>
    </row>
    <row r="29" spans="2:10" ht="14.65" customHeight="1">
      <c r="C29" s="413"/>
      <c r="D29" s="413"/>
      <c r="E29" s="413"/>
      <c r="F29" s="413"/>
      <c r="G29" s="413"/>
      <c r="H29" s="413"/>
      <c r="I29" s="413"/>
    </row>
    <row r="30" spans="2:10" ht="14.65" customHeight="1">
      <c r="C30" s="413"/>
      <c r="D30" s="413"/>
      <c r="E30" s="413"/>
      <c r="F30" s="413"/>
      <c r="G30" s="413"/>
      <c r="H30" s="413"/>
      <c r="I30" s="413"/>
    </row>
    <row r="31" spans="2:10" ht="14.65" customHeight="1">
      <c r="C31" s="413"/>
      <c r="D31" s="413"/>
      <c r="E31" s="413"/>
      <c r="F31" s="413"/>
      <c r="G31" s="413"/>
      <c r="H31" s="413"/>
      <c r="I31" s="413"/>
    </row>
    <row r="32" spans="2:10" ht="14.65" customHeight="1">
      <c r="C32" s="413"/>
      <c r="D32" s="413"/>
      <c r="E32" s="413"/>
      <c r="F32" s="413"/>
      <c r="G32" s="413"/>
      <c r="H32" s="413"/>
      <c r="I32" s="413"/>
    </row>
    <row r="33" spans="3:9" ht="14.65" customHeight="1">
      <c r="C33" s="413"/>
      <c r="D33" s="413"/>
      <c r="E33" s="413"/>
      <c r="F33" s="413"/>
      <c r="G33" s="413"/>
      <c r="H33" s="413"/>
      <c r="I33" s="413"/>
    </row>
    <row r="34" spans="3:9">
      <c r="C34" s="413"/>
      <c r="D34" s="413"/>
      <c r="E34" s="413"/>
      <c r="F34" s="413"/>
      <c r="G34" s="413"/>
      <c r="H34" s="413"/>
      <c r="I34" s="413"/>
    </row>
    <row r="35" spans="3:9">
      <c r="C35" s="413"/>
      <c r="D35" s="413"/>
      <c r="E35" s="413"/>
      <c r="F35" s="413"/>
      <c r="G35" s="413"/>
      <c r="H35" s="413"/>
      <c r="I35" s="413"/>
    </row>
    <row r="37" spans="3:9" ht="13.5" customHeight="1">
      <c r="C37" s="451"/>
      <c r="D37" s="451"/>
      <c r="E37" s="451"/>
      <c r="F37" s="451"/>
      <c r="G37" s="451"/>
      <c r="H37" s="451"/>
      <c r="I37" s="451"/>
    </row>
    <row r="38" spans="3:9">
      <c r="C38" s="451"/>
      <c r="D38" s="451"/>
      <c r="E38" s="451"/>
      <c r="F38" s="451"/>
      <c r="G38" s="451"/>
      <c r="H38" s="451"/>
      <c r="I38" s="451"/>
    </row>
  </sheetData>
  <sheetProtection algorithmName="SHA-512" hashValue="jXhaYL3UIgkmWoDyEK7OAlrilDZZ8TFxXA4hG8ZrWy8ec8bMtJMDWZlTrNi6mDVMwmElFcAeavub1YALTr5V9w==" saltValue="y1srpadtK3vLyQtNHylpEw==" spinCount="100000" sheet="1" objects="1" scenarios="1"/>
  <mergeCells count="8">
    <mergeCell ref="A1:K4"/>
    <mergeCell ref="E23:J23"/>
    <mergeCell ref="E24:J24"/>
    <mergeCell ref="E20:J21"/>
    <mergeCell ref="B20:B21"/>
    <mergeCell ref="E22:J22"/>
    <mergeCell ref="B6:J7"/>
    <mergeCell ref="A6:A7"/>
  </mergeCells>
  <phoneticPr fontId="2"/>
  <pageMargins left="0.7" right="0.7" top="0.75" bottom="0.75" header="0.3" footer="0.3"/>
  <pageSetup paperSize="9"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C56"/>
  <sheetViews>
    <sheetView view="pageBreakPreview" topLeftCell="A5" zoomScale="110" zoomScaleNormal="100" zoomScaleSheetLayoutView="110" workbookViewId="0">
      <selection activeCell="D50" sqref="D50"/>
    </sheetView>
  </sheetViews>
  <sheetFormatPr defaultColWidth="8.81640625" defaultRowHeight="13"/>
  <cols>
    <col min="1" max="1" width="6" style="8" bestFit="1" customWidth="1"/>
    <col min="2" max="30" width="3.1796875" style="8" customWidth="1"/>
    <col min="31" max="42" width="8.81640625" style="8"/>
    <col min="43" max="43" width="8.81640625" style="8" customWidth="1"/>
    <col min="44" max="16384" width="8.81640625" style="8"/>
  </cols>
  <sheetData>
    <row r="1" spans="1:29"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s="9" customFormat="1" ht="16.149999999999999" customHeight="1">
      <c r="B5" s="10"/>
      <c r="C5" s="10"/>
      <c r="D5" s="10"/>
      <c r="E5" s="10"/>
      <c r="F5" s="10"/>
      <c r="G5" s="10"/>
      <c r="H5" s="10"/>
      <c r="I5" s="10"/>
      <c r="J5" s="10"/>
    </row>
    <row r="6" spans="1:29" s="23" customFormat="1" ht="29.15" customHeight="1">
      <c r="A6" s="697">
        <v>14</v>
      </c>
      <c r="B6" s="475" t="s">
        <v>324</v>
      </c>
      <c r="C6" s="475"/>
      <c r="D6" s="475"/>
      <c r="E6" s="475"/>
      <c r="F6" s="475"/>
      <c r="G6" s="475"/>
      <c r="H6" s="475"/>
      <c r="I6" s="475"/>
      <c r="J6" s="475"/>
      <c r="K6" s="475"/>
      <c r="L6" s="475"/>
      <c r="M6" s="475"/>
      <c r="N6" s="475"/>
      <c r="O6" s="475"/>
      <c r="P6" s="475"/>
      <c r="Q6" s="475"/>
      <c r="R6" s="475"/>
      <c r="S6" s="475"/>
      <c r="T6" s="475"/>
      <c r="U6" s="475"/>
      <c r="V6" s="475"/>
      <c r="W6" s="475"/>
      <c r="X6" s="475"/>
      <c r="Y6" s="475"/>
      <c r="Z6" s="475"/>
      <c r="AA6" s="475"/>
      <c r="AB6" s="475"/>
      <c r="AC6" s="22"/>
    </row>
    <row r="7" spans="1:29" s="23" customFormat="1" ht="22" customHeight="1">
      <c r="A7" s="697"/>
      <c r="B7" s="475"/>
      <c r="C7" s="475"/>
      <c r="D7" s="475"/>
      <c r="E7" s="475"/>
      <c r="F7" s="475"/>
      <c r="G7" s="475"/>
      <c r="H7" s="475"/>
      <c r="I7" s="475"/>
      <c r="J7" s="475"/>
      <c r="K7" s="475"/>
      <c r="L7" s="475"/>
      <c r="M7" s="475"/>
      <c r="N7" s="475"/>
      <c r="O7" s="475"/>
      <c r="P7" s="475"/>
      <c r="Q7" s="475"/>
      <c r="R7" s="475"/>
      <c r="S7" s="475"/>
      <c r="T7" s="475"/>
      <c r="U7" s="475"/>
      <c r="V7" s="475"/>
      <c r="W7" s="475"/>
      <c r="X7" s="475"/>
      <c r="Y7" s="475"/>
      <c r="Z7" s="475"/>
      <c r="AA7" s="475"/>
      <c r="AB7" s="475"/>
      <c r="AC7" s="22"/>
    </row>
    <row r="8" spans="1:29" s="9" customFormat="1" ht="13.5" customHeight="1">
      <c r="B8" s="8"/>
      <c r="C8" s="8"/>
      <c r="D8" s="8"/>
      <c r="E8" s="8"/>
      <c r="F8" s="8"/>
      <c r="G8" s="8"/>
      <c r="H8" s="8"/>
      <c r="I8" s="8"/>
      <c r="J8" s="8"/>
    </row>
    <row r="9" spans="1:29" ht="16" customHeight="1"/>
    <row r="10" spans="1:29" ht="16" customHeight="1"/>
    <row r="11" spans="1:29" s="112" customFormat="1" ht="16" customHeight="1">
      <c r="B11" s="117" t="s">
        <v>89</v>
      </c>
      <c r="C11" s="117" t="s">
        <v>325</v>
      </c>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row>
    <row r="12" spans="1:29" ht="16" customHeight="1"/>
    <row r="13" spans="1:29" ht="17" customHeight="1">
      <c r="D13" s="8" t="s">
        <v>528</v>
      </c>
    </row>
    <row r="14" spans="1:29" ht="20.149999999999999" customHeight="1">
      <c r="D14" s="601"/>
      <c r="E14" s="601"/>
      <c r="F14" s="601"/>
      <c r="G14" s="601"/>
      <c r="H14" s="601"/>
      <c r="I14" s="739" t="s">
        <v>304</v>
      </c>
      <c r="J14" s="740"/>
      <c r="K14" s="740"/>
      <c r="L14" s="741"/>
      <c r="M14" s="739" t="s">
        <v>322</v>
      </c>
      <c r="N14" s="740"/>
      <c r="O14" s="740"/>
      <c r="P14" s="741"/>
      <c r="Q14" s="739" t="s">
        <v>323</v>
      </c>
      <c r="R14" s="740"/>
      <c r="S14" s="740"/>
      <c r="T14" s="741"/>
      <c r="U14" s="742" t="s">
        <v>326</v>
      </c>
      <c r="V14" s="742"/>
      <c r="W14" s="742"/>
      <c r="X14" s="742"/>
    </row>
    <row r="15" spans="1:29" ht="45.65" customHeight="1">
      <c r="D15" s="601" t="s">
        <v>327</v>
      </c>
      <c r="E15" s="601"/>
      <c r="F15" s="601"/>
      <c r="G15" s="601"/>
      <c r="H15" s="601"/>
      <c r="I15" s="743">
        <f>項目９!B16+項目９!D16</f>
        <v>0</v>
      </c>
      <c r="J15" s="744"/>
      <c r="K15" s="744"/>
      <c r="L15" s="745"/>
      <c r="M15" s="743">
        <f>項目９!B17+項目９!D17</f>
        <v>0</v>
      </c>
      <c r="N15" s="744"/>
      <c r="O15" s="744"/>
      <c r="P15" s="745"/>
      <c r="Q15" s="743">
        <f>項目９!B18+項目９!D18</f>
        <v>0</v>
      </c>
      <c r="R15" s="744"/>
      <c r="S15" s="744"/>
      <c r="T15" s="745"/>
      <c r="U15" s="667">
        <f>ROUND((I15+M15+Q15)/3,1)</f>
        <v>0</v>
      </c>
      <c r="V15" s="668"/>
      <c r="W15" s="668"/>
      <c r="X15" s="669"/>
    </row>
    <row r="16" spans="1:29" ht="11.15" hidden="1" customHeight="1"/>
    <row r="17" spans="2:29" ht="9" customHeight="1"/>
    <row r="18" spans="2:29" s="112" customFormat="1" ht="16" customHeight="1">
      <c r="B18" s="117" t="s">
        <v>90</v>
      </c>
      <c r="C18" s="117" t="s">
        <v>328</v>
      </c>
      <c r="D18" s="117"/>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row>
    <row r="19" spans="2:29" ht="22" customHeight="1">
      <c r="B19" s="1"/>
    </row>
    <row r="20" spans="2:29" ht="11.15" customHeight="1">
      <c r="E20" s="15"/>
      <c r="F20" s="16"/>
      <c r="G20" s="16"/>
      <c r="H20" s="16"/>
      <c r="I20" s="16"/>
      <c r="J20" s="16"/>
      <c r="K20" s="16"/>
      <c r="L20" s="16"/>
      <c r="M20" s="16"/>
      <c r="N20" s="16"/>
      <c r="O20" s="16"/>
      <c r="P20" s="16"/>
      <c r="Q20" s="16"/>
      <c r="R20" s="16"/>
      <c r="S20" s="16"/>
      <c r="T20" s="16"/>
      <c r="U20" s="16"/>
      <c r="V20" s="16"/>
      <c r="W20" s="16"/>
      <c r="X20" s="16"/>
      <c r="Y20" s="16"/>
      <c r="Z20" s="16"/>
      <c r="AA20" s="16"/>
      <c r="AB20" s="16"/>
    </row>
    <row r="21" spans="2:29" s="12" customFormat="1" ht="16" customHeight="1">
      <c r="C21" s="200" t="b">
        <v>0</v>
      </c>
      <c r="D21" s="14" t="s">
        <v>15</v>
      </c>
      <c r="E21" s="599" t="s">
        <v>329</v>
      </c>
      <c r="F21" s="599"/>
      <c r="G21" s="599"/>
      <c r="H21" s="599"/>
      <c r="I21" s="599"/>
      <c r="J21" s="599"/>
      <c r="K21" s="599"/>
      <c r="L21" s="599"/>
      <c r="M21" s="599"/>
      <c r="N21" s="599"/>
      <c r="O21" s="599"/>
      <c r="P21" s="599"/>
      <c r="Q21" s="599"/>
      <c r="R21" s="599"/>
      <c r="S21" s="599"/>
      <c r="T21" s="599"/>
      <c r="U21" s="599"/>
      <c r="V21" s="599"/>
      <c r="W21" s="599"/>
      <c r="X21" s="599"/>
      <c r="Y21" s="599"/>
      <c r="Z21" s="599"/>
      <c r="AA21" s="599"/>
      <c r="AB21" s="599"/>
      <c r="AC21" s="14"/>
    </row>
    <row r="22" spans="2:29" s="12" customFormat="1" ht="16" customHeight="1">
      <c r="C22" s="14"/>
      <c r="D22" s="14"/>
      <c r="E22" s="599"/>
      <c r="F22" s="599"/>
      <c r="G22" s="599"/>
      <c r="H22" s="599"/>
      <c r="I22" s="599"/>
      <c r="J22" s="599"/>
      <c r="K22" s="599"/>
      <c r="L22" s="599"/>
      <c r="M22" s="599"/>
      <c r="N22" s="599"/>
      <c r="O22" s="599"/>
      <c r="P22" s="599"/>
      <c r="Q22" s="599"/>
      <c r="R22" s="599"/>
      <c r="S22" s="599"/>
      <c r="T22" s="599"/>
      <c r="U22" s="599"/>
      <c r="V22" s="599"/>
      <c r="W22" s="599"/>
      <c r="X22" s="599"/>
      <c r="Y22" s="599"/>
      <c r="Z22" s="599"/>
      <c r="AA22" s="599"/>
      <c r="AB22" s="599"/>
      <c r="AC22" s="14"/>
    </row>
    <row r="23" spans="2:29" ht="12" customHeight="1"/>
    <row r="24" spans="2:29" ht="16" customHeight="1">
      <c r="D24" s="4" t="s">
        <v>169</v>
      </c>
      <c r="F24" s="8" t="s">
        <v>170</v>
      </c>
      <c r="J24" s="8" t="s">
        <v>61</v>
      </c>
    </row>
    <row r="25" spans="2:29" ht="16" customHeight="1">
      <c r="D25" s="4"/>
      <c r="J25" s="1" t="s">
        <v>340</v>
      </c>
      <c r="S25" s="228"/>
    </row>
    <row r="26" spans="2:29" ht="16" customHeight="1">
      <c r="D26" s="4" t="s">
        <v>169</v>
      </c>
      <c r="F26" s="8" t="s">
        <v>170</v>
      </c>
      <c r="J26" s="8" t="s">
        <v>62</v>
      </c>
    </row>
    <row r="27" spans="2:29" ht="15" customHeight="1">
      <c r="E27" s="15"/>
      <c r="F27" s="16"/>
      <c r="G27" s="16"/>
      <c r="H27" s="16"/>
      <c r="I27" s="16"/>
      <c r="J27" s="16"/>
      <c r="K27" s="16"/>
      <c r="L27" s="16"/>
      <c r="M27" s="16"/>
      <c r="N27" s="16"/>
      <c r="O27" s="16"/>
      <c r="P27" s="16"/>
      <c r="Q27" s="16"/>
      <c r="R27" s="16"/>
      <c r="S27" s="16"/>
      <c r="T27" s="16"/>
      <c r="U27" s="16"/>
      <c r="V27" s="16"/>
      <c r="W27" s="16"/>
      <c r="X27" s="16"/>
      <c r="Y27" s="16"/>
      <c r="Z27" s="16"/>
      <c r="AA27" s="16"/>
      <c r="AB27" s="16"/>
    </row>
    <row r="28" spans="2:29" s="12" customFormat="1" ht="16" customHeight="1">
      <c r="C28" s="200" t="b">
        <v>0</v>
      </c>
      <c r="D28" s="14" t="s">
        <v>17</v>
      </c>
      <c r="E28" s="624" t="s">
        <v>523</v>
      </c>
      <c r="F28" s="624"/>
      <c r="G28" s="624"/>
      <c r="H28" s="624"/>
      <c r="I28" s="624"/>
      <c r="J28" s="624"/>
      <c r="K28" s="624"/>
      <c r="L28" s="624"/>
      <c r="M28" s="624"/>
      <c r="N28" s="624"/>
      <c r="O28" s="624"/>
      <c r="P28" s="624"/>
      <c r="Q28" s="624"/>
      <c r="R28" s="624"/>
      <c r="S28" s="624"/>
      <c r="T28" s="624"/>
      <c r="U28" s="624"/>
      <c r="V28" s="624"/>
      <c r="W28" s="624"/>
      <c r="X28" s="624"/>
      <c r="Y28" s="624"/>
      <c r="Z28" s="624"/>
      <c r="AA28" s="624"/>
      <c r="AB28" s="624"/>
      <c r="AC28" s="14"/>
    </row>
    <row r="29" spans="2:29" s="12" customFormat="1" ht="16" customHeight="1">
      <c r="C29" s="14"/>
      <c r="D29" s="14"/>
      <c r="E29" s="624"/>
      <c r="F29" s="624"/>
      <c r="G29" s="624"/>
      <c r="H29" s="624"/>
      <c r="I29" s="624"/>
      <c r="J29" s="624"/>
      <c r="K29" s="624"/>
      <c r="L29" s="624"/>
      <c r="M29" s="624"/>
      <c r="N29" s="624"/>
      <c r="O29" s="624"/>
      <c r="P29" s="624"/>
      <c r="Q29" s="624"/>
      <c r="R29" s="624"/>
      <c r="S29" s="624"/>
      <c r="T29" s="624"/>
      <c r="U29" s="624"/>
      <c r="V29" s="624"/>
      <c r="W29" s="624"/>
      <c r="X29" s="624"/>
      <c r="Y29" s="624"/>
      <c r="Z29" s="624"/>
      <c r="AA29" s="624"/>
      <c r="AB29" s="624"/>
      <c r="AC29" s="14"/>
    </row>
    <row r="30" spans="2:29" ht="16" customHeight="1">
      <c r="D30" s="4" t="s">
        <v>169</v>
      </c>
      <c r="F30" s="8" t="s">
        <v>170</v>
      </c>
      <c r="J30" s="8" t="s">
        <v>330</v>
      </c>
    </row>
    <row r="31" spans="2:29" ht="15.65" customHeight="1">
      <c r="E31" s="15"/>
      <c r="F31" s="16"/>
      <c r="G31" s="16"/>
      <c r="H31" s="16"/>
      <c r="I31" s="16"/>
      <c r="J31" s="8" t="s">
        <v>331</v>
      </c>
      <c r="K31" s="16"/>
      <c r="L31" s="16"/>
      <c r="M31" s="16"/>
      <c r="N31" s="16"/>
      <c r="O31" s="16"/>
      <c r="P31" s="16"/>
      <c r="Q31" s="16"/>
      <c r="R31" s="16"/>
      <c r="S31" s="16"/>
      <c r="T31" s="16"/>
      <c r="U31" s="16"/>
      <c r="V31" s="16"/>
      <c r="W31" s="16"/>
      <c r="X31" s="16"/>
      <c r="Y31" s="16"/>
      <c r="Z31" s="16"/>
      <c r="AA31" s="16"/>
      <c r="AB31" s="16"/>
    </row>
    <row r="32" spans="2:29" ht="15.65" customHeight="1">
      <c r="E32" s="15"/>
      <c r="F32" s="16"/>
      <c r="G32" s="16"/>
      <c r="H32" s="16"/>
      <c r="I32" s="16"/>
      <c r="J32" s="8" t="s">
        <v>332</v>
      </c>
      <c r="K32" s="16"/>
      <c r="L32" s="16"/>
      <c r="M32" s="16"/>
      <c r="N32" s="16"/>
      <c r="O32" s="16"/>
      <c r="P32" s="16"/>
      <c r="Q32" s="16"/>
      <c r="R32" s="16"/>
      <c r="S32" s="16"/>
      <c r="T32" s="16"/>
      <c r="U32" s="16"/>
      <c r="V32" s="16"/>
      <c r="W32" s="16"/>
      <c r="X32" s="16"/>
      <c r="Y32" s="16"/>
      <c r="Z32" s="16"/>
      <c r="AA32" s="16"/>
      <c r="AB32" s="16"/>
    </row>
    <row r="33" spans="1:29" s="12" customFormat="1" ht="16" customHeight="1">
      <c r="C33" s="200" t="b">
        <v>0</v>
      </c>
      <c r="D33" s="14" t="s">
        <v>18</v>
      </c>
      <c r="E33" s="14" t="s">
        <v>333</v>
      </c>
      <c r="F33" s="14"/>
      <c r="G33" s="14"/>
      <c r="H33" s="14"/>
      <c r="I33" s="14"/>
      <c r="J33" s="14"/>
      <c r="K33" s="14"/>
      <c r="L33" s="14"/>
      <c r="M33" s="14"/>
      <c r="N33" s="14"/>
      <c r="O33" s="14"/>
      <c r="P33" s="14"/>
      <c r="Q33" s="14"/>
      <c r="R33" s="14"/>
      <c r="S33" s="14"/>
      <c r="T33" s="14"/>
      <c r="U33" s="14"/>
      <c r="V33" s="14"/>
      <c r="W33" s="14"/>
      <c r="X33" s="14"/>
      <c r="Y33" s="14"/>
      <c r="Z33" s="14"/>
      <c r="AA33" s="14"/>
      <c r="AB33" s="14"/>
      <c r="AC33" s="14"/>
    </row>
    <row r="34" spans="1:29" ht="20.5" customHeight="1"/>
    <row r="35" spans="1:29" ht="20.5" customHeight="1"/>
    <row r="36" spans="1:29" ht="20.5" customHeight="1"/>
    <row r="37" spans="1:29" ht="16" customHeight="1">
      <c r="D37" s="4" t="s">
        <v>169</v>
      </c>
      <c r="F37" s="8" t="s">
        <v>170</v>
      </c>
      <c r="J37" s="8" t="s">
        <v>64</v>
      </c>
    </row>
    <row r="38" spans="1:29" ht="16" customHeight="1">
      <c r="D38" s="4" t="s">
        <v>169</v>
      </c>
      <c r="F38" s="8" t="s">
        <v>170</v>
      </c>
      <c r="J38" s="8" t="s">
        <v>65</v>
      </c>
    </row>
    <row r="39" spans="1:29" s="142" customFormat="1" ht="16" customHeight="1">
      <c r="J39" s="8" t="s">
        <v>334</v>
      </c>
    </row>
    <row r="40" spans="1:29" ht="16" customHeight="1">
      <c r="C40" s="18"/>
    </row>
    <row r="41" spans="1:29" ht="16" customHeight="1">
      <c r="C41" s="18"/>
    </row>
    <row r="42" spans="1:29" ht="16" customHeight="1">
      <c r="C42" s="18"/>
    </row>
    <row r="43" spans="1:29" ht="16" customHeight="1">
      <c r="A43" s="1"/>
      <c r="B43" s="1"/>
      <c r="C43" s="19" t="s">
        <v>15</v>
      </c>
      <c r="D43" s="203" t="b">
        <v>0</v>
      </c>
      <c r="E43" s="8" t="s">
        <v>61</v>
      </c>
    </row>
    <row r="44" spans="1:29" ht="16" customHeight="1">
      <c r="A44" s="1"/>
      <c r="B44" s="1"/>
      <c r="C44" s="19"/>
      <c r="D44" s="203" t="b">
        <v>0</v>
      </c>
      <c r="E44" s="8" t="s">
        <v>62</v>
      </c>
    </row>
    <row r="45" spans="1:29" ht="7.5" customHeight="1">
      <c r="C45" s="19"/>
      <c r="F45" s="20"/>
    </row>
    <row r="46" spans="1:29" ht="16" customHeight="1">
      <c r="A46" s="1"/>
      <c r="B46" s="1"/>
      <c r="C46" s="19" t="s">
        <v>17</v>
      </c>
      <c r="D46" s="203" t="b">
        <v>0</v>
      </c>
      <c r="E46" s="8" t="s">
        <v>330</v>
      </c>
    </row>
    <row r="47" spans="1:29" ht="16" customHeight="1">
      <c r="C47" s="18"/>
      <c r="E47" s="8" t="s">
        <v>335</v>
      </c>
      <c r="F47" s="20"/>
    </row>
    <row r="48" spans="1:29" ht="7.5" customHeight="1">
      <c r="C48" s="19"/>
      <c r="F48" s="20"/>
    </row>
    <row r="49" spans="2:5" ht="16" customHeight="1">
      <c r="B49" s="1"/>
      <c r="C49" s="19" t="s">
        <v>18</v>
      </c>
      <c r="D49" s="203" t="b">
        <v>0</v>
      </c>
      <c r="E49" s="8" t="s">
        <v>64</v>
      </c>
    </row>
    <row r="50" spans="2:5" ht="16" customHeight="1">
      <c r="B50" s="1"/>
      <c r="C50" s="19"/>
      <c r="D50" s="203" t="b">
        <v>0</v>
      </c>
      <c r="E50" s="8" t="s">
        <v>65</v>
      </c>
    </row>
    <row r="51" spans="2:5" ht="16" customHeight="1">
      <c r="C51" s="18"/>
    </row>
    <row r="52" spans="2:5" ht="16" customHeight="1">
      <c r="B52" s="1"/>
      <c r="C52" s="19"/>
    </row>
    <row r="53" spans="2:5" ht="16" customHeight="1">
      <c r="C53" s="18"/>
    </row>
    <row r="54" spans="2:5" ht="16" customHeight="1"/>
    <row r="55" spans="2:5" ht="16" customHeight="1"/>
    <row r="56" spans="2:5" ht="16" customHeight="1"/>
  </sheetData>
  <sheetProtection algorithmName="SHA-512" hashValue="EhjxizS9wpcjTpYIUMI2C4tX8UhlikdzV/cokYqGS7Yxuumck9IQCGF1DYhKZNaf5OB2eCa5OQGLMoG3eR1EXg==" saltValue="oUsOcC2rDWnRlPgp1kIybQ==" spinCount="100000" sheet="1" objects="1" scenarios="1"/>
  <mergeCells count="15">
    <mergeCell ref="E21:AB22"/>
    <mergeCell ref="E28:AB29"/>
    <mergeCell ref="I15:L15"/>
    <mergeCell ref="M15:P15"/>
    <mergeCell ref="D15:H15"/>
    <mergeCell ref="Q15:T15"/>
    <mergeCell ref="U15:X15"/>
    <mergeCell ref="D14:H14"/>
    <mergeCell ref="M14:P14"/>
    <mergeCell ref="I14:L14"/>
    <mergeCell ref="A1:AC4"/>
    <mergeCell ref="B6:AB7"/>
    <mergeCell ref="U14:X14"/>
    <mergeCell ref="Q14:T14"/>
    <mergeCell ref="A6:A7"/>
  </mergeCells>
  <phoneticPr fontId="2"/>
  <pageMargins left="0.7" right="0.7" top="0.6" bottom="0.39" header="0.3" footer="0.3"/>
  <pageSetup paperSize="9" scale="94"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AF66"/>
  <sheetViews>
    <sheetView view="pageBreakPreview" topLeftCell="A3" zoomScale="115" zoomScaleNormal="100" zoomScaleSheetLayoutView="115" workbookViewId="0">
      <selection activeCell="C65" sqref="C65"/>
    </sheetView>
  </sheetViews>
  <sheetFormatPr defaultColWidth="8.81640625" defaultRowHeight="13"/>
  <cols>
    <col min="1" max="1" width="5.7265625" style="9" bestFit="1" customWidth="1"/>
    <col min="2" max="2" width="6.1796875" style="9" customWidth="1"/>
    <col min="3" max="3" width="5.54296875" style="9" customWidth="1"/>
    <col min="4" max="4" width="3.54296875" style="9" customWidth="1"/>
    <col min="5" max="5" width="6.54296875" style="9" customWidth="1"/>
    <col min="6" max="6" width="3.54296875" style="9" customWidth="1"/>
    <col min="7" max="12" width="9.453125" style="9" customWidth="1"/>
    <col min="13" max="13" width="1.81640625" style="9" customWidth="1"/>
    <col min="14" max="16384" width="8.81640625" style="9"/>
  </cols>
  <sheetData>
    <row r="1" spans="1:32">
      <c r="A1" s="548" t="s">
        <v>163</v>
      </c>
      <c r="B1" s="548"/>
      <c r="C1" s="548"/>
      <c r="D1" s="548"/>
      <c r="E1" s="548"/>
      <c r="F1" s="548"/>
      <c r="G1" s="548"/>
      <c r="H1" s="548"/>
      <c r="I1" s="548"/>
      <c r="J1" s="548"/>
      <c r="K1" s="548"/>
      <c r="L1" s="548"/>
      <c r="M1" s="548"/>
    </row>
    <row r="2" spans="1:32" ht="16.5" customHeight="1">
      <c r="A2" s="548"/>
      <c r="B2" s="548"/>
      <c r="C2" s="548"/>
      <c r="D2" s="548"/>
      <c r="E2" s="548"/>
      <c r="F2" s="548"/>
      <c r="G2" s="548"/>
      <c r="H2" s="548"/>
      <c r="I2" s="548"/>
      <c r="J2" s="548"/>
      <c r="K2" s="548"/>
      <c r="L2" s="548"/>
      <c r="M2" s="548"/>
    </row>
    <row r="3" spans="1:32" ht="16.5" customHeight="1">
      <c r="A3" s="548"/>
      <c r="B3" s="548"/>
      <c r="C3" s="548"/>
      <c r="D3" s="548"/>
      <c r="E3" s="548"/>
      <c r="F3" s="548"/>
      <c r="G3" s="548"/>
      <c r="H3" s="548"/>
      <c r="I3" s="548"/>
      <c r="J3" s="548"/>
      <c r="K3" s="548"/>
      <c r="L3" s="548"/>
      <c r="M3" s="548"/>
    </row>
    <row r="4" spans="1:32" ht="16.5" customHeight="1">
      <c r="A4" s="548"/>
      <c r="B4" s="548"/>
      <c r="C4" s="548"/>
      <c r="D4" s="548"/>
      <c r="E4" s="548"/>
      <c r="F4" s="548"/>
      <c r="G4" s="548"/>
      <c r="H4" s="548"/>
      <c r="I4" s="548"/>
      <c r="J4" s="548"/>
      <c r="K4" s="548"/>
      <c r="L4" s="548"/>
      <c r="M4" s="548"/>
    </row>
    <row r="5" spans="1:32" ht="13" customHeight="1">
      <c r="B5" s="208"/>
      <c r="C5" s="208"/>
      <c r="D5" s="208"/>
      <c r="E5" s="208"/>
      <c r="F5" s="208"/>
      <c r="G5" s="208"/>
      <c r="H5" s="208"/>
      <c r="I5" s="208"/>
      <c r="J5" s="208"/>
      <c r="K5" s="208"/>
    </row>
    <row r="6" spans="1:32" s="23" customFormat="1" ht="22" customHeight="1">
      <c r="A6" s="697">
        <v>15</v>
      </c>
      <c r="B6" s="763" t="s">
        <v>67</v>
      </c>
      <c r="C6" s="763"/>
      <c r="D6" s="763"/>
      <c r="E6" s="763"/>
      <c r="F6" s="763"/>
      <c r="G6" s="763"/>
      <c r="H6" s="763"/>
      <c r="I6" s="763"/>
      <c r="J6" s="763"/>
      <c r="K6" s="763"/>
      <c r="L6" s="763"/>
      <c r="M6" s="147"/>
      <c r="N6" s="207"/>
      <c r="O6" s="207"/>
      <c r="P6" s="207"/>
      <c r="Q6" s="207"/>
      <c r="R6" s="207"/>
      <c r="S6" s="207"/>
      <c r="T6" s="207"/>
      <c r="U6" s="207"/>
      <c r="V6" s="207"/>
      <c r="W6" s="207"/>
      <c r="X6" s="207"/>
      <c r="Y6" s="207"/>
      <c r="Z6" s="207"/>
      <c r="AA6" s="207"/>
      <c r="AB6" s="207"/>
      <c r="AC6" s="207"/>
      <c r="AD6" s="207"/>
      <c r="AE6" s="207"/>
      <c r="AF6" s="207"/>
    </row>
    <row r="7" spans="1:32" s="23" customFormat="1" ht="17.5" customHeight="1">
      <c r="A7" s="697"/>
      <c r="B7" s="763"/>
      <c r="C7" s="763"/>
      <c r="D7" s="763"/>
      <c r="E7" s="763"/>
      <c r="F7" s="763"/>
      <c r="G7" s="763"/>
      <c r="H7" s="763"/>
      <c r="I7" s="763"/>
      <c r="J7" s="763"/>
      <c r="K7" s="763"/>
      <c r="L7" s="763"/>
      <c r="M7" s="147"/>
      <c r="N7" s="207"/>
      <c r="O7" s="207"/>
      <c r="P7" s="207"/>
      <c r="Q7" s="207"/>
      <c r="R7" s="207"/>
      <c r="S7" s="207"/>
      <c r="T7" s="207"/>
      <c r="U7" s="207"/>
      <c r="V7" s="207"/>
      <c r="W7" s="207"/>
      <c r="X7" s="207"/>
      <c r="Y7" s="207"/>
      <c r="Z7" s="207"/>
      <c r="AA7" s="207"/>
      <c r="AB7" s="207"/>
      <c r="AC7" s="207"/>
      <c r="AD7" s="207"/>
      <c r="AE7" s="207"/>
      <c r="AF7" s="207"/>
    </row>
    <row r="8" spans="1:32" ht="20.149999999999999" customHeight="1">
      <c r="B8" s="208"/>
      <c r="C8" s="208"/>
      <c r="D8" s="208"/>
      <c r="E8" s="208"/>
      <c r="F8" s="208"/>
      <c r="G8" s="208"/>
      <c r="H8" s="208"/>
      <c r="I8" s="208"/>
      <c r="J8" s="208"/>
      <c r="K8" s="208"/>
    </row>
    <row r="9" spans="1:32" ht="20.149999999999999" customHeight="1">
      <c r="B9" s="208"/>
      <c r="C9" s="208"/>
      <c r="D9" s="208"/>
      <c r="E9" s="208"/>
      <c r="F9" s="208"/>
      <c r="G9" s="208"/>
      <c r="H9" s="208"/>
      <c r="I9" s="208"/>
      <c r="J9" s="208"/>
      <c r="K9" s="208"/>
    </row>
    <row r="10" spans="1:32" ht="16.149999999999999" customHeight="1">
      <c r="B10" s="229"/>
      <c r="H10" s="230"/>
    </row>
    <row r="11" spans="1:32" ht="16.149999999999999" customHeight="1">
      <c r="B11" s="229"/>
      <c r="H11" s="230"/>
    </row>
    <row r="12" spans="1:32" ht="16.149999999999999" customHeight="1">
      <c r="B12" s="229"/>
      <c r="H12" s="230"/>
    </row>
    <row r="13" spans="1:32" ht="16.149999999999999" customHeight="1">
      <c r="B13" s="229"/>
      <c r="H13" s="230"/>
    </row>
    <row r="14" spans="1:32" ht="16.149999999999999" customHeight="1">
      <c r="B14" s="229"/>
      <c r="H14" s="230"/>
    </row>
    <row r="15" spans="1:32" ht="16.149999999999999" customHeight="1">
      <c r="B15" s="229"/>
      <c r="H15" s="230"/>
    </row>
    <row r="16" spans="1:32" ht="16.149999999999999" customHeight="1">
      <c r="B16" s="229"/>
      <c r="H16" s="230"/>
    </row>
    <row r="17" spans="2:12" ht="15.75" customHeight="1">
      <c r="B17" s="229"/>
      <c r="H17" s="230"/>
    </row>
    <row r="18" spans="2:12" ht="16.149999999999999" customHeight="1">
      <c r="B18" s="229"/>
      <c r="H18" s="230"/>
    </row>
    <row r="19" spans="2:12" ht="30" customHeight="1">
      <c r="B19" s="231"/>
      <c r="C19" s="746" t="s">
        <v>336</v>
      </c>
      <c r="D19" s="747"/>
      <c r="E19" s="747"/>
      <c r="F19" s="764"/>
      <c r="G19" s="667" t="s">
        <v>337</v>
      </c>
      <c r="H19" s="668"/>
      <c r="I19" s="669"/>
      <c r="J19" s="668" t="s">
        <v>338</v>
      </c>
      <c r="K19" s="668"/>
      <c r="L19" s="669"/>
    </row>
    <row r="20" spans="2:12" ht="30" customHeight="1">
      <c r="B20" s="184" t="s">
        <v>304</v>
      </c>
      <c r="C20" s="750"/>
      <c r="D20" s="751"/>
      <c r="E20" s="751"/>
      <c r="F20" s="157" t="s">
        <v>235</v>
      </c>
      <c r="G20" s="762"/>
      <c r="H20" s="760"/>
      <c r="I20" s="761"/>
      <c r="J20" s="760"/>
      <c r="K20" s="760"/>
      <c r="L20" s="761"/>
    </row>
    <row r="21" spans="2:12" ht="30" customHeight="1">
      <c r="B21" s="184" t="s">
        <v>322</v>
      </c>
      <c r="C21" s="750"/>
      <c r="D21" s="751"/>
      <c r="E21" s="751"/>
      <c r="F21" s="157" t="s">
        <v>235</v>
      </c>
      <c r="G21" s="762"/>
      <c r="H21" s="760"/>
      <c r="I21" s="761"/>
      <c r="J21" s="760"/>
      <c r="K21" s="760"/>
      <c r="L21" s="761"/>
    </row>
    <row r="22" spans="2:12" ht="30" customHeight="1">
      <c r="B22" s="184" t="s">
        <v>323</v>
      </c>
      <c r="C22" s="750"/>
      <c r="D22" s="751"/>
      <c r="E22" s="751"/>
      <c r="F22" s="157" t="s">
        <v>235</v>
      </c>
      <c r="G22" s="762"/>
      <c r="H22" s="760"/>
      <c r="I22" s="761"/>
      <c r="J22" s="760"/>
      <c r="K22" s="760"/>
      <c r="L22" s="761"/>
    </row>
    <row r="23" spans="2:12" ht="9.75" customHeight="1">
      <c r="B23" s="232"/>
      <c r="C23" s="232"/>
      <c r="D23" s="232"/>
      <c r="E23" s="232"/>
      <c r="F23" s="232"/>
      <c r="G23" s="232"/>
      <c r="H23" s="232"/>
      <c r="I23" s="232"/>
      <c r="J23" s="232"/>
      <c r="K23" s="232"/>
    </row>
    <row r="24" spans="2:12" s="8" customFormat="1" ht="16" customHeight="1">
      <c r="B24" s="4" t="s">
        <v>169</v>
      </c>
      <c r="C24" s="8" t="s">
        <v>339</v>
      </c>
    </row>
    <row r="25" spans="2:12" s="8" customFormat="1" ht="16" customHeight="1">
      <c r="B25" s="1"/>
      <c r="C25" s="19"/>
      <c r="E25" s="182" t="s">
        <v>340</v>
      </c>
      <c r="I25" s="201"/>
    </row>
    <row r="26" spans="2:12" s="8" customFormat="1" ht="16" customHeight="1">
      <c r="B26" s="4" t="s">
        <v>169</v>
      </c>
      <c r="C26" s="8" t="s">
        <v>341</v>
      </c>
    </row>
    <row r="27" spans="2:12" s="8" customFormat="1" ht="14.15" customHeight="1">
      <c r="B27" s="4"/>
    </row>
    <row r="28" spans="2:12">
      <c r="B28" s="233"/>
      <c r="C28" s="233"/>
      <c r="D28" s="233"/>
      <c r="E28" s="233"/>
      <c r="F28" s="233"/>
      <c r="G28" s="233"/>
      <c r="H28" s="233"/>
      <c r="I28" s="233"/>
      <c r="J28" s="233"/>
      <c r="K28" s="233"/>
      <c r="L28" s="233"/>
    </row>
    <row r="29" spans="2:12">
      <c r="B29" s="233"/>
      <c r="C29" s="233"/>
      <c r="D29" s="233"/>
      <c r="E29" s="233"/>
      <c r="F29" s="233"/>
      <c r="G29" s="233"/>
      <c r="H29" s="233"/>
      <c r="I29" s="233"/>
      <c r="J29" s="233"/>
      <c r="K29" s="233"/>
      <c r="L29" s="233"/>
    </row>
    <row r="30" spans="2:12">
      <c r="B30" s="233"/>
      <c r="C30" s="233"/>
      <c r="D30" s="233"/>
      <c r="E30" s="233"/>
      <c r="F30" s="233"/>
      <c r="G30" s="233"/>
      <c r="H30" s="233"/>
      <c r="I30" s="233"/>
      <c r="J30" s="233"/>
      <c r="K30" s="233"/>
      <c r="L30" s="233"/>
    </row>
    <row r="31" spans="2:12">
      <c r="B31" s="233"/>
      <c r="C31" s="233"/>
      <c r="D31" s="233"/>
      <c r="E31" s="233"/>
      <c r="F31" s="233"/>
      <c r="G31" s="233"/>
      <c r="H31" s="233"/>
      <c r="I31" s="233"/>
      <c r="J31" s="233"/>
      <c r="K31" s="233"/>
      <c r="L31" s="233"/>
    </row>
    <row r="32" spans="2:12">
      <c r="B32" s="233"/>
      <c r="C32" s="233"/>
      <c r="D32" s="233"/>
      <c r="E32" s="233"/>
      <c r="F32" s="233"/>
      <c r="G32" s="233"/>
      <c r="H32" s="233"/>
      <c r="I32" s="233"/>
      <c r="J32" s="233"/>
      <c r="K32" s="233"/>
      <c r="L32" s="233"/>
    </row>
    <row r="33" spans="2:12">
      <c r="B33" s="233"/>
      <c r="C33" s="233"/>
      <c r="D33" s="233"/>
      <c r="E33" s="233"/>
      <c r="F33" s="233"/>
      <c r="G33" s="233"/>
      <c r="H33" s="233"/>
      <c r="I33" s="233"/>
      <c r="J33" s="233"/>
      <c r="K33" s="233"/>
      <c r="L33" s="233"/>
    </row>
    <row r="34" spans="2:12">
      <c r="B34" s="233"/>
      <c r="C34" s="233"/>
      <c r="D34" s="233"/>
      <c r="E34" s="233"/>
      <c r="F34" s="233"/>
      <c r="G34" s="233"/>
      <c r="H34" s="233"/>
      <c r="I34" s="233"/>
      <c r="J34" s="233"/>
      <c r="K34" s="233"/>
      <c r="L34" s="233"/>
    </row>
    <row r="35" spans="2:12">
      <c r="B35" s="233"/>
      <c r="C35" s="233"/>
      <c r="D35" s="233"/>
      <c r="E35" s="233"/>
      <c r="F35" s="233"/>
      <c r="G35" s="233"/>
      <c r="H35" s="233"/>
      <c r="I35" s="233"/>
      <c r="J35" s="233"/>
      <c r="K35" s="233"/>
      <c r="L35" s="233"/>
    </row>
    <row r="36" spans="2:12">
      <c r="B36" s="233"/>
      <c r="C36" s="233"/>
      <c r="D36" s="233"/>
      <c r="E36" s="233"/>
      <c r="F36" s="233"/>
      <c r="G36" s="233"/>
      <c r="H36" s="233"/>
      <c r="I36" s="233"/>
      <c r="J36" s="233"/>
      <c r="K36" s="233"/>
      <c r="L36" s="233"/>
    </row>
    <row r="37" spans="2:12">
      <c r="B37" s="233"/>
      <c r="C37" s="233"/>
      <c r="D37" s="233"/>
      <c r="E37" s="233"/>
      <c r="F37" s="233"/>
      <c r="G37" s="233"/>
      <c r="H37" s="233"/>
      <c r="I37" s="233"/>
      <c r="J37" s="233"/>
      <c r="K37" s="233"/>
      <c r="L37" s="233"/>
    </row>
    <row r="38" spans="2:12">
      <c r="B38" s="233"/>
      <c r="C38" s="233"/>
      <c r="D38" s="233"/>
      <c r="E38" s="233"/>
      <c r="F38" s="233"/>
      <c r="G38" s="233"/>
      <c r="H38" s="233"/>
      <c r="I38" s="233"/>
      <c r="J38" s="233"/>
      <c r="K38" s="233"/>
      <c r="L38" s="233"/>
    </row>
    <row r="39" spans="2:12">
      <c r="B39" s="233"/>
      <c r="C39" s="233"/>
      <c r="D39" s="233"/>
      <c r="E39" s="233"/>
      <c r="F39" s="233"/>
      <c r="G39" s="233"/>
      <c r="H39" s="233"/>
      <c r="I39" s="233"/>
      <c r="J39" s="233"/>
      <c r="K39" s="233"/>
      <c r="L39" s="233"/>
    </row>
    <row r="40" spans="2:12">
      <c r="B40" s="233"/>
      <c r="C40" s="233"/>
      <c r="D40" s="233"/>
      <c r="E40" s="233"/>
      <c r="F40" s="233"/>
      <c r="G40" s="233"/>
      <c r="H40" s="233"/>
      <c r="I40" s="233"/>
      <c r="J40" s="233"/>
      <c r="K40" s="233"/>
      <c r="L40" s="233"/>
    </row>
    <row r="41" spans="2:12">
      <c r="B41" s="102"/>
      <c r="C41" s="102"/>
      <c r="D41" s="102"/>
      <c r="E41" s="102"/>
      <c r="F41" s="102"/>
      <c r="G41" s="102"/>
      <c r="H41" s="102"/>
      <c r="I41" s="102"/>
      <c r="J41" s="102"/>
      <c r="K41" s="102"/>
      <c r="L41" s="102"/>
    </row>
    <row r="42" spans="2:12">
      <c r="C42" s="234"/>
      <c r="D42" s="234"/>
      <c r="F42" s="234"/>
    </row>
    <row r="43" spans="2:12">
      <c r="C43" s="234"/>
      <c r="D43" s="234"/>
      <c r="F43" s="234"/>
    </row>
    <row r="44" spans="2:12">
      <c r="C44" s="234"/>
      <c r="D44" s="234"/>
      <c r="F44" s="234"/>
    </row>
    <row r="45" spans="2:12">
      <c r="C45" s="234"/>
      <c r="D45" s="234"/>
      <c r="F45" s="234"/>
    </row>
    <row r="46" spans="2:12" ht="30" customHeight="1">
      <c r="B46" s="231"/>
      <c r="C46" s="746" t="s">
        <v>336</v>
      </c>
      <c r="D46" s="747"/>
      <c r="E46" s="747"/>
      <c r="F46" s="601" t="s">
        <v>342</v>
      </c>
      <c r="G46" s="601"/>
      <c r="H46" s="601"/>
      <c r="I46" s="601"/>
      <c r="J46" s="667" t="s">
        <v>343</v>
      </c>
      <c r="K46" s="668"/>
      <c r="L46" s="669"/>
    </row>
    <row r="47" spans="2:12" ht="49" customHeight="1">
      <c r="B47" s="235" t="s">
        <v>344</v>
      </c>
      <c r="C47" s="748">
        <v>1</v>
      </c>
      <c r="D47" s="749"/>
      <c r="E47" s="157" t="s">
        <v>235</v>
      </c>
      <c r="F47" s="752" t="s">
        <v>345</v>
      </c>
      <c r="G47" s="753"/>
      <c r="H47" s="753"/>
      <c r="I47" s="754"/>
      <c r="J47" s="752" t="s">
        <v>346</v>
      </c>
      <c r="K47" s="753"/>
      <c r="L47" s="754"/>
    </row>
    <row r="48" spans="2:12" ht="49" customHeight="1">
      <c r="B48" s="184" t="s">
        <v>304</v>
      </c>
      <c r="C48" s="750"/>
      <c r="D48" s="751"/>
      <c r="E48" s="157" t="s">
        <v>235</v>
      </c>
      <c r="F48" s="755"/>
      <c r="G48" s="758"/>
      <c r="H48" s="758"/>
      <c r="I48" s="759"/>
      <c r="J48" s="755"/>
      <c r="K48" s="758"/>
      <c r="L48" s="759"/>
    </row>
    <row r="49" spans="2:12" ht="49" customHeight="1">
      <c r="B49" s="184" t="s">
        <v>322</v>
      </c>
      <c r="C49" s="750"/>
      <c r="D49" s="751"/>
      <c r="E49" s="157" t="s">
        <v>235</v>
      </c>
      <c r="F49" s="755"/>
      <c r="G49" s="756"/>
      <c r="H49" s="756"/>
      <c r="I49" s="757"/>
      <c r="J49" s="755"/>
      <c r="K49" s="756"/>
      <c r="L49" s="757"/>
    </row>
    <row r="50" spans="2:12" ht="49" customHeight="1">
      <c r="B50" s="184" t="s">
        <v>323</v>
      </c>
      <c r="C50" s="750"/>
      <c r="D50" s="751"/>
      <c r="E50" s="157" t="s">
        <v>235</v>
      </c>
      <c r="F50" s="755"/>
      <c r="G50" s="756"/>
      <c r="H50" s="756"/>
      <c r="I50" s="757"/>
      <c r="J50" s="756"/>
      <c r="K50" s="756"/>
      <c r="L50" s="757"/>
    </row>
    <row r="51" spans="2:12">
      <c r="B51" s="102"/>
      <c r="C51" s="102"/>
      <c r="D51" s="102"/>
      <c r="E51" s="102"/>
      <c r="F51" s="102"/>
      <c r="G51" s="102"/>
      <c r="H51" s="102"/>
      <c r="I51" s="102"/>
      <c r="J51" s="102"/>
      <c r="K51" s="102"/>
      <c r="L51" s="102"/>
    </row>
    <row r="52" spans="2:12">
      <c r="C52" s="234"/>
      <c r="D52" s="234"/>
      <c r="F52" s="234"/>
    </row>
    <row r="53" spans="2:12" ht="6" customHeight="1">
      <c r="C53" s="234"/>
      <c r="D53" s="234"/>
      <c r="F53" s="234"/>
    </row>
    <row r="54" spans="2:12">
      <c r="B54" s="236" t="s">
        <v>169</v>
      </c>
      <c r="C54" s="142" t="s">
        <v>347</v>
      </c>
      <c r="D54" s="8"/>
      <c r="E54" s="8"/>
      <c r="F54" s="8"/>
      <c r="G54" s="8"/>
      <c r="H54" s="8"/>
      <c r="I54" s="8"/>
      <c r="J54" s="8"/>
      <c r="K54" s="233"/>
      <c r="L54" s="233"/>
    </row>
    <row r="55" spans="2:12">
      <c r="B55" s="236" t="s">
        <v>169</v>
      </c>
      <c r="C55" s="142" t="s">
        <v>348</v>
      </c>
      <c r="D55" s="8"/>
      <c r="E55" s="8"/>
      <c r="F55" s="8"/>
      <c r="G55" s="8"/>
      <c r="H55" s="8"/>
      <c r="I55" s="8"/>
      <c r="J55" s="8"/>
      <c r="K55" s="233"/>
      <c r="L55" s="233"/>
    </row>
    <row r="56" spans="2:12">
      <c r="B56" s="4"/>
      <c r="C56" s="8"/>
      <c r="D56" s="8"/>
      <c r="E56" s="8"/>
      <c r="F56" s="8"/>
      <c r="G56" s="8"/>
      <c r="H56" s="8"/>
      <c r="I56" s="8"/>
      <c r="J56" s="8"/>
      <c r="K56" s="233"/>
      <c r="L56" s="233"/>
    </row>
    <row r="57" spans="2:12" s="8" customFormat="1" ht="16" customHeight="1">
      <c r="C57" s="18"/>
    </row>
    <row r="58" spans="2:12" s="8" customFormat="1" ht="16" customHeight="1">
      <c r="C58" s="18"/>
    </row>
    <row r="59" spans="2:12" s="8" customFormat="1" ht="16" customHeight="1">
      <c r="B59" s="1"/>
      <c r="C59" s="203" t="b">
        <v>0</v>
      </c>
      <c r="D59" s="8" t="s">
        <v>349</v>
      </c>
    </row>
    <row r="60" spans="2:12" s="8" customFormat="1" ht="16" customHeight="1">
      <c r="B60" s="1"/>
      <c r="C60" s="19"/>
      <c r="D60" s="182" t="s">
        <v>340</v>
      </c>
    </row>
    <row r="61" spans="2:12" s="8" customFormat="1" ht="16" customHeight="1">
      <c r="B61" s="1"/>
      <c r="C61" s="203" t="b">
        <v>0</v>
      </c>
      <c r="D61" s="8" t="s">
        <v>350</v>
      </c>
    </row>
    <row r="62" spans="2:12" ht="18.649999999999999" customHeight="1">
      <c r="B62" s="102"/>
      <c r="C62" s="102"/>
      <c r="D62" s="102"/>
      <c r="E62" s="102"/>
      <c r="F62" s="102"/>
      <c r="G62" s="102"/>
      <c r="H62" s="102"/>
      <c r="I62" s="102"/>
      <c r="J62" s="102"/>
      <c r="K62" s="102"/>
      <c r="L62" s="102"/>
    </row>
    <row r="63" spans="2:12">
      <c r="B63" s="237" t="s">
        <v>351</v>
      </c>
      <c r="C63" s="103"/>
      <c r="D63" s="103"/>
      <c r="E63" s="29"/>
      <c r="F63" s="234"/>
    </row>
    <row r="64" spans="2:12" ht="17.899999999999999" customHeight="1">
      <c r="B64" s="233"/>
      <c r="C64" s="203" t="b">
        <v>0</v>
      </c>
      <c r="D64" s="15" t="s">
        <v>352</v>
      </c>
      <c r="E64" s="233"/>
      <c r="F64" s="233"/>
      <c r="G64" s="233"/>
      <c r="H64" s="233"/>
      <c r="I64" s="233"/>
      <c r="J64" s="233"/>
      <c r="K64" s="233"/>
      <c r="L64" s="233"/>
    </row>
    <row r="65" spans="2:12" ht="17.899999999999999" customHeight="1">
      <c r="B65" s="102"/>
      <c r="C65" s="203" t="b">
        <v>0</v>
      </c>
      <c r="D65" s="15" t="s">
        <v>353</v>
      </c>
      <c r="E65" s="102"/>
      <c r="F65" s="102"/>
      <c r="G65" s="102"/>
      <c r="H65" s="102"/>
      <c r="I65" s="102"/>
      <c r="J65" s="102"/>
      <c r="K65" s="102"/>
      <c r="L65" s="102"/>
    </row>
    <row r="66" spans="2:12">
      <c r="C66" s="234"/>
      <c r="D66" s="234"/>
      <c r="F66" s="234"/>
    </row>
  </sheetData>
  <sheetProtection algorithmName="SHA-512" hashValue="p4W+W+shHwNo5S3ZMM7BaqBfmu878dygpY7IT2JITgD0gnFGV1Md4GDw1c+1mg/QNWCkQ8Hx5X+t85ZIsgbnkQ==" saltValue="bB/iYqOXq93muMmRb+dkiA==" spinCount="100000" sheet="1" objects="1" scenarios="1"/>
  <mergeCells count="30">
    <mergeCell ref="C22:E22"/>
    <mergeCell ref="G22:I22"/>
    <mergeCell ref="B6:L7"/>
    <mergeCell ref="A1:M4"/>
    <mergeCell ref="C19:F19"/>
    <mergeCell ref="C20:E20"/>
    <mergeCell ref="C21:E21"/>
    <mergeCell ref="G19:I19"/>
    <mergeCell ref="J19:L19"/>
    <mergeCell ref="G20:I20"/>
    <mergeCell ref="G21:I21"/>
    <mergeCell ref="J20:L20"/>
    <mergeCell ref="J21:L21"/>
    <mergeCell ref="A6:A7"/>
    <mergeCell ref="J50:L50"/>
    <mergeCell ref="J46:L46"/>
    <mergeCell ref="J47:L47"/>
    <mergeCell ref="J49:L49"/>
    <mergeCell ref="J22:L22"/>
    <mergeCell ref="J48:L48"/>
    <mergeCell ref="C46:E46"/>
    <mergeCell ref="C47:D47"/>
    <mergeCell ref="C49:D49"/>
    <mergeCell ref="C50:D50"/>
    <mergeCell ref="F46:I46"/>
    <mergeCell ref="F47:I47"/>
    <mergeCell ref="F49:I49"/>
    <mergeCell ref="F50:I50"/>
    <mergeCell ref="C48:D48"/>
    <mergeCell ref="F48:I48"/>
  </mergeCells>
  <phoneticPr fontId="2"/>
  <pageMargins left="0.7" right="0.7" top="0.6" bottom="0.38" header="0.3" footer="0.3"/>
  <pageSetup paperSize="9" scale="98" orientation="portrait" r:id="rId1"/>
  <rowBreaks count="1" manualBreakCount="1">
    <brk id="28" max="12"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AC59"/>
  <sheetViews>
    <sheetView view="pageBreakPreview" zoomScaleNormal="100" zoomScaleSheetLayoutView="100" workbookViewId="0">
      <selection activeCell="C30" sqref="C30"/>
    </sheetView>
  </sheetViews>
  <sheetFormatPr defaultColWidth="8.81640625" defaultRowHeight="13"/>
  <cols>
    <col min="1" max="1" width="4.7265625" style="8" customWidth="1"/>
    <col min="2" max="29" width="3" style="8" customWidth="1"/>
    <col min="30" max="30" width="3.1796875" style="8" customWidth="1"/>
    <col min="31" max="42" width="8.81640625" style="8"/>
    <col min="43" max="43" width="8.81640625" style="8" customWidth="1"/>
    <col min="44" max="16384" width="8.81640625" style="8"/>
  </cols>
  <sheetData>
    <row r="1" spans="1:29"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s="9" customFormat="1" ht="16.149999999999999" customHeight="1">
      <c r="B5" s="10"/>
      <c r="C5" s="10"/>
      <c r="D5" s="10"/>
      <c r="E5" s="10"/>
      <c r="F5" s="10"/>
      <c r="G5" s="10"/>
      <c r="H5" s="10"/>
      <c r="I5" s="10"/>
      <c r="J5" s="10"/>
    </row>
    <row r="6" spans="1:29" s="9" customFormat="1" ht="15.65" customHeight="1">
      <c r="A6" s="661">
        <v>16</v>
      </c>
      <c r="B6" s="475" t="s">
        <v>72</v>
      </c>
      <c r="C6" s="475"/>
      <c r="D6" s="475"/>
      <c r="E6" s="475"/>
      <c r="F6" s="475"/>
      <c r="G6" s="475"/>
      <c r="H6" s="475"/>
      <c r="I6" s="475"/>
      <c r="J6" s="475"/>
      <c r="K6" s="475"/>
      <c r="L6" s="475"/>
      <c r="M6" s="475"/>
      <c r="N6" s="475"/>
      <c r="O6" s="475"/>
      <c r="P6" s="475"/>
      <c r="Q6" s="475"/>
      <c r="R6" s="475"/>
      <c r="S6" s="475"/>
      <c r="T6" s="475"/>
      <c r="U6" s="475"/>
      <c r="V6" s="475"/>
      <c r="W6" s="475"/>
      <c r="X6" s="475"/>
      <c r="Y6" s="475"/>
      <c r="Z6" s="475"/>
      <c r="AA6" s="475"/>
      <c r="AB6" s="475"/>
      <c r="AC6" s="22"/>
    </row>
    <row r="7" spans="1:29" s="9" customFormat="1" ht="21" customHeight="1">
      <c r="A7" s="661"/>
      <c r="B7" s="475"/>
      <c r="C7" s="475"/>
      <c r="D7" s="475"/>
      <c r="E7" s="475"/>
      <c r="F7" s="475"/>
      <c r="G7" s="475"/>
      <c r="H7" s="475"/>
      <c r="I7" s="475"/>
      <c r="J7" s="475"/>
      <c r="K7" s="475"/>
      <c r="L7" s="475"/>
      <c r="M7" s="475"/>
      <c r="N7" s="475"/>
      <c r="O7" s="475"/>
      <c r="P7" s="475"/>
      <c r="Q7" s="475"/>
      <c r="R7" s="475"/>
      <c r="S7" s="475"/>
      <c r="T7" s="475"/>
      <c r="U7" s="475"/>
      <c r="V7" s="475"/>
      <c r="W7" s="475"/>
      <c r="X7" s="475"/>
      <c r="Y7" s="475"/>
      <c r="Z7" s="475"/>
      <c r="AA7" s="475"/>
      <c r="AB7" s="475"/>
      <c r="AC7" s="22"/>
    </row>
    <row r="8" spans="1:29" s="9" customFormat="1" ht="24" customHeight="1">
      <c r="A8" s="208"/>
      <c r="B8" s="209"/>
      <c r="C8" s="209"/>
      <c r="D8" s="209"/>
      <c r="E8" s="209"/>
      <c r="F8" s="209"/>
      <c r="G8" s="209"/>
      <c r="H8" s="209"/>
      <c r="I8" s="209"/>
      <c r="J8" s="209"/>
      <c r="K8" s="209"/>
      <c r="L8" s="209"/>
      <c r="M8" s="209"/>
    </row>
    <row r="9" spans="1:29" s="9" customFormat="1" ht="18.649999999999999" customHeight="1">
      <c r="A9" s="209"/>
      <c r="B9" s="209"/>
      <c r="C9" s="209"/>
      <c r="D9" s="209"/>
      <c r="E9" s="209"/>
      <c r="F9" s="209"/>
      <c r="G9" s="209"/>
      <c r="H9" s="209"/>
      <c r="I9" s="209"/>
      <c r="J9" s="209"/>
      <c r="K9" s="209"/>
      <c r="L9" s="209"/>
      <c r="M9" s="209"/>
    </row>
    <row r="10" spans="1:29" s="9" customFormat="1" ht="18.649999999999999" customHeight="1">
      <c r="A10" s="209"/>
      <c r="B10" s="209"/>
      <c r="C10" s="209"/>
      <c r="D10" s="209"/>
      <c r="E10" s="209"/>
      <c r="F10" s="209"/>
      <c r="G10" s="209"/>
      <c r="H10" s="209"/>
      <c r="I10" s="209"/>
      <c r="J10" s="209"/>
      <c r="K10" s="209"/>
      <c r="L10" s="209"/>
      <c r="M10" s="209"/>
    </row>
    <row r="11" spans="1:29" ht="22" customHeight="1">
      <c r="B11" s="1"/>
    </row>
    <row r="12" spans="1:29" s="12" customFormat="1" ht="16" customHeight="1">
      <c r="C12" s="200" t="b">
        <v>0</v>
      </c>
      <c r="D12" s="14" t="s">
        <v>15</v>
      </c>
      <c r="E12" s="14" t="s">
        <v>354</v>
      </c>
      <c r="F12" s="14"/>
      <c r="G12" s="14"/>
      <c r="H12" s="14"/>
      <c r="I12" s="14"/>
      <c r="J12" s="14"/>
      <c r="K12" s="14"/>
      <c r="L12" s="14"/>
      <c r="M12" s="14"/>
      <c r="N12" s="14"/>
      <c r="O12" s="14"/>
      <c r="P12" s="14"/>
      <c r="Q12" s="14"/>
      <c r="R12" s="14"/>
      <c r="S12" s="14"/>
      <c r="T12" s="14"/>
      <c r="U12" s="14"/>
      <c r="V12" s="14"/>
      <c r="W12" s="14"/>
      <c r="X12" s="14"/>
      <c r="Y12" s="14"/>
      <c r="Z12" s="14"/>
      <c r="AA12" s="14"/>
      <c r="AB12" s="14"/>
      <c r="AC12" s="14"/>
    </row>
    <row r="13" spans="1:29" s="12" customFormat="1" ht="12" customHeight="1"/>
    <row r="14" spans="1:29" s="12" customFormat="1" ht="12" customHeight="1"/>
    <row r="15" spans="1:29" s="12" customFormat="1" ht="12" customHeight="1"/>
    <row r="16" spans="1:29" s="12" customFormat="1" ht="16" customHeight="1"/>
    <row r="17" spans="3:29" s="12" customFormat="1" ht="6.65" customHeight="1"/>
    <row r="18" spans="3:29" s="12" customFormat="1" ht="20.149999999999999" customHeight="1">
      <c r="E18" s="765"/>
      <c r="F18" s="765"/>
      <c r="G18" s="765"/>
      <c r="H18" s="768" t="s">
        <v>336</v>
      </c>
      <c r="I18" s="769"/>
      <c r="J18" s="769"/>
      <c r="K18" s="769"/>
      <c r="L18" s="769"/>
      <c r="M18" s="770"/>
    </row>
    <row r="19" spans="3:29" s="12" customFormat="1" ht="25" customHeight="1">
      <c r="E19" s="765" t="s">
        <v>304</v>
      </c>
      <c r="F19" s="765"/>
      <c r="G19" s="765"/>
      <c r="H19" s="766"/>
      <c r="I19" s="767"/>
      <c r="J19" s="767"/>
      <c r="K19" s="767"/>
      <c r="L19" s="767"/>
      <c r="M19" s="239" t="s">
        <v>235</v>
      </c>
    </row>
    <row r="20" spans="3:29" s="12" customFormat="1" ht="25" customHeight="1">
      <c r="E20" s="765" t="s">
        <v>322</v>
      </c>
      <c r="F20" s="765"/>
      <c r="G20" s="765"/>
      <c r="H20" s="766"/>
      <c r="I20" s="767"/>
      <c r="J20" s="767"/>
      <c r="K20" s="767"/>
      <c r="L20" s="767"/>
      <c r="M20" s="239" t="s">
        <v>235</v>
      </c>
    </row>
    <row r="21" spans="3:29" s="12" customFormat="1" ht="25" customHeight="1">
      <c r="E21" s="765" t="s">
        <v>323</v>
      </c>
      <c r="F21" s="765"/>
      <c r="G21" s="765"/>
      <c r="H21" s="766"/>
      <c r="I21" s="767"/>
      <c r="J21" s="767"/>
      <c r="K21" s="767"/>
      <c r="L21" s="767"/>
      <c r="M21" s="239" t="s">
        <v>235</v>
      </c>
    </row>
    <row r="22" spans="3:29" ht="11.15" customHeight="1">
      <c r="E22" s="15"/>
      <c r="F22" s="16"/>
      <c r="G22" s="16"/>
      <c r="H22" s="16"/>
      <c r="I22" s="16"/>
      <c r="J22" s="16"/>
      <c r="K22" s="16"/>
      <c r="L22" s="16"/>
      <c r="M22" s="16"/>
      <c r="N22" s="16"/>
      <c r="O22" s="16"/>
      <c r="P22" s="16"/>
      <c r="Q22" s="16"/>
      <c r="R22" s="16"/>
      <c r="S22" s="16"/>
      <c r="T22" s="16"/>
      <c r="U22" s="16"/>
      <c r="V22" s="16"/>
      <c r="W22" s="16"/>
      <c r="X22" s="16"/>
      <c r="Y22" s="16"/>
      <c r="Z22" s="16"/>
      <c r="AA22" s="16"/>
      <c r="AB22" s="16"/>
    </row>
    <row r="23" spans="3:29" s="12" customFormat="1" ht="16" customHeight="1">
      <c r="C23" s="200" t="b">
        <v>0</v>
      </c>
      <c r="D23" s="14" t="s">
        <v>17</v>
      </c>
      <c r="E23" s="14" t="s">
        <v>355</v>
      </c>
      <c r="F23" s="14"/>
      <c r="G23" s="14"/>
      <c r="H23" s="14"/>
      <c r="I23" s="14"/>
      <c r="J23" s="14"/>
      <c r="K23" s="14"/>
      <c r="L23" s="14"/>
      <c r="M23" s="14"/>
      <c r="N23" s="14"/>
      <c r="O23" s="14"/>
      <c r="P23" s="14"/>
      <c r="Q23" s="14"/>
      <c r="R23" s="14"/>
      <c r="S23" s="14"/>
      <c r="T23" s="14"/>
      <c r="U23" s="14" t="s">
        <v>356</v>
      </c>
      <c r="V23" s="14"/>
      <c r="W23" s="14"/>
      <c r="X23" s="14"/>
      <c r="Y23" s="14"/>
      <c r="Z23" s="14"/>
      <c r="AA23" s="14"/>
      <c r="AB23" s="14"/>
      <c r="AC23" s="14"/>
    </row>
    <row r="24" spans="3:29" s="12" customFormat="1" ht="12" customHeight="1"/>
    <row r="25" spans="3:29" s="12" customFormat="1" ht="20.149999999999999" customHeight="1">
      <c r="E25" s="765"/>
      <c r="F25" s="765"/>
      <c r="G25" s="765"/>
      <c r="H25" s="768" t="s">
        <v>336</v>
      </c>
      <c r="I25" s="769"/>
      <c r="J25" s="769"/>
      <c r="K25" s="769"/>
      <c r="L25" s="769"/>
      <c r="M25" s="770"/>
    </row>
    <row r="26" spans="3:29" s="12" customFormat="1" ht="25" customHeight="1">
      <c r="E26" s="765" t="s">
        <v>304</v>
      </c>
      <c r="F26" s="765"/>
      <c r="G26" s="765"/>
      <c r="H26" s="766"/>
      <c r="I26" s="767"/>
      <c r="J26" s="767"/>
      <c r="K26" s="767"/>
      <c r="L26" s="767"/>
      <c r="M26" s="239" t="s">
        <v>235</v>
      </c>
      <c r="P26" s="17"/>
    </row>
    <row r="27" spans="3:29" s="12" customFormat="1" ht="25" customHeight="1">
      <c r="E27" s="765" t="s">
        <v>322</v>
      </c>
      <c r="F27" s="765"/>
      <c r="G27" s="765"/>
      <c r="H27" s="766"/>
      <c r="I27" s="767"/>
      <c r="J27" s="767"/>
      <c r="K27" s="767"/>
      <c r="L27" s="767"/>
      <c r="M27" s="239" t="s">
        <v>235</v>
      </c>
    </row>
    <row r="28" spans="3:29" s="12" customFormat="1" ht="25" customHeight="1">
      <c r="E28" s="765" t="s">
        <v>323</v>
      </c>
      <c r="F28" s="765"/>
      <c r="G28" s="765"/>
      <c r="H28" s="766"/>
      <c r="I28" s="767"/>
      <c r="J28" s="767"/>
      <c r="K28" s="767"/>
      <c r="L28" s="767"/>
      <c r="M28" s="239" t="s">
        <v>235</v>
      </c>
    </row>
    <row r="29" spans="3:29" ht="11.15" customHeight="1">
      <c r="E29" s="15"/>
      <c r="F29" s="16"/>
      <c r="G29" s="16"/>
      <c r="H29" s="16"/>
      <c r="I29" s="16"/>
      <c r="J29" s="16"/>
      <c r="K29" s="16"/>
      <c r="L29" s="16"/>
      <c r="M29" s="16"/>
      <c r="N29" s="16"/>
      <c r="O29" s="16"/>
      <c r="P29" s="16"/>
      <c r="Q29" s="16"/>
      <c r="R29" s="16"/>
      <c r="S29" s="16"/>
      <c r="T29" s="16"/>
      <c r="U29" s="16"/>
      <c r="V29" s="16"/>
      <c r="W29" s="16"/>
      <c r="X29" s="16"/>
      <c r="Y29" s="16"/>
      <c r="Z29" s="16"/>
      <c r="AA29" s="16"/>
      <c r="AB29" s="16"/>
    </row>
    <row r="30" spans="3:29" s="12" customFormat="1" ht="16" customHeight="1">
      <c r="C30" s="200" t="b">
        <v>0</v>
      </c>
      <c r="D30" s="14" t="s">
        <v>18</v>
      </c>
      <c r="E30" s="14" t="s">
        <v>357</v>
      </c>
      <c r="F30" s="14"/>
      <c r="G30" s="14"/>
      <c r="H30" s="14"/>
      <c r="I30" s="14"/>
      <c r="J30" s="14"/>
      <c r="K30" s="14"/>
      <c r="L30" s="14"/>
      <c r="M30" s="14"/>
      <c r="N30" s="14"/>
      <c r="O30" s="14"/>
      <c r="P30" s="14"/>
      <c r="Q30" s="14"/>
      <c r="R30" s="14"/>
      <c r="S30" s="14"/>
      <c r="T30" s="14"/>
      <c r="U30" s="14"/>
      <c r="V30" s="14"/>
      <c r="W30" s="14"/>
      <c r="X30" s="14"/>
      <c r="Y30" s="14"/>
      <c r="Z30" s="14"/>
      <c r="AA30" s="14"/>
      <c r="AB30" s="14"/>
      <c r="AC30" s="14"/>
    </row>
    <row r="31" spans="3:29" s="12" customFormat="1" ht="15.75" customHeight="1"/>
    <row r="32" spans="3:29" s="12" customFormat="1" ht="27.65" customHeight="1"/>
    <row r="33" spans="3:28" s="12" customFormat="1" ht="16" customHeight="1">
      <c r="D33" s="211"/>
    </row>
    <row r="34" spans="3:28" s="12" customFormat="1" ht="16" customHeight="1">
      <c r="D34" s="211"/>
    </row>
    <row r="35" spans="3:28" s="12" customFormat="1" ht="16" customHeight="1">
      <c r="D35" s="240"/>
    </row>
    <row r="36" spans="3:28" s="12" customFormat="1" ht="16" customHeight="1"/>
    <row r="37" spans="3:28" s="12" customFormat="1" ht="16" customHeight="1"/>
    <row r="38" spans="3:28" s="12" customFormat="1" ht="16" customHeight="1"/>
    <row r="39" spans="3:28" s="12" customFormat="1" ht="16" customHeight="1"/>
    <row r="40" spans="3:28" s="12" customFormat="1" ht="15" customHeight="1">
      <c r="E40" s="765" t="s">
        <v>358</v>
      </c>
      <c r="F40" s="765"/>
      <c r="G40" s="765"/>
      <c r="H40" s="765"/>
      <c r="I40" s="765"/>
      <c r="J40" s="765"/>
      <c r="K40" s="765"/>
      <c r="L40" s="771"/>
      <c r="M40" s="771"/>
      <c r="N40" s="771"/>
      <c r="O40" s="771"/>
      <c r="P40" s="771"/>
      <c r="Q40" s="771"/>
      <c r="R40" s="771"/>
      <c r="S40" s="771"/>
      <c r="T40" s="771"/>
      <c r="U40" s="771"/>
      <c r="V40" s="771"/>
      <c r="W40" s="771"/>
      <c r="X40" s="771"/>
      <c r="Y40" s="771"/>
      <c r="Z40" s="771"/>
      <c r="AA40" s="771"/>
      <c r="AB40" s="771"/>
    </row>
    <row r="41" spans="3:28" s="12" customFormat="1" ht="15" customHeight="1">
      <c r="E41" s="765"/>
      <c r="F41" s="765"/>
      <c r="G41" s="765"/>
      <c r="H41" s="765"/>
      <c r="I41" s="765"/>
      <c r="J41" s="765"/>
      <c r="K41" s="765"/>
      <c r="L41" s="771"/>
      <c r="M41" s="771"/>
      <c r="N41" s="771"/>
      <c r="O41" s="771"/>
      <c r="P41" s="771"/>
      <c r="Q41" s="771"/>
      <c r="R41" s="771"/>
      <c r="S41" s="771"/>
      <c r="T41" s="771"/>
      <c r="U41" s="771"/>
      <c r="V41" s="771"/>
      <c r="W41" s="771"/>
      <c r="X41" s="771"/>
      <c r="Y41" s="771"/>
      <c r="Z41" s="771"/>
      <c r="AA41" s="771"/>
      <c r="AB41" s="771"/>
    </row>
    <row r="42" spans="3:28" s="12" customFormat="1" ht="6" customHeight="1"/>
    <row r="43" spans="3:28" s="12" customFormat="1" ht="20.149999999999999" customHeight="1">
      <c r="E43" s="765"/>
      <c r="F43" s="765"/>
      <c r="G43" s="765"/>
      <c r="H43" s="768" t="s">
        <v>336</v>
      </c>
      <c r="I43" s="769"/>
      <c r="J43" s="769"/>
      <c r="K43" s="769"/>
      <c r="L43" s="769"/>
      <c r="M43" s="770"/>
    </row>
    <row r="44" spans="3:28" s="12" customFormat="1" ht="25" customHeight="1">
      <c r="E44" s="765" t="s">
        <v>304</v>
      </c>
      <c r="F44" s="765"/>
      <c r="G44" s="765"/>
      <c r="H44" s="766"/>
      <c r="I44" s="767"/>
      <c r="J44" s="767"/>
      <c r="K44" s="767"/>
      <c r="L44" s="767"/>
      <c r="M44" s="239" t="s">
        <v>235</v>
      </c>
    </row>
    <row r="45" spans="3:28" s="12" customFormat="1" ht="25" customHeight="1">
      <c r="E45" s="765" t="s">
        <v>322</v>
      </c>
      <c r="F45" s="765"/>
      <c r="G45" s="765"/>
      <c r="H45" s="766"/>
      <c r="I45" s="767"/>
      <c r="J45" s="767"/>
      <c r="K45" s="767"/>
      <c r="L45" s="767"/>
      <c r="M45" s="239" t="s">
        <v>235</v>
      </c>
    </row>
    <row r="46" spans="3:28" s="12" customFormat="1" ht="25" customHeight="1">
      <c r="E46" s="765" t="s">
        <v>323</v>
      </c>
      <c r="F46" s="765"/>
      <c r="G46" s="765"/>
      <c r="H46" s="766"/>
      <c r="I46" s="767"/>
      <c r="J46" s="767"/>
      <c r="K46" s="767"/>
      <c r="L46" s="767"/>
      <c r="M46" s="239" t="s">
        <v>235</v>
      </c>
    </row>
    <row r="47" spans="3:28" s="12" customFormat="1" ht="16.5" customHeight="1"/>
    <row r="48" spans="3:28" ht="16" customHeight="1">
      <c r="C48" s="18"/>
    </row>
    <row r="49" spans="2:6" ht="4.5" customHeight="1">
      <c r="C49" s="18"/>
    </row>
    <row r="50" spans="2:6" ht="16" customHeight="1">
      <c r="C50" s="18"/>
      <c r="D50" s="199" t="b">
        <v>0</v>
      </c>
      <c r="E50" s="8" t="s">
        <v>359</v>
      </c>
    </row>
    <row r="51" spans="2:6" ht="16" customHeight="1">
      <c r="C51" s="18"/>
      <c r="F51" s="182" t="s">
        <v>340</v>
      </c>
    </row>
    <row r="52" spans="2:6" ht="16" customHeight="1">
      <c r="B52" s="12"/>
      <c r="C52" s="19"/>
      <c r="D52" s="12"/>
    </row>
    <row r="53" spans="2:6" ht="7.5" customHeight="1">
      <c r="B53" s="1"/>
      <c r="C53" s="19"/>
      <c r="F53" s="20"/>
    </row>
    <row r="54" spans="2:6" ht="16" customHeight="1">
      <c r="C54" s="18"/>
    </row>
    <row r="55" spans="2:6" ht="16" customHeight="1"/>
    <row r="56" spans="2:6" ht="16" customHeight="1">
      <c r="C56" s="18"/>
    </row>
    <row r="57" spans="2:6" ht="16" customHeight="1"/>
    <row r="58" spans="2:6" ht="16" customHeight="1"/>
    <row r="59" spans="2:6" ht="16" customHeight="1"/>
  </sheetData>
  <sheetProtection algorithmName="SHA-512" hashValue="QjN1KOP5gZIy88cC4GPIVjw92iJfY6OkfXHjbOskZM7ziCKi6+jByfDVQU/blzO8pMTvbEoFws9CzRAOpEtlbg==" saltValue="Ds2KOHIg+iRhZKv2x8VmjQ==" spinCount="100000" sheet="1" objects="1" scenarios="1"/>
  <mergeCells count="29">
    <mergeCell ref="A1:AC4"/>
    <mergeCell ref="E25:G25"/>
    <mergeCell ref="H25:M25"/>
    <mergeCell ref="E26:G26"/>
    <mergeCell ref="H26:L26"/>
    <mergeCell ref="H20:L20"/>
    <mergeCell ref="H21:L21"/>
    <mergeCell ref="B6:AB7"/>
    <mergeCell ref="E18:G18"/>
    <mergeCell ref="E19:G19"/>
    <mergeCell ref="E20:G20"/>
    <mergeCell ref="E21:G21"/>
    <mergeCell ref="H19:L19"/>
    <mergeCell ref="H18:M18"/>
    <mergeCell ref="A6:A7"/>
    <mergeCell ref="E27:G27"/>
    <mergeCell ref="H27:L27"/>
    <mergeCell ref="E28:G28"/>
    <mergeCell ref="H28:L28"/>
    <mergeCell ref="E46:G46"/>
    <mergeCell ref="H46:L46"/>
    <mergeCell ref="E43:G43"/>
    <mergeCell ref="H43:M43"/>
    <mergeCell ref="E44:G44"/>
    <mergeCell ref="H44:L44"/>
    <mergeCell ref="L40:AB41"/>
    <mergeCell ref="E40:K41"/>
    <mergeCell ref="E45:G45"/>
    <mergeCell ref="H45:L45"/>
  </mergeCells>
  <phoneticPr fontId="2"/>
  <pageMargins left="0.7" right="0.7" top="0.6" bottom="0.26" header="0.3" footer="0.19"/>
  <pageSetup paperSize="9" scale="93" orientation="portrait" r:id="rId1"/>
  <rowBreaks count="1" manualBreakCount="1">
    <brk id="51" max="28"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139A9-60FF-45C9-90FC-B445DB15DC82}">
  <sheetPr>
    <tabColor theme="4"/>
  </sheetPr>
  <dimension ref="B1:J25"/>
  <sheetViews>
    <sheetView view="pageBreakPreview" topLeftCell="A4" zoomScaleNormal="100" zoomScaleSheetLayoutView="100" workbookViewId="0">
      <selection activeCell="C20" sqref="C20"/>
    </sheetView>
  </sheetViews>
  <sheetFormatPr defaultColWidth="8.7265625" defaultRowHeight="13"/>
  <cols>
    <col min="1" max="1" width="1.54296875" style="102" customWidth="1"/>
    <col min="2" max="2" width="4" style="56" customWidth="1"/>
    <col min="3" max="3" width="15.453125" style="102" customWidth="1"/>
    <col min="4" max="5" width="15.54296875" style="102" customWidth="1"/>
    <col min="6" max="6" width="39.08984375" style="102" customWidth="1"/>
    <col min="7" max="7" width="1.54296875" style="102" customWidth="1"/>
    <col min="8" max="16384" width="8.7265625" style="102"/>
  </cols>
  <sheetData>
    <row r="1" spans="2:10" ht="10" customHeight="1" thickBot="1"/>
    <row r="2" spans="2:10" ht="40" customHeight="1" thickBot="1">
      <c r="B2" s="463" t="s">
        <v>497</v>
      </c>
      <c r="C2" s="464"/>
      <c r="D2" s="464"/>
      <c r="E2" s="464"/>
      <c r="F2" s="465"/>
      <c r="G2" s="132"/>
      <c r="H2" s="132"/>
      <c r="I2" s="132"/>
      <c r="J2" s="132"/>
    </row>
    <row r="3" spans="2:10" ht="8.15" customHeight="1"/>
    <row r="4" spans="2:10" ht="102.5" customHeight="1">
      <c r="B4" s="466" t="s">
        <v>498</v>
      </c>
      <c r="C4" s="466"/>
      <c r="D4" s="466"/>
      <c r="E4" s="466"/>
      <c r="F4" s="466"/>
      <c r="G4" s="133"/>
      <c r="H4" s="133"/>
      <c r="I4" s="133"/>
      <c r="J4" s="133"/>
    </row>
    <row r="5" spans="2:10" ht="8.15" customHeight="1"/>
    <row r="6" spans="2:10" ht="21" customHeight="1">
      <c r="B6" s="468" t="s">
        <v>88</v>
      </c>
      <c r="C6" s="468"/>
      <c r="D6" s="468"/>
      <c r="E6" s="468"/>
      <c r="F6" s="468"/>
    </row>
    <row r="7" spans="2:10" ht="55" customHeight="1">
      <c r="B7" s="134" t="s">
        <v>89</v>
      </c>
      <c r="C7" s="462" t="s">
        <v>493</v>
      </c>
      <c r="D7" s="467"/>
      <c r="E7" s="467"/>
      <c r="F7" s="467"/>
    </row>
    <row r="8" spans="2:10" ht="29.5" customHeight="1">
      <c r="B8" s="134" t="s">
        <v>90</v>
      </c>
      <c r="C8" s="462" t="s">
        <v>494</v>
      </c>
      <c r="D8" s="467"/>
      <c r="E8" s="467"/>
      <c r="F8" s="467"/>
    </row>
    <row r="9" spans="2:10" ht="37" customHeight="1">
      <c r="B9" s="134" t="s">
        <v>91</v>
      </c>
      <c r="C9" s="461" t="s">
        <v>495</v>
      </c>
      <c r="D9" s="461"/>
      <c r="E9" s="461"/>
      <c r="F9" s="462"/>
    </row>
    <row r="11" spans="2:10" ht="18" customHeight="1">
      <c r="B11" s="469" t="s">
        <v>92</v>
      </c>
      <c r="C11" s="469"/>
    </row>
    <row r="12" spans="2:10" s="55" customFormat="1" ht="18" customHeight="1">
      <c r="B12" s="56"/>
      <c r="C12" s="135" t="s">
        <v>93</v>
      </c>
      <c r="D12" s="470" t="s">
        <v>94</v>
      </c>
      <c r="E12" s="470"/>
      <c r="F12" s="470"/>
    </row>
    <row r="13" spans="2:10" ht="58.5" customHeight="1">
      <c r="C13" s="136" t="s">
        <v>95</v>
      </c>
      <c r="D13" s="467" t="s">
        <v>496</v>
      </c>
      <c r="E13" s="467"/>
      <c r="F13" s="467"/>
    </row>
    <row r="14" spans="2:10" ht="36" customHeight="1">
      <c r="C14" s="136">
        <v>9</v>
      </c>
      <c r="D14" s="467" t="s">
        <v>499</v>
      </c>
      <c r="E14" s="467"/>
      <c r="F14" s="467"/>
    </row>
    <row r="15" spans="2:10" ht="48.5" customHeight="1">
      <c r="C15" s="136" t="s">
        <v>96</v>
      </c>
      <c r="D15" s="467" t="s">
        <v>500</v>
      </c>
      <c r="E15" s="467"/>
      <c r="F15" s="467"/>
    </row>
    <row r="16" spans="2:10" ht="54.5" customHeight="1">
      <c r="C16" s="136">
        <v>11</v>
      </c>
      <c r="D16" s="467" t="s">
        <v>501</v>
      </c>
      <c r="E16" s="467"/>
      <c r="F16" s="467"/>
    </row>
    <row r="17" spans="2:8" ht="44.5" customHeight="1">
      <c r="C17" s="136" t="s">
        <v>97</v>
      </c>
      <c r="D17" s="467" t="s">
        <v>502</v>
      </c>
      <c r="E17" s="467"/>
      <c r="F17" s="467"/>
    </row>
    <row r="18" spans="2:8" s="121" customFormat="1" ht="13" customHeight="1">
      <c r="B18" s="137"/>
      <c r="C18" s="471"/>
      <c r="D18" s="471"/>
      <c r="E18" s="471"/>
      <c r="F18" s="471"/>
    </row>
    <row r="19" spans="2:8" ht="18" customHeight="1">
      <c r="B19" s="460" t="s">
        <v>98</v>
      </c>
      <c r="C19" s="460"/>
      <c r="D19" s="460"/>
      <c r="E19" s="460"/>
      <c r="F19" s="460"/>
    </row>
    <row r="20" spans="2:8" ht="18" customHeight="1">
      <c r="B20" s="185" t="b">
        <v>0</v>
      </c>
      <c r="C20" s="138" t="s">
        <v>11</v>
      </c>
    </row>
    <row r="21" spans="2:8" ht="18" customHeight="1">
      <c r="B21" s="139" t="s">
        <v>99</v>
      </c>
      <c r="C21" s="455" t="s">
        <v>100</v>
      </c>
      <c r="D21" s="455"/>
      <c r="E21" s="455"/>
      <c r="F21" s="455"/>
    </row>
    <row r="22" spans="2:8" ht="8" customHeight="1"/>
    <row r="25" spans="2:8">
      <c r="H25" s="102" t="s">
        <v>101</v>
      </c>
    </row>
  </sheetData>
  <sheetProtection algorithmName="SHA-512" hashValue="rfVcE3sT1ijwXhJEcX0JlhgpIXgUvmkFGH4cVeUOvdz6BNsirUN0xNVt5tA17i2nfww4N5f6t79FISJQGvfJlg==" saltValue="Svf2wwY8PuSnZynnqwf7Xg==" spinCount="100000" sheet="1" objects="1" scenarios="1"/>
  <mergeCells count="16">
    <mergeCell ref="C21:F21"/>
    <mergeCell ref="B19:F19"/>
    <mergeCell ref="C9:F9"/>
    <mergeCell ref="B2:F2"/>
    <mergeCell ref="B4:F4"/>
    <mergeCell ref="C7:F7"/>
    <mergeCell ref="C8:F8"/>
    <mergeCell ref="B6:F6"/>
    <mergeCell ref="B11:C11"/>
    <mergeCell ref="D12:F12"/>
    <mergeCell ref="D13:F13"/>
    <mergeCell ref="D14:F14"/>
    <mergeCell ref="D15:F15"/>
    <mergeCell ref="D16:F16"/>
    <mergeCell ref="D17:F17"/>
    <mergeCell ref="C18:F18"/>
  </mergeCells>
  <phoneticPr fontId="2"/>
  <pageMargins left="0.7" right="0.7" top="0.75" bottom="0.75" header="0.3" footer="0.3"/>
  <pageSetup paperSize="9" scale="8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rgb="FF92D050"/>
  </sheetPr>
  <dimension ref="A1:AC35"/>
  <sheetViews>
    <sheetView view="pageBreakPreview" zoomScaleNormal="100" zoomScaleSheetLayoutView="100" workbookViewId="0">
      <selection sqref="A1:J4"/>
    </sheetView>
  </sheetViews>
  <sheetFormatPr defaultColWidth="8.81640625" defaultRowHeight="13"/>
  <cols>
    <col min="1" max="1" width="6" style="9" bestFit="1" customWidth="1"/>
    <col min="2" max="7" width="8.81640625" style="9"/>
    <col min="8" max="8" width="12" style="9" bestFit="1" customWidth="1"/>
    <col min="9" max="9" width="12.453125" style="9" customWidth="1"/>
    <col min="10" max="10" width="3.453125" style="9" customWidth="1"/>
    <col min="11" max="11" width="8.81640625" style="9"/>
    <col min="12" max="12" width="53.1796875" style="9" customWidth="1"/>
    <col min="13" max="16384" width="8.81640625" style="9"/>
  </cols>
  <sheetData>
    <row r="1" spans="1:29">
      <c r="A1" s="548" t="s">
        <v>163</v>
      </c>
      <c r="B1" s="548"/>
      <c r="C1" s="548"/>
      <c r="D1" s="548"/>
      <c r="E1" s="548"/>
      <c r="F1" s="548"/>
      <c r="G1" s="548"/>
      <c r="H1" s="548"/>
      <c r="I1" s="548"/>
      <c r="J1" s="548"/>
    </row>
    <row r="2" spans="1:29" ht="16.5" customHeight="1">
      <c r="A2" s="548"/>
      <c r="B2" s="548"/>
      <c r="C2" s="548"/>
      <c r="D2" s="548"/>
      <c r="E2" s="548"/>
      <c r="F2" s="548"/>
      <c r="G2" s="548"/>
      <c r="H2" s="548"/>
      <c r="I2" s="548"/>
      <c r="J2" s="548"/>
    </row>
    <row r="3" spans="1:29" ht="16.5" customHeight="1">
      <c r="A3" s="548"/>
      <c r="B3" s="548"/>
      <c r="C3" s="548"/>
      <c r="D3" s="548"/>
      <c r="E3" s="548"/>
      <c r="F3" s="548"/>
      <c r="G3" s="548"/>
      <c r="H3" s="548"/>
      <c r="I3" s="548"/>
      <c r="J3" s="548"/>
    </row>
    <row r="4" spans="1:29" ht="16.5" customHeight="1">
      <c r="A4" s="548"/>
      <c r="B4" s="548"/>
      <c r="C4" s="548"/>
      <c r="D4" s="548"/>
      <c r="E4" s="548"/>
      <c r="F4" s="548"/>
      <c r="G4" s="548"/>
      <c r="H4" s="548"/>
      <c r="I4" s="548"/>
      <c r="J4" s="548"/>
    </row>
    <row r="5" spans="1:29" ht="16">
      <c r="B5" s="213"/>
      <c r="C5" s="213"/>
      <c r="D5" s="213"/>
      <c r="E5" s="213"/>
      <c r="F5" s="213"/>
      <c r="G5" s="213"/>
      <c r="H5" s="213"/>
      <c r="I5" s="213"/>
    </row>
    <row r="6" spans="1:29" ht="15.65" customHeight="1">
      <c r="A6" s="697">
        <v>17</v>
      </c>
      <c r="B6" s="772" t="s">
        <v>360</v>
      </c>
      <c r="C6" s="772"/>
      <c r="D6" s="772"/>
      <c r="E6" s="772"/>
      <c r="F6" s="772"/>
      <c r="G6" s="772"/>
      <c r="H6" s="772"/>
      <c r="I6" s="772"/>
      <c r="J6" s="219"/>
      <c r="K6" s="225"/>
      <c r="L6" s="222"/>
      <c r="M6" s="225"/>
      <c r="N6" s="225"/>
      <c r="O6" s="225"/>
      <c r="P6" s="225"/>
      <c r="Q6" s="225"/>
      <c r="R6" s="225"/>
      <c r="S6" s="225"/>
      <c r="T6" s="225"/>
      <c r="U6" s="225"/>
      <c r="V6" s="225"/>
      <c r="W6" s="225"/>
      <c r="X6" s="225"/>
      <c r="Y6" s="225"/>
      <c r="Z6" s="225"/>
      <c r="AA6" s="225"/>
      <c r="AB6" s="225"/>
      <c r="AC6" s="207"/>
    </row>
    <row r="7" spans="1:29" ht="21" customHeight="1">
      <c r="A7" s="697"/>
      <c r="B7" s="772"/>
      <c r="C7" s="772"/>
      <c r="D7" s="772"/>
      <c r="E7" s="772"/>
      <c r="F7" s="772"/>
      <c r="G7" s="772"/>
      <c r="H7" s="772"/>
      <c r="I7" s="772"/>
      <c r="J7" s="219"/>
      <c r="K7" s="225"/>
      <c r="L7" s="225"/>
      <c r="M7" s="225"/>
      <c r="N7" s="225"/>
      <c r="O7" s="225"/>
      <c r="P7" s="225"/>
      <c r="Q7" s="225"/>
      <c r="R7" s="225"/>
      <c r="S7" s="225"/>
      <c r="T7" s="225"/>
      <c r="U7" s="225"/>
      <c r="V7" s="225"/>
      <c r="W7" s="225"/>
      <c r="X7" s="225"/>
      <c r="Y7" s="225"/>
      <c r="Z7" s="225"/>
      <c r="AA7" s="225"/>
      <c r="AB7" s="225"/>
      <c r="AC7" s="207"/>
    </row>
    <row r="13" spans="1:29" ht="22.5" customHeight="1"/>
    <row r="14" spans="1:29" ht="25" customHeight="1">
      <c r="B14" s="210" t="s">
        <v>361</v>
      </c>
      <c r="D14" s="241"/>
    </row>
    <row r="15" spans="1:29" ht="13.5" customHeight="1">
      <c r="B15" s="773" t="s">
        <v>362</v>
      </c>
      <c r="C15" s="773"/>
      <c r="D15" s="773"/>
      <c r="E15" s="773"/>
      <c r="F15" s="773"/>
      <c r="G15" s="773"/>
      <c r="H15" s="773"/>
      <c r="I15" s="773"/>
      <c r="J15" s="773"/>
    </row>
    <row r="16" spans="1:29">
      <c r="B16" s="773"/>
      <c r="C16" s="773"/>
      <c r="D16" s="773"/>
      <c r="E16" s="773"/>
      <c r="F16" s="773"/>
      <c r="G16" s="773"/>
      <c r="H16" s="773"/>
      <c r="I16" s="773"/>
      <c r="J16" s="773"/>
    </row>
    <row r="17" spans="2:10" ht="36" customHeight="1">
      <c r="B17" s="774" t="s">
        <v>363</v>
      </c>
      <c r="C17" s="774"/>
      <c r="D17" s="774"/>
      <c r="E17" s="774"/>
      <c r="F17" s="774"/>
      <c r="G17" s="774"/>
      <c r="H17" s="184" t="s">
        <v>364</v>
      </c>
      <c r="I17" s="238"/>
      <c r="J17" s="183" t="s">
        <v>365</v>
      </c>
    </row>
    <row r="18" spans="2:10" ht="29.25" customHeight="1">
      <c r="B18" s="775" t="s">
        <v>366</v>
      </c>
      <c r="C18" s="775"/>
      <c r="D18" s="775"/>
      <c r="E18" s="775"/>
      <c r="F18" s="775"/>
      <c r="G18" s="775"/>
      <c r="H18" s="184" t="s">
        <v>367</v>
      </c>
      <c r="I18" s="246"/>
      <c r="J18" s="183" t="s">
        <v>235</v>
      </c>
    </row>
    <row r="19" spans="2:10" ht="31.5" customHeight="1">
      <c r="B19" s="775" t="s">
        <v>368</v>
      </c>
      <c r="C19" s="775"/>
      <c r="D19" s="775"/>
      <c r="E19" s="775"/>
      <c r="F19" s="775"/>
      <c r="G19" s="775"/>
      <c r="H19" s="184" t="s">
        <v>369</v>
      </c>
      <c r="I19" s="242" t="str">
        <f>IFERROR(ROUND(I17/I18,1), "-")</f>
        <v>-</v>
      </c>
      <c r="J19" s="183" t="s">
        <v>365</v>
      </c>
    </row>
    <row r="20" spans="2:10" ht="35.25" customHeight="1">
      <c r="B20" s="775" t="s">
        <v>370</v>
      </c>
      <c r="C20" s="775"/>
      <c r="D20" s="775"/>
      <c r="E20" s="775"/>
      <c r="F20" s="775"/>
      <c r="G20" s="775"/>
      <c r="H20" s="184" t="s">
        <v>371</v>
      </c>
      <c r="I20" s="243" t="e">
        <f>I19/12</f>
        <v>#VALUE!</v>
      </c>
      <c r="J20" s="183" t="s">
        <v>365</v>
      </c>
    </row>
    <row r="22" spans="2:10">
      <c r="I22" s="244"/>
    </row>
    <row r="23" spans="2:10" ht="13.5" customHeight="1">
      <c r="B23" s="594" t="s">
        <v>459</v>
      </c>
      <c r="C23" s="594"/>
      <c r="D23" s="594"/>
      <c r="E23" s="594"/>
      <c r="F23" s="594"/>
      <c r="G23" s="594"/>
      <c r="H23" s="594"/>
      <c r="I23" s="594"/>
    </row>
    <row r="24" spans="2:10" ht="11.5" customHeight="1">
      <c r="B24" s="594"/>
      <c r="C24" s="594"/>
      <c r="D24" s="594"/>
      <c r="E24" s="594"/>
      <c r="F24" s="594"/>
      <c r="G24" s="594"/>
      <c r="H24" s="594"/>
      <c r="I24" s="594"/>
    </row>
    <row r="25" spans="2:10" ht="11.5" customHeight="1">
      <c r="B25" s="594"/>
      <c r="C25" s="594"/>
      <c r="D25" s="594"/>
      <c r="E25" s="594"/>
      <c r="F25" s="594"/>
      <c r="G25" s="594"/>
      <c r="H25" s="594"/>
      <c r="I25" s="594"/>
    </row>
    <row r="26" spans="2:10" ht="11.5" customHeight="1">
      <c r="B26" s="594"/>
      <c r="C26" s="594"/>
      <c r="D26" s="594"/>
      <c r="E26" s="594"/>
      <c r="F26" s="594"/>
      <c r="G26" s="594"/>
      <c r="H26" s="594"/>
      <c r="I26" s="594"/>
    </row>
    <row r="27" spans="2:10" ht="11.5" customHeight="1">
      <c r="B27" s="594"/>
      <c r="C27" s="594"/>
      <c r="D27" s="594"/>
      <c r="E27" s="594"/>
      <c r="F27" s="594"/>
      <c r="G27" s="594"/>
      <c r="H27" s="594"/>
      <c r="I27" s="594"/>
    </row>
    <row r="28" spans="2:10" ht="11.5" customHeight="1">
      <c r="B28" s="594"/>
      <c r="C28" s="594"/>
      <c r="D28" s="594"/>
      <c r="E28" s="594"/>
      <c r="F28" s="594"/>
      <c r="G28" s="594"/>
      <c r="H28" s="594"/>
      <c r="I28" s="594"/>
    </row>
    <row r="29" spans="2:10" ht="11.5" customHeight="1">
      <c r="B29" s="594"/>
      <c r="C29" s="594"/>
      <c r="D29" s="594"/>
      <c r="E29" s="594"/>
      <c r="F29" s="594"/>
      <c r="G29" s="594"/>
      <c r="H29" s="594"/>
      <c r="I29" s="594"/>
    </row>
    <row r="30" spans="2:10" ht="16" customHeight="1">
      <c r="B30" s="594" t="s">
        <v>458</v>
      </c>
      <c r="C30" s="594"/>
      <c r="D30" s="594"/>
      <c r="E30" s="594"/>
      <c r="F30" s="594"/>
      <c r="G30" s="594"/>
      <c r="H30" s="594"/>
      <c r="I30" s="594"/>
    </row>
    <row r="31" spans="2:10" ht="16" customHeight="1">
      <c r="B31" s="594"/>
      <c r="C31" s="594"/>
      <c r="D31" s="594"/>
      <c r="E31" s="594"/>
      <c r="F31" s="594"/>
      <c r="G31" s="594"/>
      <c r="H31" s="594"/>
      <c r="I31" s="594"/>
    </row>
    <row r="32" spans="2:10" ht="16" customHeight="1">
      <c r="B32" s="594"/>
      <c r="C32" s="594"/>
      <c r="D32" s="594"/>
      <c r="E32" s="594"/>
      <c r="F32" s="594"/>
      <c r="G32" s="594"/>
      <c r="H32" s="594"/>
      <c r="I32" s="594"/>
    </row>
    <row r="34" spans="2:9" ht="13.5" customHeight="1">
      <c r="B34" s="245"/>
      <c r="C34" s="245"/>
      <c r="D34" s="245"/>
      <c r="E34" s="245"/>
      <c r="F34" s="245"/>
      <c r="G34" s="245"/>
      <c r="H34" s="245"/>
      <c r="I34" s="245"/>
    </row>
    <row r="35" spans="2:9">
      <c r="B35" s="245"/>
      <c r="C35" s="245"/>
      <c r="D35" s="245"/>
      <c r="E35" s="245"/>
      <c r="F35" s="245"/>
      <c r="G35" s="245"/>
      <c r="H35" s="245"/>
      <c r="I35" s="245"/>
    </row>
  </sheetData>
  <sheetProtection algorithmName="SHA-512" hashValue="0c9NnJKKPMs6b/QL8yIwSXSHeGAKdMa/X5gtJfepXUVj6qGPgpZn2C6MlqTSnh72th9SwGAIaASCxuwAuiBnQw==" saltValue="BbpirRS6+vdbHpPRvni9OQ==" spinCount="100000" sheet="1" objects="1" scenarios="1"/>
  <mergeCells count="10">
    <mergeCell ref="B6:I7"/>
    <mergeCell ref="A1:J4"/>
    <mergeCell ref="B30:I32"/>
    <mergeCell ref="B23:I29"/>
    <mergeCell ref="B15:J16"/>
    <mergeCell ref="B17:G17"/>
    <mergeCell ref="B18:G18"/>
    <mergeCell ref="B19:G19"/>
    <mergeCell ref="B20:G20"/>
    <mergeCell ref="A6:A7"/>
  </mergeCells>
  <phoneticPr fontId="2"/>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AC47"/>
  <sheetViews>
    <sheetView view="pageBreakPreview" topLeftCell="A20" zoomScaleNormal="100" zoomScaleSheetLayoutView="100" workbookViewId="0">
      <selection activeCell="W34" sqref="W34"/>
    </sheetView>
  </sheetViews>
  <sheetFormatPr defaultColWidth="8.81640625" defaultRowHeight="13"/>
  <cols>
    <col min="1" max="1" width="4.7265625" style="8" customWidth="1"/>
    <col min="2" max="29" width="3" style="8" customWidth="1"/>
    <col min="30" max="30" width="3.1796875" style="8" customWidth="1"/>
    <col min="31" max="42" width="8.81640625" style="8"/>
    <col min="43" max="43" width="8.81640625" style="8" customWidth="1"/>
    <col min="44" max="16384" width="8.81640625" style="8"/>
  </cols>
  <sheetData>
    <row r="1" spans="1:29"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s="9" customFormat="1" ht="16.149999999999999" customHeight="1">
      <c r="B5" s="10"/>
      <c r="C5" s="10"/>
      <c r="D5" s="10"/>
      <c r="E5" s="10"/>
      <c r="F5" s="10"/>
      <c r="G5" s="10"/>
      <c r="H5" s="10"/>
      <c r="I5" s="10"/>
      <c r="J5" s="10"/>
    </row>
    <row r="6" spans="1:29" s="9" customFormat="1" ht="15.65" customHeight="1">
      <c r="A6" s="661">
        <v>18</v>
      </c>
      <c r="B6" s="772" t="s">
        <v>75</v>
      </c>
      <c r="C6" s="772"/>
      <c r="D6" s="772"/>
      <c r="E6" s="772"/>
      <c r="F6" s="772"/>
      <c r="G6" s="772"/>
      <c r="H6" s="772"/>
      <c r="I6" s="772"/>
      <c r="J6" s="772"/>
      <c r="K6" s="772"/>
      <c r="L6" s="772"/>
      <c r="M6" s="772"/>
      <c r="N6" s="772"/>
      <c r="O6" s="772"/>
      <c r="P6" s="772"/>
      <c r="Q6" s="772"/>
      <c r="R6" s="772"/>
      <c r="S6" s="772"/>
      <c r="T6" s="772"/>
      <c r="U6" s="772"/>
      <c r="V6" s="772"/>
      <c r="W6" s="772"/>
      <c r="X6" s="772"/>
      <c r="Y6" s="772"/>
      <c r="Z6" s="772"/>
      <c r="AA6" s="772"/>
      <c r="AB6" s="772"/>
      <c r="AC6" s="22"/>
    </row>
    <row r="7" spans="1:29" s="9" customFormat="1" ht="21" customHeight="1">
      <c r="A7" s="661"/>
      <c r="B7" s="772"/>
      <c r="C7" s="772"/>
      <c r="D7" s="772"/>
      <c r="E7" s="772"/>
      <c r="F7" s="772"/>
      <c r="G7" s="772"/>
      <c r="H7" s="772"/>
      <c r="I7" s="772"/>
      <c r="J7" s="772"/>
      <c r="K7" s="772"/>
      <c r="L7" s="772"/>
      <c r="M7" s="772"/>
      <c r="N7" s="772"/>
      <c r="O7" s="772"/>
      <c r="P7" s="772"/>
      <c r="Q7" s="772"/>
      <c r="R7" s="772"/>
      <c r="S7" s="772"/>
      <c r="T7" s="772"/>
      <c r="U7" s="772"/>
      <c r="V7" s="772"/>
      <c r="W7" s="772"/>
      <c r="X7" s="772"/>
      <c r="Y7" s="772"/>
      <c r="Z7" s="772"/>
      <c r="AA7" s="772"/>
      <c r="AB7" s="772"/>
      <c r="AC7" s="22"/>
    </row>
    <row r="8" spans="1:29" s="9" customFormat="1" ht="24" customHeight="1">
      <c r="A8" s="208"/>
      <c r="B8" s="209"/>
      <c r="C8" s="209"/>
      <c r="D8" s="209"/>
      <c r="E8" s="209"/>
      <c r="F8" s="209"/>
      <c r="G8" s="209"/>
      <c r="H8" s="209"/>
      <c r="I8" s="209"/>
      <c r="J8" s="209"/>
      <c r="K8" s="209"/>
      <c r="L8" s="209"/>
      <c r="M8" s="209"/>
    </row>
    <row r="9" spans="1:29" s="9" customFormat="1" ht="18.649999999999999" customHeight="1">
      <c r="A9" s="209"/>
      <c r="B9" s="209"/>
      <c r="C9" s="209"/>
      <c r="D9" s="209"/>
      <c r="E9" s="209"/>
      <c r="F9" s="209"/>
      <c r="G9" s="209"/>
      <c r="H9" s="209"/>
      <c r="I9" s="209"/>
      <c r="J9" s="209"/>
      <c r="K9" s="209"/>
      <c r="L9" s="209"/>
      <c r="M9" s="209"/>
    </row>
    <row r="10" spans="1:29" s="9" customFormat="1" ht="18.649999999999999" customHeight="1">
      <c r="A10" s="209"/>
      <c r="B10" s="209"/>
      <c r="C10" s="209"/>
      <c r="D10" s="209"/>
      <c r="E10" s="209"/>
      <c r="F10" s="209"/>
      <c r="G10" s="209"/>
      <c r="H10" s="209"/>
      <c r="I10" s="209"/>
      <c r="J10" s="209"/>
      <c r="K10" s="209"/>
      <c r="L10" s="209"/>
      <c r="M10" s="209"/>
    </row>
    <row r="11" spans="1:29" ht="15.65" customHeight="1"/>
    <row r="12" spans="1:29" ht="22" customHeight="1">
      <c r="B12" s="1"/>
    </row>
    <row r="13" spans="1:29" s="12" customFormat="1" ht="16" customHeight="1">
      <c r="C13" s="200" t="b">
        <v>0</v>
      </c>
      <c r="D13" s="14" t="s">
        <v>15</v>
      </c>
      <c r="E13" s="599" t="s">
        <v>372</v>
      </c>
      <c r="F13" s="599"/>
      <c r="G13" s="599"/>
      <c r="H13" s="599"/>
      <c r="I13" s="599"/>
      <c r="J13" s="599"/>
      <c r="K13" s="599"/>
      <c r="L13" s="599"/>
      <c r="M13" s="599"/>
      <c r="N13" s="599"/>
      <c r="O13" s="599"/>
      <c r="P13" s="599"/>
      <c r="Q13" s="599"/>
      <c r="R13" s="599"/>
      <c r="S13" s="599"/>
      <c r="T13" s="599"/>
      <c r="U13" s="599"/>
      <c r="V13" s="599"/>
      <c r="W13" s="599"/>
      <c r="X13" s="599"/>
      <c r="Y13" s="599"/>
      <c r="Z13" s="599"/>
      <c r="AA13" s="599"/>
      <c r="AB13" s="599"/>
      <c r="AC13" s="14"/>
    </row>
    <row r="14" spans="1:29" s="12" customFormat="1" ht="16" customHeight="1">
      <c r="C14" s="14"/>
      <c r="D14" s="14"/>
      <c r="E14" s="599"/>
      <c r="F14" s="599"/>
      <c r="G14" s="599"/>
      <c r="H14" s="599"/>
      <c r="I14" s="599"/>
      <c r="J14" s="599"/>
      <c r="K14" s="599"/>
      <c r="L14" s="599"/>
      <c r="M14" s="599"/>
      <c r="N14" s="599"/>
      <c r="O14" s="599"/>
      <c r="P14" s="599"/>
      <c r="Q14" s="599"/>
      <c r="R14" s="599"/>
      <c r="S14" s="599"/>
      <c r="T14" s="599"/>
      <c r="U14" s="599"/>
      <c r="V14" s="599"/>
      <c r="W14" s="599"/>
      <c r="X14" s="599"/>
      <c r="Y14" s="599"/>
      <c r="Z14" s="599"/>
      <c r="AA14" s="599"/>
      <c r="AB14" s="599"/>
      <c r="AC14" s="14"/>
    </row>
    <row r="15" spans="1:29" s="12" customFormat="1" ht="12" customHeight="1"/>
    <row r="16" spans="1:29" s="12" customFormat="1" ht="20.149999999999999" customHeight="1">
      <c r="E16" s="765"/>
      <c r="F16" s="765"/>
      <c r="G16" s="765"/>
      <c r="H16" s="768" t="s">
        <v>336</v>
      </c>
      <c r="I16" s="769"/>
      <c r="J16" s="769"/>
      <c r="K16" s="769"/>
      <c r="L16" s="769"/>
      <c r="M16" s="770"/>
      <c r="N16" s="765" t="s">
        <v>337</v>
      </c>
      <c r="O16" s="765"/>
      <c r="P16" s="765"/>
      <c r="Q16" s="765"/>
      <c r="R16" s="765"/>
      <c r="S16" s="765"/>
      <c r="T16" s="765"/>
      <c r="U16" s="765"/>
      <c r="V16" s="765"/>
      <c r="W16" s="765"/>
      <c r="X16" s="765"/>
      <c r="Y16" s="765"/>
      <c r="Z16" s="765"/>
      <c r="AA16" s="765"/>
    </row>
    <row r="17" spans="3:29" s="12" customFormat="1" ht="25" customHeight="1">
      <c r="E17" s="765" t="s">
        <v>304</v>
      </c>
      <c r="F17" s="765"/>
      <c r="G17" s="765"/>
      <c r="H17" s="766"/>
      <c r="I17" s="767"/>
      <c r="J17" s="767"/>
      <c r="K17" s="767"/>
      <c r="L17" s="767"/>
      <c r="M17" s="239" t="s">
        <v>235</v>
      </c>
      <c r="N17" s="771"/>
      <c r="O17" s="771"/>
      <c r="P17" s="771"/>
      <c r="Q17" s="771"/>
      <c r="R17" s="771"/>
      <c r="S17" s="771"/>
      <c r="T17" s="771"/>
      <c r="U17" s="771"/>
      <c r="V17" s="771"/>
      <c r="W17" s="771"/>
      <c r="X17" s="771"/>
      <c r="Y17" s="771"/>
      <c r="Z17" s="771"/>
      <c r="AA17" s="771"/>
    </row>
    <row r="18" spans="3:29" s="12" customFormat="1" ht="25" customHeight="1">
      <c r="E18" s="765" t="s">
        <v>322</v>
      </c>
      <c r="F18" s="765"/>
      <c r="G18" s="765"/>
      <c r="H18" s="766"/>
      <c r="I18" s="767"/>
      <c r="J18" s="767"/>
      <c r="K18" s="767"/>
      <c r="L18" s="767"/>
      <c r="M18" s="239" t="s">
        <v>235</v>
      </c>
      <c r="N18" s="776"/>
      <c r="O18" s="777"/>
      <c r="P18" s="777"/>
      <c r="Q18" s="777"/>
      <c r="R18" s="777"/>
      <c r="S18" s="777"/>
      <c r="T18" s="777"/>
      <c r="U18" s="777"/>
      <c r="V18" s="777"/>
      <c r="W18" s="777"/>
      <c r="X18" s="777"/>
      <c r="Y18" s="777"/>
      <c r="Z18" s="777"/>
      <c r="AA18" s="778"/>
    </row>
    <row r="19" spans="3:29" s="12" customFormat="1" ht="25" customHeight="1">
      <c r="E19" s="765" t="s">
        <v>323</v>
      </c>
      <c r="F19" s="765"/>
      <c r="G19" s="765"/>
      <c r="H19" s="766"/>
      <c r="I19" s="767"/>
      <c r="J19" s="767"/>
      <c r="K19" s="767"/>
      <c r="L19" s="767"/>
      <c r="M19" s="239" t="s">
        <v>235</v>
      </c>
      <c r="N19" s="771"/>
      <c r="O19" s="771"/>
      <c r="P19" s="771"/>
      <c r="Q19" s="771"/>
      <c r="R19" s="771"/>
      <c r="S19" s="771"/>
      <c r="T19" s="771"/>
      <c r="U19" s="771"/>
      <c r="V19" s="771"/>
      <c r="W19" s="771"/>
      <c r="X19" s="771"/>
      <c r="Y19" s="771"/>
      <c r="Z19" s="771"/>
      <c r="AA19" s="771"/>
    </row>
    <row r="20" spans="3:29" ht="16.5" customHeight="1">
      <c r="E20" s="15"/>
      <c r="F20" s="16"/>
      <c r="G20" s="16"/>
      <c r="H20" s="16"/>
      <c r="I20" s="16"/>
      <c r="J20" s="16"/>
      <c r="K20" s="16"/>
      <c r="L20" s="16"/>
      <c r="M20" s="16"/>
      <c r="N20" s="16"/>
      <c r="O20" s="16"/>
      <c r="P20" s="16"/>
      <c r="Q20" s="16"/>
      <c r="R20" s="16"/>
      <c r="S20" s="16"/>
      <c r="T20" s="16"/>
      <c r="U20" s="16"/>
      <c r="V20" s="16"/>
      <c r="W20" s="16"/>
      <c r="X20" s="16"/>
      <c r="Y20" s="16"/>
      <c r="Z20" s="16"/>
      <c r="AA20" s="16"/>
      <c r="AB20" s="16"/>
    </row>
    <row r="21" spans="3:29" s="12" customFormat="1" ht="16" customHeight="1">
      <c r="C21" s="200" t="b">
        <v>0</v>
      </c>
      <c r="D21" s="14" t="s">
        <v>17</v>
      </c>
      <c r="E21" s="14" t="s">
        <v>373</v>
      </c>
      <c r="F21" s="14"/>
      <c r="G21" s="14"/>
      <c r="H21" s="14"/>
      <c r="I21" s="14"/>
      <c r="J21" s="14"/>
      <c r="K21" s="14"/>
      <c r="L21" s="14"/>
      <c r="M21" s="14"/>
      <c r="N21" s="14"/>
      <c r="O21" s="14"/>
      <c r="P21" s="14"/>
      <c r="Q21" s="14"/>
      <c r="R21" s="14"/>
      <c r="S21" s="14"/>
      <c r="T21" s="14"/>
      <c r="U21" s="14"/>
      <c r="V21" s="14"/>
      <c r="W21" s="14"/>
      <c r="X21" s="14"/>
      <c r="Y21" s="14"/>
      <c r="Z21" s="14"/>
      <c r="AA21" s="14"/>
      <c r="AB21" s="14"/>
      <c r="AC21" s="14"/>
    </row>
    <row r="22" spans="3:29" s="12" customFormat="1" ht="12" customHeight="1"/>
    <row r="23" spans="3:29" s="12" customFormat="1" ht="20.149999999999999" customHeight="1">
      <c r="E23" s="765"/>
      <c r="F23" s="765"/>
      <c r="G23" s="765"/>
      <c r="H23" s="768" t="s">
        <v>336</v>
      </c>
      <c r="I23" s="769"/>
      <c r="J23" s="769"/>
      <c r="K23" s="769"/>
      <c r="L23" s="769"/>
      <c r="M23" s="770"/>
      <c r="N23" s="765" t="s">
        <v>337</v>
      </c>
      <c r="O23" s="765"/>
      <c r="P23" s="765"/>
      <c r="Q23" s="765"/>
      <c r="R23" s="765"/>
      <c r="S23" s="765"/>
      <c r="T23" s="765"/>
      <c r="U23" s="765"/>
      <c r="V23" s="765"/>
      <c r="W23" s="765"/>
      <c r="X23" s="765"/>
      <c r="Y23" s="765"/>
      <c r="Z23" s="765"/>
      <c r="AA23" s="765"/>
    </row>
    <row r="24" spans="3:29" s="12" customFormat="1" ht="25" customHeight="1">
      <c r="E24" s="765" t="s">
        <v>304</v>
      </c>
      <c r="F24" s="765"/>
      <c r="G24" s="765"/>
      <c r="H24" s="766"/>
      <c r="I24" s="767"/>
      <c r="J24" s="767"/>
      <c r="K24" s="767"/>
      <c r="L24" s="767"/>
      <c r="M24" s="239" t="s">
        <v>235</v>
      </c>
      <c r="N24" s="771"/>
      <c r="O24" s="771"/>
      <c r="P24" s="771"/>
      <c r="Q24" s="771"/>
      <c r="R24" s="771"/>
      <c r="S24" s="771"/>
      <c r="T24" s="771"/>
      <c r="U24" s="771"/>
      <c r="V24" s="771"/>
      <c r="W24" s="771"/>
      <c r="X24" s="771"/>
      <c r="Y24" s="771"/>
      <c r="Z24" s="771"/>
      <c r="AA24" s="771"/>
    </row>
    <row r="25" spans="3:29" s="12" customFormat="1" ht="25" customHeight="1">
      <c r="E25" s="765" t="s">
        <v>322</v>
      </c>
      <c r="F25" s="765"/>
      <c r="G25" s="765"/>
      <c r="H25" s="766"/>
      <c r="I25" s="767"/>
      <c r="J25" s="767"/>
      <c r="K25" s="767"/>
      <c r="L25" s="767"/>
      <c r="M25" s="239" t="s">
        <v>235</v>
      </c>
      <c r="N25" s="776"/>
      <c r="O25" s="777"/>
      <c r="P25" s="777"/>
      <c r="Q25" s="777"/>
      <c r="R25" s="777"/>
      <c r="S25" s="777"/>
      <c r="T25" s="777"/>
      <c r="U25" s="777"/>
      <c r="V25" s="777"/>
      <c r="W25" s="777"/>
      <c r="X25" s="777"/>
      <c r="Y25" s="777"/>
      <c r="Z25" s="777"/>
      <c r="AA25" s="778"/>
    </row>
    <row r="26" spans="3:29" s="12" customFormat="1" ht="25" customHeight="1">
      <c r="E26" s="765" t="s">
        <v>323</v>
      </c>
      <c r="F26" s="765"/>
      <c r="G26" s="765"/>
      <c r="H26" s="766"/>
      <c r="I26" s="767"/>
      <c r="J26" s="767"/>
      <c r="K26" s="767"/>
      <c r="L26" s="767"/>
      <c r="M26" s="239" t="s">
        <v>235</v>
      </c>
      <c r="N26" s="771"/>
      <c r="O26" s="771"/>
      <c r="P26" s="771"/>
      <c r="Q26" s="771"/>
      <c r="R26" s="771"/>
      <c r="S26" s="771"/>
      <c r="T26" s="771"/>
      <c r="U26" s="771"/>
      <c r="V26" s="771"/>
      <c r="W26" s="771"/>
      <c r="X26" s="771"/>
      <c r="Y26" s="771"/>
      <c r="Z26" s="771"/>
      <c r="AA26" s="771"/>
    </row>
    <row r="27" spans="3:29" ht="14.15" customHeight="1">
      <c r="E27" s="15"/>
      <c r="F27" s="16"/>
      <c r="G27" s="16"/>
      <c r="H27" s="16"/>
      <c r="I27" s="16"/>
      <c r="J27" s="16"/>
      <c r="K27" s="16"/>
      <c r="L27" s="16"/>
      <c r="M27" s="16"/>
      <c r="N27" s="16"/>
      <c r="O27" s="16"/>
      <c r="P27" s="16"/>
      <c r="Q27" s="16"/>
      <c r="R27" s="16"/>
      <c r="S27" s="16"/>
      <c r="T27" s="16"/>
      <c r="U27" s="16"/>
      <c r="V27" s="16"/>
      <c r="W27" s="16"/>
      <c r="X27" s="16"/>
      <c r="Y27" s="16"/>
      <c r="Z27" s="16"/>
      <c r="AA27" s="16"/>
      <c r="AB27" s="16"/>
    </row>
    <row r="28" spans="3:29" s="12" customFormat="1" ht="16" customHeight="1">
      <c r="C28" s="200" t="b">
        <v>1</v>
      </c>
      <c r="D28" s="14" t="s">
        <v>18</v>
      </c>
      <c r="E28" s="14" t="s">
        <v>374</v>
      </c>
      <c r="F28" s="14"/>
      <c r="G28" s="14"/>
      <c r="H28" s="14"/>
      <c r="I28" s="14"/>
      <c r="J28" s="14"/>
      <c r="K28" s="14"/>
      <c r="L28" s="14"/>
      <c r="M28" s="14"/>
      <c r="N28" s="14"/>
      <c r="O28" s="14"/>
      <c r="P28" s="14"/>
      <c r="Q28" s="14"/>
      <c r="R28" s="14"/>
      <c r="S28" s="14"/>
      <c r="T28" s="14"/>
      <c r="U28" s="14"/>
      <c r="V28" s="14"/>
      <c r="W28" s="14"/>
      <c r="X28" s="14"/>
      <c r="Y28" s="14"/>
      <c r="Z28" s="14"/>
      <c r="AA28" s="14"/>
      <c r="AB28" s="14"/>
      <c r="AC28" s="14"/>
    </row>
    <row r="29" spans="3:29" s="12" customFormat="1" ht="16" customHeight="1"/>
    <row r="30" spans="3:29" s="12" customFormat="1" ht="20.149999999999999" customHeight="1">
      <c r="E30" s="765"/>
      <c r="F30" s="765"/>
      <c r="G30" s="765"/>
      <c r="H30" s="768" t="s">
        <v>336</v>
      </c>
      <c r="I30" s="769"/>
      <c r="J30" s="769"/>
      <c r="K30" s="769"/>
      <c r="L30" s="769"/>
      <c r="M30" s="770"/>
      <c r="N30" s="765" t="s">
        <v>337</v>
      </c>
      <c r="O30" s="765"/>
      <c r="P30" s="765"/>
      <c r="Q30" s="765"/>
      <c r="R30" s="765"/>
      <c r="S30" s="765"/>
      <c r="T30" s="765"/>
      <c r="U30" s="765"/>
      <c r="V30" s="765"/>
      <c r="W30" s="765"/>
      <c r="X30" s="765"/>
      <c r="Y30" s="765"/>
      <c r="Z30" s="765"/>
      <c r="AA30" s="765"/>
    </row>
    <row r="31" spans="3:29" s="12" customFormat="1" ht="25" customHeight="1">
      <c r="E31" s="765" t="s">
        <v>304</v>
      </c>
      <c r="F31" s="765"/>
      <c r="G31" s="765"/>
      <c r="H31" s="766"/>
      <c r="I31" s="767"/>
      <c r="J31" s="767"/>
      <c r="K31" s="767"/>
      <c r="L31" s="767"/>
      <c r="M31" s="239" t="s">
        <v>235</v>
      </c>
      <c r="N31" s="771"/>
      <c r="O31" s="771"/>
      <c r="P31" s="771"/>
      <c r="Q31" s="771"/>
      <c r="R31" s="771"/>
      <c r="S31" s="771"/>
      <c r="T31" s="771"/>
      <c r="U31" s="771"/>
      <c r="V31" s="771"/>
      <c r="W31" s="771"/>
      <c r="X31" s="771"/>
      <c r="Y31" s="771"/>
      <c r="Z31" s="771"/>
      <c r="AA31" s="771"/>
    </row>
    <row r="32" spans="3:29" s="12" customFormat="1" ht="25" customHeight="1">
      <c r="E32" s="765" t="s">
        <v>322</v>
      </c>
      <c r="F32" s="765"/>
      <c r="G32" s="765"/>
      <c r="H32" s="766"/>
      <c r="I32" s="767"/>
      <c r="J32" s="767"/>
      <c r="K32" s="767"/>
      <c r="L32" s="767"/>
      <c r="M32" s="239" t="s">
        <v>235</v>
      </c>
      <c r="N32" s="776"/>
      <c r="O32" s="777"/>
      <c r="P32" s="777"/>
      <c r="Q32" s="777"/>
      <c r="R32" s="777"/>
      <c r="S32" s="777"/>
      <c r="T32" s="777"/>
      <c r="U32" s="777"/>
      <c r="V32" s="777"/>
      <c r="W32" s="777"/>
      <c r="X32" s="777"/>
      <c r="Y32" s="777"/>
      <c r="Z32" s="777"/>
      <c r="AA32" s="778"/>
    </row>
    <row r="33" spans="2:27" s="12" customFormat="1" ht="25" customHeight="1">
      <c r="E33" s="765" t="s">
        <v>323</v>
      </c>
      <c r="F33" s="765"/>
      <c r="G33" s="765"/>
      <c r="H33" s="766"/>
      <c r="I33" s="767"/>
      <c r="J33" s="767"/>
      <c r="K33" s="767"/>
      <c r="L33" s="767"/>
      <c r="M33" s="239" t="s">
        <v>235</v>
      </c>
      <c r="N33" s="771"/>
      <c r="O33" s="771"/>
      <c r="P33" s="771"/>
      <c r="Q33" s="771"/>
      <c r="R33" s="771"/>
      <c r="S33" s="771"/>
      <c r="T33" s="771"/>
      <c r="U33" s="771"/>
      <c r="V33" s="771"/>
      <c r="W33" s="771"/>
      <c r="X33" s="771"/>
      <c r="Y33" s="771"/>
      <c r="Z33" s="771"/>
      <c r="AA33" s="771"/>
    </row>
    <row r="34" spans="2:27" s="12" customFormat="1" ht="12" customHeight="1"/>
    <row r="35" spans="2:27" s="12" customFormat="1" ht="9" customHeight="1"/>
    <row r="36" spans="2:27" ht="16" customHeight="1">
      <c r="C36" s="18"/>
    </row>
    <row r="37" spans="2:27" ht="16" customHeight="1">
      <c r="C37" s="18"/>
    </row>
    <row r="38" spans="2:27" ht="16" customHeight="1">
      <c r="C38" s="18"/>
    </row>
    <row r="39" spans="2:27" ht="16" customHeight="1">
      <c r="B39" s="1"/>
      <c r="C39" s="19"/>
      <c r="D39" s="247" t="b">
        <v>0</v>
      </c>
      <c r="E39" s="8" t="s">
        <v>375</v>
      </c>
    </row>
    <row r="40" spans="2:27" ht="16" customHeight="1">
      <c r="B40" s="1"/>
      <c r="C40" s="19"/>
      <c r="E40" s="182" t="s">
        <v>376</v>
      </c>
    </row>
    <row r="41" spans="2:27" ht="7.5" customHeight="1">
      <c r="B41" s="1"/>
      <c r="C41" s="19"/>
      <c r="F41" s="20"/>
    </row>
    <row r="42" spans="2:27" ht="16" customHeight="1">
      <c r="C42" s="18"/>
    </row>
    <row r="43" spans="2:27" ht="16" customHeight="1"/>
    <row r="44" spans="2:27" ht="16" customHeight="1">
      <c r="C44" s="18"/>
    </row>
    <row r="45" spans="2:27" ht="16" customHeight="1"/>
    <row r="46" spans="2:27" ht="16" customHeight="1"/>
    <row r="47" spans="2:27" ht="16" customHeight="1"/>
  </sheetData>
  <sheetProtection algorithmName="SHA-512" hashValue="/pO01xtAHQbJI91YYEnaqZSPj27RKQwhGGZewGBtk/H+fEjiN/V5cFa4SUpjCCi0vn6liGt4TNKKYDWqOHzUAw==" saltValue="qkPkyMVSQHShiB6Lx3GWtw==" spinCount="100000" sheet="1" objects="1" scenarios="1"/>
  <mergeCells count="40">
    <mergeCell ref="E25:G25"/>
    <mergeCell ref="H25:L25"/>
    <mergeCell ref="E26:G26"/>
    <mergeCell ref="H26:L26"/>
    <mergeCell ref="E23:G23"/>
    <mergeCell ref="H23:M23"/>
    <mergeCell ref="E24:G24"/>
    <mergeCell ref="H24:L24"/>
    <mergeCell ref="N25:AA25"/>
    <mergeCell ref="N26:AA26"/>
    <mergeCell ref="N30:AA30"/>
    <mergeCell ref="N31:AA31"/>
    <mergeCell ref="N23:AA23"/>
    <mergeCell ref="N24:AA24"/>
    <mergeCell ref="A1:AC4"/>
    <mergeCell ref="N16:AA16"/>
    <mergeCell ref="N17:AA17"/>
    <mergeCell ref="N18:AA18"/>
    <mergeCell ref="N19:AA19"/>
    <mergeCell ref="E17:G17"/>
    <mergeCell ref="H17:L17"/>
    <mergeCell ref="B6:AB7"/>
    <mergeCell ref="E16:G16"/>
    <mergeCell ref="H16:M16"/>
    <mergeCell ref="E18:G18"/>
    <mergeCell ref="H18:L18"/>
    <mergeCell ref="E19:G19"/>
    <mergeCell ref="H19:L19"/>
    <mergeCell ref="E13:AB14"/>
    <mergeCell ref="A6:A7"/>
    <mergeCell ref="E33:G33"/>
    <mergeCell ref="H33:L33"/>
    <mergeCell ref="N33:AA33"/>
    <mergeCell ref="E30:G30"/>
    <mergeCell ref="H30:M30"/>
    <mergeCell ref="E31:G31"/>
    <mergeCell ref="H31:L31"/>
    <mergeCell ref="E32:G32"/>
    <mergeCell ref="H32:L32"/>
    <mergeCell ref="N32:AA32"/>
  </mergeCells>
  <phoneticPr fontId="2"/>
  <pageMargins left="0.7" right="0.7" top="0.6" bottom="0.39"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AE39"/>
  <sheetViews>
    <sheetView view="pageBreakPreview" topLeftCell="A28" zoomScaleNormal="100" zoomScaleSheetLayoutView="100" workbookViewId="0">
      <selection activeCell="J21" sqref="J21:K21"/>
    </sheetView>
  </sheetViews>
  <sheetFormatPr defaultColWidth="8.81640625" defaultRowHeight="13"/>
  <cols>
    <col min="1" max="1" width="4.81640625" style="9" customWidth="1"/>
    <col min="2" max="2" width="5.453125" style="9" customWidth="1"/>
    <col min="3" max="3" width="3.81640625" style="9" customWidth="1"/>
    <col min="4" max="4" width="12.54296875" style="9" customWidth="1"/>
    <col min="5" max="5" width="5.26953125" style="9" customWidth="1"/>
    <col min="6" max="6" width="14.36328125" style="9" customWidth="1"/>
    <col min="7" max="7" width="5" style="9" customWidth="1"/>
    <col min="8" max="8" width="11.7265625" style="9" bestFit="1" customWidth="1"/>
    <col min="9" max="9" width="4.54296875" style="9" customWidth="1"/>
    <col min="10" max="10" width="9.81640625" style="9" customWidth="1"/>
    <col min="11" max="11" width="4.54296875" style="9" customWidth="1"/>
    <col min="12" max="12" width="4.453125" style="9" customWidth="1"/>
    <col min="13" max="14" width="2.453125" style="9" customWidth="1"/>
    <col min="15" max="16384" width="8.81640625" style="9"/>
  </cols>
  <sheetData>
    <row r="1" spans="1:31">
      <c r="A1" s="548" t="s">
        <v>163</v>
      </c>
      <c r="B1" s="548"/>
      <c r="C1" s="548"/>
      <c r="D1" s="548"/>
      <c r="E1" s="548"/>
      <c r="F1" s="548"/>
      <c r="G1" s="548"/>
      <c r="H1" s="548"/>
      <c r="I1" s="548"/>
      <c r="J1" s="548"/>
      <c r="K1" s="548"/>
      <c r="L1" s="548"/>
      <c r="M1" s="548"/>
      <c r="N1" s="548"/>
    </row>
    <row r="2" spans="1:31" ht="16.5" customHeight="1">
      <c r="A2" s="548"/>
      <c r="B2" s="548"/>
      <c r="C2" s="548"/>
      <c r="D2" s="548"/>
      <c r="E2" s="548"/>
      <c r="F2" s="548"/>
      <c r="G2" s="548"/>
      <c r="H2" s="548"/>
      <c r="I2" s="548"/>
      <c r="J2" s="548"/>
      <c r="K2" s="548"/>
      <c r="L2" s="548"/>
      <c r="M2" s="548"/>
      <c r="N2" s="548"/>
    </row>
    <row r="3" spans="1:31" ht="16.5" customHeight="1">
      <c r="A3" s="548"/>
      <c r="B3" s="548"/>
      <c r="C3" s="548"/>
      <c r="D3" s="548"/>
      <c r="E3" s="548"/>
      <c r="F3" s="548"/>
      <c r="G3" s="548"/>
      <c r="H3" s="548"/>
      <c r="I3" s="548"/>
      <c r="J3" s="548"/>
      <c r="K3" s="548"/>
      <c r="L3" s="548"/>
      <c r="M3" s="548"/>
      <c r="N3" s="548"/>
    </row>
    <row r="4" spans="1:31" ht="16.5" customHeight="1">
      <c r="A4" s="548"/>
      <c r="B4" s="548"/>
      <c r="C4" s="548"/>
      <c r="D4" s="548"/>
      <c r="E4" s="548"/>
      <c r="F4" s="548"/>
      <c r="G4" s="548"/>
      <c r="H4" s="548"/>
      <c r="I4" s="548"/>
      <c r="J4" s="548"/>
      <c r="K4" s="548"/>
      <c r="L4" s="548"/>
      <c r="M4" s="548"/>
      <c r="N4" s="548"/>
    </row>
    <row r="5" spans="1:31" ht="16">
      <c r="B5" s="213"/>
      <c r="C5" s="213"/>
      <c r="D5" s="213"/>
      <c r="E5" s="213"/>
      <c r="F5" s="213"/>
      <c r="G5" s="213"/>
      <c r="H5" s="213"/>
      <c r="I5" s="213"/>
      <c r="J5" s="213"/>
      <c r="K5" s="213"/>
    </row>
    <row r="6" spans="1:31" ht="23.15" customHeight="1">
      <c r="A6" s="206">
        <v>19</v>
      </c>
      <c r="B6" s="475" t="s">
        <v>524</v>
      </c>
      <c r="C6" s="475"/>
      <c r="D6" s="475"/>
      <c r="E6" s="475"/>
      <c r="F6" s="475"/>
      <c r="G6" s="475"/>
      <c r="H6" s="475"/>
      <c r="I6" s="475"/>
      <c r="J6" s="475"/>
      <c r="K6" s="475"/>
      <c r="L6" s="475"/>
      <c r="M6" s="219"/>
      <c r="N6" s="219"/>
      <c r="O6" s="225"/>
      <c r="P6" s="225"/>
      <c r="Q6" s="225"/>
      <c r="R6" s="225"/>
      <c r="S6" s="225"/>
      <c r="T6" s="225"/>
      <c r="U6" s="225"/>
      <c r="V6" s="225"/>
      <c r="W6" s="225"/>
      <c r="X6" s="225"/>
      <c r="Y6" s="225"/>
      <c r="Z6" s="225"/>
      <c r="AA6" s="225"/>
      <c r="AB6" s="225"/>
      <c r="AC6" s="225"/>
      <c r="AD6" s="225"/>
      <c r="AE6" s="207"/>
    </row>
    <row r="7" spans="1:31" ht="23.15" customHeight="1">
      <c r="B7" s="208"/>
      <c r="C7" s="208"/>
      <c r="D7" s="208"/>
      <c r="E7" s="208"/>
      <c r="F7" s="208"/>
      <c r="G7" s="208"/>
      <c r="H7" s="208"/>
      <c r="I7" s="208"/>
      <c r="J7" s="208"/>
      <c r="K7" s="208"/>
    </row>
    <row r="8" spans="1:31" ht="23.15" customHeight="1">
      <c r="B8" s="208"/>
      <c r="C8" s="208"/>
      <c r="D8" s="208"/>
      <c r="E8" s="208"/>
      <c r="F8" s="208"/>
      <c r="G8" s="208"/>
      <c r="H8" s="208"/>
      <c r="I8" s="208"/>
      <c r="J8" s="208"/>
      <c r="K8" s="208"/>
    </row>
    <row r="9" spans="1:31" ht="23.15" customHeight="1">
      <c r="B9" s="208"/>
      <c r="C9" s="208"/>
      <c r="D9" s="208"/>
      <c r="E9" s="208"/>
      <c r="F9" s="208"/>
      <c r="G9" s="208"/>
      <c r="H9" s="208"/>
      <c r="I9" s="208"/>
      <c r="J9" s="208"/>
      <c r="K9" s="208"/>
    </row>
    <row r="10" spans="1:31" ht="23.15" customHeight="1">
      <c r="B10" s="208"/>
      <c r="C10" s="208"/>
      <c r="D10" s="208"/>
      <c r="E10" s="208"/>
      <c r="F10" s="208"/>
      <c r="G10" s="208"/>
      <c r="H10" s="208"/>
      <c r="I10" s="208"/>
      <c r="J10" s="208"/>
      <c r="K10" s="208"/>
    </row>
    <row r="11" spans="1:31" ht="23.15" customHeight="1">
      <c r="B11" s="214"/>
      <c r="C11" s="208"/>
      <c r="D11" s="208"/>
      <c r="E11" s="208"/>
      <c r="F11" s="208"/>
      <c r="G11" s="208"/>
      <c r="H11" s="208"/>
      <c r="I11" s="208"/>
      <c r="J11" s="208"/>
      <c r="K11" s="208"/>
    </row>
    <row r="12" spans="1:31" ht="16.5" customHeight="1">
      <c r="B12" s="248" t="s">
        <v>377</v>
      </c>
      <c r="C12" s="28"/>
      <c r="D12" s="28"/>
      <c r="E12" s="28"/>
      <c r="F12" s="28"/>
      <c r="G12" s="28"/>
      <c r="H12" s="28"/>
      <c r="I12" s="28"/>
      <c r="J12" s="28"/>
      <c r="K12" s="28"/>
      <c r="O12" s="212"/>
    </row>
    <row r="13" spans="1:31" ht="16.5" customHeight="1" thickBot="1">
      <c r="B13" s="209" t="s">
        <v>378</v>
      </c>
      <c r="C13" s="28"/>
      <c r="D13" s="28"/>
      <c r="E13" s="28"/>
      <c r="F13" s="28"/>
      <c r="G13" s="28"/>
      <c r="H13" s="28"/>
      <c r="I13" s="28"/>
      <c r="J13" s="28"/>
      <c r="K13" s="28"/>
      <c r="O13" s="212"/>
    </row>
    <row r="14" spans="1:31" ht="60" customHeight="1" thickBot="1">
      <c r="B14" s="781"/>
      <c r="C14" s="782"/>
      <c r="D14" s="215" t="s">
        <v>379</v>
      </c>
      <c r="E14" s="249"/>
      <c r="F14" s="250" t="s">
        <v>461</v>
      </c>
      <c r="G14" s="251"/>
      <c r="H14" s="252" t="s">
        <v>284</v>
      </c>
      <c r="I14" s="253"/>
      <c r="J14" s="254" t="s">
        <v>462</v>
      </c>
      <c r="K14" s="255"/>
    </row>
    <row r="15" spans="1:31" ht="30" customHeight="1" thickBot="1">
      <c r="B15" s="779" t="s">
        <v>280</v>
      </c>
      <c r="C15" s="780"/>
      <c r="D15" s="263"/>
      <c r="E15" s="256" t="s">
        <v>282</v>
      </c>
      <c r="F15" s="264" t="s">
        <v>537</v>
      </c>
      <c r="G15" s="256" t="s">
        <v>282</v>
      </c>
      <c r="H15" s="257" t="e">
        <f>D15/F15*100</f>
        <v>#VALUE!</v>
      </c>
      <c r="I15" s="258" t="s">
        <v>116</v>
      </c>
      <c r="J15" s="783">
        <f>参照用データ!D110</f>
        <v>40.5</v>
      </c>
      <c r="K15" s="783" t="s">
        <v>116</v>
      </c>
    </row>
    <row r="16" spans="1:31" s="29" customFormat="1" ht="30" customHeight="1" thickBot="1">
      <c r="B16" s="779" t="s">
        <v>285</v>
      </c>
      <c r="C16" s="780"/>
      <c r="D16" s="263"/>
      <c r="E16" s="256" t="s">
        <v>282</v>
      </c>
      <c r="F16" s="264"/>
      <c r="G16" s="256" t="s">
        <v>282</v>
      </c>
      <c r="H16" s="257" t="e">
        <f>D16/F16*100</f>
        <v>#DIV/0!</v>
      </c>
      <c r="I16" s="258" t="s">
        <v>116</v>
      </c>
      <c r="J16" s="784"/>
      <c r="K16" s="784"/>
    </row>
    <row r="17" spans="2:15" ht="30" customHeight="1" thickBot="1">
      <c r="B17" s="779" t="s">
        <v>286</v>
      </c>
      <c r="C17" s="780"/>
      <c r="D17" s="263"/>
      <c r="E17" s="256" t="s">
        <v>282</v>
      </c>
      <c r="F17" s="264"/>
      <c r="G17" s="256" t="s">
        <v>282</v>
      </c>
      <c r="H17" s="257" t="e">
        <f>D17/F17*100</f>
        <v>#DIV/0!</v>
      </c>
      <c r="I17" s="258" t="s">
        <v>116</v>
      </c>
      <c r="J17" s="785"/>
      <c r="K17" s="785"/>
    </row>
    <row r="18" spans="2:15" ht="18.5" customHeight="1" thickBot="1">
      <c r="B18" s="30"/>
      <c r="C18" s="30"/>
      <c r="D18" s="28"/>
      <c r="E18" s="259"/>
      <c r="F18" s="28"/>
      <c r="G18" s="28"/>
      <c r="H18" s="260"/>
      <c r="I18" s="28"/>
      <c r="J18" s="656" t="s">
        <v>294</v>
      </c>
      <c r="K18" s="657"/>
    </row>
    <row r="19" spans="2:15" ht="22" customHeight="1" thickBot="1">
      <c r="D19" s="28"/>
      <c r="E19" s="28"/>
      <c r="F19" s="28"/>
      <c r="G19" s="28"/>
      <c r="H19" s="260"/>
      <c r="I19" s="28" t="s">
        <v>304</v>
      </c>
      <c r="J19" s="690" t="e">
        <f>IF(H15&gt;=J15,"〇","×")</f>
        <v>#VALUE!</v>
      </c>
      <c r="K19" s="691"/>
    </row>
    <row r="20" spans="2:15" s="29" customFormat="1" ht="22" customHeight="1" thickBot="1">
      <c r="B20" s="261"/>
      <c r="C20" s="241"/>
      <c r="D20" s="241"/>
      <c r="E20" s="241"/>
      <c r="F20" s="241"/>
      <c r="G20" s="241"/>
      <c r="H20" s="241"/>
      <c r="I20" s="28" t="s">
        <v>322</v>
      </c>
      <c r="J20" s="690" t="e">
        <f>IF(H16&gt;=J15,"〇","×")</f>
        <v>#DIV/0!</v>
      </c>
      <c r="K20" s="691"/>
    </row>
    <row r="21" spans="2:15" s="29" customFormat="1" ht="22" customHeight="1" thickBot="1">
      <c r="B21" s="31"/>
      <c r="C21" s="241"/>
      <c r="D21" s="241"/>
      <c r="E21" s="241"/>
      <c r="F21" s="241"/>
      <c r="G21" s="241"/>
      <c r="H21" s="241"/>
      <c r="I21" s="28" t="s">
        <v>323</v>
      </c>
      <c r="J21" s="690" t="e">
        <f>IF(H17&gt;=J15,"〇","×")</f>
        <v>#DIV/0!</v>
      </c>
      <c r="K21" s="691"/>
    </row>
    <row r="22" spans="2:15" ht="10" customHeight="1">
      <c r="C22" s="28"/>
      <c r="D22" s="28"/>
      <c r="E22" s="28"/>
      <c r="F22" s="28"/>
      <c r="G22" s="28"/>
      <c r="H22" s="28"/>
      <c r="I22" s="28"/>
      <c r="J22" s="28"/>
      <c r="K22" s="28"/>
      <c r="L22" s="28"/>
    </row>
    <row r="23" spans="2:15" s="15" customFormat="1" ht="18.649999999999999" customHeight="1">
      <c r="B23" s="15" t="s">
        <v>380</v>
      </c>
    </row>
    <row r="24" spans="2:15" s="15" customFormat="1" ht="7" customHeight="1"/>
    <row r="25" spans="2:15" s="15" customFormat="1" ht="13" customHeight="1">
      <c r="B25" s="774" t="s">
        <v>381</v>
      </c>
      <c r="C25" s="774"/>
      <c r="D25" s="774"/>
      <c r="E25" s="774"/>
      <c r="F25" s="774"/>
      <c r="H25" s="774" t="s">
        <v>382</v>
      </c>
      <c r="I25" s="774"/>
      <c r="J25" s="774"/>
      <c r="K25" s="774"/>
      <c r="L25" s="774"/>
      <c r="M25" s="774"/>
    </row>
    <row r="26" spans="2:15" s="15" customFormat="1">
      <c r="B26" s="774"/>
      <c r="C26" s="774"/>
      <c r="D26" s="774"/>
      <c r="E26" s="774"/>
      <c r="F26" s="774"/>
      <c r="H26" s="774"/>
      <c r="I26" s="774"/>
      <c r="J26" s="774"/>
      <c r="K26" s="774"/>
      <c r="L26" s="774"/>
      <c r="M26" s="774"/>
    </row>
    <row r="27" spans="2:15" s="15" customFormat="1">
      <c r="B27" s="774"/>
      <c r="C27" s="774"/>
      <c r="D27" s="774"/>
      <c r="E27" s="774"/>
      <c r="F27" s="774"/>
      <c r="H27" s="774"/>
      <c r="I27" s="774"/>
      <c r="J27" s="774"/>
      <c r="K27" s="774"/>
      <c r="L27" s="774"/>
      <c r="M27" s="774"/>
    </row>
    <row r="28" spans="2:15" s="15" customFormat="1" ht="8.5" customHeight="1">
      <c r="B28" s="262"/>
      <c r="C28" s="262"/>
      <c r="D28" s="262"/>
      <c r="E28" s="262"/>
      <c r="F28" s="262"/>
      <c r="H28" s="262"/>
      <c r="I28" s="262"/>
      <c r="J28" s="262"/>
      <c r="K28" s="262"/>
      <c r="L28" s="262"/>
      <c r="M28" s="262"/>
    </row>
    <row r="29" spans="2:15" s="15" customFormat="1" ht="13" customHeight="1">
      <c r="B29" s="774" t="s">
        <v>383</v>
      </c>
      <c r="C29" s="774"/>
      <c r="D29" s="774"/>
      <c r="E29" s="774"/>
      <c r="F29" s="774"/>
      <c r="H29" s="774" t="s">
        <v>384</v>
      </c>
      <c r="I29" s="774"/>
      <c r="J29" s="774"/>
      <c r="K29" s="774"/>
      <c r="L29" s="774"/>
      <c r="M29" s="774"/>
    </row>
    <row r="30" spans="2:15" s="15" customFormat="1" ht="13" customHeight="1">
      <c r="B30" s="774"/>
      <c r="C30" s="774"/>
      <c r="D30" s="774"/>
      <c r="E30" s="774"/>
      <c r="F30" s="774"/>
      <c r="H30" s="774"/>
      <c r="I30" s="774"/>
      <c r="J30" s="774"/>
      <c r="K30" s="774"/>
      <c r="L30" s="774"/>
      <c r="M30" s="774"/>
      <c r="O30" s="222"/>
    </row>
    <row r="31" spans="2:15" s="15" customFormat="1" ht="13" customHeight="1">
      <c r="B31" s="774"/>
      <c r="C31" s="774"/>
      <c r="D31" s="774"/>
      <c r="E31" s="774"/>
      <c r="F31" s="774"/>
      <c r="H31" s="774"/>
      <c r="I31" s="774"/>
      <c r="J31" s="774"/>
      <c r="K31" s="774"/>
      <c r="L31" s="774"/>
      <c r="M31" s="774"/>
    </row>
    <row r="32" spans="2:15" s="15" customFormat="1" ht="13" customHeight="1">
      <c r="B32" s="262"/>
      <c r="C32" s="262"/>
      <c r="D32" s="262"/>
      <c r="E32" s="262"/>
      <c r="F32" s="262"/>
    </row>
    <row r="33" spans="2:13" s="15" customFormat="1">
      <c r="B33" s="774" t="s">
        <v>385</v>
      </c>
      <c r="C33" s="774"/>
      <c r="D33" s="774"/>
      <c r="E33" s="774"/>
      <c r="F33" s="774"/>
      <c r="H33" s="774" t="s">
        <v>386</v>
      </c>
      <c r="I33" s="774"/>
      <c r="J33" s="774"/>
      <c r="K33" s="774"/>
      <c r="L33" s="774"/>
      <c r="M33" s="774"/>
    </row>
    <row r="34" spans="2:13" s="15" customFormat="1">
      <c r="B34" s="774"/>
      <c r="C34" s="774"/>
      <c r="D34" s="774"/>
      <c r="E34" s="774"/>
      <c r="F34" s="774"/>
      <c r="H34" s="774"/>
      <c r="I34" s="774"/>
      <c r="J34" s="774"/>
      <c r="K34" s="774"/>
      <c r="L34" s="774"/>
      <c r="M34" s="774"/>
    </row>
    <row r="35" spans="2:13" s="15" customFormat="1">
      <c r="B35" s="774"/>
      <c r="C35" s="774"/>
      <c r="D35" s="774"/>
      <c r="E35" s="774"/>
      <c r="F35" s="774"/>
      <c r="H35" s="774"/>
      <c r="I35" s="774"/>
      <c r="J35" s="774"/>
      <c r="K35" s="774"/>
      <c r="L35" s="774"/>
      <c r="M35" s="774"/>
    </row>
    <row r="36" spans="2:13" s="15" customFormat="1"/>
    <row r="37" spans="2:13" s="15" customFormat="1"/>
    <row r="38" spans="2:13" s="15" customFormat="1"/>
    <row r="39" spans="2:13" s="15" customFormat="1"/>
  </sheetData>
  <sheetProtection algorithmName="SHA-512" hashValue="JOjr6uJ92uXyIrLMm8NrN37sHcovOnjBDqSQCHQ3FcqEQ6hQjH66A5FJXZLDZoOL4wrcyJivSmcI77qpyuBVvg==" saltValue="TXv8L6QVuWmgD+Nfx8tjxA==" spinCount="100000" sheet="1" objects="1" scenarios="1"/>
  <mergeCells count="18">
    <mergeCell ref="A1:N4"/>
    <mergeCell ref="B15:C15"/>
    <mergeCell ref="B14:C14"/>
    <mergeCell ref="B6:L6"/>
    <mergeCell ref="J18:K18"/>
    <mergeCell ref="B16:C16"/>
    <mergeCell ref="B17:C17"/>
    <mergeCell ref="J15:J17"/>
    <mergeCell ref="K15:K17"/>
    <mergeCell ref="J19:K19"/>
    <mergeCell ref="B29:F31"/>
    <mergeCell ref="H25:M27"/>
    <mergeCell ref="H29:M31"/>
    <mergeCell ref="B33:F35"/>
    <mergeCell ref="H33:M35"/>
    <mergeCell ref="J20:K20"/>
    <mergeCell ref="J21:K21"/>
    <mergeCell ref="B25:F27"/>
  </mergeCells>
  <phoneticPr fontId="2"/>
  <pageMargins left="0.7" right="0.7" top="0.75" bottom="0.75" header="0.3" footer="0.3"/>
  <pageSetup paperSize="9" scale="88" orientation="portrait" r:id="rId1"/>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AC88"/>
  <sheetViews>
    <sheetView showGridLines="0" view="pageBreakPreview" zoomScaleNormal="100" zoomScaleSheetLayoutView="100" workbookViewId="0">
      <selection activeCell="AF21" sqref="AF21"/>
    </sheetView>
  </sheetViews>
  <sheetFormatPr defaultColWidth="8.81640625" defaultRowHeight="13"/>
  <cols>
    <col min="1" max="1" width="6" style="8" bestFit="1" customWidth="1"/>
    <col min="2" max="28" width="3" style="8" customWidth="1"/>
    <col min="29" max="29" width="4.1796875" style="8" customWidth="1"/>
    <col min="30" max="30" width="1.54296875" style="8" customWidth="1"/>
    <col min="31" max="42" width="8.81640625" style="8"/>
    <col min="43" max="43" width="8.81640625" style="8" customWidth="1"/>
    <col min="44" max="16384" width="8.81640625" style="8"/>
  </cols>
  <sheetData>
    <row r="1" spans="1:29"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s="9" customFormat="1" ht="16.149999999999999" customHeight="1">
      <c r="B5" s="10"/>
      <c r="C5" s="10"/>
      <c r="D5" s="10"/>
      <c r="E5" s="10"/>
      <c r="F5" s="10"/>
      <c r="G5" s="10"/>
      <c r="H5" s="10"/>
      <c r="I5" s="10"/>
      <c r="J5" s="10"/>
    </row>
    <row r="6" spans="1:29" s="23" customFormat="1" ht="22" customHeight="1">
      <c r="A6" s="661">
        <v>20</v>
      </c>
      <c r="B6" s="475" t="s">
        <v>387</v>
      </c>
      <c r="C6" s="475"/>
      <c r="D6" s="475"/>
      <c r="E6" s="475"/>
      <c r="F6" s="475"/>
      <c r="G6" s="475"/>
      <c r="H6" s="475"/>
      <c r="I6" s="475"/>
      <c r="J6" s="475"/>
      <c r="K6" s="475"/>
      <c r="L6" s="475"/>
      <c r="M6" s="475"/>
      <c r="N6" s="475"/>
      <c r="O6" s="475"/>
      <c r="P6" s="475"/>
      <c r="Q6" s="475"/>
      <c r="R6" s="475"/>
      <c r="S6" s="475"/>
      <c r="T6" s="475"/>
      <c r="U6" s="475"/>
      <c r="V6" s="475"/>
      <c r="W6" s="475"/>
      <c r="X6" s="475"/>
      <c r="Y6" s="475"/>
      <c r="Z6" s="475"/>
      <c r="AA6" s="475"/>
      <c r="AB6" s="475"/>
      <c r="AC6" s="22"/>
    </row>
    <row r="7" spans="1:29" s="23" customFormat="1" ht="22" customHeight="1">
      <c r="A7" s="661"/>
      <c r="B7" s="475"/>
      <c r="C7" s="475"/>
      <c r="D7" s="475"/>
      <c r="E7" s="475"/>
      <c r="F7" s="475"/>
      <c r="G7" s="475"/>
      <c r="H7" s="475"/>
      <c r="I7" s="475"/>
      <c r="J7" s="475"/>
      <c r="K7" s="475"/>
      <c r="L7" s="475"/>
      <c r="M7" s="475"/>
      <c r="N7" s="475"/>
      <c r="O7" s="475"/>
      <c r="P7" s="475"/>
      <c r="Q7" s="475"/>
      <c r="R7" s="475"/>
      <c r="S7" s="475"/>
      <c r="T7" s="475"/>
      <c r="U7" s="475"/>
      <c r="V7" s="475"/>
      <c r="W7" s="475"/>
      <c r="X7" s="475"/>
      <c r="Y7" s="475"/>
      <c r="Z7" s="475"/>
      <c r="AA7" s="475"/>
      <c r="AB7" s="475"/>
      <c r="AC7" s="22"/>
    </row>
    <row r="8" spans="1:29" s="9" customFormat="1" ht="25" customHeight="1">
      <c r="B8" s="100" t="s">
        <v>533</v>
      </c>
      <c r="C8" s="8"/>
      <c r="D8" s="8"/>
      <c r="E8" s="8"/>
      <c r="F8" s="8"/>
      <c r="G8" s="8"/>
      <c r="H8" s="8"/>
      <c r="I8" s="8"/>
      <c r="J8" s="8"/>
    </row>
    <row r="9" spans="1:29" s="9" customFormat="1" ht="7.5" customHeight="1">
      <c r="B9" s="8"/>
      <c r="C9" s="8"/>
      <c r="D9" s="8"/>
      <c r="E9" s="8"/>
      <c r="F9" s="8"/>
      <c r="G9" s="8"/>
      <c r="H9" s="8"/>
      <c r="I9" s="8"/>
      <c r="J9" s="8"/>
    </row>
    <row r="10" spans="1:29" ht="22" customHeight="1">
      <c r="B10" s="1"/>
    </row>
    <row r="11" spans="1:29" s="12" customFormat="1" ht="15" customHeight="1">
      <c r="C11" s="200" t="b">
        <v>0</v>
      </c>
      <c r="D11" s="14" t="s">
        <v>15</v>
      </c>
      <c r="E11" s="14" t="s">
        <v>388</v>
      </c>
      <c r="F11" s="14"/>
      <c r="G11" s="14"/>
      <c r="H11" s="14"/>
      <c r="I11" s="14"/>
      <c r="J11" s="14"/>
      <c r="K11" s="14"/>
      <c r="L11" s="14"/>
      <c r="M11" s="14"/>
      <c r="N11" s="14"/>
      <c r="O11" s="14"/>
      <c r="P11" s="14"/>
      <c r="Q11" s="14"/>
      <c r="R11" s="14"/>
      <c r="S11" s="14"/>
      <c r="T11" s="14"/>
      <c r="U11" s="14"/>
      <c r="V11" s="14"/>
      <c r="W11" s="14"/>
      <c r="X11" s="14"/>
      <c r="Y11" s="14"/>
      <c r="Z11" s="14"/>
      <c r="AA11" s="14"/>
      <c r="AB11" s="14"/>
      <c r="AC11" s="14"/>
    </row>
    <row r="12" spans="1:29" ht="7" customHeight="1">
      <c r="E12" s="24"/>
      <c r="F12" s="15"/>
      <c r="G12" s="15"/>
      <c r="H12" s="15"/>
      <c r="I12" s="15"/>
      <c r="J12" s="15"/>
      <c r="K12" s="15"/>
      <c r="L12" s="15"/>
      <c r="M12" s="15"/>
      <c r="N12" s="15"/>
      <c r="O12" s="15"/>
      <c r="P12" s="15"/>
      <c r="Q12" s="15"/>
      <c r="R12" s="15"/>
      <c r="S12" s="15"/>
      <c r="T12" s="15"/>
      <c r="U12" s="15"/>
      <c r="V12" s="15"/>
      <c r="W12" s="15"/>
      <c r="X12" s="15"/>
      <c r="Y12" s="15"/>
      <c r="Z12" s="15"/>
      <c r="AA12" s="15"/>
      <c r="AB12" s="15"/>
    </row>
    <row r="13" spans="1:29" ht="16" customHeight="1">
      <c r="D13" s="4" t="s">
        <v>169</v>
      </c>
      <c r="F13" s="8" t="s">
        <v>170</v>
      </c>
      <c r="J13" s="8" t="s">
        <v>78</v>
      </c>
    </row>
    <row r="14" spans="1:29" ht="11.15" customHeight="1">
      <c r="E14" s="15"/>
      <c r="F14" s="16"/>
      <c r="G14" s="16"/>
      <c r="H14" s="16"/>
      <c r="I14" s="16"/>
      <c r="J14" s="16"/>
      <c r="K14" s="16"/>
      <c r="L14" s="16"/>
      <c r="M14" s="16"/>
      <c r="N14" s="16"/>
      <c r="O14" s="16"/>
      <c r="P14" s="16"/>
      <c r="Q14" s="16"/>
      <c r="R14" s="16"/>
      <c r="S14" s="16"/>
      <c r="T14" s="16"/>
      <c r="U14" s="16"/>
      <c r="V14" s="16"/>
      <c r="W14" s="16"/>
      <c r="X14" s="16"/>
      <c r="Y14" s="16"/>
      <c r="Z14" s="16"/>
      <c r="AA14" s="16"/>
      <c r="AB14" s="16"/>
    </row>
    <row r="15" spans="1:29" s="12" customFormat="1" ht="16" customHeight="1">
      <c r="C15" s="200" t="b">
        <v>0</v>
      </c>
      <c r="D15" s="14" t="s">
        <v>17</v>
      </c>
      <c r="E15" s="14" t="s">
        <v>389</v>
      </c>
      <c r="F15" s="14"/>
      <c r="G15" s="14"/>
      <c r="H15" s="14"/>
      <c r="I15" s="14"/>
      <c r="J15" s="14"/>
      <c r="K15" s="14"/>
      <c r="L15" s="14"/>
      <c r="M15" s="14"/>
      <c r="N15" s="14"/>
      <c r="O15" s="14"/>
      <c r="P15" s="14"/>
      <c r="Q15" s="14"/>
      <c r="R15" s="14"/>
      <c r="S15" s="14"/>
      <c r="T15" s="14"/>
      <c r="U15" s="14"/>
      <c r="V15" s="14"/>
      <c r="W15" s="14"/>
      <c r="X15" s="14"/>
      <c r="Y15" s="14"/>
      <c r="Z15" s="14"/>
      <c r="AA15" s="14"/>
      <c r="AB15" s="14"/>
      <c r="AC15" s="14"/>
    </row>
    <row r="16" spans="1:29" ht="14.5" customHeight="1">
      <c r="D16" s="100" t="s">
        <v>390</v>
      </c>
      <c r="E16" s="24"/>
      <c r="F16" s="15"/>
      <c r="G16" s="15"/>
      <c r="H16" s="15"/>
      <c r="I16" s="15"/>
      <c r="J16" s="15"/>
      <c r="K16" s="15"/>
      <c r="L16" s="15"/>
      <c r="M16" s="15"/>
      <c r="N16" s="15"/>
      <c r="O16" s="15"/>
      <c r="P16" s="15"/>
      <c r="Q16" s="15"/>
      <c r="R16" s="15"/>
      <c r="S16" s="15"/>
      <c r="T16" s="15"/>
      <c r="U16" s="15"/>
      <c r="V16" s="15"/>
      <c r="W16" s="15"/>
      <c r="X16" s="15"/>
      <c r="Y16" s="15"/>
      <c r="Z16" s="15"/>
      <c r="AA16" s="15"/>
      <c r="AB16" s="15"/>
    </row>
    <row r="17" spans="3:29" ht="7" customHeight="1">
      <c r="E17" s="24"/>
      <c r="F17" s="15"/>
      <c r="G17" s="15"/>
      <c r="H17" s="15"/>
      <c r="I17" s="15"/>
      <c r="J17" s="15"/>
      <c r="K17" s="15"/>
      <c r="L17" s="15"/>
      <c r="M17" s="15"/>
      <c r="N17" s="15"/>
      <c r="O17" s="15"/>
      <c r="P17" s="15"/>
      <c r="Q17" s="15"/>
      <c r="R17" s="15"/>
      <c r="S17" s="15"/>
      <c r="T17" s="15"/>
      <c r="U17" s="15"/>
      <c r="V17" s="15"/>
      <c r="W17" s="15"/>
      <c r="X17" s="15"/>
      <c r="Y17" s="15"/>
      <c r="Z17" s="15"/>
      <c r="AA17" s="15"/>
      <c r="AB17" s="15"/>
    </row>
    <row r="18" spans="3:29" ht="16" customHeight="1">
      <c r="D18" s="4" t="s">
        <v>169</v>
      </c>
      <c r="F18" s="8" t="s">
        <v>170</v>
      </c>
      <c r="J18" s="8" t="s">
        <v>391</v>
      </c>
    </row>
    <row r="19" spans="3:29" s="15" customFormat="1" ht="16" customHeight="1">
      <c r="E19" s="25"/>
      <c r="J19" s="15" t="s">
        <v>392</v>
      </c>
    </row>
    <row r="20" spans="3:29" ht="11.15" customHeight="1">
      <c r="E20" s="15"/>
      <c r="F20" s="16"/>
      <c r="G20" s="16"/>
      <c r="H20" s="16"/>
      <c r="I20" s="16"/>
      <c r="J20" s="16"/>
      <c r="K20" s="16"/>
      <c r="L20" s="16"/>
      <c r="M20" s="16"/>
      <c r="N20" s="16"/>
      <c r="O20" s="16"/>
      <c r="P20" s="16"/>
      <c r="Q20" s="16"/>
      <c r="R20" s="16"/>
      <c r="S20" s="16"/>
      <c r="T20" s="16"/>
      <c r="U20" s="16"/>
      <c r="V20" s="16"/>
      <c r="W20" s="16"/>
      <c r="X20" s="16"/>
      <c r="Y20" s="16"/>
      <c r="Z20" s="16"/>
      <c r="AA20" s="16"/>
      <c r="AB20" s="16"/>
    </row>
    <row r="21" spans="3:29" s="12" customFormat="1" ht="16" customHeight="1">
      <c r="C21" s="200" t="b">
        <v>0</v>
      </c>
      <c r="D21" s="14" t="s">
        <v>18</v>
      </c>
      <c r="E21" s="14" t="s">
        <v>393</v>
      </c>
      <c r="F21" s="14"/>
      <c r="G21" s="14"/>
      <c r="H21" s="14"/>
      <c r="I21" s="14"/>
      <c r="J21" s="14"/>
      <c r="K21" s="14"/>
      <c r="L21" s="14"/>
      <c r="M21" s="14"/>
      <c r="N21" s="14"/>
      <c r="O21" s="14"/>
      <c r="P21" s="14"/>
      <c r="Q21" s="14"/>
      <c r="R21" s="14"/>
      <c r="S21" s="14"/>
      <c r="T21" s="14"/>
      <c r="U21" s="14"/>
      <c r="V21" s="14"/>
      <c r="W21" s="14"/>
      <c r="X21" s="14"/>
      <c r="Y21" s="14"/>
      <c r="Z21" s="14"/>
      <c r="AA21" s="14"/>
      <c r="AB21" s="14"/>
      <c r="AC21" s="14"/>
    </row>
    <row r="22" spans="3:29" s="12" customFormat="1" ht="16" customHeight="1"/>
    <row r="23" spans="3:29" s="12" customFormat="1" ht="16" customHeight="1"/>
    <row r="24" spans="3:29" ht="14.5" customHeight="1">
      <c r="E24" s="24"/>
      <c r="F24" s="15"/>
      <c r="G24" s="15"/>
      <c r="H24" s="15"/>
      <c r="I24" s="15"/>
      <c r="J24" s="15"/>
      <c r="K24" s="15"/>
      <c r="L24" s="15"/>
      <c r="M24" s="15"/>
      <c r="N24" s="15"/>
      <c r="O24" s="15"/>
      <c r="P24" s="15"/>
      <c r="Q24" s="15"/>
      <c r="R24" s="15"/>
      <c r="S24" s="15"/>
      <c r="T24" s="15"/>
      <c r="U24" s="15"/>
      <c r="V24" s="15"/>
      <c r="W24" s="15"/>
      <c r="X24" s="15"/>
      <c r="Y24" s="15"/>
      <c r="Z24" s="15"/>
      <c r="AA24" s="15"/>
      <c r="AB24" s="15"/>
    </row>
    <row r="25" spans="3:29" ht="14.5" customHeight="1">
      <c r="E25" s="24"/>
      <c r="F25" s="15"/>
      <c r="G25" s="15"/>
      <c r="H25" s="15"/>
      <c r="I25" s="15"/>
      <c r="J25" s="15"/>
      <c r="K25" s="15"/>
      <c r="L25" s="15"/>
      <c r="M25" s="15"/>
      <c r="N25" s="15"/>
      <c r="O25" s="15"/>
      <c r="P25" s="15"/>
      <c r="Q25" s="15"/>
      <c r="R25" s="15"/>
      <c r="S25" s="15"/>
      <c r="T25" s="15"/>
      <c r="U25" s="15"/>
      <c r="V25" s="15"/>
      <c r="W25" s="15"/>
      <c r="X25" s="15"/>
      <c r="Y25" s="15"/>
      <c r="Z25" s="15"/>
      <c r="AA25" s="15"/>
      <c r="AB25" s="15"/>
    </row>
    <row r="26" spans="3:29" ht="14.5" customHeight="1">
      <c r="E26" s="24"/>
      <c r="F26" s="15"/>
      <c r="G26" s="15"/>
      <c r="H26" s="15"/>
      <c r="I26" s="15"/>
      <c r="J26" s="15"/>
      <c r="K26" s="15"/>
      <c r="L26" s="15"/>
      <c r="M26" s="15"/>
      <c r="N26" s="15"/>
      <c r="O26" s="15"/>
      <c r="P26" s="15"/>
      <c r="Q26" s="15"/>
      <c r="R26" s="15"/>
      <c r="S26" s="15"/>
      <c r="T26" s="15"/>
      <c r="U26" s="15"/>
      <c r="V26" s="15"/>
      <c r="W26" s="15"/>
      <c r="X26" s="15"/>
      <c r="Y26" s="15"/>
      <c r="Z26" s="15"/>
      <c r="AA26" s="15"/>
      <c r="AB26" s="15"/>
    </row>
    <row r="27" spans="3:29" ht="14.5" customHeight="1">
      <c r="E27" s="24"/>
      <c r="F27" s="15"/>
      <c r="G27" s="15"/>
      <c r="H27" s="15"/>
      <c r="I27" s="15"/>
      <c r="J27" s="15"/>
      <c r="K27" s="15"/>
      <c r="L27" s="15"/>
      <c r="M27" s="15"/>
      <c r="N27" s="15"/>
      <c r="O27" s="15"/>
      <c r="P27" s="15"/>
      <c r="Q27" s="15"/>
      <c r="R27" s="15"/>
      <c r="S27" s="15"/>
      <c r="T27" s="15"/>
      <c r="U27" s="15"/>
      <c r="V27" s="15"/>
      <c r="W27" s="15"/>
      <c r="X27" s="15"/>
      <c r="Y27" s="15"/>
      <c r="Z27" s="15"/>
      <c r="AA27" s="15"/>
      <c r="AB27" s="15"/>
    </row>
    <row r="28" spans="3:29" ht="14.5" customHeight="1">
      <c r="E28" s="24"/>
      <c r="F28" s="15"/>
      <c r="G28" s="15"/>
      <c r="H28" s="15"/>
      <c r="I28" s="15"/>
      <c r="J28" s="15"/>
      <c r="K28" s="15"/>
      <c r="L28" s="15"/>
      <c r="M28" s="15"/>
      <c r="N28" s="15"/>
      <c r="O28" s="15"/>
      <c r="P28" s="15"/>
      <c r="Q28" s="15"/>
      <c r="R28" s="15"/>
      <c r="S28" s="15"/>
      <c r="T28" s="15"/>
      <c r="U28" s="15"/>
      <c r="V28" s="15"/>
      <c r="W28" s="15"/>
      <c r="X28" s="15"/>
      <c r="Y28" s="15"/>
      <c r="Z28" s="15"/>
      <c r="AA28" s="15"/>
      <c r="AB28" s="15"/>
    </row>
    <row r="29" spans="3:29" ht="14.5" customHeight="1">
      <c r="E29" s="24"/>
      <c r="F29" s="15"/>
      <c r="G29" s="15"/>
      <c r="H29" s="15"/>
      <c r="I29" s="15"/>
      <c r="J29" s="15"/>
      <c r="K29" s="15"/>
      <c r="L29" s="15"/>
      <c r="M29" s="15"/>
      <c r="N29" s="15"/>
      <c r="O29" s="15"/>
      <c r="P29" s="15"/>
      <c r="Q29" s="15"/>
      <c r="R29" s="15"/>
      <c r="S29" s="15"/>
      <c r="T29" s="15"/>
      <c r="U29" s="15"/>
      <c r="V29" s="15"/>
      <c r="W29" s="15"/>
      <c r="X29" s="15"/>
      <c r="Y29" s="15"/>
      <c r="Z29" s="15"/>
      <c r="AA29" s="15"/>
      <c r="AB29" s="15"/>
    </row>
    <row r="30" spans="3:29" ht="16" customHeight="1">
      <c r="D30" s="4" t="s">
        <v>169</v>
      </c>
      <c r="F30" s="8" t="s">
        <v>170</v>
      </c>
      <c r="J30" s="8" t="s">
        <v>80</v>
      </c>
    </row>
    <row r="31" spans="3:29" ht="11.15" customHeight="1">
      <c r="E31" s="15"/>
      <c r="F31" s="16"/>
      <c r="G31" s="16"/>
      <c r="H31" s="16"/>
      <c r="I31" s="16"/>
      <c r="J31" s="16"/>
      <c r="K31" s="16"/>
      <c r="L31" s="16"/>
      <c r="M31" s="16"/>
      <c r="N31" s="16"/>
      <c r="O31" s="16"/>
      <c r="P31" s="16"/>
      <c r="Q31" s="16"/>
      <c r="R31" s="16"/>
      <c r="S31" s="16"/>
      <c r="T31" s="16"/>
      <c r="U31" s="16"/>
      <c r="V31" s="16"/>
      <c r="W31" s="16"/>
      <c r="X31" s="16"/>
      <c r="Y31" s="16"/>
      <c r="Z31" s="16"/>
      <c r="AA31" s="16"/>
      <c r="AB31" s="16"/>
    </row>
    <row r="32" spans="3:29" s="12" customFormat="1" ht="16" customHeight="1">
      <c r="C32" s="200" t="b">
        <v>0</v>
      </c>
      <c r="D32" s="13" t="s">
        <v>20</v>
      </c>
      <c r="E32" s="13" t="s">
        <v>394</v>
      </c>
      <c r="F32" s="13"/>
      <c r="G32" s="13"/>
      <c r="H32" s="13"/>
      <c r="I32" s="13"/>
      <c r="J32" s="13"/>
      <c r="K32" s="13"/>
      <c r="L32" s="13"/>
      <c r="M32" s="13"/>
      <c r="N32" s="13"/>
      <c r="O32" s="13"/>
      <c r="P32" s="13"/>
      <c r="Q32" s="13"/>
      <c r="R32" s="13"/>
      <c r="S32" s="13"/>
      <c r="T32" s="13"/>
      <c r="U32" s="13"/>
      <c r="V32" s="14"/>
      <c r="W32" s="14"/>
      <c r="X32" s="14"/>
      <c r="Y32" s="14"/>
      <c r="Z32" s="14"/>
      <c r="AA32" s="14"/>
      <c r="AB32" s="14"/>
      <c r="AC32" s="14"/>
    </row>
    <row r="33" spans="1:29" s="12" customFormat="1" ht="16" customHeight="1"/>
    <row r="34" spans="1:29" s="12" customFormat="1" ht="16" customHeight="1"/>
    <row r="35" spans="1:29" ht="14.5" customHeight="1">
      <c r="E35" s="24"/>
      <c r="F35" s="15"/>
      <c r="G35" s="15"/>
      <c r="H35" s="15"/>
      <c r="I35" s="15"/>
      <c r="J35" s="15"/>
      <c r="K35" s="15"/>
      <c r="L35" s="15"/>
      <c r="M35" s="15"/>
      <c r="N35" s="15"/>
      <c r="O35" s="15"/>
      <c r="P35" s="15"/>
      <c r="Q35" s="15"/>
      <c r="R35" s="15"/>
      <c r="S35" s="15"/>
      <c r="T35" s="15"/>
      <c r="U35" s="15"/>
      <c r="V35" s="15"/>
      <c r="W35" s="15"/>
      <c r="X35" s="15"/>
      <c r="Y35" s="15"/>
      <c r="Z35" s="15"/>
      <c r="AA35" s="15"/>
      <c r="AB35" s="15"/>
    </row>
    <row r="36" spans="1:29" ht="14.5" customHeight="1">
      <c r="E36" s="24"/>
      <c r="F36" s="15"/>
      <c r="G36" s="15"/>
      <c r="H36" s="15"/>
      <c r="I36" s="15"/>
      <c r="J36" s="15"/>
      <c r="K36" s="15"/>
      <c r="L36" s="15"/>
      <c r="M36" s="15"/>
      <c r="N36" s="15"/>
      <c r="O36" s="15"/>
      <c r="P36" s="15"/>
      <c r="Q36" s="15"/>
      <c r="R36" s="15"/>
      <c r="S36" s="15"/>
      <c r="T36" s="15"/>
      <c r="U36" s="15"/>
      <c r="V36" s="15"/>
      <c r="W36" s="15"/>
      <c r="X36" s="15"/>
      <c r="Y36" s="15"/>
      <c r="Z36" s="15"/>
      <c r="AA36" s="15"/>
      <c r="AB36" s="15"/>
    </row>
    <row r="37" spans="1:29" ht="14.5" customHeight="1">
      <c r="E37" s="24"/>
      <c r="F37" s="15"/>
      <c r="G37" s="15"/>
      <c r="H37" s="15"/>
      <c r="I37" s="15"/>
      <c r="J37" s="15"/>
      <c r="K37" s="15"/>
      <c r="L37" s="15"/>
      <c r="M37" s="15"/>
      <c r="N37" s="15"/>
      <c r="O37" s="15"/>
      <c r="P37" s="15"/>
      <c r="Q37" s="15"/>
      <c r="R37" s="15"/>
      <c r="S37" s="15"/>
      <c r="T37" s="15"/>
      <c r="U37" s="15"/>
      <c r="V37" s="15"/>
      <c r="W37" s="15"/>
      <c r="X37" s="15"/>
      <c r="Y37" s="15"/>
      <c r="Z37" s="15"/>
      <c r="AA37" s="15"/>
      <c r="AB37" s="15"/>
    </row>
    <row r="38" spans="1:29" ht="14.5" customHeight="1">
      <c r="E38" s="24"/>
      <c r="F38" s="15"/>
      <c r="G38" s="15"/>
      <c r="H38" s="15"/>
      <c r="I38" s="15"/>
      <c r="J38" s="15"/>
      <c r="K38" s="15"/>
      <c r="L38" s="15"/>
      <c r="M38" s="15"/>
      <c r="N38" s="15"/>
      <c r="O38" s="15"/>
      <c r="P38" s="15"/>
      <c r="Q38" s="15"/>
      <c r="R38" s="15"/>
      <c r="S38" s="15"/>
      <c r="T38" s="15"/>
      <c r="U38" s="15"/>
      <c r="V38" s="15"/>
      <c r="W38" s="15"/>
      <c r="X38" s="15"/>
      <c r="Y38" s="15"/>
      <c r="Z38" s="15"/>
      <c r="AA38" s="15"/>
      <c r="AB38" s="15"/>
    </row>
    <row r="39" spans="1:29" ht="14.5" customHeight="1">
      <c r="E39" s="24"/>
      <c r="F39" s="15"/>
      <c r="G39" s="15"/>
      <c r="H39" s="15"/>
      <c r="I39" s="15"/>
      <c r="J39" s="15"/>
      <c r="K39" s="15"/>
      <c r="L39" s="15"/>
      <c r="M39" s="15"/>
      <c r="N39" s="15"/>
      <c r="O39" s="15"/>
      <c r="P39" s="15"/>
      <c r="Q39" s="15"/>
      <c r="R39" s="15"/>
      <c r="S39" s="15"/>
      <c r="T39" s="15"/>
      <c r="U39" s="15"/>
      <c r="V39" s="15"/>
      <c r="W39" s="15"/>
      <c r="X39" s="15"/>
      <c r="Y39" s="15"/>
      <c r="Z39" s="15"/>
      <c r="AA39" s="15"/>
      <c r="AB39" s="15"/>
    </row>
    <row r="40" spans="1:29" ht="14.5" customHeight="1">
      <c r="E40" s="24"/>
      <c r="F40" s="15"/>
      <c r="G40" s="15"/>
      <c r="H40" s="15"/>
      <c r="I40" s="15"/>
      <c r="J40" s="15"/>
      <c r="K40" s="15"/>
      <c r="L40" s="15"/>
      <c r="M40" s="15"/>
      <c r="N40" s="15"/>
      <c r="O40" s="15"/>
      <c r="P40" s="15"/>
      <c r="Q40" s="15"/>
      <c r="R40" s="15"/>
      <c r="S40" s="15"/>
      <c r="T40" s="15"/>
      <c r="U40" s="15"/>
      <c r="V40" s="15"/>
      <c r="W40" s="15"/>
      <c r="X40" s="15"/>
      <c r="Y40" s="15"/>
      <c r="Z40" s="15"/>
      <c r="AA40" s="15"/>
      <c r="AB40" s="15"/>
    </row>
    <row r="41" spans="1:29" ht="16" customHeight="1">
      <c r="D41" s="4" t="s">
        <v>169</v>
      </c>
      <c r="F41" s="8" t="s">
        <v>170</v>
      </c>
      <c r="J41" s="8" t="s">
        <v>80</v>
      </c>
    </row>
    <row r="42" spans="1:29" ht="11.15" customHeight="1">
      <c r="E42" s="15"/>
      <c r="F42" s="16"/>
      <c r="G42" s="16"/>
      <c r="H42" s="16"/>
      <c r="I42" s="16"/>
      <c r="J42" s="16"/>
      <c r="K42" s="16"/>
      <c r="L42" s="16"/>
      <c r="M42" s="16"/>
      <c r="N42" s="16"/>
      <c r="O42" s="16"/>
      <c r="P42" s="16"/>
      <c r="Q42" s="16"/>
      <c r="R42" s="16"/>
      <c r="S42" s="16"/>
      <c r="T42" s="16"/>
      <c r="U42" s="16"/>
      <c r="V42" s="16"/>
      <c r="W42" s="16"/>
      <c r="X42" s="16"/>
      <c r="Y42" s="16"/>
      <c r="Z42" s="16"/>
      <c r="AA42" s="16"/>
      <c r="AB42" s="16"/>
    </row>
    <row r="43" spans="1:29" s="12" customFormat="1" ht="16" customHeight="1">
      <c r="A43" s="26"/>
      <c r="B43" s="26"/>
      <c r="C43" s="200" t="b">
        <v>0</v>
      </c>
      <c r="D43" s="27" t="s">
        <v>23</v>
      </c>
      <c r="E43" s="14" t="s">
        <v>395</v>
      </c>
      <c r="F43" s="27"/>
      <c r="G43" s="27"/>
      <c r="H43" s="27"/>
      <c r="I43" s="27"/>
      <c r="J43" s="27"/>
      <c r="K43" s="27"/>
      <c r="L43" s="27"/>
      <c r="M43" s="27"/>
      <c r="N43" s="27"/>
      <c r="O43" s="27"/>
      <c r="P43" s="27"/>
      <c r="Q43" s="27"/>
      <c r="R43" s="27"/>
      <c r="S43" s="27"/>
      <c r="T43" s="27"/>
      <c r="U43" s="27"/>
      <c r="V43" s="27"/>
      <c r="W43" s="27"/>
      <c r="X43" s="27"/>
      <c r="Y43" s="27"/>
      <c r="Z43" s="27"/>
      <c r="AA43" s="27"/>
      <c r="AB43" s="27"/>
      <c r="AC43" s="27"/>
    </row>
    <row r="44" spans="1:29" ht="7.5" customHeight="1">
      <c r="E44" s="24"/>
      <c r="F44" s="15"/>
      <c r="G44" s="15"/>
      <c r="H44" s="15"/>
      <c r="I44" s="15"/>
      <c r="J44" s="15"/>
      <c r="K44" s="15"/>
      <c r="L44" s="15"/>
      <c r="M44" s="15"/>
      <c r="N44" s="15"/>
      <c r="O44" s="15"/>
      <c r="P44" s="15"/>
      <c r="Q44" s="15"/>
      <c r="R44" s="15"/>
      <c r="S44" s="15"/>
      <c r="T44" s="15"/>
      <c r="U44" s="15"/>
      <c r="V44" s="15"/>
      <c r="W44" s="15"/>
      <c r="X44" s="15"/>
      <c r="Y44" s="15"/>
      <c r="Z44" s="15"/>
      <c r="AA44" s="15"/>
      <c r="AB44" s="15"/>
    </row>
    <row r="45" spans="1:29" ht="16" customHeight="1">
      <c r="D45" s="4" t="s">
        <v>169</v>
      </c>
      <c r="F45" s="8" t="s">
        <v>170</v>
      </c>
      <c r="J45" s="8" t="s">
        <v>81</v>
      </c>
    </row>
    <row r="46" spans="1:29" ht="11.15" customHeight="1">
      <c r="E46" s="15"/>
      <c r="F46" s="16"/>
      <c r="G46" s="16"/>
      <c r="H46" s="16"/>
      <c r="I46" s="16"/>
      <c r="J46" s="16"/>
      <c r="K46" s="16"/>
      <c r="L46" s="16"/>
      <c r="M46" s="16"/>
      <c r="N46" s="16"/>
      <c r="O46" s="16"/>
      <c r="P46" s="16"/>
      <c r="Q46" s="16"/>
      <c r="R46" s="16"/>
      <c r="S46" s="16"/>
      <c r="T46" s="16"/>
      <c r="U46" s="16"/>
      <c r="V46" s="16"/>
      <c r="W46" s="16"/>
      <c r="X46" s="16"/>
      <c r="Y46" s="16"/>
      <c r="Z46" s="16"/>
      <c r="AA46" s="16"/>
      <c r="AB46" s="16"/>
    </row>
    <row r="47" spans="1:29" s="12" customFormat="1" ht="16" customHeight="1">
      <c r="A47" s="26"/>
      <c r="B47" s="26"/>
      <c r="C47" s="200" t="b">
        <v>0</v>
      </c>
      <c r="D47" s="27" t="s">
        <v>82</v>
      </c>
      <c r="E47" s="14" t="s">
        <v>460</v>
      </c>
      <c r="F47" s="27"/>
      <c r="G47" s="27"/>
      <c r="H47" s="27"/>
      <c r="I47" s="27"/>
      <c r="J47" s="27"/>
      <c r="K47" s="27"/>
      <c r="L47" s="27"/>
      <c r="M47" s="27"/>
      <c r="N47" s="27"/>
      <c r="O47" s="27"/>
      <c r="P47" s="27"/>
      <c r="Q47" s="27"/>
      <c r="R47" s="27"/>
      <c r="S47" s="27"/>
      <c r="T47" s="27"/>
      <c r="U47" s="27"/>
      <c r="V47" s="27"/>
      <c r="W47" s="27"/>
      <c r="X47" s="27"/>
      <c r="Y47" s="27"/>
      <c r="Z47" s="27"/>
      <c r="AA47" s="27"/>
      <c r="AB47" s="27"/>
      <c r="AC47" s="27"/>
    </row>
    <row r="48" spans="1:29" ht="14.5" customHeight="1">
      <c r="E48" s="24"/>
      <c r="F48" s="15"/>
      <c r="G48" s="15"/>
      <c r="H48" s="15"/>
      <c r="I48" s="15"/>
      <c r="J48" s="15"/>
      <c r="K48" s="15"/>
      <c r="L48" s="15"/>
      <c r="M48" s="15"/>
      <c r="N48" s="15"/>
      <c r="O48" s="15"/>
      <c r="P48" s="15"/>
      <c r="Q48" s="15"/>
      <c r="R48" s="15"/>
      <c r="S48" s="15"/>
      <c r="T48" s="15"/>
      <c r="U48" s="15"/>
      <c r="V48" s="15"/>
      <c r="W48" s="15"/>
      <c r="X48" s="15"/>
      <c r="Y48" s="15"/>
      <c r="Z48" s="15"/>
      <c r="AA48" s="15"/>
      <c r="AB48" s="15"/>
    </row>
    <row r="49" spans="1:29" ht="14.5" customHeight="1">
      <c r="E49" s="24"/>
      <c r="F49" s="15"/>
      <c r="G49" s="15"/>
      <c r="H49" s="15"/>
      <c r="I49" s="15"/>
      <c r="J49" s="15"/>
      <c r="K49" s="15"/>
      <c r="L49" s="15"/>
      <c r="M49" s="15"/>
      <c r="N49" s="15"/>
      <c r="O49" s="15"/>
      <c r="P49" s="15"/>
      <c r="Q49" s="15"/>
      <c r="R49" s="15"/>
      <c r="S49" s="15"/>
      <c r="T49" s="15"/>
      <c r="U49" s="15"/>
      <c r="V49" s="15"/>
      <c r="W49" s="15"/>
      <c r="X49" s="15"/>
      <c r="Y49" s="15"/>
      <c r="Z49" s="15"/>
      <c r="AA49" s="15"/>
      <c r="AB49" s="15"/>
    </row>
    <row r="50" spans="1:29" ht="14.5" customHeight="1">
      <c r="E50" s="24"/>
      <c r="F50" s="15"/>
      <c r="G50" s="15"/>
      <c r="H50" s="15"/>
      <c r="I50" s="15"/>
      <c r="J50" s="15"/>
      <c r="K50" s="15"/>
      <c r="L50" s="15"/>
      <c r="M50" s="15"/>
      <c r="N50" s="15"/>
      <c r="O50" s="15"/>
      <c r="P50" s="15"/>
      <c r="Q50" s="15"/>
      <c r="R50" s="15"/>
      <c r="S50" s="15"/>
      <c r="T50" s="15"/>
      <c r="U50" s="15"/>
      <c r="V50" s="15"/>
      <c r="W50" s="15"/>
      <c r="X50" s="15"/>
      <c r="Y50" s="15"/>
      <c r="Z50" s="15"/>
      <c r="AA50" s="15"/>
      <c r="AB50" s="15"/>
    </row>
    <row r="51" spans="1:29" ht="14.5" customHeight="1">
      <c r="E51" s="24"/>
      <c r="F51" s="15"/>
      <c r="G51" s="15"/>
      <c r="H51" s="15"/>
      <c r="I51" s="15"/>
      <c r="J51" s="15"/>
      <c r="K51" s="15"/>
      <c r="L51" s="15"/>
      <c r="M51" s="15"/>
      <c r="N51" s="15"/>
      <c r="O51" s="15"/>
      <c r="P51" s="15"/>
      <c r="Q51" s="15"/>
      <c r="R51" s="15"/>
      <c r="S51" s="15"/>
      <c r="T51" s="15"/>
      <c r="U51" s="15"/>
      <c r="V51" s="15"/>
      <c r="W51" s="15"/>
      <c r="X51" s="15"/>
      <c r="Y51" s="15"/>
      <c r="Z51" s="15"/>
      <c r="AA51" s="15"/>
      <c r="AB51" s="15"/>
    </row>
    <row r="52" spans="1:29" ht="16" customHeight="1">
      <c r="D52" s="4" t="s">
        <v>169</v>
      </c>
      <c r="F52" s="8" t="s">
        <v>170</v>
      </c>
      <c r="J52" s="8" t="s">
        <v>396</v>
      </c>
    </row>
    <row r="53" spans="1:29" ht="16" customHeight="1"/>
    <row r="54" spans="1:29" s="12" customFormat="1" ht="16" customHeight="1">
      <c r="A54" s="26"/>
      <c r="B54" s="26"/>
      <c r="C54" s="200" t="b">
        <v>0</v>
      </c>
      <c r="D54" s="27" t="s">
        <v>84</v>
      </c>
      <c r="E54" s="14" t="s">
        <v>397</v>
      </c>
      <c r="F54" s="27"/>
      <c r="G54" s="27"/>
      <c r="H54" s="27"/>
      <c r="I54" s="27"/>
      <c r="J54" s="27"/>
      <c r="K54" s="27"/>
      <c r="L54" s="27"/>
      <c r="M54" s="27"/>
      <c r="N54" s="27"/>
      <c r="O54" s="27"/>
      <c r="P54" s="27"/>
      <c r="Q54" s="27"/>
      <c r="R54" s="27"/>
      <c r="S54" s="27"/>
      <c r="T54" s="27"/>
      <c r="U54" s="27"/>
      <c r="V54" s="27"/>
      <c r="W54" s="27"/>
      <c r="X54" s="27"/>
      <c r="Y54" s="27"/>
      <c r="Z54" s="27"/>
      <c r="AA54" s="27"/>
      <c r="AB54" s="27"/>
      <c r="AC54" s="27"/>
    </row>
    <row r="55" spans="1:29" ht="14.5" customHeight="1">
      <c r="E55" s="24"/>
      <c r="F55" s="15"/>
      <c r="G55" s="15"/>
      <c r="H55" s="15"/>
      <c r="I55" s="15"/>
      <c r="J55" s="15"/>
      <c r="K55" s="15"/>
      <c r="L55" s="15"/>
      <c r="M55" s="15"/>
      <c r="N55" s="15"/>
      <c r="O55" s="15"/>
      <c r="P55" s="15"/>
      <c r="Q55" s="15"/>
      <c r="R55" s="15"/>
      <c r="S55" s="15"/>
      <c r="T55" s="15"/>
      <c r="U55" s="15"/>
      <c r="V55" s="15"/>
      <c r="W55" s="15"/>
      <c r="X55" s="15"/>
      <c r="Y55" s="15"/>
      <c r="Z55" s="15"/>
      <c r="AA55" s="15"/>
      <c r="AB55" s="15"/>
    </row>
    <row r="56" spans="1:29" ht="14.5" customHeight="1">
      <c r="E56" s="24"/>
      <c r="F56" s="15"/>
      <c r="G56" s="15"/>
      <c r="H56" s="15"/>
      <c r="I56" s="15"/>
      <c r="J56" s="15"/>
      <c r="K56" s="15"/>
      <c r="L56" s="15"/>
      <c r="M56" s="15"/>
      <c r="N56" s="15"/>
      <c r="O56" s="15"/>
      <c r="P56" s="15"/>
      <c r="Q56" s="15"/>
      <c r="R56" s="15"/>
      <c r="S56" s="15"/>
      <c r="T56" s="15"/>
      <c r="U56" s="15"/>
      <c r="V56" s="15"/>
      <c r="W56" s="15"/>
      <c r="X56" s="15"/>
      <c r="Y56" s="15"/>
      <c r="Z56" s="15"/>
      <c r="AA56" s="15"/>
      <c r="AB56" s="15"/>
    </row>
    <row r="57" spans="1:29" ht="14.5" customHeight="1">
      <c r="E57" s="24"/>
      <c r="F57" s="15"/>
      <c r="G57" s="15"/>
      <c r="H57" s="15"/>
      <c r="I57" s="15"/>
      <c r="J57" s="15"/>
      <c r="K57" s="15"/>
      <c r="L57" s="15"/>
      <c r="M57" s="15"/>
      <c r="N57" s="15"/>
      <c r="O57" s="15"/>
      <c r="P57" s="15"/>
      <c r="Q57" s="15"/>
      <c r="R57" s="15"/>
      <c r="S57" s="15"/>
      <c r="T57" s="15"/>
      <c r="U57" s="15"/>
      <c r="V57" s="15"/>
      <c r="W57" s="15"/>
      <c r="X57" s="15"/>
      <c r="Y57" s="15"/>
      <c r="Z57" s="15"/>
      <c r="AA57" s="15"/>
      <c r="AB57" s="15"/>
    </row>
    <row r="58" spans="1:29" ht="14.5" customHeight="1">
      <c r="E58" s="24"/>
      <c r="F58" s="15"/>
      <c r="G58" s="15"/>
      <c r="H58" s="15"/>
      <c r="I58" s="15"/>
      <c r="J58" s="15"/>
      <c r="K58" s="15"/>
      <c r="L58" s="15"/>
      <c r="M58" s="15"/>
      <c r="N58" s="15"/>
      <c r="O58" s="15"/>
      <c r="P58" s="15"/>
      <c r="Q58" s="15"/>
      <c r="R58" s="15"/>
      <c r="S58" s="15"/>
      <c r="T58" s="15"/>
      <c r="U58" s="15"/>
      <c r="V58" s="15"/>
      <c r="W58" s="15"/>
      <c r="X58" s="15"/>
      <c r="Y58" s="15"/>
      <c r="Z58" s="15"/>
      <c r="AA58" s="15"/>
      <c r="AB58" s="15"/>
    </row>
    <row r="59" spans="1:29" ht="14.5" customHeight="1">
      <c r="E59" s="24"/>
      <c r="F59" s="15"/>
      <c r="G59" s="15"/>
      <c r="H59" s="15"/>
      <c r="I59" s="15"/>
      <c r="J59" s="15"/>
      <c r="K59" s="15"/>
      <c r="L59" s="15"/>
      <c r="M59" s="15"/>
      <c r="N59" s="15"/>
      <c r="O59" s="15"/>
      <c r="P59" s="15"/>
      <c r="Q59" s="15"/>
      <c r="R59" s="15"/>
      <c r="S59" s="15"/>
      <c r="T59" s="15"/>
      <c r="U59" s="15"/>
      <c r="V59" s="15"/>
      <c r="W59" s="15"/>
      <c r="X59" s="15"/>
      <c r="Y59" s="15"/>
      <c r="Z59" s="15"/>
      <c r="AA59" s="15"/>
      <c r="AB59" s="15"/>
    </row>
    <row r="60" spans="1:29" ht="16" customHeight="1">
      <c r="D60" s="4" t="s">
        <v>169</v>
      </c>
      <c r="J60" s="8" t="s">
        <v>170</v>
      </c>
      <c r="N60" s="8" t="s">
        <v>398</v>
      </c>
    </row>
    <row r="61" spans="1:29" s="15" customFormat="1" ht="8.5" customHeight="1">
      <c r="E61" s="25"/>
    </row>
    <row r="62" spans="1:29" ht="16" customHeight="1">
      <c r="D62" s="4" t="s">
        <v>169</v>
      </c>
      <c r="J62" s="8" t="s">
        <v>170</v>
      </c>
      <c r="N62" s="8" t="s">
        <v>399</v>
      </c>
    </row>
    <row r="63" spans="1:29" ht="16" customHeight="1">
      <c r="D63" s="4" t="s">
        <v>169</v>
      </c>
      <c r="J63" s="8" t="s">
        <v>170</v>
      </c>
      <c r="N63" s="8" t="s">
        <v>400</v>
      </c>
    </row>
    <row r="64" spans="1:29" ht="16" customHeight="1">
      <c r="D64" s="4"/>
    </row>
    <row r="65" spans="1:9" ht="16" customHeight="1">
      <c r="C65" s="18"/>
    </row>
    <row r="66" spans="1:9" ht="16" customHeight="1">
      <c r="C66" s="18"/>
    </row>
    <row r="67" spans="1:9" ht="16" customHeight="1">
      <c r="C67" s="18" t="s">
        <v>15</v>
      </c>
      <c r="D67" s="247" t="b">
        <v>0</v>
      </c>
      <c r="E67" s="8" t="s">
        <v>78</v>
      </c>
    </row>
    <row r="68" spans="1:9" ht="10" customHeight="1">
      <c r="B68" s="1"/>
      <c r="C68" s="19"/>
      <c r="F68" s="20"/>
    </row>
    <row r="69" spans="1:9" ht="16" customHeight="1">
      <c r="C69" s="18" t="s">
        <v>17</v>
      </c>
      <c r="D69" s="247" t="b">
        <v>0</v>
      </c>
      <c r="E69" s="8" t="s">
        <v>391</v>
      </c>
    </row>
    <row r="70" spans="1:9" ht="16" customHeight="1">
      <c r="C70" s="18"/>
      <c r="E70" s="15" t="s">
        <v>392</v>
      </c>
      <c r="F70" s="15"/>
    </row>
    <row r="71" spans="1:9" ht="10" customHeight="1">
      <c r="B71" s="1"/>
      <c r="C71" s="19"/>
      <c r="F71" s="20"/>
    </row>
    <row r="72" spans="1:9" ht="16" customHeight="1">
      <c r="B72" s="1"/>
      <c r="C72" s="19" t="s">
        <v>18</v>
      </c>
      <c r="D72" s="247" t="b">
        <v>0</v>
      </c>
      <c r="E72" s="8" t="s">
        <v>80</v>
      </c>
    </row>
    <row r="73" spans="1:9" ht="10" customHeight="1">
      <c r="B73" s="1"/>
      <c r="C73" s="19"/>
      <c r="F73" s="20"/>
    </row>
    <row r="74" spans="1:9" ht="16" customHeight="1">
      <c r="A74" s="1"/>
      <c r="B74" s="1"/>
      <c r="C74" s="19" t="s">
        <v>20</v>
      </c>
      <c r="D74" s="247" t="b">
        <v>0</v>
      </c>
      <c r="E74" s="8" t="s">
        <v>80</v>
      </c>
    </row>
    <row r="75" spans="1:9" ht="16" customHeight="1">
      <c r="C75" s="18"/>
      <c r="F75" s="20"/>
    </row>
    <row r="76" spans="1:9" ht="16" customHeight="1">
      <c r="B76" s="1"/>
      <c r="C76" s="19" t="s">
        <v>23</v>
      </c>
      <c r="D76" s="247" t="b">
        <v>0</v>
      </c>
      <c r="E76" s="8" t="s">
        <v>81</v>
      </c>
    </row>
    <row r="77" spans="1:9" ht="7.5" customHeight="1">
      <c r="B77" s="1"/>
      <c r="C77" s="19"/>
      <c r="F77" s="20"/>
    </row>
    <row r="78" spans="1:9" ht="16" customHeight="1">
      <c r="A78" s="1"/>
      <c r="B78" s="1"/>
      <c r="C78" s="19" t="s">
        <v>82</v>
      </c>
      <c r="D78" s="247" t="b">
        <v>0</v>
      </c>
      <c r="E78" s="8" t="s">
        <v>83</v>
      </c>
    </row>
    <row r="79" spans="1:9" ht="7.5" customHeight="1">
      <c r="C79" s="19"/>
      <c r="F79" s="20"/>
    </row>
    <row r="80" spans="1:9" ht="16" customHeight="1">
      <c r="A80" s="1"/>
      <c r="B80" s="1"/>
      <c r="C80" s="19" t="s">
        <v>84</v>
      </c>
      <c r="D80" s="247" t="b">
        <v>0</v>
      </c>
      <c r="I80" s="8" t="s">
        <v>398</v>
      </c>
    </row>
    <row r="81" spans="1:9" ht="9" customHeight="1">
      <c r="A81" s="1"/>
      <c r="B81" s="1"/>
      <c r="C81" s="19"/>
      <c r="I81" s="15"/>
    </row>
    <row r="82" spans="1:9" ht="16" customHeight="1">
      <c r="C82" s="18"/>
      <c r="D82" s="247" t="b">
        <v>0</v>
      </c>
      <c r="F82" s="20"/>
      <c r="I82" s="8" t="s">
        <v>399</v>
      </c>
    </row>
    <row r="83" spans="1:9" ht="16" customHeight="1">
      <c r="C83" s="18"/>
      <c r="D83" s="247" t="b">
        <v>0</v>
      </c>
      <c r="I83" s="8" t="s">
        <v>400</v>
      </c>
    </row>
    <row r="84" spans="1:9" ht="16" customHeight="1"/>
    <row r="85" spans="1:9" ht="16" customHeight="1">
      <c r="C85" s="18"/>
    </row>
    <row r="86" spans="1:9" ht="16" customHeight="1"/>
    <row r="87" spans="1:9" ht="16" customHeight="1"/>
    <row r="88" spans="1:9" ht="16" customHeight="1"/>
  </sheetData>
  <sheetProtection algorithmName="SHA-512" hashValue="EqNS0ws5aL/+6wy3ZSHODTvGM7b196gnWXlWotzgL2ukT7WI39Kt5EU81vPbABSW3EdFN0wgw7onKKrvpOTNiQ==" saltValue="lsG38A9/cA8HiNPb9OJHdQ==" spinCount="100000" sheet="1" objects="1" scenarios="1"/>
  <mergeCells count="3">
    <mergeCell ref="B6:AB7"/>
    <mergeCell ref="A1:AC4"/>
    <mergeCell ref="A6:A7"/>
  </mergeCells>
  <phoneticPr fontId="2"/>
  <pageMargins left="0.7" right="0.7" top="0.6" bottom="0.39" header="0.3" footer="0.3"/>
  <pageSetup paperSize="9" scale="98" orientation="portrait" r:id="rId1"/>
  <rowBreaks count="1" manualBreakCount="1">
    <brk id="46" max="28"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114"/>
  <sheetViews>
    <sheetView topLeftCell="A43" zoomScale="71" zoomScaleNormal="71" workbookViewId="0">
      <selection activeCell="D86" sqref="D86"/>
    </sheetView>
  </sheetViews>
  <sheetFormatPr defaultColWidth="9.81640625" defaultRowHeight="16"/>
  <cols>
    <col min="1" max="1" width="9.81640625" style="266" bestFit="1" customWidth="1"/>
    <col min="2" max="2" width="37.81640625" style="266" customWidth="1"/>
    <col min="3" max="3" width="43.453125" style="266" customWidth="1"/>
    <col min="4" max="4" width="12.1796875" style="266" customWidth="1"/>
    <col min="5" max="5" width="14.54296875" style="266" bestFit="1" customWidth="1"/>
    <col min="6" max="7" width="10.7265625" style="266" customWidth="1"/>
    <col min="8" max="8" width="31.453125" style="266" customWidth="1"/>
    <col min="9" max="9" width="9.81640625" style="266" bestFit="1" customWidth="1"/>
    <col min="10" max="16384" width="9.81640625" style="266"/>
  </cols>
  <sheetData>
    <row r="1" spans="1:7" ht="21.75" customHeight="1">
      <c r="A1" s="265" t="s">
        <v>401</v>
      </c>
      <c r="C1" s="266" t="s">
        <v>402</v>
      </c>
    </row>
    <row r="2" spans="1:7" ht="21.75" customHeight="1">
      <c r="D2" s="267"/>
    </row>
    <row r="3" spans="1:7" ht="21.75" customHeight="1">
      <c r="D3" s="268" t="s">
        <v>403</v>
      </c>
      <c r="G3" s="269" t="s">
        <v>404</v>
      </c>
    </row>
    <row r="4" spans="1:7" ht="21.75" customHeight="1">
      <c r="A4" s="270" t="s">
        <v>405</v>
      </c>
      <c r="B4" s="270"/>
      <c r="C4" s="271" t="s">
        <v>406</v>
      </c>
      <c r="D4" s="272" t="s">
        <v>407</v>
      </c>
      <c r="E4" s="273" t="s">
        <v>285</v>
      </c>
      <c r="F4" s="273" t="s">
        <v>286</v>
      </c>
      <c r="G4" s="273" t="s">
        <v>408</v>
      </c>
    </row>
    <row r="5" spans="1:7" ht="21.75" customHeight="1" thickBot="1">
      <c r="A5" s="274">
        <v>7</v>
      </c>
      <c r="B5" s="275" t="s">
        <v>409</v>
      </c>
      <c r="C5" s="276" t="s">
        <v>410</v>
      </c>
      <c r="D5" s="277"/>
      <c r="E5" s="278"/>
      <c r="F5" s="278"/>
      <c r="G5" s="278"/>
    </row>
    <row r="6" spans="1:7" ht="21.75" customHeight="1">
      <c r="B6" s="279"/>
      <c r="C6" s="280" t="s">
        <v>135</v>
      </c>
      <c r="D6" s="281">
        <f>AVERAGE(E6,F6,G6)</f>
        <v>8.1</v>
      </c>
      <c r="E6" s="282">
        <v>7.5</v>
      </c>
      <c r="F6" s="283">
        <v>8.8000000000000007</v>
      </c>
      <c r="G6" s="283">
        <v>8</v>
      </c>
    </row>
    <row r="7" spans="1:7" ht="21.75" customHeight="1">
      <c r="B7" s="279"/>
      <c r="C7" s="280" t="s">
        <v>136</v>
      </c>
      <c r="D7" s="284">
        <f t="shared" ref="D7:D21" si="0">AVERAGE(E7,F7,G7)</f>
        <v>9.4</v>
      </c>
      <c r="E7" s="282">
        <v>9.6</v>
      </c>
      <c r="F7" s="283">
        <v>9.9</v>
      </c>
      <c r="G7" s="283">
        <v>8.6999999999999993</v>
      </c>
    </row>
    <row r="8" spans="1:7" ht="21.75" customHeight="1">
      <c r="B8" s="279"/>
      <c r="C8" s="280" t="s">
        <v>137</v>
      </c>
      <c r="D8" s="284">
        <f t="shared" si="0"/>
        <v>8.0333333333333332</v>
      </c>
      <c r="E8" s="282">
        <v>7.6</v>
      </c>
      <c r="F8" s="283">
        <v>8.5</v>
      </c>
      <c r="G8" s="283">
        <v>8</v>
      </c>
    </row>
    <row r="9" spans="1:7" ht="21.75" customHeight="1">
      <c r="B9" s="279"/>
      <c r="C9" s="280" t="s">
        <v>138</v>
      </c>
      <c r="D9" s="284">
        <f t="shared" si="0"/>
        <v>4.7333333333333334</v>
      </c>
      <c r="E9" s="282">
        <v>5.7</v>
      </c>
      <c r="F9" s="283">
        <v>4.4000000000000004</v>
      </c>
      <c r="G9" s="283">
        <v>4.0999999999999996</v>
      </c>
    </row>
    <row r="10" spans="1:7" ht="21.75" customHeight="1">
      <c r="B10" s="279"/>
      <c r="C10" s="280" t="s">
        <v>139</v>
      </c>
      <c r="D10" s="284">
        <f t="shared" si="0"/>
        <v>12.9</v>
      </c>
      <c r="E10" s="282">
        <v>15</v>
      </c>
      <c r="F10" s="283">
        <v>12.2</v>
      </c>
      <c r="G10" s="283">
        <v>11.5</v>
      </c>
    </row>
    <row r="11" spans="1:7" ht="21.75" customHeight="1">
      <c r="B11" s="279"/>
      <c r="C11" s="280" t="s">
        <v>411</v>
      </c>
      <c r="D11" s="284">
        <f t="shared" si="0"/>
        <v>10.766666666666666</v>
      </c>
      <c r="E11" s="282">
        <v>10.6</v>
      </c>
      <c r="F11" s="283">
        <v>10.4</v>
      </c>
      <c r="G11" s="283">
        <v>11.3</v>
      </c>
    </row>
    <row r="12" spans="1:7" ht="21.75" customHeight="1">
      <c r="B12" s="279"/>
      <c r="C12" s="280" t="s">
        <v>141</v>
      </c>
      <c r="D12" s="284">
        <f t="shared" si="0"/>
        <v>13.966666666666667</v>
      </c>
      <c r="E12" s="282">
        <v>14</v>
      </c>
      <c r="F12" s="283">
        <v>14</v>
      </c>
      <c r="G12" s="283">
        <v>13.9</v>
      </c>
    </row>
    <row r="13" spans="1:7" ht="21.75" customHeight="1">
      <c r="B13" s="279"/>
      <c r="C13" s="280" t="s">
        <v>142</v>
      </c>
      <c r="D13" s="284">
        <f t="shared" si="0"/>
        <v>16.099999999999998</v>
      </c>
      <c r="E13" s="282">
        <v>17.3</v>
      </c>
      <c r="F13" s="283">
        <v>16</v>
      </c>
      <c r="G13" s="283">
        <v>15</v>
      </c>
    </row>
    <row r="14" spans="1:7" ht="21.75" customHeight="1">
      <c r="B14" s="279"/>
      <c r="C14" s="280" t="s">
        <v>143</v>
      </c>
      <c r="D14" s="284">
        <f t="shared" si="0"/>
        <v>12.533333333333333</v>
      </c>
      <c r="E14" s="282">
        <v>12.6</v>
      </c>
      <c r="F14" s="283">
        <v>12.6</v>
      </c>
      <c r="G14" s="283">
        <v>12.4</v>
      </c>
    </row>
    <row r="15" spans="1:7" ht="21.75" customHeight="1">
      <c r="B15" s="279"/>
      <c r="C15" s="280" t="s">
        <v>144</v>
      </c>
      <c r="D15" s="284">
        <f t="shared" si="0"/>
        <v>11.933333333333332</v>
      </c>
      <c r="E15" s="282">
        <v>14</v>
      </c>
      <c r="F15" s="283">
        <v>10.8</v>
      </c>
      <c r="G15" s="283">
        <v>11</v>
      </c>
    </row>
    <row r="16" spans="1:7" ht="21.75" customHeight="1">
      <c r="B16" s="279"/>
      <c r="C16" s="280" t="s">
        <v>145</v>
      </c>
      <c r="D16" s="284">
        <f t="shared" si="0"/>
        <v>19.3</v>
      </c>
      <c r="E16" s="282">
        <v>21</v>
      </c>
      <c r="F16" s="283">
        <v>19.399999999999999</v>
      </c>
      <c r="G16" s="283">
        <v>17.5</v>
      </c>
    </row>
    <row r="17" spans="1:7" ht="21.75" customHeight="1">
      <c r="B17" s="279"/>
      <c r="C17" s="280" t="s">
        <v>146</v>
      </c>
      <c r="D17" s="284">
        <f t="shared" si="0"/>
        <v>23.566666666666666</v>
      </c>
      <c r="E17" s="282">
        <v>26</v>
      </c>
      <c r="F17" s="283">
        <v>20.100000000000001</v>
      </c>
      <c r="G17" s="283">
        <v>24.6</v>
      </c>
    </row>
    <row r="18" spans="1:7" ht="21.75" customHeight="1">
      <c r="B18" s="279"/>
      <c r="C18" s="280" t="s">
        <v>147</v>
      </c>
      <c r="D18" s="284">
        <f t="shared" si="0"/>
        <v>21</v>
      </c>
      <c r="E18" s="282">
        <v>21</v>
      </c>
      <c r="F18" s="283">
        <v>24.8</v>
      </c>
      <c r="G18" s="283">
        <v>17.2</v>
      </c>
    </row>
    <row r="19" spans="1:7" ht="21.75" customHeight="1">
      <c r="B19" s="279"/>
      <c r="C19" s="280" t="s">
        <v>148</v>
      </c>
      <c r="D19" s="284">
        <f t="shared" si="0"/>
        <v>52.033333333333331</v>
      </c>
      <c r="E19" s="282">
        <v>50.4</v>
      </c>
      <c r="F19" s="283">
        <v>52.7</v>
      </c>
      <c r="G19" s="283">
        <v>53</v>
      </c>
    </row>
    <row r="20" spans="1:7" ht="21.75" customHeight="1">
      <c r="B20" s="279"/>
      <c r="C20" s="280" t="s">
        <v>149</v>
      </c>
      <c r="D20" s="284">
        <f t="shared" si="0"/>
        <v>8.8000000000000007</v>
      </c>
      <c r="E20" s="282">
        <v>8.9</v>
      </c>
      <c r="F20" s="283"/>
      <c r="G20" s="283">
        <v>8.6999999999999993</v>
      </c>
    </row>
    <row r="21" spans="1:7" ht="21.75" customHeight="1" thickBot="1">
      <c r="B21" s="279"/>
      <c r="C21" s="280" t="s">
        <v>150</v>
      </c>
      <c r="D21" s="285">
        <f t="shared" si="0"/>
        <v>13.966666666666669</v>
      </c>
      <c r="E21" s="282">
        <v>13.9</v>
      </c>
      <c r="F21" s="283">
        <v>12.8</v>
      </c>
      <c r="G21" s="283">
        <v>15.2</v>
      </c>
    </row>
    <row r="22" spans="1:7" ht="21.75" customHeight="1">
      <c r="B22" s="279"/>
      <c r="C22" s="279"/>
      <c r="D22" s="286"/>
    </row>
    <row r="23" spans="1:7" ht="21.75" customHeight="1">
      <c r="C23" s="279"/>
      <c r="D23" s="287"/>
    </row>
    <row r="24" spans="1:7" ht="21.75" customHeight="1">
      <c r="D24" s="268" t="s">
        <v>403</v>
      </c>
      <c r="G24" s="269" t="s">
        <v>404</v>
      </c>
    </row>
    <row r="25" spans="1:7" ht="21.75" customHeight="1">
      <c r="A25" s="270" t="s">
        <v>405</v>
      </c>
      <c r="B25" s="270"/>
      <c r="C25" s="271" t="s">
        <v>406</v>
      </c>
      <c r="D25" s="272" t="s">
        <v>407</v>
      </c>
      <c r="E25" s="273" t="s">
        <v>285</v>
      </c>
      <c r="F25" s="273" t="s">
        <v>286</v>
      </c>
      <c r="G25" s="273" t="s">
        <v>408</v>
      </c>
    </row>
    <row r="26" spans="1:7" ht="21.75" customHeight="1" thickBot="1">
      <c r="A26" s="274">
        <v>8</v>
      </c>
      <c r="B26" s="275" t="s">
        <v>412</v>
      </c>
      <c r="C26" s="276" t="s">
        <v>410</v>
      </c>
      <c r="D26" s="277"/>
      <c r="E26" s="278"/>
      <c r="F26" s="278"/>
      <c r="G26" s="278"/>
    </row>
    <row r="27" spans="1:7" ht="21.75" customHeight="1">
      <c r="B27" s="279"/>
      <c r="C27" s="280" t="s">
        <v>135</v>
      </c>
      <c r="D27" s="281">
        <f t="shared" ref="D27:D42" si="1">AVERAGE(E27,F27,G27)</f>
        <v>14.9</v>
      </c>
      <c r="E27" s="282">
        <v>11</v>
      </c>
      <c r="F27" s="283">
        <v>16.5</v>
      </c>
      <c r="G27" s="283">
        <v>17.2</v>
      </c>
    </row>
    <row r="28" spans="1:7" ht="21.75" customHeight="1">
      <c r="B28" s="279"/>
      <c r="C28" s="280" t="s">
        <v>136</v>
      </c>
      <c r="D28" s="284">
        <f t="shared" si="1"/>
        <v>13.066666666666668</v>
      </c>
      <c r="E28" s="282">
        <v>12.9</v>
      </c>
      <c r="F28" s="283">
        <v>12.7</v>
      </c>
      <c r="G28" s="283">
        <v>13.6</v>
      </c>
    </row>
    <row r="29" spans="1:7" ht="21.75" customHeight="1">
      <c r="B29" s="279"/>
      <c r="C29" s="280" t="s">
        <v>137</v>
      </c>
      <c r="D29" s="284">
        <f t="shared" si="1"/>
        <v>12.266666666666666</v>
      </c>
      <c r="E29" s="282">
        <v>12.3</v>
      </c>
      <c r="F29" s="283">
        <v>12.3</v>
      </c>
      <c r="G29" s="283">
        <v>12.2</v>
      </c>
    </row>
    <row r="30" spans="1:7" ht="21.75" customHeight="1">
      <c r="B30" s="279"/>
      <c r="C30" s="280" t="s">
        <v>138</v>
      </c>
      <c r="D30" s="284">
        <f t="shared" si="1"/>
        <v>7.3666666666666671</v>
      </c>
      <c r="E30" s="282">
        <v>7.3</v>
      </c>
      <c r="F30" s="283">
        <v>7.4</v>
      </c>
      <c r="G30" s="283">
        <v>7.4</v>
      </c>
    </row>
    <row r="31" spans="1:7" ht="21.75" customHeight="1">
      <c r="B31" s="279"/>
      <c r="C31" s="280" t="s">
        <v>139</v>
      </c>
      <c r="D31" s="284">
        <f t="shared" si="1"/>
        <v>19.2</v>
      </c>
      <c r="E31" s="282">
        <v>21.4</v>
      </c>
      <c r="F31" s="283">
        <v>18</v>
      </c>
      <c r="G31" s="283">
        <v>18.2</v>
      </c>
    </row>
    <row r="32" spans="1:7" ht="21.75" customHeight="1">
      <c r="B32" s="279"/>
      <c r="C32" s="280" t="s">
        <v>411</v>
      </c>
      <c r="D32" s="284">
        <f t="shared" si="1"/>
        <v>15.066666666666668</v>
      </c>
      <c r="E32" s="282">
        <v>17.7</v>
      </c>
      <c r="F32" s="283">
        <v>15.5</v>
      </c>
      <c r="G32" s="283">
        <v>12</v>
      </c>
    </row>
    <row r="33" spans="1:7" ht="21.75" customHeight="1">
      <c r="B33" s="279"/>
      <c r="C33" s="280" t="s">
        <v>141</v>
      </c>
      <c r="D33" s="284">
        <f t="shared" si="1"/>
        <v>23.400000000000002</v>
      </c>
      <c r="E33" s="282">
        <v>23.3</v>
      </c>
      <c r="F33" s="283">
        <v>24.7</v>
      </c>
      <c r="G33" s="283">
        <v>22.2</v>
      </c>
    </row>
    <row r="34" spans="1:7" ht="21.75" customHeight="1">
      <c r="B34" s="279"/>
      <c r="C34" s="280" t="s">
        <v>142</v>
      </c>
      <c r="D34" s="284">
        <f t="shared" si="1"/>
        <v>42.133333333333333</v>
      </c>
      <c r="E34" s="282">
        <v>52.8</v>
      </c>
      <c r="F34" s="283">
        <v>37.299999999999997</v>
      </c>
      <c r="G34" s="283">
        <v>36.299999999999997</v>
      </c>
    </row>
    <row r="35" spans="1:7" ht="21.75" customHeight="1">
      <c r="B35" s="279"/>
      <c r="C35" s="280" t="s">
        <v>143</v>
      </c>
      <c r="D35" s="284">
        <f t="shared" si="1"/>
        <v>23.866666666666664</v>
      </c>
      <c r="E35" s="282">
        <v>26.6</v>
      </c>
      <c r="F35" s="283">
        <v>25</v>
      </c>
      <c r="G35" s="283">
        <v>20</v>
      </c>
    </row>
    <row r="36" spans="1:7" ht="21.75" customHeight="1">
      <c r="B36" s="279"/>
      <c r="C36" s="280" t="s">
        <v>144</v>
      </c>
      <c r="D36" s="284">
        <f t="shared" si="1"/>
        <v>20.866666666666664</v>
      </c>
      <c r="E36" s="282">
        <v>23.4</v>
      </c>
      <c r="F36" s="283">
        <v>19.899999999999999</v>
      </c>
      <c r="G36" s="283">
        <v>19.3</v>
      </c>
    </row>
    <row r="37" spans="1:7" ht="21.75" customHeight="1">
      <c r="B37" s="279"/>
      <c r="C37" s="280" t="s">
        <v>145</v>
      </c>
      <c r="D37" s="284">
        <f t="shared" si="1"/>
        <v>24.599999999999998</v>
      </c>
      <c r="E37" s="282">
        <v>27.6</v>
      </c>
      <c r="F37" s="283">
        <v>24.4</v>
      </c>
      <c r="G37" s="283">
        <v>21.8</v>
      </c>
    </row>
    <row r="38" spans="1:7" ht="21.75" customHeight="1">
      <c r="B38" s="279"/>
      <c r="C38" s="280" t="s">
        <v>146</v>
      </c>
      <c r="D38" s="284">
        <f t="shared" si="1"/>
        <v>34.6</v>
      </c>
      <c r="E38" s="282">
        <v>37.9</v>
      </c>
      <c r="F38" s="283">
        <v>30.7</v>
      </c>
      <c r="G38" s="283">
        <v>35.200000000000003</v>
      </c>
    </row>
    <row r="39" spans="1:7" ht="21.75" customHeight="1">
      <c r="B39" s="279"/>
      <c r="C39" s="280" t="s">
        <v>147</v>
      </c>
      <c r="D39" s="284">
        <f t="shared" si="1"/>
        <v>27.900000000000002</v>
      </c>
      <c r="E39" s="282">
        <v>27.4</v>
      </c>
      <c r="F39" s="283">
        <v>23.8</v>
      </c>
      <c r="G39" s="283">
        <v>32.5</v>
      </c>
    </row>
    <row r="40" spans="1:7" ht="21.75" customHeight="1">
      <c r="B40" s="279"/>
      <c r="C40" s="280" t="s">
        <v>148</v>
      </c>
      <c r="D40" s="284">
        <f t="shared" si="1"/>
        <v>64.36666666666666</v>
      </c>
      <c r="E40" s="282">
        <v>63.1</v>
      </c>
      <c r="F40" s="283">
        <v>67.5</v>
      </c>
      <c r="G40" s="283">
        <v>62.5</v>
      </c>
    </row>
    <row r="41" spans="1:7" ht="21.75" customHeight="1">
      <c r="B41" s="279"/>
      <c r="C41" s="280" t="s">
        <v>149</v>
      </c>
      <c r="D41" s="284">
        <f t="shared" si="1"/>
        <v>10.3</v>
      </c>
      <c r="E41" s="282">
        <v>11.5</v>
      </c>
      <c r="F41" s="283"/>
      <c r="G41" s="283">
        <v>9.1</v>
      </c>
    </row>
    <row r="42" spans="1:7" ht="21.75" customHeight="1" thickBot="1">
      <c r="B42" s="279"/>
      <c r="C42" s="280" t="s">
        <v>150</v>
      </c>
      <c r="D42" s="285">
        <f t="shared" si="1"/>
        <v>21.166666666666668</v>
      </c>
      <c r="E42" s="282">
        <v>22.1</v>
      </c>
      <c r="F42" s="283">
        <v>24.5</v>
      </c>
      <c r="G42" s="283">
        <v>16.899999999999999</v>
      </c>
    </row>
    <row r="43" spans="1:7" ht="21.75" customHeight="1">
      <c r="B43" s="279"/>
      <c r="C43" s="279"/>
      <c r="D43" s="267"/>
    </row>
    <row r="44" spans="1:7" ht="21.75" hidden="1" customHeight="1">
      <c r="B44" s="279"/>
      <c r="C44" s="279"/>
      <c r="D44" s="268" t="s">
        <v>403</v>
      </c>
    </row>
    <row r="45" spans="1:7" ht="21.75" hidden="1" customHeight="1">
      <c r="A45" s="270" t="s">
        <v>405</v>
      </c>
      <c r="B45" s="270"/>
      <c r="C45" s="271" t="s">
        <v>406</v>
      </c>
      <c r="D45" s="288" t="s">
        <v>407</v>
      </c>
      <c r="E45" s="273" t="s">
        <v>413</v>
      </c>
      <c r="F45" s="273" t="s">
        <v>414</v>
      </c>
      <c r="G45" s="273" t="s">
        <v>415</v>
      </c>
    </row>
    <row r="46" spans="1:7" ht="21.75" hidden="1" customHeight="1">
      <c r="A46" s="274">
        <v>9</v>
      </c>
      <c r="B46" s="274" t="s">
        <v>416</v>
      </c>
      <c r="C46" s="280" t="s">
        <v>417</v>
      </c>
      <c r="D46" s="289">
        <f>AVERAGE(E46,F46,G46)</f>
        <v>0.57630083581965297</v>
      </c>
      <c r="E46" s="290">
        <f>E49/E47</f>
        <v>0.66525960320810473</v>
      </c>
      <c r="F46" s="291">
        <f t="shared" ref="F46:G46" si="2">F49/F47</f>
        <v>0.46153846153846156</v>
      </c>
      <c r="G46" s="291">
        <f t="shared" si="2"/>
        <v>0.60210444271239283</v>
      </c>
    </row>
    <row r="47" spans="1:7" ht="21.75" hidden="1" customHeight="1">
      <c r="A47" s="292"/>
      <c r="B47" s="293"/>
      <c r="C47" s="294" t="s">
        <v>418</v>
      </c>
      <c r="D47" s="295"/>
      <c r="E47" s="296">
        <v>236900</v>
      </c>
      <c r="F47" s="296">
        <v>328900</v>
      </c>
      <c r="G47" s="296">
        <v>256600</v>
      </c>
    </row>
    <row r="48" spans="1:7" ht="21.75" hidden="1" customHeight="1">
      <c r="B48" s="297"/>
      <c r="C48" s="294" t="s">
        <v>419</v>
      </c>
      <c r="D48" s="298"/>
      <c r="E48" s="296">
        <v>79300</v>
      </c>
      <c r="F48" s="296">
        <v>177000</v>
      </c>
      <c r="G48" s="296">
        <v>102100</v>
      </c>
    </row>
    <row r="49" spans="1:9" ht="21.75" hidden="1" customHeight="1">
      <c r="B49" s="297"/>
      <c r="C49" s="294" t="s">
        <v>420</v>
      </c>
      <c r="D49" s="298"/>
      <c r="E49" s="296">
        <v>157600</v>
      </c>
      <c r="F49" s="296">
        <v>151800</v>
      </c>
      <c r="G49" s="296">
        <v>154500</v>
      </c>
    </row>
    <row r="50" spans="1:9" ht="21.75" hidden="1" customHeight="1">
      <c r="C50" s="279"/>
      <c r="D50" s="299"/>
      <c r="E50" s="299"/>
      <c r="F50" s="299"/>
      <c r="G50" s="299"/>
    </row>
    <row r="51" spans="1:9" ht="21.75" customHeight="1">
      <c r="C51" s="279"/>
      <c r="D51" s="268" t="s">
        <v>421</v>
      </c>
      <c r="E51" s="299"/>
      <c r="F51" s="269" t="s">
        <v>404</v>
      </c>
      <c r="G51" s="299"/>
    </row>
    <row r="52" spans="1:9" ht="21.75" customHeight="1">
      <c r="A52" s="270" t="s">
        <v>405</v>
      </c>
      <c r="B52" s="270"/>
      <c r="C52" s="271" t="s">
        <v>406</v>
      </c>
      <c r="D52" s="300" t="s">
        <v>280</v>
      </c>
      <c r="E52" s="273" t="s">
        <v>281</v>
      </c>
      <c r="F52" s="273" t="s">
        <v>283</v>
      </c>
    </row>
    <row r="53" spans="1:9" ht="21.75" customHeight="1" thickBot="1">
      <c r="A53" s="274">
        <v>11</v>
      </c>
      <c r="B53" s="274" t="s">
        <v>422</v>
      </c>
      <c r="C53" s="301" t="s">
        <v>423</v>
      </c>
      <c r="D53" s="302"/>
      <c r="E53" s="303"/>
      <c r="F53" s="303"/>
      <c r="H53" s="304"/>
    </row>
    <row r="54" spans="1:9" ht="21.75" customHeight="1">
      <c r="C54" s="280" t="s">
        <v>135</v>
      </c>
      <c r="D54" s="305">
        <f>ROUND(F54*100/E54,1)</f>
        <v>91.5</v>
      </c>
      <c r="E54" s="306">
        <v>14.1</v>
      </c>
      <c r="F54" s="307">
        <v>12.9</v>
      </c>
      <c r="H54" s="334"/>
      <c r="I54" s="308"/>
    </row>
    <row r="55" spans="1:9" ht="21.75" customHeight="1">
      <c r="C55" s="280" t="s">
        <v>136</v>
      </c>
      <c r="D55" s="309">
        <f>ROUND(F55*100/E55,1)</f>
        <v>76.2</v>
      </c>
      <c r="E55" s="306">
        <v>14.3</v>
      </c>
      <c r="F55" s="307">
        <v>10.9</v>
      </c>
      <c r="H55" s="334"/>
      <c r="I55" s="308"/>
    </row>
    <row r="56" spans="1:9" ht="21.75" hidden="1" customHeight="1">
      <c r="C56" s="280" t="s">
        <v>151</v>
      </c>
      <c r="D56" s="310" t="e">
        <f t="shared" ref="D56:D80" si="3">ROUND(F56*100/E56,1)</f>
        <v>#DIV/0!</v>
      </c>
      <c r="E56" s="306"/>
      <c r="F56" s="307"/>
      <c r="H56" s="334"/>
      <c r="I56" s="308"/>
    </row>
    <row r="57" spans="1:9" ht="21.75" hidden="1" customHeight="1">
      <c r="C57" s="280" t="s">
        <v>152</v>
      </c>
      <c r="D57" s="311" t="e">
        <f t="shared" si="3"/>
        <v>#DIV/0!</v>
      </c>
      <c r="E57" s="306"/>
      <c r="F57" s="307"/>
      <c r="H57" s="334"/>
      <c r="I57" s="308"/>
    </row>
    <row r="58" spans="1:9" ht="21.75" hidden="1" customHeight="1">
      <c r="C58" s="280" t="s">
        <v>153</v>
      </c>
      <c r="D58" s="311" t="e">
        <f t="shared" si="3"/>
        <v>#DIV/0!</v>
      </c>
      <c r="E58" s="306"/>
      <c r="F58" s="307"/>
      <c r="H58" s="334"/>
      <c r="I58" s="308"/>
    </row>
    <row r="59" spans="1:9" ht="21.75" hidden="1" customHeight="1">
      <c r="C59" s="280" t="s">
        <v>154</v>
      </c>
      <c r="D59" s="311" t="e">
        <f t="shared" si="3"/>
        <v>#DIV/0!</v>
      </c>
      <c r="E59" s="306"/>
      <c r="F59" s="307"/>
      <c r="H59" s="334"/>
      <c r="I59" s="308"/>
    </row>
    <row r="60" spans="1:9" ht="21.75" hidden="1" customHeight="1">
      <c r="C60" s="280" t="s">
        <v>155</v>
      </c>
      <c r="D60" s="311" t="e">
        <f t="shared" si="3"/>
        <v>#DIV/0!</v>
      </c>
      <c r="E60" s="306"/>
      <c r="F60" s="307"/>
      <c r="H60" s="334"/>
      <c r="I60" s="308"/>
    </row>
    <row r="61" spans="1:9" ht="21.75" hidden="1" customHeight="1">
      <c r="C61" s="280" t="s">
        <v>156</v>
      </c>
      <c r="D61" s="311" t="e">
        <f t="shared" si="3"/>
        <v>#DIV/0!</v>
      </c>
      <c r="E61" s="306"/>
      <c r="F61" s="307"/>
      <c r="H61" s="334"/>
      <c r="I61" s="308"/>
    </row>
    <row r="62" spans="1:9" ht="21.75" hidden="1" customHeight="1">
      <c r="C62" s="280" t="s">
        <v>157</v>
      </c>
      <c r="D62" s="311" t="e">
        <f t="shared" si="3"/>
        <v>#DIV/0!</v>
      </c>
      <c r="E62" s="306"/>
      <c r="F62" s="307"/>
      <c r="H62" s="334"/>
      <c r="I62" s="308"/>
    </row>
    <row r="63" spans="1:9" ht="21.75" hidden="1" customHeight="1">
      <c r="C63" s="280" t="s">
        <v>158</v>
      </c>
      <c r="D63" s="311" t="e">
        <f t="shared" si="3"/>
        <v>#DIV/0!</v>
      </c>
      <c r="E63" s="306"/>
      <c r="F63" s="307"/>
      <c r="H63" s="334"/>
      <c r="I63" s="308"/>
    </row>
    <row r="64" spans="1:9" ht="21.75" hidden="1" customHeight="1">
      <c r="C64" s="312" t="s">
        <v>159</v>
      </c>
      <c r="D64" s="311" t="e">
        <f t="shared" si="3"/>
        <v>#DIV/0!</v>
      </c>
      <c r="E64" s="306"/>
      <c r="F64" s="307"/>
      <c r="H64" s="334"/>
      <c r="I64" s="308"/>
    </row>
    <row r="65" spans="3:9" ht="21.75" hidden="1" customHeight="1">
      <c r="C65" s="312" t="s">
        <v>160</v>
      </c>
      <c r="D65" s="311" t="e">
        <f t="shared" si="3"/>
        <v>#DIV/0!</v>
      </c>
      <c r="E65" s="306"/>
      <c r="F65" s="307"/>
      <c r="H65" s="334"/>
      <c r="I65" s="308"/>
    </row>
    <row r="66" spans="3:9" ht="21.75" hidden="1" customHeight="1">
      <c r="C66" s="280" t="s">
        <v>161</v>
      </c>
      <c r="D66" s="311" t="e">
        <f t="shared" si="3"/>
        <v>#DIV/0!</v>
      </c>
      <c r="E66" s="306"/>
      <c r="F66" s="307"/>
      <c r="H66" s="334"/>
      <c r="I66" s="308"/>
    </row>
    <row r="67" spans="3:9" ht="21.75" customHeight="1">
      <c r="C67" s="280" t="s">
        <v>137</v>
      </c>
      <c r="D67" s="309">
        <f>ROUND(F67*100/E67,1)</f>
        <v>75</v>
      </c>
      <c r="E67" s="306">
        <v>16.399999999999999</v>
      </c>
      <c r="F67" s="307">
        <v>12.3</v>
      </c>
      <c r="H67" s="334"/>
      <c r="I67" s="308"/>
    </row>
    <row r="68" spans="3:9" ht="21.75" customHeight="1">
      <c r="C68" s="280" t="s">
        <v>138</v>
      </c>
      <c r="D68" s="313">
        <f t="shared" si="3"/>
        <v>83.4</v>
      </c>
      <c r="E68" s="306">
        <v>18.100000000000001</v>
      </c>
      <c r="F68" s="307">
        <v>15.1</v>
      </c>
      <c r="H68" s="334"/>
      <c r="I68" s="308"/>
    </row>
    <row r="69" spans="3:9" ht="21.75" customHeight="1">
      <c r="C69" s="280" t="s">
        <v>139</v>
      </c>
      <c r="D69" s="309">
        <f t="shared" si="3"/>
        <v>71.599999999999994</v>
      </c>
      <c r="E69" s="306">
        <v>13.4</v>
      </c>
      <c r="F69" s="307">
        <v>9.6</v>
      </c>
      <c r="H69" s="334"/>
      <c r="I69" s="308"/>
    </row>
    <row r="70" spans="3:9" ht="21.75" customHeight="1">
      <c r="C70" s="280" t="s">
        <v>411</v>
      </c>
      <c r="D70" s="309">
        <f t="shared" si="3"/>
        <v>74.8</v>
      </c>
      <c r="E70" s="306">
        <v>13.5</v>
      </c>
      <c r="F70" s="307">
        <v>10.1</v>
      </c>
      <c r="H70" s="334"/>
      <c r="I70" s="308"/>
    </row>
    <row r="71" spans="3:9" ht="21.75" customHeight="1">
      <c r="C71" s="280" t="s">
        <v>141</v>
      </c>
      <c r="D71" s="309">
        <f t="shared" si="3"/>
        <v>71</v>
      </c>
      <c r="E71" s="306">
        <v>16.2</v>
      </c>
      <c r="F71" s="307">
        <v>11.5</v>
      </c>
      <c r="H71" s="334"/>
      <c r="I71" s="308"/>
    </row>
    <row r="72" spans="3:9" ht="21.75" customHeight="1">
      <c r="C72" s="280" t="s">
        <v>142</v>
      </c>
      <c r="D72" s="309">
        <f t="shared" si="3"/>
        <v>76.599999999999994</v>
      </c>
      <c r="E72" s="306">
        <v>16.7</v>
      </c>
      <c r="F72" s="307">
        <v>12.8</v>
      </c>
      <c r="H72" s="334"/>
      <c r="I72" s="308"/>
    </row>
    <row r="73" spans="3:9" ht="21.75" customHeight="1">
      <c r="C73" s="280" t="s">
        <v>143</v>
      </c>
      <c r="D73" s="309">
        <f t="shared" si="3"/>
        <v>76.900000000000006</v>
      </c>
      <c r="E73" s="306">
        <v>11.7</v>
      </c>
      <c r="F73" s="307">
        <v>9</v>
      </c>
      <c r="H73" s="334"/>
      <c r="I73" s="308"/>
    </row>
    <row r="74" spans="3:9" ht="21.75" customHeight="1">
      <c r="C74" s="280" t="s">
        <v>144</v>
      </c>
      <c r="D74" s="309">
        <f t="shared" si="3"/>
        <v>72.7</v>
      </c>
      <c r="E74" s="306">
        <v>13.2</v>
      </c>
      <c r="F74" s="307">
        <v>9.6</v>
      </c>
      <c r="H74" s="334"/>
      <c r="I74" s="308"/>
    </row>
    <row r="75" spans="3:9" ht="21.75" customHeight="1">
      <c r="C75" s="280" t="s">
        <v>145</v>
      </c>
      <c r="D75" s="309">
        <f t="shared" si="3"/>
        <v>78.5</v>
      </c>
      <c r="E75" s="306">
        <v>10.7</v>
      </c>
      <c r="F75" s="307">
        <v>8.4</v>
      </c>
      <c r="H75" s="334"/>
      <c r="I75" s="308"/>
    </row>
    <row r="76" spans="3:9" ht="21.75" customHeight="1">
      <c r="C76" s="280" t="s">
        <v>146</v>
      </c>
      <c r="D76" s="309">
        <f t="shared" si="3"/>
        <v>76.5</v>
      </c>
      <c r="E76" s="306">
        <v>11.9</v>
      </c>
      <c r="F76" s="307">
        <v>9.1</v>
      </c>
      <c r="H76" s="334"/>
    </row>
    <row r="77" spans="3:9" ht="21.75" customHeight="1">
      <c r="C77" s="280" t="s">
        <v>147</v>
      </c>
      <c r="D77" s="309">
        <f t="shared" si="3"/>
        <v>76.7</v>
      </c>
      <c r="E77" s="306">
        <v>13.3</v>
      </c>
      <c r="F77" s="307">
        <v>10.199999999999999</v>
      </c>
      <c r="H77" s="334"/>
    </row>
    <row r="78" spans="3:9" ht="21.75" customHeight="1">
      <c r="C78" s="280" t="s">
        <v>148</v>
      </c>
      <c r="D78" s="309">
        <f t="shared" si="3"/>
        <v>91.5</v>
      </c>
      <c r="E78" s="306">
        <v>10.6</v>
      </c>
      <c r="F78" s="307">
        <v>9.6999999999999993</v>
      </c>
      <c r="H78" s="334"/>
    </row>
    <row r="79" spans="3:9" ht="21.75" customHeight="1">
      <c r="C79" s="280" t="s">
        <v>149</v>
      </c>
      <c r="D79" s="309">
        <f t="shared" si="3"/>
        <v>77.900000000000006</v>
      </c>
      <c r="E79" s="306">
        <v>18.100000000000001</v>
      </c>
      <c r="F79" s="307">
        <v>14.1</v>
      </c>
      <c r="H79" s="334"/>
    </row>
    <row r="80" spans="3:9" ht="21.75" customHeight="1" thickBot="1">
      <c r="C80" s="280" t="s">
        <v>150</v>
      </c>
      <c r="D80" s="314">
        <f t="shared" si="3"/>
        <v>76.5</v>
      </c>
      <c r="E80" s="306">
        <v>10.199999999999999</v>
      </c>
      <c r="F80" s="307">
        <v>7.8</v>
      </c>
      <c r="H80" s="334"/>
    </row>
    <row r="81" spans="1:7" ht="21.75" customHeight="1">
      <c r="C81" s="279"/>
      <c r="D81" s="287"/>
    </row>
    <row r="82" spans="1:7" ht="21.75" customHeight="1">
      <c r="C82" s="279"/>
      <c r="D82" s="268" t="s">
        <v>421</v>
      </c>
      <c r="E82" s="315" t="s">
        <v>404</v>
      </c>
    </row>
    <row r="83" spans="1:7" ht="21.75" customHeight="1">
      <c r="A83" s="270" t="s">
        <v>405</v>
      </c>
      <c r="B83" s="270"/>
      <c r="C83" s="271" t="s">
        <v>406</v>
      </c>
      <c r="D83" s="316" t="s">
        <v>424</v>
      </c>
      <c r="E83" s="317"/>
      <c r="F83" s="318"/>
      <c r="G83" s="318"/>
    </row>
    <row r="84" spans="1:7" ht="21.75" customHeight="1">
      <c r="A84" s="274">
        <v>12</v>
      </c>
      <c r="B84" s="274" t="s">
        <v>425</v>
      </c>
      <c r="C84" s="280" t="s">
        <v>426</v>
      </c>
      <c r="D84" s="319">
        <f>ROUND((D86/D85)*100,1)</f>
        <v>71.599999999999994</v>
      </c>
      <c r="E84" s="320"/>
      <c r="F84" s="321"/>
      <c r="G84" s="321"/>
    </row>
    <row r="85" spans="1:7" ht="21.75" customHeight="1">
      <c r="C85" s="294" t="s">
        <v>427</v>
      </c>
      <c r="D85" s="322">
        <f>((410*12)+1187)/12</f>
        <v>508.91666666666669</v>
      </c>
      <c r="F85" s="323"/>
      <c r="G85" s="323"/>
    </row>
    <row r="86" spans="1:7" ht="21.75" customHeight="1">
      <c r="C86" s="294" t="s">
        <v>428</v>
      </c>
      <c r="D86" s="324">
        <f>((304.7*12)+714.3)/12</f>
        <v>364.22499999999997</v>
      </c>
      <c r="E86" s="325"/>
      <c r="F86" s="323"/>
      <c r="G86" s="323"/>
    </row>
    <row r="87" spans="1:7" ht="21.75" customHeight="1"/>
    <row r="88" spans="1:7" ht="21.75" hidden="1" customHeight="1">
      <c r="D88" s="268" t="s">
        <v>403</v>
      </c>
      <c r="G88" s="266" t="s">
        <v>429</v>
      </c>
    </row>
    <row r="89" spans="1:7" ht="21.75" hidden="1" customHeight="1">
      <c r="A89" s="270" t="s">
        <v>405</v>
      </c>
      <c r="B89" s="270"/>
      <c r="C89" s="270" t="s">
        <v>406</v>
      </c>
      <c r="D89" s="272" t="s">
        <v>407</v>
      </c>
      <c r="E89" s="273" t="s">
        <v>430</v>
      </c>
      <c r="F89" s="273" t="s">
        <v>431</v>
      </c>
      <c r="G89" s="273" t="s">
        <v>432</v>
      </c>
    </row>
    <row r="90" spans="1:7" ht="21.75" hidden="1" customHeight="1">
      <c r="A90" s="274">
        <v>17</v>
      </c>
      <c r="B90" s="274" t="s">
        <v>433</v>
      </c>
      <c r="C90" s="274" t="s">
        <v>434</v>
      </c>
      <c r="D90" s="326">
        <f>AVERAGE(E90,F90,G90)</f>
        <v>13.300000000000002</v>
      </c>
      <c r="E90" s="327">
        <v>13.2</v>
      </c>
      <c r="F90" s="327">
        <v>12.4</v>
      </c>
      <c r="G90" s="327">
        <v>14.3</v>
      </c>
    </row>
    <row r="91" spans="1:7" ht="21.75" hidden="1" customHeight="1">
      <c r="C91" s="275" t="s">
        <v>435</v>
      </c>
      <c r="D91" s="326">
        <f t="shared" ref="D91:D106" si="4">AVERAGE(E91,F91,G91)</f>
        <v>14.5</v>
      </c>
      <c r="E91" s="327">
        <v>11.6</v>
      </c>
      <c r="F91" s="327">
        <v>16</v>
      </c>
      <c r="G91" s="327">
        <v>15.9</v>
      </c>
    </row>
    <row r="92" spans="1:7" ht="21.75" hidden="1" customHeight="1">
      <c r="C92" s="275" t="s">
        <v>436</v>
      </c>
      <c r="D92" s="326">
        <f t="shared" si="4"/>
        <v>14.700000000000001</v>
      </c>
      <c r="E92" s="327">
        <v>14.5</v>
      </c>
      <c r="F92" s="327">
        <v>14.1</v>
      </c>
      <c r="G92" s="327">
        <v>15.5</v>
      </c>
    </row>
    <row r="93" spans="1:7" ht="21.75" hidden="1" customHeight="1">
      <c r="C93" s="275" t="s">
        <v>437</v>
      </c>
      <c r="D93" s="326">
        <f t="shared" si="4"/>
        <v>14.966666666666667</v>
      </c>
      <c r="E93" s="327">
        <v>15</v>
      </c>
      <c r="F93" s="327">
        <v>13.2</v>
      </c>
      <c r="G93" s="327">
        <v>16.7</v>
      </c>
    </row>
    <row r="94" spans="1:7" ht="21.75" hidden="1" customHeight="1">
      <c r="C94" s="275" t="s">
        <v>438</v>
      </c>
      <c r="D94" s="326">
        <f t="shared" si="4"/>
        <v>15.5</v>
      </c>
      <c r="E94" s="327">
        <v>15.1</v>
      </c>
      <c r="F94" s="327">
        <v>16</v>
      </c>
      <c r="G94" s="327">
        <v>15.4</v>
      </c>
    </row>
    <row r="95" spans="1:7" ht="21.75" hidden="1" customHeight="1">
      <c r="C95" s="275" t="s">
        <v>439</v>
      </c>
      <c r="D95" s="326">
        <f t="shared" si="4"/>
        <v>15.906666666666666</v>
      </c>
      <c r="E95" s="327">
        <v>16.52</v>
      </c>
      <c r="F95" s="327">
        <v>15.5</v>
      </c>
      <c r="G95" s="327">
        <v>15.7</v>
      </c>
    </row>
    <row r="96" spans="1:7" ht="21.75" hidden="1" customHeight="1">
      <c r="C96" s="275" t="s">
        <v>440</v>
      </c>
      <c r="D96" s="326">
        <f t="shared" si="4"/>
        <v>25.5</v>
      </c>
      <c r="E96" s="327">
        <v>25.3</v>
      </c>
      <c r="F96" s="327">
        <v>24.3</v>
      </c>
      <c r="G96" s="327">
        <v>26.9</v>
      </c>
    </row>
    <row r="97" spans="1:7" ht="21.75" hidden="1" customHeight="1">
      <c r="C97" s="275" t="s">
        <v>441</v>
      </c>
      <c r="D97" s="326">
        <f t="shared" si="4"/>
        <v>10.966666666666669</v>
      </c>
      <c r="E97" s="327">
        <v>10.8</v>
      </c>
      <c r="F97" s="327">
        <v>10.4</v>
      </c>
      <c r="G97" s="327">
        <v>11.7</v>
      </c>
    </row>
    <row r="98" spans="1:7" ht="21.75" hidden="1" customHeight="1">
      <c r="C98" s="275" t="s">
        <v>442</v>
      </c>
      <c r="D98" s="326">
        <f t="shared" si="4"/>
        <v>12.833333333333334</v>
      </c>
      <c r="E98" s="327">
        <v>12.9</v>
      </c>
      <c r="F98" s="327">
        <v>13</v>
      </c>
      <c r="G98" s="327">
        <v>12.6</v>
      </c>
    </row>
    <row r="99" spans="1:7" ht="21.75" hidden="1" customHeight="1">
      <c r="C99" s="275" t="s">
        <v>443</v>
      </c>
      <c r="D99" s="326">
        <f t="shared" si="4"/>
        <v>13.4</v>
      </c>
      <c r="E99" s="327">
        <v>14.1</v>
      </c>
      <c r="F99" s="327">
        <v>12.3</v>
      </c>
      <c r="G99" s="327">
        <v>13.8</v>
      </c>
    </row>
    <row r="100" spans="1:7" ht="21.75" hidden="1" customHeight="1">
      <c r="C100" s="275" t="s">
        <v>444</v>
      </c>
      <c r="D100" s="326">
        <f t="shared" si="4"/>
        <v>14.9</v>
      </c>
      <c r="E100" s="327">
        <v>15.1</v>
      </c>
      <c r="F100" s="327">
        <v>14.3</v>
      </c>
      <c r="G100" s="327">
        <v>15.3</v>
      </c>
    </row>
    <row r="101" spans="1:7" ht="21.75" hidden="1" customHeight="1">
      <c r="C101" s="275" t="s">
        <v>445</v>
      </c>
      <c r="D101" s="326">
        <f t="shared" si="4"/>
        <v>12.733333333333334</v>
      </c>
      <c r="E101" s="327">
        <v>9.6999999999999993</v>
      </c>
      <c r="F101" s="327">
        <v>12</v>
      </c>
      <c r="G101" s="327">
        <v>16.5</v>
      </c>
    </row>
    <row r="102" spans="1:7" ht="21.75" hidden="1" customHeight="1">
      <c r="C102" s="275" t="s">
        <v>446</v>
      </c>
      <c r="D102" s="326">
        <f t="shared" si="4"/>
        <v>8.8666666666666671</v>
      </c>
      <c r="E102" s="327">
        <v>8.3000000000000007</v>
      </c>
      <c r="F102" s="327">
        <v>7.5</v>
      </c>
      <c r="G102" s="327">
        <v>10.8</v>
      </c>
    </row>
    <row r="103" spans="1:7" ht="21.75" hidden="1" customHeight="1">
      <c r="C103" s="275" t="s">
        <v>447</v>
      </c>
      <c r="D103" s="326">
        <f t="shared" si="4"/>
        <v>13.233333333333334</v>
      </c>
      <c r="E103" s="327">
        <v>13.8</v>
      </c>
      <c r="F103" s="327">
        <v>12.2</v>
      </c>
      <c r="G103" s="327">
        <v>13.7</v>
      </c>
    </row>
    <row r="104" spans="1:7" ht="21.75" hidden="1" customHeight="1">
      <c r="C104" s="275" t="s">
        <v>448</v>
      </c>
      <c r="D104" s="326">
        <f t="shared" si="4"/>
        <v>6.5666666666666664</v>
      </c>
      <c r="E104" s="327">
        <v>6.3</v>
      </c>
      <c r="F104" s="327">
        <v>6.2</v>
      </c>
      <c r="G104" s="327">
        <v>7.2</v>
      </c>
    </row>
    <row r="105" spans="1:7" ht="21.75" hidden="1" customHeight="1">
      <c r="C105" s="275" t="s">
        <v>449</v>
      </c>
      <c r="D105" s="326">
        <f t="shared" si="4"/>
        <v>9.1666666666666661</v>
      </c>
      <c r="E105" s="327">
        <v>8.9</v>
      </c>
      <c r="F105" s="327">
        <v>8.6999999999999993</v>
      </c>
      <c r="G105" s="327">
        <v>9.9</v>
      </c>
    </row>
    <row r="106" spans="1:7" ht="21.75" hidden="1" customHeight="1">
      <c r="C106" s="275" t="s">
        <v>450</v>
      </c>
      <c r="D106" s="326">
        <f t="shared" si="4"/>
        <v>13.133333333333333</v>
      </c>
      <c r="E106" s="327">
        <v>13.3</v>
      </c>
      <c r="F106" s="327">
        <v>12.2</v>
      </c>
      <c r="G106" s="327">
        <v>13.9</v>
      </c>
    </row>
    <row r="107" spans="1:7" ht="21.75" customHeight="1">
      <c r="D107" s="328"/>
      <c r="E107" s="328"/>
      <c r="F107" s="328"/>
      <c r="G107" s="328"/>
    </row>
    <row r="108" spans="1:7" ht="21.75" customHeight="1">
      <c r="D108" s="268" t="s">
        <v>421</v>
      </c>
      <c r="E108" s="315" t="s">
        <v>404</v>
      </c>
      <c r="G108" s="269"/>
    </row>
    <row r="109" spans="1:7" ht="21.75" customHeight="1">
      <c r="A109" s="270" t="s">
        <v>405</v>
      </c>
      <c r="B109" s="270"/>
      <c r="C109" s="271" t="s">
        <v>406</v>
      </c>
      <c r="D109" s="272" t="s">
        <v>285</v>
      </c>
      <c r="E109" s="329"/>
      <c r="F109" s="318"/>
      <c r="G109" s="318"/>
    </row>
    <row r="110" spans="1:7" ht="21.75" customHeight="1">
      <c r="A110" s="274">
        <v>19</v>
      </c>
      <c r="B110" s="274" t="s">
        <v>451</v>
      </c>
      <c r="C110" s="330" t="s">
        <v>410</v>
      </c>
      <c r="D110" s="326">
        <v>40.5</v>
      </c>
      <c r="E110" s="331"/>
      <c r="F110" s="287"/>
      <c r="G110" s="287"/>
    </row>
    <row r="111" spans="1:7" ht="21.75" customHeight="1">
      <c r="D111" s="332"/>
      <c r="E111" s="308"/>
    </row>
    <row r="112" spans="1:7" ht="21.75" hidden="1" customHeight="1">
      <c r="D112" s="268" t="s">
        <v>403</v>
      </c>
      <c r="E112" s="328"/>
      <c r="F112" s="328"/>
      <c r="G112" s="333" t="s">
        <v>452</v>
      </c>
    </row>
    <row r="113" spans="1:7" ht="21.75" hidden="1" customHeight="1">
      <c r="A113" s="270" t="s">
        <v>405</v>
      </c>
      <c r="B113" s="270"/>
      <c r="C113" s="270" t="s">
        <v>406</v>
      </c>
      <c r="D113" s="272" t="s">
        <v>407</v>
      </c>
      <c r="E113" s="273" t="s">
        <v>430</v>
      </c>
      <c r="F113" s="273" t="s">
        <v>431</v>
      </c>
      <c r="G113" s="273" t="s">
        <v>432</v>
      </c>
    </row>
    <row r="114" spans="1:7" ht="21.75" hidden="1" customHeight="1">
      <c r="A114" s="274">
        <v>19</v>
      </c>
      <c r="B114" s="274" t="s">
        <v>453</v>
      </c>
      <c r="C114" s="274" t="s">
        <v>454</v>
      </c>
      <c r="D114" s="326">
        <f>AVERAGE(E114,F114,G114)</f>
        <v>55.1</v>
      </c>
      <c r="E114" s="327">
        <v>56.6</v>
      </c>
      <c r="F114" s="327">
        <v>56.3</v>
      </c>
      <c r="G114" s="327">
        <v>52.4</v>
      </c>
    </row>
  </sheetData>
  <sheetProtection algorithmName="SHA-512" hashValue="5vQ7sHA4TaFpDY2X5mH3YRq08VrKqyrLERKcyc+hHXWkgD5skJHcYVU5l98Vxwn8SOIX01+oox4cpLMoBisZNA==" saltValue="Vfml4fMLAep9GtOjcVF+0A==" spinCount="100000" sheet="1" objects="1" scenarios="1"/>
  <phoneticPr fontId="2"/>
  <pageMargins left="0.7" right="0.7" top="0.75" bottom="0.75" header="0.3" footer="0.3"/>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FADB-75BB-4512-A082-019A083A1B86}">
  <sheetPr>
    <tabColor theme="4"/>
  </sheetPr>
  <dimension ref="B1:W127"/>
  <sheetViews>
    <sheetView view="pageBreakPreview" topLeftCell="A35" zoomScale="60" zoomScaleNormal="85" workbookViewId="0">
      <selection activeCell="B8" sqref="B8"/>
    </sheetView>
  </sheetViews>
  <sheetFormatPr defaultColWidth="8.7265625" defaultRowHeight="13"/>
  <cols>
    <col min="1" max="1" width="2.54296875" style="56" customWidth="1"/>
    <col min="2" max="2" width="10.81640625" style="56" customWidth="1"/>
    <col min="3" max="3" width="4.26953125" style="55" customWidth="1"/>
    <col min="4" max="4" width="96.08984375" style="56" customWidth="1"/>
    <col min="5" max="5" width="2.54296875" style="56" customWidth="1"/>
    <col min="6" max="6" width="15.7265625" style="56" customWidth="1"/>
    <col min="7" max="7" width="4.1796875" style="56" customWidth="1"/>
    <col min="8" max="8" width="15.7265625" style="56" customWidth="1"/>
    <col min="9" max="9" width="4.1796875" style="56" customWidth="1"/>
    <col min="10" max="10" width="15.7265625" style="56" customWidth="1"/>
    <col min="11" max="16384" width="8.7265625" style="56"/>
  </cols>
  <sheetData>
    <row r="1" spans="2:10" ht="37.5" customHeight="1">
      <c r="B1" s="483" t="s">
        <v>477</v>
      </c>
      <c r="C1" s="483"/>
      <c r="D1" s="483"/>
      <c r="E1" s="90"/>
    </row>
    <row r="2" spans="2:10" ht="16">
      <c r="B2" s="21" t="s">
        <v>9</v>
      </c>
      <c r="C2" s="91"/>
      <c r="D2" s="91"/>
      <c r="E2" s="92"/>
      <c r="F2" s="92"/>
      <c r="G2" s="92"/>
      <c r="H2" s="92"/>
      <c r="I2" s="92"/>
      <c r="J2" s="92"/>
    </row>
    <row r="3" spans="2:10" s="30" customFormat="1" ht="7.5" customHeight="1">
      <c r="C3" s="28"/>
      <c r="H3" s="48"/>
    </row>
    <row r="4" spans="2:10" s="30" customFormat="1" ht="20.149999999999999" customHeight="1">
      <c r="B4" s="93" t="s">
        <v>10</v>
      </c>
      <c r="C4" s="186" t="b">
        <v>0</v>
      </c>
      <c r="D4" s="94" t="s">
        <v>11</v>
      </c>
      <c r="H4" s="48"/>
    </row>
    <row r="5" spans="2:10" s="30" customFormat="1" ht="7.5" customHeight="1">
      <c r="C5" s="28"/>
      <c r="H5" s="48"/>
    </row>
    <row r="6" spans="2:10" ht="16">
      <c r="B6" s="21" t="s">
        <v>12</v>
      </c>
      <c r="C6" s="477" t="s">
        <v>13</v>
      </c>
      <c r="D6" s="477"/>
      <c r="E6" s="92"/>
      <c r="F6" s="92"/>
      <c r="G6" s="92"/>
      <c r="H6" s="92"/>
      <c r="I6" s="92"/>
      <c r="J6" s="92"/>
    </row>
    <row r="7" spans="2:10" ht="20.149999999999999" customHeight="1" thickBot="1">
      <c r="B7" s="476" t="s">
        <v>14</v>
      </c>
      <c r="C7" s="476"/>
      <c r="D7" s="476"/>
      <c r="E7" s="96"/>
    </row>
    <row r="8" spans="2:10" ht="20.149999999999999" customHeight="1" thickBot="1">
      <c r="B8" s="193"/>
      <c r="C8" s="96"/>
      <c r="E8" s="96"/>
    </row>
    <row r="9" spans="2:10" ht="5.5" customHeight="1">
      <c r="B9" s="53"/>
      <c r="C9" s="96"/>
      <c r="E9" s="96"/>
    </row>
    <row r="10" spans="2:10" s="30" customFormat="1" ht="20.149999999999999" customHeight="1">
      <c r="B10" s="97" t="s">
        <v>15</v>
      </c>
      <c r="C10" s="486" t="s">
        <v>16</v>
      </c>
      <c r="D10" s="486"/>
    </row>
    <row r="11" spans="2:10" s="30" customFormat="1" ht="20.149999999999999" customHeight="1">
      <c r="B11" s="97" t="s">
        <v>17</v>
      </c>
      <c r="C11" s="486" t="s">
        <v>16</v>
      </c>
      <c r="D11" s="486"/>
      <c r="F11" s="48"/>
      <c r="G11" s="48"/>
      <c r="H11" s="48"/>
    </row>
    <row r="12" spans="2:10" s="30" customFormat="1" ht="20.149999999999999" customHeight="1">
      <c r="B12" s="97" t="s">
        <v>18</v>
      </c>
      <c r="C12" s="186" t="b">
        <v>0</v>
      </c>
      <c r="D12" s="94" t="s">
        <v>19</v>
      </c>
      <c r="H12" s="48"/>
    </row>
    <row r="13" spans="2:10" s="30" customFormat="1" ht="20.149999999999999" customHeight="1">
      <c r="B13" s="472" t="s">
        <v>20</v>
      </c>
      <c r="C13" s="187" t="b">
        <v>0</v>
      </c>
      <c r="D13" s="94" t="s">
        <v>21</v>
      </c>
      <c r="H13" s="48"/>
    </row>
    <row r="14" spans="2:10" s="30" customFormat="1" ht="20.149999999999999" customHeight="1">
      <c r="B14" s="474"/>
      <c r="C14" s="186" t="b">
        <v>0</v>
      </c>
      <c r="D14" s="94" t="s">
        <v>22</v>
      </c>
      <c r="H14" s="48"/>
    </row>
    <row r="15" spans="2:10" s="30" customFormat="1" ht="20.149999999999999" customHeight="1">
      <c r="B15" s="97" t="s">
        <v>23</v>
      </c>
      <c r="C15" s="187" t="b">
        <v>0</v>
      </c>
      <c r="D15" s="99" t="s">
        <v>24</v>
      </c>
      <c r="H15" s="48"/>
    </row>
    <row r="16" spans="2:10" s="30" customFormat="1" ht="7.5" customHeight="1">
      <c r="C16" s="28"/>
      <c r="H16" s="48"/>
    </row>
    <row r="17" spans="2:8" s="30" customFormat="1" ht="21" customHeight="1">
      <c r="B17" s="91" t="s">
        <v>25</v>
      </c>
      <c r="C17" s="477" t="s">
        <v>26</v>
      </c>
      <c r="D17" s="477"/>
      <c r="H17" s="48"/>
    </row>
    <row r="18" spans="2:8" ht="20.149999999999999" customHeight="1" thickBot="1">
      <c r="B18" s="95" t="s">
        <v>27</v>
      </c>
    </row>
    <row r="19" spans="2:8" ht="20.149999999999999" customHeight="1" thickBot="1">
      <c r="B19" s="193"/>
      <c r="C19" s="96"/>
      <c r="E19" s="96"/>
    </row>
    <row r="20" spans="2:8" ht="5.5" customHeight="1">
      <c r="B20" s="53"/>
      <c r="C20" s="96"/>
      <c r="E20" s="96"/>
    </row>
    <row r="21" spans="2:8" ht="20.149999999999999" customHeight="1">
      <c r="B21" s="482" t="s">
        <v>15</v>
      </c>
      <c r="C21" s="187" t="b">
        <v>0</v>
      </c>
      <c r="D21" s="94" t="s">
        <v>28</v>
      </c>
    </row>
    <row r="22" spans="2:8" ht="20.149999999999999" customHeight="1">
      <c r="B22" s="482"/>
      <c r="C22" s="186" t="b">
        <v>0</v>
      </c>
      <c r="D22" s="94" t="s">
        <v>29</v>
      </c>
    </row>
    <row r="23" spans="2:8" ht="20.149999999999999" customHeight="1">
      <c r="B23" s="482"/>
      <c r="C23" s="187" t="b">
        <v>0</v>
      </c>
      <c r="D23" s="94" t="s">
        <v>30</v>
      </c>
    </row>
    <row r="24" spans="2:8" ht="20.149999999999999" customHeight="1">
      <c r="B24" s="482" t="s">
        <v>17</v>
      </c>
      <c r="C24" s="188" t="b">
        <v>0</v>
      </c>
      <c r="D24" s="94" t="s">
        <v>31</v>
      </c>
    </row>
    <row r="25" spans="2:8" ht="20.149999999999999" customHeight="1">
      <c r="B25" s="482"/>
      <c r="C25" s="189" t="b">
        <v>0</v>
      </c>
      <c r="D25" s="94" t="s">
        <v>32</v>
      </c>
    </row>
    <row r="26" spans="2:8" ht="20.149999999999999" customHeight="1">
      <c r="B26" s="482"/>
      <c r="C26" s="188" t="b">
        <v>0</v>
      </c>
      <c r="D26" s="94" t="s">
        <v>33</v>
      </c>
    </row>
    <row r="27" spans="2:8" ht="7.5" customHeight="1"/>
    <row r="28" spans="2:8" ht="20.149999999999999" customHeight="1">
      <c r="B28" s="91" t="s">
        <v>34</v>
      </c>
      <c r="C28" s="477" t="s">
        <v>35</v>
      </c>
      <c r="D28" s="477"/>
    </row>
    <row r="29" spans="2:8" ht="20.149999999999999" customHeight="1" thickBot="1">
      <c r="B29" s="95" t="s">
        <v>36</v>
      </c>
    </row>
    <row r="30" spans="2:8" ht="20.149999999999999" customHeight="1" thickBot="1">
      <c r="B30" s="193"/>
      <c r="C30" s="96"/>
    </row>
    <row r="31" spans="2:8" ht="5.5" customHeight="1">
      <c r="B31" s="53"/>
      <c r="C31" s="96"/>
      <c r="E31" s="96"/>
    </row>
    <row r="32" spans="2:8" ht="20.149999999999999" customHeight="1">
      <c r="B32" s="97" t="s">
        <v>15</v>
      </c>
      <c r="C32" s="484" t="s">
        <v>37</v>
      </c>
      <c r="D32" s="485"/>
    </row>
    <row r="33" spans="2:21" ht="20.149999999999999" customHeight="1">
      <c r="B33" s="97" t="s">
        <v>17</v>
      </c>
      <c r="C33" s="188" t="b">
        <v>0</v>
      </c>
      <c r="D33" s="94" t="s">
        <v>38</v>
      </c>
    </row>
    <row r="34" spans="2:21" ht="7.5" customHeight="1"/>
    <row r="35" spans="2:21" ht="20.149999999999999" customHeight="1">
      <c r="B35" s="91" t="s">
        <v>39</v>
      </c>
      <c r="C35" s="477" t="s">
        <v>40</v>
      </c>
      <c r="D35" s="477"/>
    </row>
    <row r="36" spans="2:21" ht="20.149999999999999" customHeight="1" thickBot="1">
      <c r="B36" s="95" t="s">
        <v>41</v>
      </c>
      <c r="D36" s="30"/>
    </row>
    <row r="37" spans="2:21" ht="20.149999999999999" customHeight="1" thickBot="1">
      <c r="B37" s="193"/>
      <c r="C37" s="96"/>
    </row>
    <row r="38" spans="2:21" ht="5.5" customHeight="1">
      <c r="B38" s="53"/>
      <c r="C38" s="96"/>
      <c r="E38" s="96"/>
    </row>
    <row r="39" spans="2:21" ht="20.149999999999999" customHeight="1">
      <c r="B39" s="482" t="s">
        <v>15</v>
      </c>
      <c r="C39" s="187" t="b">
        <v>0</v>
      </c>
      <c r="D39" s="99" t="s">
        <v>42</v>
      </c>
      <c r="E39" s="96"/>
    </row>
    <row r="40" spans="2:21" ht="20.149999999999999" customHeight="1">
      <c r="B40" s="482"/>
      <c r="C40" s="187" t="b">
        <v>0</v>
      </c>
      <c r="D40" s="99" t="s">
        <v>482</v>
      </c>
      <c r="E40" s="96"/>
    </row>
    <row r="41" spans="2:21" ht="30.5" customHeight="1">
      <c r="B41" s="482" t="s">
        <v>17</v>
      </c>
      <c r="C41" s="187" t="b">
        <v>0</v>
      </c>
      <c r="D41" s="94" t="s">
        <v>485</v>
      </c>
    </row>
    <row r="42" spans="2:21" ht="20.149999999999999" customHeight="1">
      <c r="B42" s="482"/>
      <c r="C42" s="187" t="b">
        <v>0</v>
      </c>
      <c r="D42" s="99" t="s">
        <v>45</v>
      </c>
    </row>
    <row r="43" spans="2:21" ht="20.149999999999999" customHeight="1">
      <c r="B43" s="97" t="s">
        <v>18</v>
      </c>
      <c r="C43" s="187" t="b">
        <v>0</v>
      </c>
      <c r="D43" s="99" t="s">
        <v>511</v>
      </c>
    </row>
    <row r="44" spans="2:21" ht="20.149999999999999" customHeight="1">
      <c r="B44" s="482" t="s">
        <v>20</v>
      </c>
      <c r="C44" s="187" t="b">
        <v>0</v>
      </c>
      <c r="D44" s="94" t="s">
        <v>47</v>
      </c>
      <c r="E44" s="100"/>
      <c r="F44" s="100"/>
      <c r="G44" s="100"/>
      <c r="H44" s="100"/>
      <c r="I44" s="100"/>
      <c r="J44" s="100"/>
      <c r="K44" s="100"/>
      <c r="L44" s="100"/>
      <c r="M44" s="100"/>
      <c r="N44" s="100"/>
      <c r="O44" s="100"/>
      <c r="P44" s="100"/>
      <c r="Q44" s="100"/>
      <c r="R44" s="100"/>
      <c r="S44" s="100"/>
      <c r="T44" s="100"/>
      <c r="U44" s="100"/>
    </row>
    <row r="45" spans="2:21" ht="31.5" customHeight="1">
      <c r="B45" s="482"/>
      <c r="C45" s="187" t="b">
        <v>0</v>
      </c>
      <c r="D45" s="94" t="s">
        <v>484</v>
      </c>
      <c r="E45" s="100"/>
      <c r="F45" s="100"/>
      <c r="G45" s="100"/>
      <c r="H45" s="100"/>
      <c r="I45" s="100"/>
      <c r="J45" s="100"/>
      <c r="K45" s="100"/>
      <c r="L45" s="100"/>
      <c r="M45" s="100"/>
      <c r="N45" s="100"/>
      <c r="O45" s="100"/>
      <c r="P45" s="100"/>
      <c r="Q45" s="100"/>
      <c r="R45" s="100"/>
      <c r="S45" s="100"/>
      <c r="T45" s="100"/>
      <c r="U45" s="100"/>
    </row>
    <row r="46" spans="2:21" ht="7.5" customHeight="1"/>
    <row r="47" spans="2:21" ht="20.149999999999999" customHeight="1">
      <c r="B47" s="91" t="s">
        <v>49</v>
      </c>
      <c r="C47" s="477" t="s">
        <v>50</v>
      </c>
      <c r="D47" s="477"/>
    </row>
    <row r="48" spans="2:21" ht="20.149999999999999" customHeight="1" thickBot="1">
      <c r="B48" s="95" t="s">
        <v>41</v>
      </c>
      <c r="D48" s="30"/>
    </row>
    <row r="49" spans="2:10" ht="20.149999999999999" customHeight="1" thickBot="1">
      <c r="B49" s="193"/>
      <c r="C49" s="96"/>
    </row>
    <row r="50" spans="2:10" ht="5.5" customHeight="1">
      <c r="B50" s="53"/>
      <c r="C50" s="96"/>
      <c r="E50" s="96"/>
    </row>
    <row r="51" spans="2:10" ht="18" customHeight="1">
      <c r="B51" s="482" t="s">
        <v>15</v>
      </c>
      <c r="C51" s="187" t="b">
        <v>0</v>
      </c>
      <c r="D51" s="99" t="s">
        <v>51</v>
      </c>
      <c r="E51" s="96"/>
    </row>
    <row r="52" spans="2:10" ht="18" customHeight="1">
      <c r="B52" s="482"/>
      <c r="C52" s="187" t="b">
        <v>0</v>
      </c>
      <c r="D52" s="99" t="s">
        <v>482</v>
      </c>
      <c r="E52" s="96"/>
    </row>
    <row r="53" spans="2:10" ht="34" customHeight="1">
      <c r="B53" s="97" t="s">
        <v>17</v>
      </c>
      <c r="C53" s="187" t="b">
        <v>0</v>
      </c>
      <c r="D53" s="94" t="s">
        <v>483</v>
      </c>
    </row>
    <row r="54" spans="2:10" ht="7.5" customHeight="1"/>
    <row r="55" spans="2:10" ht="16">
      <c r="B55" s="91" t="s">
        <v>53</v>
      </c>
      <c r="C55" s="477" t="s">
        <v>54</v>
      </c>
      <c r="D55" s="477"/>
    </row>
    <row r="56" spans="2:10" ht="20.149999999999999" customHeight="1" thickBot="1">
      <c r="B56" s="95" t="s">
        <v>41</v>
      </c>
      <c r="D56" s="30"/>
    </row>
    <row r="57" spans="2:10" ht="16.5" thickBot="1">
      <c r="B57" s="193"/>
      <c r="C57" s="96"/>
    </row>
    <row r="58" spans="2:10" ht="5.5" customHeight="1">
      <c r="B58" s="53"/>
      <c r="C58" s="96"/>
      <c r="E58" s="96"/>
    </row>
    <row r="59" spans="2:10" ht="20.25" customHeight="1">
      <c r="B59" s="97" t="s">
        <v>15</v>
      </c>
      <c r="C59" s="187" t="b">
        <v>0</v>
      </c>
      <c r="D59" s="99" t="s">
        <v>55</v>
      </c>
      <c r="E59" s="96"/>
    </row>
    <row r="60" spans="2:10" ht="20" customHeight="1">
      <c r="B60" s="97" t="s">
        <v>17</v>
      </c>
      <c r="C60" s="187" t="b">
        <v>0</v>
      </c>
      <c r="D60" s="94" t="s">
        <v>513</v>
      </c>
    </row>
    <row r="61" spans="2:10" ht="7.5" customHeight="1"/>
    <row r="62" spans="2:10" ht="16">
      <c r="B62" s="21" t="s">
        <v>56</v>
      </c>
      <c r="C62" s="477" t="s">
        <v>57</v>
      </c>
      <c r="D62" s="477"/>
      <c r="E62" s="92"/>
      <c r="F62" s="92"/>
      <c r="G62" s="92"/>
      <c r="H62" s="92"/>
      <c r="I62" s="92"/>
      <c r="J62" s="92"/>
    </row>
    <row r="63" spans="2:10" ht="20.149999999999999" customHeight="1" thickBot="1">
      <c r="B63" s="476" t="s">
        <v>58</v>
      </c>
      <c r="C63" s="476"/>
      <c r="D63" s="476"/>
      <c r="E63" s="96"/>
    </row>
    <row r="64" spans="2:10" ht="16.5" thickBot="1">
      <c r="B64" s="193"/>
      <c r="C64" s="96"/>
      <c r="E64" s="96"/>
    </row>
    <row r="65" spans="2:9" ht="5.5" customHeight="1">
      <c r="B65" s="53"/>
      <c r="C65" s="96"/>
      <c r="E65" s="96"/>
    </row>
    <row r="66" spans="2:9" s="30" customFormat="1" ht="20.149999999999999" customHeight="1">
      <c r="B66" s="97" t="s">
        <v>15</v>
      </c>
      <c r="C66" s="486" t="s">
        <v>16</v>
      </c>
      <c r="D66" s="486"/>
    </row>
    <row r="67" spans="2:9" s="30" customFormat="1" ht="20.149999999999999" customHeight="1">
      <c r="B67" s="97" t="s">
        <v>17</v>
      </c>
      <c r="C67" s="486" t="s">
        <v>16</v>
      </c>
      <c r="D67" s="486"/>
      <c r="F67" s="48"/>
      <c r="G67" s="48"/>
      <c r="H67" s="48"/>
    </row>
    <row r="68" spans="2:9" s="30" customFormat="1" ht="20.149999999999999" customHeight="1">
      <c r="B68" s="97" t="s">
        <v>18</v>
      </c>
      <c r="C68" s="186" t="b">
        <v>0</v>
      </c>
      <c r="D68" s="94" t="s">
        <v>481</v>
      </c>
      <c r="H68" s="48"/>
    </row>
    <row r="69" spans="2:9" ht="7.5" customHeight="1"/>
    <row r="70" spans="2:9" ht="40" customHeight="1">
      <c r="B70" s="91" t="s">
        <v>59</v>
      </c>
      <c r="C70" s="475" t="s">
        <v>324</v>
      </c>
      <c r="D70" s="475"/>
    </row>
    <row r="71" spans="2:9" ht="20.149999999999999" customHeight="1" thickBot="1">
      <c r="B71" s="95" t="s">
        <v>60</v>
      </c>
      <c r="D71" s="30"/>
    </row>
    <row r="72" spans="2:9" ht="20.149999999999999" customHeight="1" thickBot="1">
      <c r="B72" s="193"/>
      <c r="C72" s="96"/>
    </row>
    <row r="73" spans="2:9" ht="5.5" customHeight="1">
      <c r="B73" s="53"/>
      <c r="C73" s="96"/>
      <c r="E73" s="96"/>
    </row>
    <row r="74" spans="2:9" ht="20.149999999999999" customHeight="1">
      <c r="B74" s="482" t="s">
        <v>15</v>
      </c>
      <c r="C74" s="187" t="b">
        <v>0</v>
      </c>
      <c r="D74" s="99" t="s">
        <v>61</v>
      </c>
      <c r="E74" s="96"/>
    </row>
    <row r="75" spans="2:9" ht="20.149999999999999" customHeight="1">
      <c r="B75" s="482"/>
      <c r="C75" s="187" t="b">
        <v>0</v>
      </c>
      <c r="D75" s="99" t="s">
        <v>62</v>
      </c>
      <c r="E75" s="96"/>
    </row>
    <row r="76" spans="2:9" ht="33" customHeight="1">
      <c r="B76" s="97" t="s">
        <v>17</v>
      </c>
      <c r="C76" s="187" t="b">
        <v>0</v>
      </c>
      <c r="D76" s="94" t="s">
        <v>63</v>
      </c>
      <c r="H76" s="8"/>
      <c r="I76" s="8"/>
    </row>
    <row r="77" spans="2:9" ht="20.149999999999999" customHeight="1">
      <c r="B77" s="472" t="s">
        <v>18</v>
      </c>
      <c r="C77" s="187" t="b">
        <v>0</v>
      </c>
      <c r="D77" s="99" t="s">
        <v>64</v>
      </c>
      <c r="H77" s="17"/>
      <c r="I77" s="8"/>
    </row>
    <row r="78" spans="2:9" ht="20.149999999999999" customHeight="1">
      <c r="B78" s="474"/>
      <c r="C78" s="187" t="b">
        <v>0</v>
      </c>
      <c r="D78" s="99" t="s">
        <v>65</v>
      </c>
      <c r="H78" s="8"/>
      <c r="I78" s="8"/>
    </row>
    <row r="79" spans="2:9" ht="8.5" customHeight="1">
      <c r="H79" s="102"/>
      <c r="I79" s="102"/>
    </row>
    <row r="80" spans="2:9" ht="16">
      <c r="B80" s="91" t="s">
        <v>66</v>
      </c>
      <c r="C80" s="477" t="s">
        <v>67</v>
      </c>
      <c r="D80" s="477"/>
      <c r="H80" s="103"/>
      <c r="I80" s="29"/>
    </row>
    <row r="81" spans="2:10" ht="7.5" customHeight="1">
      <c r="B81" s="92"/>
      <c r="C81" s="104"/>
      <c r="D81" s="104"/>
      <c r="H81" s="103"/>
      <c r="I81" s="29"/>
    </row>
    <row r="82" spans="2:10" ht="20.149999999999999" customHeight="1">
      <c r="B82" s="480"/>
      <c r="C82" s="187" t="b">
        <v>0</v>
      </c>
      <c r="D82" s="99" t="s">
        <v>480</v>
      </c>
      <c r="E82" s="96"/>
      <c r="H82" s="8"/>
    </row>
    <row r="83" spans="2:10" ht="20.149999999999999" customHeight="1">
      <c r="B83" s="481"/>
      <c r="C83" s="187" t="b">
        <v>0</v>
      </c>
      <c r="D83" s="99" t="s">
        <v>68</v>
      </c>
      <c r="E83" s="96"/>
      <c r="H83" s="8"/>
    </row>
    <row r="84" spans="2:10" ht="20.149999999999999" customHeight="1">
      <c r="B84" s="105"/>
      <c r="C84" s="478" t="s">
        <v>478</v>
      </c>
      <c r="D84" s="479"/>
    </row>
    <row r="85" spans="2:10" ht="20.149999999999999" customHeight="1">
      <c r="C85" s="187" t="b">
        <v>0</v>
      </c>
      <c r="D85" s="99" t="s">
        <v>69</v>
      </c>
    </row>
    <row r="86" spans="2:10" ht="20.149999999999999" customHeight="1">
      <c r="C86" s="187" t="b">
        <v>0</v>
      </c>
      <c r="D86" s="99" t="s">
        <v>70</v>
      </c>
    </row>
    <row r="87" spans="2:10" ht="7.5" customHeight="1"/>
    <row r="88" spans="2:10" s="107" customFormat="1" ht="40" customHeight="1">
      <c r="B88" s="101" t="s">
        <v>71</v>
      </c>
      <c r="C88" s="475" t="s">
        <v>72</v>
      </c>
      <c r="D88" s="475"/>
      <c r="E88" s="106"/>
      <c r="F88" s="106"/>
      <c r="G88" s="106"/>
      <c r="H88" s="106"/>
      <c r="I88" s="106"/>
      <c r="J88" s="106"/>
    </row>
    <row r="89" spans="2:10" ht="20.149999999999999" customHeight="1">
      <c r="B89" s="476" t="s">
        <v>73</v>
      </c>
      <c r="C89" s="476"/>
      <c r="D89" s="476"/>
      <c r="E89" s="96"/>
    </row>
    <row r="90" spans="2:10" s="30" customFormat="1" ht="20.149999999999999" customHeight="1">
      <c r="B90" s="105"/>
      <c r="C90" s="186" t="b">
        <v>0</v>
      </c>
      <c r="D90" s="94" t="s">
        <v>479</v>
      </c>
      <c r="H90" s="48"/>
    </row>
    <row r="91" spans="2:10" ht="7.5" customHeight="1"/>
    <row r="92" spans="2:10" ht="40" customHeight="1">
      <c r="B92" s="21" t="s">
        <v>74</v>
      </c>
      <c r="C92" s="475" t="s">
        <v>75</v>
      </c>
      <c r="D92" s="475"/>
      <c r="E92" s="92"/>
      <c r="F92" s="92"/>
      <c r="G92" s="92"/>
      <c r="H92" s="92"/>
      <c r="I92" s="92"/>
      <c r="J92" s="92"/>
    </row>
    <row r="93" spans="2:10" ht="20.149999999999999" customHeight="1">
      <c r="B93" s="476" t="s">
        <v>73</v>
      </c>
      <c r="C93" s="476"/>
      <c r="D93" s="476"/>
      <c r="E93" s="96"/>
    </row>
    <row r="94" spans="2:10" s="30" customFormat="1" ht="20.149999999999999" customHeight="1">
      <c r="B94" s="105"/>
      <c r="C94" s="186" t="b">
        <v>0</v>
      </c>
      <c r="D94" s="94" t="s">
        <v>479</v>
      </c>
      <c r="H94" s="48"/>
    </row>
    <row r="95" spans="2:10" ht="7.5" customHeight="1"/>
    <row r="96" spans="2:10" ht="16">
      <c r="B96" s="21" t="s">
        <v>76</v>
      </c>
      <c r="C96" s="477" t="s">
        <v>77</v>
      </c>
      <c r="D96" s="477"/>
      <c r="E96" s="92"/>
      <c r="F96" s="92"/>
      <c r="G96" s="92"/>
      <c r="H96" s="92"/>
      <c r="I96" s="92"/>
      <c r="J96" s="92"/>
    </row>
    <row r="97" spans="2:23" ht="20.149999999999999" customHeight="1" thickBot="1">
      <c r="B97" s="476" t="s">
        <v>36</v>
      </c>
      <c r="C97" s="476"/>
      <c r="D97" s="476"/>
      <c r="E97" s="96"/>
    </row>
    <row r="98" spans="2:23" ht="20.149999999999999" customHeight="1" thickBot="1">
      <c r="B98" s="193"/>
      <c r="C98" s="96"/>
      <c r="E98" s="96"/>
    </row>
    <row r="99" spans="2:23" ht="5.5" customHeight="1">
      <c r="B99" s="53"/>
      <c r="C99" s="96"/>
      <c r="E99" s="96"/>
    </row>
    <row r="100" spans="2:23" s="30" customFormat="1" ht="20.149999999999999" customHeight="1">
      <c r="B100" s="97" t="s">
        <v>15</v>
      </c>
      <c r="C100" s="186" t="b">
        <v>0</v>
      </c>
      <c r="D100" s="108" t="s">
        <v>527</v>
      </c>
    </row>
    <row r="101" spans="2:23" s="30" customFormat="1" ht="20.149999999999999" customHeight="1">
      <c r="B101" s="97" t="s">
        <v>17</v>
      </c>
      <c r="C101" s="186" t="b">
        <v>0</v>
      </c>
      <c r="D101" s="108" t="s">
        <v>79</v>
      </c>
      <c r="F101" s="48"/>
      <c r="G101" s="48"/>
      <c r="H101" s="48"/>
    </row>
    <row r="102" spans="2:23" s="30" customFormat="1" ht="20.149999999999999" customHeight="1">
      <c r="B102" s="97" t="s">
        <v>18</v>
      </c>
      <c r="C102" s="186" t="b">
        <v>0</v>
      </c>
      <c r="D102" s="109" t="s">
        <v>80</v>
      </c>
      <c r="H102" s="48"/>
    </row>
    <row r="103" spans="2:23" s="30" customFormat="1" ht="20.149999999999999" customHeight="1">
      <c r="B103" s="98" t="s">
        <v>20</v>
      </c>
      <c r="C103" s="187" t="b">
        <v>0</v>
      </c>
      <c r="D103" s="109" t="s">
        <v>80</v>
      </c>
      <c r="H103" s="48"/>
    </row>
    <row r="104" spans="2:23" s="30" customFormat="1" ht="20.149999999999999" customHeight="1">
      <c r="B104" s="97" t="s">
        <v>23</v>
      </c>
      <c r="C104" s="187" t="b">
        <v>0</v>
      </c>
      <c r="D104" s="99" t="s">
        <v>81</v>
      </c>
      <c r="H104" s="48"/>
    </row>
    <row r="105" spans="2:23" s="30" customFormat="1" ht="20.149999999999999" customHeight="1">
      <c r="B105" s="190" t="s">
        <v>82</v>
      </c>
      <c r="C105" s="187" t="b">
        <v>0</v>
      </c>
      <c r="D105" s="94" t="s">
        <v>83</v>
      </c>
      <c r="H105" s="48"/>
    </row>
    <row r="106" spans="2:23" s="30" customFormat="1" ht="20.149999999999999" customHeight="1">
      <c r="B106" s="472" t="s">
        <v>84</v>
      </c>
      <c r="C106" s="187" t="b">
        <v>0</v>
      </c>
      <c r="D106" s="99" t="s">
        <v>85</v>
      </c>
      <c r="H106" s="48"/>
    </row>
    <row r="107" spans="2:23" s="30" customFormat="1" ht="20.149999999999999" customHeight="1">
      <c r="B107" s="473"/>
      <c r="C107" s="191" t="b">
        <v>0</v>
      </c>
      <c r="D107" s="110" t="s">
        <v>86</v>
      </c>
      <c r="H107" s="48"/>
    </row>
    <row r="108" spans="2:23" s="30" customFormat="1" ht="20.149999999999999" customHeight="1">
      <c r="B108" s="474"/>
      <c r="C108" s="192" t="b">
        <v>0</v>
      </c>
      <c r="D108" s="111" t="s">
        <v>87</v>
      </c>
      <c r="H108" s="48"/>
    </row>
    <row r="110" spans="2:23">
      <c r="B110" s="18"/>
      <c r="C110" s="12"/>
      <c r="D110" s="8"/>
      <c r="E110" s="8"/>
      <c r="F110" s="8"/>
      <c r="G110" s="8"/>
      <c r="H110" s="8"/>
      <c r="I110" s="8"/>
      <c r="J110" s="8"/>
      <c r="K110" s="8"/>
      <c r="L110" s="8"/>
      <c r="M110" s="8"/>
      <c r="N110" s="8"/>
      <c r="O110" s="8"/>
      <c r="P110" s="8"/>
      <c r="Q110" s="8"/>
      <c r="R110" s="8"/>
      <c r="S110" s="8"/>
      <c r="T110" s="8"/>
      <c r="U110" s="8"/>
      <c r="V110" s="8"/>
      <c r="W110" s="8"/>
    </row>
    <row r="111" spans="2:23">
      <c r="B111" s="19"/>
      <c r="C111" s="8"/>
      <c r="D111" s="8"/>
      <c r="E111" s="20"/>
      <c r="F111" s="8"/>
      <c r="G111" s="8"/>
      <c r="H111" s="8"/>
      <c r="I111" s="8"/>
      <c r="J111" s="8"/>
      <c r="K111" s="8"/>
      <c r="L111" s="8"/>
      <c r="M111" s="8"/>
      <c r="N111" s="8"/>
      <c r="O111" s="8"/>
      <c r="P111" s="8"/>
      <c r="Q111" s="8"/>
      <c r="R111" s="8"/>
      <c r="S111" s="8"/>
      <c r="T111" s="8"/>
      <c r="U111" s="8"/>
      <c r="V111" s="8"/>
      <c r="W111" s="8"/>
    </row>
    <row r="112" spans="2:23">
      <c r="B112" s="18"/>
      <c r="C112" s="12"/>
      <c r="D112" s="8"/>
      <c r="E112" s="8"/>
      <c r="F112" s="8"/>
      <c r="G112" s="8"/>
      <c r="H112" s="8"/>
      <c r="I112" s="8"/>
      <c r="J112" s="8"/>
      <c r="K112" s="8"/>
      <c r="L112" s="8"/>
      <c r="M112" s="8"/>
      <c r="N112" s="8"/>
      <c r="O112" s="8"/>
      <c r="P112" s="8"/>
      <c r="Q112" s="8"/>
      <c r="R112" s="8"/>
      <c r="S112" s="8"/>
      <c r="T112" s="8"/>
      <c r="U112" s="8"/>
      <c r="V112" s="8"/>
      <c r="W112" s="8"/>
    </row>
    <row r="113" spans="2:23">
      <c r="B113" s="18"/>
      <c r="C113" s="8"/>
      <c r="D113" s="15"/>
      <c r="E113" s="15"/>
      <c r="F113" s="8"/>
      <c r="G113" s="8"/>
      <c r="H113" s="8"/>
      <c r="I113" s="8"/>
      <c r="J113" s="8"/>
      <c r="K113" s="8"/>
      <c r="L113" s="8"/>
      <c r="M113" s="8"/>
      <c r="N113" s="8"/>
      <c r="O113" s="8"/>
      <c r="P113" s="8"/>
      <c r="Q113" s="8"/>
      <c r="R113" s="8"/>
      <c r="S113" s="8"/>
      <c r="T113" s="8"/>
      <c r="U113" s="8"/>
      <c r="V113" s="8"/>
      <c r="W113" s="8"/>
    </row>
    <row r="114" spans="2:23">
      <c r="B114" s="19"/>
      <c r="C114" s="8"/>
      <c r="D114" s="8"/>
      <c r="E114" s="20"/>
      <c r="F114" s="8"/>
      <c r="G114" s="8"/>
      <c r="H114" s="8"/>
      <c r="I114" s="8"/>
      <c r="J114" s="8"/>
      <c r="K114" s="8"/>
      <c r="L114" s="8"/>
      <c r="M114" s="8"/>
      <c r="N114" s="8"/>
      <c r="O114" s="8"/>
      <c r="P114" s="8"/>
      <c r="Q114" s="8"/>
      <c r="R114" s="8"/>
      <c r="S114" s="8"/>
      <c r="T114" s="8"/>
      <c r="U114" s="8"/>
      <c r="V114" s="8"/>
      <c r="W114" s="8"/>
    </row>
    <row r="115" spans="2:23">
      <c r="B115" s="19"/>
      <c r="C115" s="12"/>
      <c r="E115" s="8"/>
      <c r="F115" s="8"/>
      <c r="G115" s="8"/>
      <c r="H115" s="8"/>
      <c r="I115" s="8"/>
      <c r="J115" s="8"/>
      <c r="K115" s="8"/>
      <c r="L115" s="8"/>
      <c r="M115" s="8"/>
      <c r="N115" s="8"/>
      <c r="O115" s="8"/>
      <c r="P115" s="8"/>
      <c r="Q115" s="8"/>
      <c r="R115" s="8"/>
      <c r="S115" s="8"/>
      <c r="T115" s="8"/>
      <c r="U115" s="8"/>
      <c r="V115" s="8"/>
      <c r="W115" s="8"/>
    </row>
    <row r="116" spans="2:23">
      <c r="B116" s="19"/>
      <c r="C116" s="8"/>
      <c r="D116" s="8"/>
      <c r="E116" s="20"/>
      <c r="F116" s="8"/>
      <c r="G116" s="8"/>
      <c r="H116" s="8"/>
      <c r="I116" s="8"/>
      <c r="J116" s="8"/>
      <c r="K116" s="8"/>
      <c r="L116" s="8"/>
      <c r="M116" s="8"/>
      <c r="N116" s="8"/>
      <c r="O116" s="8"/>
      <c r="P116" s="8"/>
      <c r="Q116" s="8"/>
      <c r="R116" s="8"/>
      <c r="S116" s="8"/>
      <c r="T116" s="8"/>
      <c r="U116" s="8"/>
      <c r="V116" s="8"/>
      <c r="W116" s="8"/>
    </row>
    <row r="117" spans="2:23">
      <c r="B117" s="19"/>
      <c r="C117" s="12"/>
      <c r="D117" s="8"/>
      <c r="E117" s="8"/>
      <c r="F117" s="8"/>
      <c r="G117" s="8"/>
      <c r="H117" s="8"/>
      <c r="I117" s="8"/>
      <c r="J117" s="8"/>
      <c r="K117" s="8"/>
      <c r="L117" s="8"/>
      <c r="M117" s="8"/>
      <c r="N117" s="8"/>
      <c r="O117" s="8"/>
      <c r="P117" s="8"/>
      <c r="Q117" s="8"/>
      <c r="R117" s="8"/>
      <c r="S117" s="8"/>
      <c r="T117" s="8"/>
      <c r="U117" s="8"/>
      <c r="V117" s="8"/>
      <c r="W117" s="8"/>
    </row>
    <row r="118" spans="2:23">
      <c r="B118" s="18"/>
      <c r="C118" s="8"/>
      <c r="D118" s="8"/>
      <c r="E118" s="20"/>
      <c r="F118" s="8"/>
      <c r="G118" s="8"/>
      <c r="H118" s="8"/>
      <c r="I118" s="8"/>
      <c r="J118" s="8"/>
      <c r="K118" s="8"/>
      <c r="L118" s="8"/>
      <c r="M118" s="8"/>
      <c r="N118" s="8"/>
      <c r="O118" s="8"/>
      <c r="P118" s="8"/>
      <c r="Q118" s="8"/>
      <c r="R118" s="8"/>
      <c r="S118" s="8"/>
      <c r="T118" s="8"/>
      <c r="U118" s="8"/>
      <c r="V118" s="8"/>
      <c r="W118" s="8"/>
    </row>
    <row r="119" spans="2:23">
      <c r="B119" s="19"/>
      <c r="C119" s="12"/>
      <c r="D119" s="8"/>
      <c r="E119" s="8"/>
      <c r="F119" s="8"/>
      <c r="G119" s="8"/>
      <c r="H119" s="8"/>
      <c r="I119" s="8"/>
      <c r="J119" s="8"/>
      <c r="K119" s="8"/>
      <c r="L119" s="8"/>
      <c r="M119" s="8"/>
      <c r="N119" s="8"/>
      <c r="O119" s="8"/>
      <c r="P119" s="8"/>
      <c r="Q119" s="8"/>
      <c r="R119" s="8"/>
      <c r="S119" s="8"/>
      <c r="T119" s="8"/>
      <c r="U119" s="8"/>
      <c r="V119" s="8"/>
      <c r="W119" s="8"/>
    </row>
    <row r="120" spans="2:23">
      <c r="B120" s="19"/>
      <c r="C120" s="8"/>
      <c r="D120" s="8"/>
      <c r="E120" s="20"/>
      <c r="F120" s="8"/>
      <c r="G120" s="8"/>
      <c r="H120" s="8"/>
      <c r="I120" s="8"/>
      <c r="J120" s="8"/>
      <c r="K120" s="8"/>
      <c r="L120" s="8"/>
      <c r="M120" s="8"/>
      <c r="N120" s="8"/>
      <c r="O120" s="8"/>
      <c r="P120" s="8"/>
      <c r="Q120" s="8"/>
      <c r="R120" s="8"/>
      <c r="S120" s="8"/>
      <c r="T120" s="8"/>
      <c r="U120" s="8"/>
      <c r="V120" s="8"/>
      <c r="W120" s="8"/>
    </row>
    <row r="121" spans="2:23">
      <c r="B121" s="19"/>
      <c r="C121" s="12"/>
      <c r="D121" s="8"/>
      <c r="E121" s="8"/>
      <c r="F121" s="8"/>
      <c r="G121" s="8"/>
      <c r="H121" s="8"/>
      <c r="I121" s="8"/>
      <c r="J121" s="8"/>
      <c r="K121" s="8"/>
      <c r="L121" s="8"/>
      <c r="M121" s="8"/>
      <c r="N121" s="8"/>
      <c r="O121" s="8"/>
      <c r="P121" s="8"/>
      <c r="Q121" s="8"/>
      <c r="R121" s="8"/>
      <c r="S121" s="8"/>
      <c r="T121" s="8"/>
      <c r="U121" s="8"/>
      <c r="V121" s="8"/>
      <c r="W121" s="8"/>
    </row>
    <row r="122" spans="2:23">
      <c r="B122" s="19"/>
      <c r="C122" s="8"/>
      <c r="D122" s="8"/>
      <c r="E122" s="20"/>
      <c r="F122" s="8"/>
      <c r="G122" s="8"/>
      <c r="H122" s="8"/>
      <c r="I122" s="8"/>
      <c r="J122" s="8"/>
      <c r="K122" s="8"/>
      <c r="L122" s="8"/>
      <c r="M122" s="8"/>
      <c r="N122" s="8"/>
      <c r="O122" s="8"/>
      <c r="P122" s="8"/>
      <c r="Q122" s="8"/>
      <c r="R122" s="8"/>
      <c r="S122" s="8"/>
      <c r="T122" s="8"/>
      <c r="U122" s="8"/>
      <c r="V122" s="8"/>
      <c r="W122" s="8"/>
    </row>
    <row r="123" spans="2:23">
      <c r="B123" s="19"/>
      <c r="C123" s="12"/>
      <c r="D123" s="8"/>
      <c r="E123" s="8"/>
      <c r="F123" s="8"/>
      <c r="G123" s="8"/>
      <c r="H123" s="8"/>
      <c r="I123" s="8"/>
      <c r="J123" s="8"/>
      <c r="K123" s="8"/>
      <c r="L123" s="8"/>
      <c r="M123" s="8"/>
      <c r="N123" s="8"/>
      <c r="O123" s="8"/>
      <c r="P123" s="8"/>
      <c r="Q123" s="8"/>
      <c r="R123" s="8"/>
      <c r="S123" s="8"/>
      <c r="T123" s="8"/>
      <c r="U123" s="8"/>
      <c r="V123" s="8"/>
      <c r="W123" s="8"/>
    </row>
    <row r="124" spans="2:23">
      <c r="B124" s="19"/>
      <c r="C124" s="8"/>
      <c r="D124" s="8"/>
      <c r="E124" s="8"/>
      <c r="F124" s="8"/>
      <c r="G124" s="8"/>
      <c r="H124" s="15"/>
      <c r="I124" s="8"/>
      <c r="J124" s="8"/>
      <c r="K124" s="8"/>
      <c r="L124" s="8"/>
      <c r="M124" s="8"/>
      <c r="N124" s="8"/>
      <c r="O124" s="8"/>
      <c r="P124" s="8"/>
      <c r="Q124" s="8"/>
      <c r="R124" s="8"/>
      <c r="S124" s="8"/>
      <c r="T124" s="8"/>
      <c r="U124" s="8"/>
      <c r="V124" s="8"/>
      <c r="W124" s="8"/>
    </row>
    <row r="125" spans="2:23">
      <c r="B125" s="18"/>
      <c r="C125" s="12"/>
      <c r="D125" s="8"/>
      <c r="E125" s="20"/>
      <c r="F125" s="8"/>
      <c r="G125" s="8"/>
      <c r="H125" s="8"/>
      <c r="I125" s="8"/>
      <c r="J125" s="8"/>
      <c r="K125" s="8"/>
      <c r="L125" s="8"/>
      <c r="M125" s="8"/>
      <c r="N125" s="8"/>
      <c r="O125" s="8"/>
      <c r="P125" s="8"/>
      <c r="Q125" s="8"/>
      <c r="R125" s="8"/>
      <c r="S125" s="8"/>
      <c r="T125" s="8"/>
      <c r="U125" s="8"/>
      <c r="V125" s="8"/>
      <c r="W125" s="8"/>
    </row>
    <row r="126" spans="2:23">
      <c r="B126" s="18"/>
      <c r="C126" s="12"/>
      <c r="D126" s="8"/>
      <c r="E126" s="8"/>
      <c r="F126" s="8"/>
      <c r="G126" s="8"/>
      <c r="H126" s="8"/>
      <c r="I126" s="8"/>
      <c r="J126" s="8"/>
      <c r="K126" s="8"/>
      <c r="L126" s="8"/>
      <c r="M126" s="8"/>
      <c r="N126" s="8"/>
      <c r="O126" s="8"/>
      <c r="P126" s="8"/>
      <c r="Q126" s="8"/>
      <c r="R126" s="8"/>
      <c r="S126" s="8"/>
      <c r="T126" s="8"/>
      <c r="U126" s="8"/>
      <c r="V126" s="8"/>
      <c r="W126" s="8"/>
    </row>
    <row r="127" spans="2:23">
      <c r="B127" s="8"/>
      <c r="C127" s="8"/>
      <c r="D127" s="8"/>
      <c r="E127" s="8"/>
      <c r="F127" s="8"/>
      <c r="G127" s="8"/>
      <c r="H127" s="8"/>
      <c r="I127" s="8"/>
      <c r="J127" s="8"/>
      <c r="K127" s="8"/>
      <c r="L127" s="8"/>
      <c r="M127" s="8"/>
      <c r="N127" s="8"/>
      <c r="O127" s="8"/>
      <c r="P127" s="8"/>
      <c r="Q127" s="8"/>
      <c r="R127" s="8"/>
      <c r="S127" s="8"/>
      <c r="T127" s="8"/>
      <c r="U127" s="8"/>
      <c r="V127" s="8"/>
      <c r="W127" s="8"/>
    </row>
  </sheetData>
  <sheetProtection algorithmName="SHA-512" hashValue="JvsOs4RL1UwGiF49lOh3o4ibRpwS7f0tZ2Z8XBg346AuVFhqhdi/TeP11vrBDYjQ0PT392Uka2GeBVHiVX5Alw==" saltValue="I9BuFaFaOJZx36nDl+7tXA==" spinCount="100000" sheet="1" objects="1" scenarios="1"/>
  <mergeCells count="35">
    <mergeCell ref="B74:B75"/>
    <mergeCell ref="C62:D62"/>
    <mergeCell ref="B63:D63"/>
    <mergeCell ref="C66:D66"/>
    <mergeCell ref="C67:D67"/>
    <mergeCell ref="C70:D70"/>
    <mergeCell ref="C47:D47"/>
    <mergeCell ref="B51:B52"/>
    <mergeCell ref="C55:D55"/>
    <mergeCell ref="C35:D35"/>
    <mergeCell ref="B39:B40"/>
    <mergeCell ref="B41:B42"/>
    <mergeCell ref="B44:B45"/>
    <mergeCell ref="B24:B26"/>
    <mergeCell ref="B1:D1"/>
    <mergeCell ref="C28:D28"/>
    <mergeCell ref="C32:D32"/>
    <mergeCell ref="C6:D6"/>
    <mergeCell ref="C17:D17"/>
    <mergeCell ref="B21:B23"/>
    <mergeCell ref="C11:D11"/>
    <mergeCell ref="C10:D10"/>
    <mergeCell ref="B13:B14"/>
    <mergeCell ref="B7:D7"/>
    <mergeCell ref="C84:D84"/>
    <mergeCell ref="C88:D88"/>
    <mergeCell ref="B89:D89"/>
    <mergeCell ref="B77:B78"/>
    <mergeCell ref="C80:D80"/>
    <mergeCell ref="B82:B83"/>
    <mergeCell ref="B106:B108"/>
    <mergeCell ref="C92:D92"/>
    <mergeCell ref="B93:D93"/>
    <mergeCell ref="C96:D96"/>
    <mergeCell ref="B97:D97"/>
  </mergeCells>
  <phoneticPr fontId="2"/>
  <pageMargins left="0.70866141732283472" right="0.70866141732283472" top="0.74803149606299213" bottom="0.35433070866141736" header="0.31496062992125984" footer="0.31496062992125984"/>
  <pageSetup paperSize="9" scale="76" orientation="portrait" r:id="rId1"/>
  <rowBreaks count="2" manualBreakCount="2">
    <brk id="54" max="3" man="1"/>
    <brk id="108"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O85"/>
  <sheetViews>
    <sheetView tabSelected="1" view="pageBreakPreview" zoomScale="60" zoomScaleNormal="90" workbookViewId="0">
      <selection activeCell="E8" sqref="E8:F8"/>
    </sheetView>
  </sheetViews>
  <sheetFormatPr defaultColWidth="9.81640625" defaultRowHeight="49.5" customHeight="1"/>
  <cols>
    <col min="1" max="2" width="3.54296875" style="55" customWidth="1"/>
    <col min="3" max="3" width="4.6328125" style="56" bestFit="1" customWidth="1"/>
    <col min="4" max="4" width="68.54296875" style="55" customWidth="1"/>
    <col min="5" max="5" width="12.7265625" style="56" customWidth="1"/>
    <col min="6" max="6" width="3.453125" style="57" customWidth="1"/>
    <col min="7" max="7" width="1.7265625" style="31" customWidth="1"/>
    <col min="8" max="8" width="12.7265625" style="56" customWidth="1"/>
    <col min="9" max="9" width="3.81640625" style="57" customWidth="1"/>
    <col min="10" max="10" width="1.7265625" style="55" customWidth="1"/>
    <col min="11" max="11" width="16.26953125" style="61" customWidth="1"/>
    <col min="12" max="16384" width="9.81640625" style="55"/>
  </cols>
  <sheetData>
    <row r="1" spans="1:11" ht="51" customHeight="1" thickBot="1">
      <c r="A1" s="534" t="s">
        <v>102</v>
      </c>
      <c r="B1" s="535"/>
      <c r="C1" s="535"/>
      <c r="D1" s="535"/>
      <c r="E1" s="535"/>
      <c r="F1" s="535"/>
      <c r="G1" s="535"/>
      <c r="H1" s="535"/>
      <c r="I1" s="535"/>
      <c r="J1" s="535"/>
      <c r="K1" s="535"/>
    </row>
    <row r="2" spans="1:11" ht="20.25" customHeight="1">
      <c r="A2" s="58"/>
      <c r="B2" s="58"/>
      <c r="D2" s="59" t="s">
        <v>103</v>
      </c>
      <c r="E2" s="536" t="s">
        <v>104</v>
      </c>
      <c r="F2" s="537"/>
      <c r="G2" s="537"/>
      <c r="H2" s="537"/>
      <c r="I2" s="537"/>
      <c r="J2" s="537"/>
      <c r="K2" s="538"/>
    </row>
    <row r="3" spans="1:11" ht="20.25" customHeight="1" thickBot="1">
      <c r="A3" s="58"/>
      <c r="B3" s="58"/>
      <c r="D3" s="60"/>
      <c r="E3" s="539"/>
      <c r="F3" s="540"/>
      <c r="G3" s="540"/>
      <c r="H3" s="540"/>
      <c r="I3" s="540"/>
      <c r="J3" s="540"/>
      <c r="K3" s="541"/>
    </row>
    <row r="4" spans="1:11" ht="20.25" customHeight="1">
      <c r="A4" s="58"/>
      <c r="B4" s="58"/>
      <c r="D4" s="59" t="s">
        <v>105</v>
      </c>
      <c r="E4" s="542" t="s">
        <v>106</v>
      </c>
      <c r="F4" s="543"/>
      <c r="G4" s="543"/>
      <c r="H4" s="543"/>
      <c r="I4" s="543"/>
      <c r="J4" s="543"/>
      <c r="K4" s="544"/>
    </row>
    <row r="5" spans="1:11" ht="20.25" customHeight="1" thickBot="1">
      <c r="A5" s="58"/>
      <c r="B5" s="58"/>
      <c r="D5" s="60"/>
      <c r="E5" s="539"/>
      <c r="F5" s="545"/>
      <c r="G5" s="545"/>
      <c r="H5" s="545"/>
      <c r="I5" s="545"/>
      <c r="J5" s="545"/>
      <c r="K5" s="546"/>
    </row>
    <row r="6" spans="1:11" ht="6" customHeight="1">
      <c r="A6" s="58"/>
      <c r="B6" s="58"/>
    </row>
    <row r="7" spans="1:11" s="28" customFormat="1" ht="30" customHeight="1">
      <c r="A7" s="527" t="s">
        <v>107</v>
      </c>
      <c r="B7" s="528"/>
      <c r="C7" s="529"/>
      <c r="D7" s="32" t="s">
        <v>108</v>
      </c>
      <c r="E7" s="530" t="s">
        <v>109</v>
      </c>
      <c r="F7" s="531"/>
      <c r="G7" s="62"/>
      <c r="H7" s="532" t="s">
        <v>110</v>
      </c>
      <c r="I7" s="533"/>
      <c r="J7" s="25"/>
      <c r="K7" s="63" t="s">
        <v>111</v>
      </c>
    </row>
    <row r="8" spans="1:11" s="28" customFormat="1" ht="43.5" customHeight="1">
      <c r="A8" s="521" t="s">
        <v>112</v>
      </c>
      <c r="B8" s="522"/>
      <c r="C8" s="33">
        <v>1</v>
      </c>
      <c r="D8" s="34" t="s">
        <v>463</v>
      </c>
      <c r="E8" s="493"/>
      <c r="F8" s="494"/>
      <c r="G8" s="64"/>
      <c r="H8" s="495"/>
      <c r="I8" s="496"/>
      <c r="J8" s="25"/>
      <c r="K8" s="65" t="str">
        <f>IF(E8="○","○","")</f>
        <v/>
      </c>
    </row>
    <row r="9" spans="1:11" s="28" customFormat="1" ht="50.5" customHeight="1">
      <c r="A9" s="523"/>
      <c r="B9" s="524"/>
      <c r="C9" s="33">
        <v>2</v>
      </c>
      <c r="D9" s="34" t="s">
        <v>464</v>
      </c>
      <c r="E9" s="493"/>
      <c r="F9" s="494"/>
      <c r="G9" s="64"/>
      <c r="H9" s="495"/>
      <c r="I9" s="496"/>
      <c r="J9" s="25"/>
      <c r="K9" s="65" t="str">
        <f>IF(E9="○","○","")</f>
        <v/>
      </c>
    </row>
    <row r="10" spans="1:11" s="28" customFormat="1" ht="43.5" customHeight="1">
      <c r="A10" s="525"/>
      <c r="B10" s="526"/>
      <c r="C10" s="33">
        <v>3</v>
      </c>
      <c r="D10" s="35" t="s">
        <v>465</v>
      </c>
      <c r="E10" s="493"/>
      <c r="F10" s="494"/>
      <c r="G10" s="64"/>
      <c r="H10" s="495"/>
      <c r="I10" s="496"/>
      <c r="J10" s="25"/>
      <c r="K10" s="65" t="str">
        <f>IF(E10="○","○","")</f>
        <v/>
      </c>
    </row>
    <row r="11" spans="1:11" s="28" customFormat="1" ht="43.5" customHeight="1">
      <c r="A11" s="521" t="s">
        <v>113</v>
      </c>
      <c r="B11" s="522"/>
      <c r="C11" s="33">
        <v>4</v>
      </c>
      <c r="D11" s="34" t="s">
        <v>466</v>
      </c>
      <c r="E11" s="493"/>
      <c r="F11" s="494"/>
      <c r="G11" s="64"/>
      <c r="H11" s="495"/>
      <c r="I11" s="496"/>
      <c r="J11" s="25"/>
      <c r="K11" s="65" t="str">
        <f t="shared" ref="K11:K12" si="0">IF(E11="○","○","")</f>
        <v/>
      </c>
    </row>
    <row r="12" spans="1:11" s="28" customFormat="1" ht="43.5" customHeight="1">
      <c r="A12" s="523"/>
      <c r="B12" s="524"/>
      <c r="C12" s="33">
        <v>5</v>
      </c>
      <c r="D12" s="34" t="s">
        <v>467</v>
      </c>
      <c r="E12" s="493"/>
      <c r="F12" s="494"/>
      <c r="G12" s="64"/>
      <c r="H12" s="495"/>
      <c r="I12" s="496"/>
      <c r="J12" s="25"/>
      <c r="K12" s="65" t="str">
        <f t="shared" si="0"/>
        <v/>
      </c>
    </row>
    <row r="13" spans="1:11" s="28" customFormat="1" ht="53" customHeight="1">
      <c r="A13" s="525"/>
      <c r="B13" s="526"/>
      <c r="C13" s="33">
        <v>6</v>
      </c>
      <c r="D13" s="34" t="s">
        <v>516</v>
      </c>
      <c r="E13" s="493"/>
      <c r="F13" s="494"/>
      <c r="G13" s="64"/>
      <c r="H13" s="495"/>
      <c r="I13" s="496"/>
      <c r="J13" s="25"/>
      <c r="K13" s="65" t="str">
        <f>IF(E13="○","○","")</f>
        <v/>
      </c>
    </row>
    <row r="14" spans="1:11" s="28" customFormat="1" ht="43.5" customHeight="1">
      <c r="A14" s="505" t="s">
        <v>114</v>
      </c>
      <c r="B14" s="506"/>
      <c r="C14" s="33">
        <v>7</v>
      </c>
      <c r="D14" s="36" t="s">
        <v>115</v>
      </c>
      <c r="E14" s="198" t="str">
        <f>IFERROR(項目7・8!D35,"")</f>
        <v/>
      </c>
      <c r="F14" s="37" t="s">
        <v>116</v>
      </c>
      <c r="G14" s="64"/>
      <c r="H14" s="66" t="str">
        <f>IF(E3="","",VLOOKUP(E3,参照用データ!$C$6:$D$21,2,FALSE))</f>
        <v/>
      </c>
      <c r="I14" s="67" t="s">
        <v>116</v>
      </c>
      <c r="J14" s="25"/>
      <c r="K14" s="65" t="str">
        <f>IF(E14="","",IF(E14&gt;=H14,"○",""))</f>
        <v/>
      </c>
    </row>
    <row r="15" spans="1:11" s="28" customFormat="1" ht="43.5" customHeight="1">
      <c r="A15" s="507"/>
      <c r="B15" s="508"/>
      <c r="C15" s="33">
        <v>8</v>
      </c>
      <c r="D15" s="36" t="s">
        <v>117</v>
      </c>
      <c r="E15" s="198" t="str">
        <f>IFERROR(項目7・8!F35,"")</f>
        <v/>
      </c>
      <c r="F15" s="37" t="s">
        <v>116</v>
      </c>
      <c r="G15" s="64"/>
      <c r="H15" s="68" t="str">
        <f>IF(E3="","",VLOOKUP(E3,参照用データ!$C$27:$D$42,2,FALSE))</f>
        <v/>
      </c>
      <c r="I15" s="67" t="s">
        <v>116</v>
      </c>
      <c r="J15" s="25"/>
      <c r="K15" s="65" t="str">
        <f>IF(E15="","",IF(E15&gt;=H15,"○",""))</f>
        <v/>
      </c>
    </row>
    <row r="16" spans="1:11" s="28" customFormat="1" ht="43.5" customHeight="1">
      <c r="A16" s="507"/>
      <c r="B16" s="508"/>
      <c r="C16" s="33">
        <v>9</v>
      </c>
      <c r="D16" s="36" t="s">
        <v>118</v>
      </c>
      <c r="E16" s="493"/>
      <c r="F16" s="494"/>
      <c r="G16" s="64"/>
      <c r="H16" s="516"/>
      <c r="I16" s="517"/>
      <c r="J16" s="25"/>
      <c r="K16" s="65" t="str">
        <f>IF(E16="○","○","")</f>
        <v/>
      </c>
    </row>
    <row r="17" spans="1:14" s="28" customFormat="1" ht="43.5" customHeight="1">
      <c r="A17" s="509"/>
      <c r="B17" s="510"/>
      <c r="C17" s="33">
        <v>10</v>
      </c>
      <c r="D17" s="34" t="s">
        <v>468</v>
      </c>
      <c r="E17" s="493"/>
      <c r="F17" s="494"/>
      <c r="G17" s="64"/>
      <c r="H17" s="489"/>
      <c r="I17" s="490"/>
      <c r="J17" s="25"/>
      <c r="K17" s="65" t="str">
        <f>IF(E17="○","○","")</f>
        <v/>
      </c>
    </row>
    <row r="18" spans="1:14" s="28" customFormat="1" ht="43.5" customHeight="1">
      <c r="A18" s="499" t="s">
        <v>119</v>
      </c>
      <c r="B18" s="499" t="s">
        <v>120</v>
      </c>
      <c r="C18" s="502">
        <v>11</v>
      </c>
      <c r="D18" s="38" t="s">
        <v>121</v>
      </c>
      <c r="E18" s="194" t="str">
        <f>IFERROR(項目11!K18,"")</f>
        <v/>
      </c>
      <c r="F18" s="39" t="s">
        <v>116</v>
      </c>
      <c r="G18" s="64"/>
      <c r="H18" s="69" t="str">
        <f>IF(E3="","",VLOOKUP(E3,参照用データ!C54:F80,2,FALSE))</f>
        <v/>
      </c>
      <c r="I18" s="70" t="s">
        <v>116</v>
      </c>
      <c r="J18" s="25"/>
      <c r="K18" s="71" t="str">
        <f>IF(NOT(AND(E18="")),IF(OR(E18&gt;=H18),"○",""),"")</f>
        <v/>
      </c>
    </row>
    <row r="19" spans="1:14" s="28" customFormat="1" ht="32" customHeight="1">
      <c r="A19" s="500"/>
      <c r="B19" s="500"/>
      <c r="C19" s="503"/>
      <c r="D19" s="40" t="s">
        <v>469</v>
      </c>
      <c r="E19" s="195">
        <f>IFERROR(項目11!H31,"")</f>
        <v>0</v>
      </c>
      <c r="F19" s="41" t="s">
        <v>122</v>
      </c>
      <c r="G19" s="64"/>
      <c r="H19" s="72" t="str">
        <f>IF(E3="","",VLOOKUP(E3,参照用データ!C54:G80,4,FALSE))</f>
        <v/>
      </c>
      <c r="I19" s="73" t="s">
        <v>122</v>
      </c>
      <c r="J19" s="25"/>
      <c r="K19" s="74" t="str">
        <f>IF(NOT(AND(E19="")),IF(OR(E19&gt;=H19),"○",""),"")</f>
        <v/>
      </c>
    </row>
    <row r="20" spans="1:14" s="28" customFormat="1" ht="43.5" customHeight="1">
      <c r="A20" s="500"/>
      <c r="B20" s="500"/>
      <c r="C20" s="502">
        <v>12</v>
      </c>
      <c r="D20" s="42" t="s">
        <v>470</v>
      </c>
      <c r="E20" s="194" t="str">
        <f>IFERROR(項目12!J33,"")</f>
        <v/>
      </c>
      <c r="F20" s="43" t="s">
        <v>116</v>
      </c>
      <c r="G20" s="64"/>
      <c r="H20" s="75" t="str">
        <f>IF(E3="","",参照用データ!D84)</f>
        <v/>
      </c>
      <c r="I20" s="70" t="s">
        <v>116</v>
      </c>
      <c r="J20" s="25"/>
      <c r="K20" s="76" t="str">
        <f>IF(E20="","",IF(E20&gt;=H20,"○",""))</f>
        <v/>
      </c>
    </row>
    <row r="21" spans="1:14" s="28" customFormat="1" ht="39.65" customHeight="1">
      <c r="A21" s="500"/>
      <c r="B21" s="500"/>
      <c r="C21" s="520"/>
      <c r="D21" s="44" t="s">
        <v>471</v>
      </c>
      <c r="E21" s="196">
        <f>項目12!H44</f>
        <v>0</v>
      </c>
      <c r="F21" s="45" t="s">
        <v>123</v>
      </c>
      <c r="G21" s="64"/>
      <c r="H21" s="452" t="str">
        <f>IF(E3="","",参照用データ!D86*1000)</f>
        <v/>
      </c>
      <c r="I21" s="73" t="s">
        <v>123</v>
      </c>
      <c r="J21" s="25"/>
      <c r="K21" s="74" t="str">
        <f>IF(NOT(AND(E21="")),IF(OR(E21&gt;=H21),"○",""),"")</f>
        <v/>
      </c>
    </row>
    <row r="22" spans="1:14" s="28" customFormat="1" ht="43.5" customHeight="1">
      <c r="A22" s="500"/>
      <c r="B22" s="500"/>
      <c r="C22" s="33">
        <v>13</v>
      </c>
      <c r="D22" s="36" t="s">
        <v>124</v>
      </c>
      <c r="E22" s="493"/>
      <c r="F22" s="494"/>
      <c r="G22" s="64"/>
      <c r="H22" s="518"/>
      <c r="I22" s="519"/>
      <c r="J22" s="25"/>
      <c r="K22" s="65" t="str">
        <f>IF(E22="○","○","")</f>
        <v/>
      </c>
      <c r="N22" s="169"/>
    </row>
    <row r="23" spans="1:14" s="28" customFormat="1" ht="43.5" customHeight="1">
      <c r="A23" s="500"/>
      <c r="B23" s="501"/>
      <c r="C23" s="33">
        <v>14</v>
      </c>
      <c r="D23" s="34" t="s">
        <v>472</v>
      </c>
      <c r="E23" s="493"/>
      <c r="F23" s="494"/>
      <c r="G23" s="64"/>
      <c r="H23" s="489"/>
      <c r="I23" s="490"/>
      <c r="J23" s="25"/>
      <c r="K23" s="65" t="str">
        <f t="shared" ref="K23:K25" si="1">IF(E23="○","○","")</f>
        <v/>
      </c>
    </row>
    <row r="24" spans="1:14" s="28" customFormat="1" ht="43.5" customHeight="1">
      <c r="A24" s="500"/>
      <c r="B24" s="499" t="s">
        <v>125</v>
      </c>
      <c r="C24" s="33">
        <v>15</v>
      </c>
      <c r="D24" s="36" t="s">
        <v>126</v>
      </c>
      <c r="E24" s="491"/>
      <c r="F24" s="492"/>
      <c r="G24" s="64"/>
      <c r="H24" s="489"/>
      <c r="I24" s="490"/>
      <c r="J24" s="25"/>
      <c r="K24" s="65" t="str">
        <f t="shared" si="1"/>
        <v/>
      </c>
    </row>
    <row r="25" spans="1:14" s="28" customFormat="1" ht="43.5" customHeight="1">
      <c r="A25" s="500"/>
      <c r="B25" s="500"/>
      <c r="C25" s="33">
        <v>16</v>
      </c>
      <c r="D25" s="36" t="s">
        <v>127</v>
      </c>
      <c r="E25" s="491"/>
      <c r="F25" s="492"/>
      <c r="G25" s="64"/>
      <c r="H25" s="489"/>
      <c r="I25" s="490"/>
      <c r="J25" s="25"/>
      <c r="K25" s="65" t="str">
        <f t="shared" si="1"/>
        <v/>
      </c>
    </row>
    <row r="26" spans="1:14" s="28" customFormat="1" ht="43.5" customHeight="1">
      <c r="A26" s="500"/>
      <c r="B26" s="500"/>
      <c r="C26" s="33">
        <v>17</v>
      </c>
      <c r="D26" s="36" t="s">
        <v>128</v>
      </c>
      <c r="E26" s="197" t="str">
        <f>IFERROR(項目17!I20,"")</f>
        <v/>
      </c>
      <c r="F26" s="37" t="s">
        <v>129</v>
      </c>
      <c r="G26" s="64"/>
      <c r="H26" s="68" t="str">
        <f>IF(E3="","",45)</f>
        <v/>
      </c>
      <c r="I26" s="67" t="s">
        <v>130</v>
      </c>
      <c r="J26" s="25"/>
      <c r="K26" s="65" t="str">
        <f>IF(E26="","",IF(E26&lt;H26,"○",""))</f>
        <v/>
      </c>
    </row>
    <row r="27" spans="1:14" s="28" customFormat="1" ht="43.5" customHeight="1">
      <c r="A27" s="500"/>
      <c r="B27" s="500"/>
      <c r="C27" s="33">
        <v>18</v>
      </c>
      <c r="D27" s="36" t="s">
        <v>131</v>
      </c>
      <c r="E27" s="493"/>
      <c r="F27" s="494"/>
      <c r="G27" s="64"/>
      <c r="H27" s="495"/>
      <c r="I27" s="496"/>
      <c r="J27" s="25"/>
      <c r="K27" s="65" t="str">
        <f>IF(E27="○","○","")</f>
        <v/>
      </c>
    </row>
    <row r="28" spans="1:14" s="28" customFormat="1" ht="43.5" customHeight="1">
      <c r="A28" s="500"/>
      <c r="B28" s="500"/>
      <c r="C28" s="33">
        <v>19</v>
      </c>
      <c r="D28" s="36" t="s">
        <v>473</v>
      </c>
      <c r="E28" s="197" t="str">
        <f>IFERROR(項目19!H15,"")</f>
        <v/>
      </c>
      <c r="F28" s="37" t="s">
        <v>116</v>
      </c>
      <c r="G28" s="64"/>
      <c r="H28" s="68" t="str">
        <f>IF(E3="","",参照用データ!D110)</f>
        <v/>
      </c>
      <c r="I28" s="77" t="s">
        <v>116</v>
      </c>
      <c r="J28" s="25"/>
      <c r="K28" s="65" t="str">
        <f>IF(E28="","",IF(E28&gt;=H28,"○",""))</f>
        <v/>
      </c>
    </row>
    <row r="29" spans="1:14" s="28" customFormat="1" ht="111" customHeight="1" thickBot="1">
      <c r="A29" s="501"/>
      <c r="B29" s="504"/>
      <c r="C29" s="33">
        <v>20</v>
      </c>
      <c r="D29" s="89" t="s">
        <v>476</v>
      </c>
      <c r="E29" s="497"/>
      <c r="F29" s="498"/>
      <c r="G29" s="64"/>
      <c r="H29" s="495"/>
      <c r="I29" s="496"/>
      <c r="J29" s="25"/>
      <c r="K29" s="65" t="str">
        <f>IF(E29="○","○","")</f>
        <v/>
      </c>
    </row>
    <row r="30" spans="1:14" s="28" customFormat="1" ht="22.5" customHeight="1" thickBot="1">
      <c r="A30" s="511" t="s">
        <v>132</v>
      </c>
      <c r="B30" s="512"/>
      <c r="C30" s="512"/>
      <c r="D30" s="512"/>
      <c r="E30" s="512"/>
      <c r="F30" s="513"/>
      <c r="G30" s="78"/>
      <c r="H30" s="79"/>
      <c r="I30" s="80"/>
      <c r="J30" s="81"/>
      <c r="K30" s="82">
        <f>COUNTIFS(K8:K29,"○")</f>
        <v>0</v>
      </c>
    </row>
    <row r="31" spans="1:14" s="88" customFormat="1" ht="21.75" customHeight="1" thickBot="1">
      <c r="A31" s="514"/>
      <c r="B31" s="515"/>
      <c r="C31" s="515"/>
      <c r="D31" s="515"/>
      <c r="E31" s="515"/>
      <c r="F31" s="515"/>
      <c r="G31" s="83"/>
      <c r="H31" s="84"/>
      <c r="I31" s="85"/>
      <c r="J31" s="86"/>
      <c r="K31" s="87"/>
    </row>
    <row r="32" spans="1:14" s="28" customFormat="1" ht="22.5" customHeight="1" thickTop="1" thickBot="1">
      <c r="A32" s="487" t="s">
        <v>474</v>
      </c>
      <c r="B32" s="488"/>
      <c r="C32" s="488"/>
      <c r="D32" s="488"/>
      <c r="E32" s="488"/>
      <c r="F32" s="488"/>
      <c r="G32" s="488"/>
      <c r="H32" s="488"/>
      <c r="I32" s="488"/>
      <c r="J32" s="488"/>
      <c r="K32" s="46" t="str">
        <f>IF(E29="","",IF(AND(K30&gt;=8,K30&lt;=13),"可","－"))</f>
        <v/>
      </c>
    </row>
    <row r="33" spans="1:15" s="28" customFormat="1" ht="22.5" customHeight="1" thickTop="1" thickBot="1">
      <c r="A33" s="487" t="s">
        <v>475</v>
      </c>
      <c r="B33" s="488"/>
      <c r="C33" s="488"/>
      <c r="D33" s="488"/>
      <c r="E33" s="488"/>
      <c r="F33" s="488"/>
      <c r="G33" s="488"/>
      <c r="H33" s="488"/>
      <c r="I33" s="488"/>
      <c r="J33" s="488"/>
      <c r="K33" s="46" t="str">
        <f>IF(E29="","",IF(AND(K30&gt;=14),"可","－"))</f>
        <v/>
      </c>
    </row>
    <row r="34" spans="1:15" s="28" customFormat="1" ht="13.5" customHeight="1">
      <c r="A34" s="47"/>
      <c r="B34" s="47"/>
      <c r="C34" s="48"/>
      <c r="D34" s="49"/>
      <c r="E34" s="50"/>
      <c r="F34" s="51"/>
      <c r="G34" s="52"/>
      <c r="H34" s="53"/>
      <c r="I34" s="51"/>
      <c r="K34" s="54"/>
    </row>
    <row r="35" spans="1:15" s="56" customFormat="1" ht="13.5" hidden="1" customHeight="1">
      <c r="A35" s="55"/>
      <c r="B35" s="55"/>
      <c r="D35" s="55"/>
      <c r="F35" s="57"/>
      <c r="G35" s="31"/>
      <c r="I35" s="57"/>
      <c r="J35" s="55"/>
      <c r="K35" s="55" t="s">
        <v>133</v>
      </c>
      <c r="L35" s="55"/>
      <c r="M35" s="55"/>
      <c r="N35" s="55"/>
      <c r="O35" s="55"/>
    </row>
    <row r="36" spans="1:15" s="56" customFormat="1" ht="13.5" hidden="1" customHeight="1">
      <c r="A36" s="55"/>
      <c r="B36" s="55"/>
      <c r="D36" s="55"/>
      <c r="F36" s="57"/>
      <c r="G36" s="31"/>
      <c r="I36" s="57"/>
      <c r="J36" s="55"/>
      <c r="K36" s="55" t="s">
        <v>134</v>
      </c>
      <c r="L36" s="55"/>
      <c r="M36" s="55"/>
      <c r="N36" s="55"/>
      <c r="O36" s="55"/>
    </row>
    <row r="37" spans="1:15" s="56" customFormat="1" ht="13.5" hidden="1" customHeight="1">
      <c r="A37" s="55"/>
      <c r="B37" s="55"/>
      <c r="D37" s="55"/>
      <c r="F37" s="57"/>
      <c r="G37" s="31"/>
      <c r="I37" s="57"/>
      <c r="J37" s="55"/>
      <c r="K37" s="55"/>
      <c r="L37" s="55"/>
      <c r="M37" s="55"/>
      <c r="N37" s="55"/>
      <c r="O37" s="55"/>
    </row>
    <row r="38" spans="1:15" ht="13.5" hidden="1" customHeight="1">
      <c r="K38" s="55" t="s">
        <v>135</v>
      </c>
    </row>
    <row r="39" spans="1:15" ht="13.5" hidden="1" customHeight="1">
      <c r="K39" s="55" t="s">
        <v>136</v>
      </c>
    </row>
    <row r="40" spans="1:15" ht="13.5" hidden="1" customHeight="1">
      <c r="K40" s="55" t="s">
        <v>137</v>
      </c>
    </row>
    <row r="41" spans="1:15" ht="13.5" hidden="1" customHeight="1">
      <c r="K41" s="55" t="s">
        <v>138</v>
      </c>
    </row>
    <row r="42" spans="1:15" ht="13.5" hidden="1" customHeight="1">
      <c r="K42" s="55" t="s">
        <v>139</v>
      </c>
    </row>
    <row r="43" spans="1:15" ht="13.5" hidden="1" customHeight="1">
      <c r="K43" s="55" t="s">
        <v>140</v>
      </c>
    </row>
    <row r="44" spans="1:15" ht="13.5" hidden="1" customHeight="1">
      <c r="K44" s="55" t="s">
        <v>141</v>
      </c>
    </row>
    <row r="45" spans="1:15" ht="13.5" hidden="1" customHeight="1">
      <c r="K45" s="55" t="s">
        <v>142</v>
      </c>
    </row>
    <row r="46" spans="1:15" ht="13.5" hidden="1" customHeight="1">
      <c r="K46" s="55" t="s">
        <v>143</v>
      </c>
    </row>
    <row r="47" spans="1:15" ht="13.5" hidden="1" customHeight="1">
      <c r="K47" s="55" t="s">
        <v>144</v>
      </c>
    </row>
    <row r="48" spans="1:15" ht="13.5" hidden="1" customHeight="1">
      <c r="K48" s="55" t="s">
        <v>145</v>
      </c>
    </row>
    <row r="49" spans="11:11" ht="13.5" hidden="1" customHeight="1">
      <c r="K49" s="55" t="s">
        <v>146</v>
      </c>
    </row>
    <row r="50" spans="11:11" ht="13.5" hidden="1" customHeight="1">
      <c r="K50" s="55" t="s">
        <v>147</v>
      </c>
    </row>
    <row r="51" spans="11:11" ht="13.5" hidden="1" customHeight="1">
      <c r="K51" s="55" t="s">
        <v>148</v>
      </c>
    </row>
    <row r="52" spans="11:11" ht="13.5" hidden="1" customHeight="1">
      <c r="K52" s="55" t="s">
        <v>149</v>
      </c>
    </row>
    <row r="53" spans="11:11" ht="13.5" hidden="1" customHeight="1">
      <c r="K53" s="55" t="s">
        <v>150</v>
      </c>
    </row>
    <row r="54" spans="11:11" ht="13.5" hidden="1" customHeight="1">
      <c r="K54" s="55"/>
    </row>
    <row r="55" spans="11:11" ht="13.5" hidden="1" customHeight="1">
      <c r="K55" s="55" t="s">
        <v>151</v>
      </c>
    </row>
    <row r="56" spans="11:11" ht="13.5" hidden="1" customHeight="1">
      <c r="K56" s="55" t="s">
        <v>152</v>
      </c>
    </row>
    <row r="57" spans="11:11" ht="13.5" hidden="1" customHeight="1">
      <c r="K57" s="55" t="s">
        <v>153</v>
      </c>
    </row>
    <row r="58" spans="11:11" ht="13.5" hidden="1" customHeight="1">
      <c r="K58" s="55" t="s">
        <v>154</v>
      </c>
    </row>
    <row r="59" spans="11:11" ht="13.5" hidden="1" customHeight="1">
      <c r="K59" s="55" t="s">
        <v>155</v>
      </c>
    </row>
    <row r="60" spans="11:11" ht="13.5" hidden="1" customHeight="1">
      <c r="K60" s="55" t="s">
        <v>156</v>
      </c>
    </row>
    <row r="61" spans="11:11" ht="13.5" hidden="1" customHeight="1">
      <c r="K61" s="55" t="s">
        <v>157</v>
      </c>
    </row>
    <row r="62" spans="11:11" ht="13.5" hidden="1" customHeight="1">
      <c r="K62" s="55" t="s">
        <v>158</v>
      </c>
    </row>
    <row r="63" spans="11:11" ht="13.5" hidden="1" customHeight="1">
      <c r="K63" s="55" t="s">
        <v>159</v>
      </c>
    </row>
    <row r="64" spans="11:11" ht="13.5" hidden="1" customHeight="1">
      <c r="K64" s="55" t="s">
        <v>160</v>
      </c>
    </row>
    <row r="65" spans="5:11" ht="13.5" hidden="1" customHeight="1">
      <c r="K65" s="55" t="s">
        <v>161</v>
      </c>
    </row>
    <row r="66" spans="5:11" ht="13.5" hidden="1" customHeight="1">
      <c r="K66" s="55" t="s">
        <v>162</v>
      </c>
    </row>
    <row r="67" spans="5:11" ht="13.5" hidden="1" customHeight="1">
      <c r="K67" s="55"/>
    </row>
    <row r="68" spans="5:11" ht="13.5" customHeight="1"/>
    <row r="69" spans="5:11" ht="13.5" customHeight="1"/>
    <row r="70" spans="5:11" ht="13.5" hidden="1" customHeight="1"/>
    <row r="71" spans="5:11" ht="13.5" hidden="1" customHeight="1"/>
    <row r="72" spans="5:11" ht="13.5" hidden="1" customHeight="1"/>
    <row r="73" spans="5:11" ht="13.5" hidden="1" customHeight="1"/>
    <row r="74" spans="5:11" ht="13.5" hidden="1" customHeight="1"/>
    <row r="75" spans="5:11" ht="13.5" hidden="1" customHeight="1"/>
    <row r="76" spans="5:11" ht="13.5" hidden="1" customHeight="1"/>
    <row r="77" spans="5:11" ht="13.5" hidden="1" customHeight="1"/>
    <row r="78" spans="5:11" ht="13.5" hidden="1" customHeight="1"/>
    <row r="79" spans="5:11" ht="13.5" hidden="1" customHeight="1"/>
    <row r="80" spans="5:11" ht="13.5" hidden="1" customHeight="1">
      <c r="E80" s="56" t="s">
        <v>133</v>
      </c>
    </row>
    <row r="81" ht="49.5" hidden="1" customHeight="1"/>
    <row r="82" ht="49.5" hidden="1" customHeight="1"/>
    <row r="83" ht="49.5" hidden="1" customHeight="1"/>
    <row r="84" ht="49.5" hidden="1" customHeight="1"/>
    <row r="85" ht="49.5" hidden="1" customHeight="1"/>
  </sheetData>
  <sheetProtection algorithmName="SHA-512" hashValue="dvCb5Y0HBILx4Qn7jdzh6tcjfCNpvSbjLU98CsS860gF4vmXSYG9Ubq+QF2HsotHDPGzxBBW+Bvgp+5taLEeKg==" saltValue="lEPF/nd+WL2yYmxxXW9nBA==" spinCount="100000" sheet="1" objects="1" scenarios="1"/>
  <mergeCells count="48">
    <mergeCell ref="A7:C7"/>
    <mergeCell ref="E7:F7"/>
    <mergeCell ref="H7:I7"/>
    <mergeCell ref="A1:K1"/>
    <mergeCell ref="E2:K2"/>
    <mergeCell ref="E3:K3"/>
    <mergeCell ref="E4:K4"/>
    <mergeCell ref="E5:K5"/>
    <mergeCell ref="A8:B10"/>
    <mergeCell ref="E8:F8"/>
    <mergeCell ref="H8:I8"/>
    <mergeCell ref="E9:F9"/>
    <mergeCell ref="H9:I9"/>
    <mergeCell ref="E10:F10"/>
    <mergeCell ref="H10:I10"/>
    <mergeCell ref="A11:B13"/>
    <mergeCell ref="E11:F11"/>
    <mergeCell ref="H11:I11"/>
    <mergeCell ref="E12:F12"/>
    <mergeCell ref="H12:I12"/>
    <mergeCell ref="E13:F13"/>
    <mergeCell ref="H13:I13"/>
    <mergeCell ref="A14:B17"/>
    <mergeCell ref="A32:J32"/>
    <mergeCell ref="A30:F30"/>
    <mergeCell ref="A31:F31"/>
    <mergeCell ref="E16:F16"/>
    <mergeCell ref="H16:I16"/>
    <mergeCell ref="E17:F17"/>
    <mergeCell ref="H17:I17"/>
    <mergeCell ref="E22:F22"/>
    <mergeCell ref="H22:I22"/>
    <mergeCell ref="C20:C21"/>
    <mergeCell ref="A33:J33"/>
    <mergeCell ref="H24:I24"/>
    <mergeCell ref="E25:F25"/>
    <mergeCell ref="H25:I25"/>
    <mergeCell ref="E27:F27"/>
    <mergeCell ref="H27:I27"/>
    <mergeCell ref="E29:F29"/>
    <mergeCell ref="H29:I29"/>
    <mergeCell ref="A18:A29"/>
    <mergeCell ref="B18:B23"/>
    <mergeCell ref="C18:C19"/>
    <mergeCell ref="B24:B29"/>
    <mergeCell ref="E24:F24"/>
    <mergeCell ref="E23:F23"/>
    <mergeCell ref="H23:I23"/>
  </mergeCells>
  <phoneticPr fontId="2"/>
  <dataValidations xWindow="866" yWindow="754" count="12">
    <dataValidation allowBlank="1" showInputMessage="1" showErrorMessage="1" prompt="兵庫県HP「『わたし』からアクション宣言」にリンクしています" sqref="D10" xr:uid="{00000000-0002-0000-0100-000000000000}"/>
    <dataValidation allowBlank="1" showInputMessage="1" showErrorMessage="1" prompt="シート「項目11」の値が自動入力されます" sqref="E18:E19" xr:uid="{00000000-0002-0000-0100-000001000000}"/>
    <dataValidation allowBlank="1" showInputMessage="1" showErrorMessage="1" prompt="シート「項目７・８」の値が自動入力されます" sqref="E14:E15" xr:uid="{00000000-0002-0000-0100-000002000000}"/>
    <dataValidation type="textLength" allowBlank="1" showInputMessage="1" showErrorMessage="1" prompt="企業名を入力してください" sqref="D3 D5" xr:uid="{00000000-0002-0000-0100-000003000000}">
      <formula1>0</formula1>
      <formula2>50</formula2>
    </dataValidation>
    <dataValidation allowBlank="1" showInputMessage="1" showErrorMessage="1" prompt="最後まで入力が完了しなければ表示されません" sqref="K32:K33" xr:uid="{00000000-0002-0000-0100-000004000000}"/>
    <dataValidation allowBlank="1" showInputMessage="1" showErrorMessage="1" prompt="シート「項目12」の値が自動入力されます" sqref="E20:E21" xr:uid="{00000000-0002-0000-0100-000005000000}"/>
    <dataValidation allowBlank="1" showInputMessage="1" showErrorMessage="1" prompt="シート「項目17」の値が自動入力されます" sqref="E26" xr:uid="{00000000-0002-0000-0100-000006000000}"/>
    <dataValidation allowBlank="1" showInputMessage="1" showErrorMessage="1" prompt="シート「項目19」の値が自動入力されます" sqref="E28" xr:uid="{00000000-0002-0000-0100-000007000000}"/>
    <dataValidation type="list" allowBlank="1" showInputMessage="1" showErrorMessage="1" prompt="プルダウンから○か×を選択してください（別添様式への入力が必要です）" sqref="E16:F16 E22:F25 E27:F27" xr:uid="{00000000-0002-0000-0100-000008000000}">
      <formula1>$K$35:$K$36</formula1>
    </dataValidation>
    <dataValidation type="list" allowBlank="1" showInputMessage="1" showErrorMessage="1" prompt="プルダウンから選択してください" sqref="E3:K3" xr:uid="{00000000-0002-0000-0100-000009000000}">
      <formula1>$K$38:$K$53</formula1>
    </dataValidation>
    <dataValidation type="list" allowBlank="1" showInputMessage="1" showErrorMessage="1" prompt="【業種】から製造業を選択した場合のみ、プルダウンから選択してください" sqref="E5:K5" xr:uid="{00000000-0002-0000-0100-00000A000000}">
      <formula1>$K$55:$K$66</formula1>
    </dataValidation>
    <dataValidation type="list" allowBlank="1" showInputMessage="1" showErrorMessage="1" prompt="プルダウンから○か×を選択してください" sqref="E8:E13 E29 E17" xr:uid="{00000000-0002-0000-0100-00000B000000}">
      <formula1>$K$35:$K$36</formula1>
    </dataValidation>
  </dataValidations>
  <hyperlinks>
    <hyperlink ref="D10" r:id="rId1" display="https://web.pref.hyogo.lg.jp/kk17/action.html" xr:uid="{00000000-0004-0000-0100-000000000000}"/>
  </hyperlinks>
  <printOptions horizontalCentered="1"/>
  <pageMargins left="0.70866141732283472" right="0.70866141732283472" top="0.74803149606299213" bottom="0.74803149606299213" header="0.31496062992125984" footer="0.31496062992125984"/>
  <pageSetup paperSize="9" scale="60"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L61"/>
  <sheetViews>
    <sheetView view="pageBreakPreview" zoomScaleNormal="100" zoomScaleSheetLayoutView="100" workbookViewId="0">
      <selection activeCell="O6" sqref="O6"/>
    </sheetView>
  </sheetViews>
  <sheetFormatPr defaultColWidth="8.81640625" defaultRowHeight="13"/>
  <cols>
    <col min="1" max="29" width="3" style="8" customWidth="1"/>
    <col min="30" max="30" width="3.1796875" style="8" customWidth="1"/>
    <col min="31" max="42" width="8.81640625" style="8"/>
    <col min="43" max="43" width="8.81640625" style="8" customWidth="1"/>
    <col min="44" max="16384" width="8.81640625" style="8"/>
  </cols>
  <sheetData>
    <row r="1" spans="1:29"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s="9" customFormat="1" ht="16.149999999999999" customHeight="1">
      <c r="B5" s="10"/>
      <c r="C5" s="10"/>
      <c r="D5" s="10"/>
      <c r="E5" s="10"/>
      <c r="F5" s="10"/>
      <c r="G5" s="10"/>
      <c r="H5" s="10"/>
      <c r="I5" s="10"/>
      <c r="J5" s="10"/>
    </row>
    <row r="6" spans="1:29" s="23" customFormat="1" ht="22" customHeight="1">
      <c r="A6" s="21">
        <v>1</v>
      </c>
      <c r="B6" s="21" t="s">
        <v>13</v>
      </c>
      <c r="C6" s="147"/>
      <c r="D6" s="147"/>
      <c r="E6" s="147"/>
      <c r="F6" s="147"/>
      <c r="G6" s="147"/>
      <c r="H6" s="147"/>
      <c r="I6" s="147"/>
      <c r="J6" s="147"/>
      <c r="K6" s="22"/>
      <c r="L6" s="22"/>
      <c r="M6" s="22"/>
      <c r="N6" s="22"/>
      <c r="O6" s="22"/>
      <c r="P6" s="22"/>
      <c r="Q6" s="22"/>
      <c r="R6" s="22"/>
      <c r="S6" s="22"/>
      <c r="T6" s="22"/>
      <c r="U6" s="22"/>
      <c r="V6" s="22"/>
      <c r="W6" s="22"/>
      <c r="X6" s="22"/>
      <c r="Y6" s="22"/>
      <c r="Z6" s="22"/>
      <c r="AA6" s="22"/>
      <c r="AB6" s="22"/>
      <c r="AC6" s="22"/>
    </row>
    <row r="7" spans="1:29" s="9" customFormat="1" ht="7.5" customHeight="1">
      <c r="B7" s="8"/>
      <c r="C7" s="8"/>
      <c r="D7" s="8"/>
      <c r="E7" s="8"/>
      <c r="F7" s="8"/>
      <c r="G7" s="8"/>
      <c r="H7" s="8"/>
      <c r="I7" s="8"/>
      <c r="J7" s="8"/>
    </row>
    <row r="8" spans="1:29" ht="16" customHeight="1"/>
    <row r="9" spans="1:29" ht="16" customHeight="1"/>
    <row r="10" spans="1:29" ht="16" customHeight="1"/>
    <row r="11" spans="1:29" ht="16" customHeight="1"/>
    <row r="12" spans="1:29" ht="16" customHeight="1"/>
    <row r="13" spans="1:29" ht="16" customHeight="1"/>
    <row r="14" spans="1:29" ht="16" customHeight="1"/>
    <row r="15" spans="1:29" ht="14.15" customHeight="1"/>
    <row r="16" spans="1:29" s="112" customFormat="1" ht="16" customHeight="1">
      <c r="B16" s="117" t="s">
        <v>89</v>
      </c>
      <c r="C16" s="117" t="s">
        <v>164</v>
      </c>
      <c r="D16" s="117"/>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row>
    <row r="17" spans="1:38" ht="22" customHeight="1">
      <c r="B17" s="1"/>
    </row>
    <row r="18" spans="1:38" s="12" customFormat="1" ht="16" customHeight="1">
      <c r="C18" s="200" t="b">
        <v>0</v>
      </c>
      <c r="D18" s="13" t="s">
        <v>15</v>
      </c>
      <c r="E18" s="13" t="s">
        <v>165</v>
      </c>
      <c r="F18" s="13"/>
      <c r="G18" s="13"/>
      <c r="H18" s="13"/>
      <c r="I18" s="13"/>
      <c r="J18" s="13"/>
      <c r="K18" s="13"/>
      <c r="L18" s="13"/>
      <c r="M18" s="13"/>
      <c r="N18" s="13"/>
      <c r="O18" s="13"/>
      <c r="P18" s="13"/>
      <c r="Q18" s="13"/>
      <c r="R18" s="13"/>
      <c r="S18" s="13"/>
      <c r="T18" s="13"/>
      <c r="U18" s="13"/>
      <c r="V18" s="13"/>
      <c r="W18" s="13"/>
      <c r="X18" s="13"/>
      <c r="Y18" s="13"/>
      <c r="Z18" s="13"/>
      <c r="AA18" s="13"/>
      <c r="AB18" s="13"/>
      <c r="AC18" s="13"/>
    </row>
    <row r="19" spans="1:38" ht="20.5" customHeight="1">
      <c r="E19" s="24" t="s">
        <v>166</v>
      </c>
      <c r="F19" s="558"/>
      <c r="G19" s="559"/>
      <c r="H19" s="559"/>
      <c r="I19" s="559"/>
      <c r="J19" s="559"/>
      <c r="K19" s="559"/>
      <c r="L19" s="559"/>
      <c r="M19" s="559"/>
      <c r="N19" s="559"/>
      <c r="O19" s="559"/>
      <c r="P19" s="559"/>
      <c r="Q19" s="559"/>
      <c r="R19" s="559"/>
      <c r="S19" s="559"/>
      <c r="T19" s="559"/>
      <c r="U19" s="559"/>
      <c r="V19" s="559"/>
      <c r="W19" s="559"/>
      <c r="X19" s="559"/>
      <c r="Y19" s="559"/>
      <c r="Z19" s="559"/>
      <c r="AA19" s="559"/>
      <c r="AB19" s="560"/>
    </row>
    <row r="20" spans="1:38" ht="17.5" customHeight="1">
      <c r="E20" s="24"/>
      <c r="F20" s="16"/>
      <c r="G20" s="16"/>
      <c r="H20" s="16"/>
      <c r="I20" s="16"/>
      <c r="J20" s="16"/>
      <c r="K20" s="16"/>
      <c r="L20" s="16"/>
      <c r="M20" s="16"/>
      <c r="N20" s="16"/>
      <c r="O20" s="16"/>
      <c r="P20" s="16"/>
      <c r="Q20" s="16"/>
      <c r="R20" s="16"/>
      <c r="S20" s="16"/>
      <c r="T20" s="16"/>
      <c r="U20" s="16"/>
      <c r="V20" s="16"/>
      <c r="W20" s="16"/>
      <c r="X20" s="16"/>
      <c r="Y20" s="16"/>
      <c r="Z20" s="16"/>
      <c r="AA20" s="16"/>
      <c r="AB20" s="16"/>
    </row>
    <row r="21" spans="1:38" ht="20.5" customHeight="1">
      <c r="E21" s="24"/>
      <c r="F21" s="16"/>
      <c r="G21" s="16"/>
      <c r="H21" s="16"/>
      <c r="I21" s="16"/>
      <c r="J21" s="16"/>
      <c r="K21" s="16"/>
      <c r="L21" s="16"/>
      <c r="M21" s="16"/>
      <c r="N21" s="16"/>
      <c r="O21" s="16"/>
      <c r="P21" s="16"/>
      <c r="Q21" s="16"/>
      <c r="R21" s="16"/>
      <c r="S21" s="16"/>
      <c r="T21" s="16"/>
      <c r="U21" s="16"/>
      <c r="V21" s="16"/>
      <c r="W21" s="16"/>
      <c r="X21" s="16"/>
      <c r="Y21" s="16"/>
      <c r="Z21" s="16"/>
      <c r="AA21" s="16"/>
      <c r="AB21" s="16"/>
    </row>
    <row r="22" spans="1:38" ht="11.15" customHeight="1">
      <c r="E22" s="15"/>
      <c r="F22" s="16"/>
      <c r="G22" s="16"/>
      <c r="H22" s="16"/>
      <c r="I22" s="16"/>
      <c r="J22" s="16"/>
      <c r="K22" s="16"/>
      <c r="L22" s="16"/>
      <c r="M22" s="16"/>
      <c r="N22" s="16"/>
      <c r="O22" s="16"/>
      <c r="P22" s="16"/>
      <c r="Q22" s="16"/>
      <c r="R22" s="16"/>
      <c r="S22" s="16"/>
      <c r="T22" s="16"/>
      <c r="U22" s="16"/>
      <c r="V22" s="16"/>
      <c r="W22" s="16"/>
      <c r="X22" s="16"/>
      <c r="Y22" s="16"/>
      <c r="Z22" s="16"/>
      <c r="AA22" s="16"/>
      <c r="AB22" s="16"/>
    </row>
    <row r="23" spans="1:38" s="12" customFormat="1" ht="16" customHeight="1">
      <c r="C23" s="200" t="b">
        <v>0</v>
      </c>
      <c r="D23" s="13" t="s">
        <v>17</v>
      </c>
      <c r="E23" s="13" t="s">
        <v>167</v>
      </c>
      <c r="F23" s="13"/>
      <c r="G23" s="13"/>
      <c r="H23" s="13"/>
      <c r="I23" s="13"/>
      <c r="J23" s="13"/>
      <c r="K23" s="13"/>
      <c r="L23" s="13"/>
      <c r="M23" s="13"/>
      <c r="N23" s="13"/>
      <c r="O23" s="13"/>
      <c r="P23" s="13"/>
      <c r="Q23" s="13"/>
      <c r="R23" s="13"/>
      <c r="S23" s="13"/>
      <c r="T23" s="13"/>
      <c r="U23" s="13"/>
      <c r="V23" s="13"/>
      <c r="W23" s="13"/>
      <c r="X23" s="13"/>
      <c r="Y23" s="13"/>
      <c r="Z23" s="13"/>
      <c r="AA23" s="13"/>
      <c r="AB23" s="13"/>
      <c r="AC23" s="13"/>
    </row>
    <row r="24" spans="1:38" ht="20.5" customHeight="1">
      <c r="E24" s="24" t="s">
        <v>166</v>
      </c>
      <c r="F24" s="558"/>
      <c r="G24" s="559"/>
      <c r="H24" s="559"/>
      <c r="I24" s="559"/>
      <c r="J24" s="559"/>
      <c r="K24" s="559"/>
      <c r="L24" s="559"/>
      <c r="M24" s="559"/>
      <c r="N24" s="559"/>
      <c r="O24" s="559"/>
      <c r="P24" s="559"/>
      <c r="Q24" s="559"/>
      <c r="R24" s="559"/>
      <c r="S24" s="559"/>
      <c r="T24" s="559"/>
      <c r="U24" s="559"/>
      <c r="V24" s="559"/>
      <c r="W24" s="559"/>
      <c r="X24" s="559"/>
      <c r="Y24" s="559"/>
      <c r="Z24" s="559"/>
      <c r="AA24" s="559"/>
      <c r="AB24" s="560"/>
    </row>
    <row r="25" spans="1:38" ht="11.15" customHeight="1">
      <c r="E25" s="15"/>
      <c r="F25" s="16"/>
      <c r="G25" s="16"/>
      <c r="H25" s="16"/>
      <c r="I25" s="16"/>
      <c r="J25" s="16"/>
      <c r="K25" s="16"/>
      <c r="L25" s="16"/>
      <c r="M25" s="16"/>
      <c r="N25" s="16"/>
      <c r="O25" s="16"/>
      <c r="P25" s="16"/>
      <c r="Q25" s="16"/>
      <c r="R25" s="16"/>
      <c r="S25" s="16"/>
      <c r="T25" s="16"/>
      <c r="U25" s="16"/>
      <c r="V25" s="16"/>
      <c r="W25" s="16"/>
      <c r="X25" s="16"/>
      <c r="Y25" s="16"/>
      <c r="Z25" s="16"/>
      <c r="AA25" s="16"/>
      <c r="AB25" s="16"/>
    </row>
    <row r="26" spans="1:38" s="12" customFormat="1" ht="16" customHeight="1">
      <c r="C26" s="200" t="b">
        <v>0</v>
      </c>
      <c r="D26" s="13" t="s">
        <v>18</v>
      </c>
      <c r="E26" s="13" t="s">
        <v>168</v>
      </c>
      <c r="F26" s="13"/>
      <c r="G26" s="13"/>
      <c r="H26" s="13"/>
      <c r="I26" s="13"/>
      <c r="J26" s="13"/>
      <c r="K26" s="13"/>
      <c r="L26" s="13"/>
      <c r="M26" s="13"/>
      <c r="N26" s="13"/>
      <c r="O26" s="13"/>
      <c r="P26" s="13"/>
      <c r="Q26" s="13"/>
      <c r="R26" s="13"/>
      <c r="S26" s="13"/>
      <c r="T26" s="13"/>
      <c r="U26" s="13"/>
      <c r="V26" s="13"/>
      <c r="W26" s="13"/>
      <c r="X26" s="13"/>
      <c r="Y26" s="13"/>
      <c r="Z26" s="13"/>
      <c r="AA26" s="13"/>
      <c r="AB26" s="13"/>
      <c r="AC26" s="13"/>
    </row>
    <row r="27" spans="1:38" ht="16" customHeight="1">
      <c r="D27" s="4" t="s">
        <v>169</v>
      </c>
      <c r="F27" s="8" t="s">
        <v>170</v>
      </c>
      <c r="J27" s="8" t="s">
        <v>171</v>
      </c>
    </row>
    <row r="28" spans="1:38" ht="18" customHeight="1">
      <c r="D28" s="8" t="s">
        <v>172</v>
      </c>
      <c r="E28" s="15"/>
      <c r="F28" s="16"/>
      <c r="G28" s="16"/>
      <c r="I28" s="16"/>
      <c r="J28" s="1"/>
      <c r="K28" s="16"/>
      <c r="L28" s="16"/>
      <c r="M28" s="16"/>
      <c r="N28" s="16"/>
      <c r="O28" s="16"/>
      <c r="P28" s="16"/>
      <c r="Q28" s="16"/>
      <c r="R28" s="16"/>
      <c r="S28" s="16"/>
      <c r="T28" s="16"/>
      <c r="U28" s="16"/>
      <c r="V28" s="16"/>
      <c r="W28" s="16"/>
      <c r="X28" s="16"/>
      <c r="Y28" s="16"/>
      <c r="Z28" s="16"/>
      <c r="AA28" s="16"/>
      <c r="AB28" s="16"/>
    </row>
    <row r="29" spans="1:38" ht="20.25" customHeight="1">
      <c r="D29" s="142" t="s">
        <v>456</v>
      </c>
      <c r="F29" s="16"/>
      <c r="G29" s="16"/>
      <c r="H29" s="16"/>
      <c r="I29" s="16"/>
      <c r="J29" s="561"/>
      <c r="K29" s="559"/>
      <c r="L29" s="559"/>
      <c r="M29" s="559"/>
      <c r="N29" s="559"/>
      <c r="O29" s="559"/>
      <c r="P29" s="559"/>
      <c r="Q29" s="559"/>
      <c r="R29" s="559"/>
      <c r="S29" s="559"/>
      <c r="T29" s="559"/>
      <c r="U29" s="559"/>
      <c r="V29" s="559"/>
      <c r="W29" s="559"/>
      <c r="X29" s="559"/>
      <c r="Y29" s="559"/>
      <c r="Z29" s="559"/>
      <c r="AA29" s="559"/>
      <c r="AB29" s="560"/>
      <c r="AL29" s="148"/>
    </row>
    <row r="30" spans="1:38" s="12" customFormat="1" ht="16" customHeight="1">
      <c r="A30" s="26"/>
      <c r="B30" s="26"/>
      <c r="C30" s="200" t="b">
        <v>0</v>
      </c>
      <c r="D30" s="149" t="s">
        <v>20</v>
      </c>
      <c r="E30" s="13" t="s">
        <v>173</v>
      </c>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row>
    <row r="31" spans="1:38" ht="20.25" customHeight="1">
      <c r="D31" s="142" t="s">
        <v>455</v>
      </c>
      <c r="F31" s="16"/>
      <c r="G31" s="561"/>
      <c r="H31" s="559"/>
      <c r="I31" s="559"/>
      <c r="J31" s="559"/>
      <c r="K31" s="559"/>
      <c r="L31" s="559"/>
      <c r="M31" s="559"/>
      <c r="N31" s="559"/>
      <c r="O31" s="559"/>
      <c r="P31" s="559"/>
      <c r="Q31" s="559"/>
      <c r="R31" s="559"/>
      <c r="S31" s="559"/>
      <c r="T31" s="559"/>
      <c r="U31" s="559"/>
      <c r="V31" s="559"/>
      <c r="W31" s="559"/>
      <c r="X31" s="559"/>
      <c r="Y31" s="559"/>
      <c r="Z31" s="559"/>
      <c r="AA31" s="559"/>
      <c r="AB31" s="560"/>
      <c r="AL31" s="148"/>
    </row>
    <row r="32" spans="1:38" ht="16" customHeight="1">
      <c r="D32" s="4" t="s">
        <v>169</v>
      </c>
      <c r="F32" s="8" t="s">
        <v>170</v>
      </c>
      <c r="J32" s="8" t="s">
        <v>174</v>
      </c>
    </row>
    <row r="33" spans="1:30" ht="16" customHeight="1">
      <c r="D33" s="4" t="s">
        <v>169</v>
      </c>
      <c r="F33" s="8" t="s">
        <v>170</v>
      </c>
      <c r="J33" s="8" t="s">
        <v>175</v>
      </c>
    </row>
    <row r="34" spans="1:30" ht="11.15" customHeight="1">
      <c r="E34" s="15"/>
      <c r="F34" s="16"/>
      <c r="G34" s="16"/>
      <c r="H34" s="16"/>
      <c r="I34" s="16"/>
      <c r="J34" s="16"/>
      <c r="K34" s="16"/>
      <c r="L34" s="16"/>
      <c r="M34" s="16"/>
      <c r="N34" s="16"/>
      <c r="O34" s="16"/>
      <c r="P34" s="16"/>
      <c r="Q34" s="16"/>
      <c r="R34" s="16"/>
      <c r="S34" s="16"/>
      <c r="T34" s="16"/>
      <c r="U34" s="16"/>
      <c r="V34" s="16"/>
      <c r="W34" s="16"/>
      <c r="X34" s="16"/>
      <c r="Y34" s="16"/>
      <c r="Z34" s="16"/>
      <c r="AA34" s="16"/>
      <c r="AB34" s="16"/>
    </row>
    <row r="35" spans="1:30" s="12" customFormat="1" ht="16" customHeight="1">
      <c r="A35" s="26"/>
      <c r="B35" s="26"/>
      <c r="C35" s="200" t="b">
        <v>0</v>
      </c>
      <c r="D35" s="149" t="s">
        <v>23</v>
      </c>
      <c r="E35" s="13" t="s">
        <v>517</v>
      </c>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row>
    <row r="36" spans="1:30" ht="16" customHeight="1">
      <c r="D36" s="4" t="s">
        <v>169</v>
      </c>
      <c r="F36" s="8" t="s">
        <v>170</v>
      </c>
      <c r="J36" s="8" t="s">
        <v>176</v>
      </c>
    </row>
    <row r="37" spans="1:30" ht="16" customHeight="1">
      <c r="E37" s="24"/>
      <c r="F37" s="16"/>
      <c r="H37" s="31"/>
      <c r="I37" s="16"/>
      <c r="J37" s="16"/>
      <c r="K37" s="16"/>
      <c r="L37" s="16"/>
      <c r="M37" s="16"/>
      <c r="N37" s="16"/>
      <c r="O37" s="16"/>
      <c r="P37" s="16"/>
      <c r="Q37" s="16"/>
      <c r="R37" s="16"/>
      <c r="S37" s="16"/>
      <c r="T37" s="16"/>
      <c r="U37" s="16"/>
      <c r="V37" s="16"/>
      <c r="W37" s="16"/>
      <c r="X37" s="16"/>
      <c r="Y37" s="16"/>
      <c r="Z37" s="16"/>
      <c r="AA37" s="16"/>
      <c r="AB37" s="16"/>
    </row>
    <row r="38" spans="1:30" ht="16" customHeight="1">
      <c r="E38" s="24"/>
      <c r="F38" s="16"/>
      <c r="H38" s="31"/>
      <c r="I38" s="16"/>
      <c r="J38" s="16"/>
      <c r="K38" s="16"/>
      <c r="L38" s="16"/>
      <c r="M38" s="16"/>
      <c r="N38" s="16"/>
      <c r="O38" s="16"/>
      <c r="P38" s="16"/>
      <c r="Q38" s="16"/>
      <c r="R38" s="16"/>
      <c r="S38" s="16"/>
      <c r="T38" s="16"/>
      <c r="U38" s="16"/>
      <c r="V38" s="16"/>
      <c r="W38" s="16"/>
      <c r="X38" s="16"/>
      <c r="Y38" s="16"/>
      <c r="Z38" s="16"/>
      <c r="AA38" s="16"/>
      <c r="AB38" s="16"/>
    </row>
    <row r="39" spans="1:30" ht="16" customHeight="1">
      <c r="E39" s="24"/>
      <c r="F39" s="16"/>
      <c r="H39" s="31"/>
      <c r="I39" s="16"/>
      <c r="J39" s="16"/>
      <c r="K39" s="16"/>
      <c r="L39" s="16"/>
      <c r="M39" s="16"/>
      <c r="N39" s="16"/>
      <c r="O39" s="16"/>
      <c r="P39" s="16"/>
      <c r="Q39" s="16"/>
      <c r="R39" s="16"/>
      <c r="S39" s="16"/>
      <c r="T39" s="16"/>
      <c r="U39" s="16"/>
      <c r="V39" s="16"/>
      <c r="W39" s="16"/>
      <c r="X39" s="16"/>
      <c r="Y39" s="16"/>
      <c r="Z39" s="16"/>
      <c r="AA39" s="16"/>
      <c r="AB39" s="16"/>
    </row>
    <row r="40" spans="1:30" ht="14" customHeight="1">
      <c r="E40" s="24"/>
      <c r="F40" s="16"/>
      <c r="H40" s="16"/>
      <c r="I40" s="16"/>
      <c r="J40" s="16"/>
      <c r="K40" s="16"/>
      <c r="L40" s="16"/>
      <c r="M40" s="16"/>
      <c r="N40" s="16"/>
      <c r="O40" s="16"/>
      <c r="P40" s="16"/>
      <c r="Q40" s="16"/>
      <c r="R40" s="16"/>
      <c r="S40" s="16"/>
      <c r="T40" s="16"/>
      <c r="U40" s="16"/>
      <c r="V40" s="150"/>
      <c r="W40" s="16"/>
      <c r="X40" s="16"/>
      <c r="Y40" s="16"/>
      <c r="Z40" s="16"/>
      <c r="AA40" s="16"/>
      <c r="AB40" s="16"/>
    </row>
    <row r="41" spans="1:30" s="112" customFormat="1" ht="16" customHeight="1">
      <c r="A41" s="96"/>
      <c r="B41" s="117" t="s">
        <v>90</v>
      </c>
      <c r="C41" s="549" t="s">
        <v>177</v>
      </c>
      <c r="D41" s="549"/>
      <c r="E41" s="549"/>
      <c r="F41" s="549"/>
      <c r="G41" s="549"/>
      <c r="H41" s="549"/>
      <c r="I41" s="549"/>
      <c r="J41" s="549"/>
      <c r="K41" s="549"/>
      <c r="L41" s="549"/>
      <c r="M41" s="549"/>
      <c r="N41" s="549"/>
      <c r="O41" s="549"/>
      <c r="P41" s="549"/>
      <c r="Q41" s="549"/>
      <c r="R41" s="549"/>
      <c r="S41" s="549"/>
      <c r="T41" s="549"/>
      <c r="U41" s="549"/>
      <c r="V41" s="549"/>
      <c r="W41" s="549"/>
      <c r="X41" s="549"/>
      <c r="Y41" s="549"/>
      <c r="Z41" s="549"/>
      <c r="AA41" s="549"/>
      <c r="AB41" s="549"/>
      <c r="AC41" s="549"/>
      <c r="AD41" s="144"/>
    </row>
    <row r="42" spans="1:30" ht="22" customHeight="1">
      <c r="B42" s="550"/>
      <c r="C42" s="550"/>
      <c r="F42" s="127"/>
      <c r="G42" s="127"/>
      <c r="H42" s="127"/>
      <c r="I42" s="127"/>
      <c r="J42" s="127"/>
      <c r="K42" s="127"/>
      <c r="L42" s="127"/>
      <c r="M42" s="127"/>
      <c r="N42" s="127"/>
      <c r="O42" s="127"/>
      <c r="P42" s="127"/>
      <c r="Q42" s="127"/>
      <c r="R42" s="127"/>
      <c r="S42" s="127"/>
      <c r="T42" s="127"/>
      <c r="U42" s="127"/>
      <c r="V42" s="127"/>
      <c r="W42" s="100"/>
      <c r="X42" s="100"/>
      <c r="Y42" s="100"/>
      <c r="Z42" s="100"/>
      <c r="AA42" s="100"/>
      <c r="AB42" s="100"/>
      <c r="AC42" s="100"/>
      <c r="AD42" s="145"/>
    </row>
    <row r="43" spans="1:30" ht="13.5" customHeight="1">
      <c r="B43" s="7"/>
      <c r="C43" s="7"/>
      <c r="F43" s="127"/>
      <c r="G43" s="127"/>
      <c r="H43" s="127"/>
      <c r="I43" s="127"/>
      <c r="J43" s="127"/>
      <c r="K43" s="127"/>
      <c r="L43" s="127"/>
      <c r="M43" s="127"/>
      <c r="N43" s="127"/>
      <c r="O43" s="127"/>
      <c r="P43" s="127"/>
      <c r="Q43" s="127"/>
      <c r="R43" s="127"/>
      <c r="S43" s="127"/>
      <c r="T43" s="127"/>
      <c r="U43" s="127"/>
      <c r="V43" s="127"/>
      <c r="W43" s="100"/>
      <c r="X43" s="100"/>
      <c r="Y43" s="100"/>
      <c r="Z43" s="100"/>
      <c r="AA43" s="100"/>
      <c r="AB43" s="100"/>
      <c r="AC43" s="100"/>
      <c r="AD43" s="145"/>
    </row>
    <row r="44" spans="1:30" ht="16" customHeight="1">
      <c r="C44" s="551" t="s">
        <v>178</v>
      </c>
      <c r="D44" s="552"/>
      <c r="E44" s="552"/>
      <c r="F44" s="552"/>
      <c r="G44" s="552"/>
      <c r="H44" s="552"/>
      <c r="I44" s="552"/>
      <c r="J44" s="552"/>
      <c r="K44" s="553"/>
      <c r="L44" s="557"/>
      <c r="M44" s="557"/>
      <c r="N44" s="557"/>
      <c r="O44" s="557"/>
      <c r="P44" s="557"/>
      <c r="Q44" s="557"/>
      <c r="R44" s="557"/>
      <c r="S44" s="557"/>
      <c r="T44" s="557"/>
      <c r="U44" s="557"/>
      <c r="V44" s="557"/>
      <c r="W44" s="557"/>
      <c r="X44" s="557"/>
      <c r="Y44" s="557"/>
      <c r="Z44" s="557"/>
      <c r="AA44" s="557"/>
      <c r="AB44" s="557"/>
      <c r="AC44" s="113"/>
    </row>
    <row r="45" spans="1:30" ht="10" customHeight="1">
      <c r="A45" s="2"/>
      <c r="B45" s="3"/>
      <c r="C45" s="554"/>
      <c r="D45" s="555"/>
      <c r="E45" s="555"/>
      <c r="F45" s="555"/>
      <c r="G45" s="555"/>
      <c r="H45" s="555"/>
      <c r="I45" s="555"/>
      <c r="J45" s="555"/>
      <c r="K45" s="556"/>
      <c r="L45" s="557"/>
      <c r="M45" s="557"/>
      <c r="N45" s="557"/>
      <c r="O45" s="557"/>
      <c r="P45" s="557"/>
      <c r="Q45" s="557"/>
      <c r="R45" s="557"/>
      <c r="S45" s="557"/>
      <c r="T45" s="557"/>
      <c r="U45" s="557"/>
      <c r="V45" s="557"/>
      <c r="W45" s="557"/>
      <c r="X45" s="557"/>
      <c r="Y45" s="557"/>
      <c r="Z45" s="557"/>
      <c r="AA45" s="557"/>
      <c r="AB45" s="557"/>
      <c r="AC45" s="113"/>
    </row>
    <row r="46" spans="1:30" ht="8.5" customHeight="1">
      <c r="C46" s="18"/>
    </row>
    <row r="47" spans="1:30" ht="16" customHeight="1">
      <c r="C47" s="18"/>
    </row>
    <row r="48" spans="1:30" ht="16" customHeight="1">
      <c r="C48" s="18"/>
    </row>
    <row r="49" spans="1:31" ht="16" customHeight="1">
      <c r="B49" s="1"/>
      <c r="C49" s="19" t="s">
        <v>18</v>
      </c>
      <c r="D49" s="203" t="b">
        <v>0</v>
      </c>
      <c r="E49" s="8" t="s">
        <v>179</v>
      </c>
      <c r="N49" s="8" t="s">
        <v>530</v>
      </c>
    </row>
    <row r="50" spans="1:31" ht="7.5" customHeight="1">
      <c r="B50" s="1"/>
      <c r="C50" s="19"/>
      <c r="F50" s="20"/>
    </row>
    <row r="51" spans="1:31" ht="16" customHeight="1">
      <c r="A51" s="1"/>
      <c r="B51" s="1"/>
      <c r="C51" s="19" t="s">
        <v>20</v>
      </c>
      <c r="D51" s="203" t="b">
        <v>0</v>
      </c>
      <c r="E51" s="547" t="s">
        <v>503</v>
      </c>
      <c r="F51" s="547"/>
      <c r="G51" s="547"/>
      <c r="H51" s="547"/>
      <c r="I51" s="547"/>
      <c r="J51" s="547"/>
      <c r="K51" s="547"/>
      <c r="L51" s="547"/>
      <c r="M51" s="547"/>
      <c r="N51" s="547"/>
      <c r="O51" s="547"/>
      <c r="P51" s="547"/>
      <c r="Q51" s="547"/>
      <c r="R51" s="547"/>
      <c r="S51" s="547"/>
      <c r="T51" s="547"/>
      <c r="U51" s="547"/>
      <c r="V51" s="547"/>
      <c r="W51" s="547"/>
      <c r="X51" s="547"/>
      <c r="Y51" s="547"/>
      <c r="Z51" s="547"/>
      <c r="AA51" s="547"/>
      <c r="AB51" s="547"/>
      <c r="AC51" s="547"/>
    </row>
    <row r="52" spans="1:31" ht="16" customHeight="1">
      <c r="A52" s="1"/>
      <c r="B52" s="1"/>
      <c r="C52" s="19"/>
      <c r="D52" s="203" t="b">
        <v>0</v>
      </c>
      <c r="E52" s="8" t="s">
        <v>175</v>
      </c>
    </row>
    <row r="53" spans="1:31" ht="7.5" customHeight="1">
      <c r="C53" s="19"/>
      <c r="F53" s="20"/>
    </row>
    <row r="54" spans="1:31" ht="16" customHeight="1">
      <c r="A54" s="1"/>
      <c r="B54" s="1"/>
      <c r="C54" s="19" t="s">
        <v>23</v>
      </c>
      <c r="D54" s="203" t="b">
        <v>0</v>
      </c>
      <c r="E54" s="8" t="s">
        <v>24</v>
      </c>
    </row>
    <row r="55" spans="1:31" ht="16" customHeight="1">
      <c r="C55" s="18"/>
      <c r="F55" s="20"/>
    </row>
    <row r="56" spans="1:31" ht="16" customHeight="1">
      <c r="C56" s="18"/>
    </row>
    <row r="57" spans="1:31" ht="16" customHeight="1">
      <c r="AE57" s="1" t="s">
        <v>10</v>
      </c>
    </row>
    <row r="58" spans="1:31" ht="16" customHeight="1">
      <c r="C58" s="18"/>
    </row>
    <row r="59" spans="1:31" ht="16" customHeight="1"/>
    <row r="60" spans="1:31" ht="16" customHeight="1"/>
    <row r="61" spans="1:31" ht="16" customHeight="1"/>
  </sheetData>
  <sheetProtection algorithmName="SHA-512" hashValue="s+BH8Tq7FXkueruv5Ky0RghB4PCVoMBdkoQFfZQEJOtck5Var6Igq4KwQnaekaJzAvVaZwmnX4gQ62H4DYq7UQ==" saltValue="tcEQcHEMedfI16jbn5QThA==" spinCount="100000" sheet="1" objects="1" scenarios="1"/>
  <mergeCells count="10">
    <mergeCell ref="E51:AC51"/>
    <mergeCell ref="A1:AC4"/>
    <mergeCell ref="C41:AC41"/>
    <mergeCell ref="B42:C42"/>
    <mergeCell ref="C44:K45"/>
    <mergeCell ref="L44:AB45"/>
    <mergeCell ref="F19:AB19"/>
    <mergeCell ref="F24:AB24"/>
    <mergeCell ref="J29:AB29"/>
    <mergeCell ref="G31:AB31"/>
  </mergeCells>
  <phoneticPr fontId="2"/>
  <pageMargins left="0.7" right="0.7" top="0.6" bottom="0.16" header="0.3" footer="0.19"/>
  <pageSetup paperSize="9" scale="98"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AR81"/>
  <sheetViews>
    <sheetView view="pageBreakPreview" topLeftCell="A9" zoomScaleNormal="100" zoomScaleSheetLayoutView="100" workbookViewId="0">
      <selection activeCell="L30" sqref="L30:AB31"/>
    </sheetView>
  </sheetViews>
  <sheetFormatPr defaultColWidth="8.81640625" defaultRowHeight="13"/>
  <cols>
    <col min="1" max="29" width="3" style="8" customWidth="1"/>
    <col min="30" max="30" width="3.1796875" style="8" customWidth="1"/>
    <col min="31" max="42" width="8.81640625" style="8"/>
    <col min="43" max="43" width="8.81640625" style="8" customWidth="1"/>
    <col min="44" max="16384" width="8.81640625" style="8"/>
  </cols>
  <sheetData>
    <row r="1" spans="1:44" ht="7.5"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44"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44"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44"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44" ht="16" customHeight="1"/>
    <row r="6" spans="1:44" s="23" customFormat="1" ht="39.5" customHeight="1">
      <c r="A6" s="21">
        <v>2</v>
      </c>
      <c r="B6" s="475" t="s">
        <v>26</v>
      </c>
      <c r="C6" s="475"/>
      <c r="D6" s="475"/>
      <c r="E6" s="475"/>
      <c r="F6" s="475"/>
      <c r="G6" s="475"/>
      <c r="H6" s="475"/>
      <c r="I6" s="475"/>
      <c r="J6" s="475"/>
      <c r="K6" s="475"/>
      <c r="L6" s="475"/>
      <c r="M6" s="475"/>
      <c r="N6" s="475"/>
      <c r="O6" s="475"/>
      <c r="P6" s="475"/>
      <c r="Q6" s="475"/>
      <c r="R6" s="475"/>
      <c r="S6" s="475"/>
      <c r="T6" s="475"/>
      <c r="U6" s="475"/>
      <c r="V6" s="475"/>
      <c r="W6" s="475"/>
      <c r="X6" s="475"/>
      <c r="Y6" s="475"/>
      <c r="Z6" s="475"/>
      <c r="AA6" s="475"/>
      <c r="AB6" s="475"/>
      <c r="AC6" s="475"/>
    </row>
    <row r="7" spans="1:44" s="9" customFormat="1" ht="16" customHeight="1">
      <c r="B7" s="8"/>
      <c r="C7" s="8"/>
      <c r="D7" s="8"/>
      <c r="E7" s="8"/>
      <c r="F7" s="8"/>
      <c r="G7" s="8"/>
      <c r="H7" s="8"/>
      <c r="I7" s="8"/>
      <c r="J7" s="8"/>
    </row>
    <row r="8" spans="1:44" ht="16" customHeight="1"/>
    <row r="9" spans="1:44" ht="16" customHeight="1"/>
    <row r="10" spans="1:44" ht="16" customHeight="1"/>
    <row r="11" spans="1:44" ht="16" customHeight="1"/>
    <row r="12" spans="1:44" ht="16" customHeight="1"/>
    <row r="13" spans="1:44" ht="8" customHeight="1"/>
    <row r="14" spans="1:44" s="112" customFormat="1" ht="16" customHeight="1">
      <c r="B14" s="140" t="s">
        <v>180</v>
      </c>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row>
    <row r="15" spans="1:44" ht="23.15" customHeight="1">
      <c r="B15" s="1"/>
      <c r="AJ15" s="141"/>
    </row>
    <row r="16" spans="1:44" s="12" customFormat="1" ht="16" customHeight="1">
      <c r="C16" s="200" t="b">
        <v>0</v>
      </c>
      <c r="D16" s="14" t="s">
        <v>15</v>
      </c>
      <c r="E16" s="14" t="s">
        <v>181</v>
      </c>
      <c r="F16" s="14"/>
      <c r="G16" s="14"/>
      <c r="H16" s="14"/>
      <c r="I16" s="14"/>
      <c r="J16" s="14"/>
      <c r="K16" s="14"/>
      <c r="L16" s="14"/>
      <c r="M16" s="14"/>
      <c r="N16" s="14"/>
      <c r="O16" s="14"/>
      <c r="P16" s="14"/>
      <c r="Q16" s="14"/>
      <c r="R16" s="14"/>
      <c r="S16" s="14"/>
      <c r="T16" s="14"/>
      <c r="U16" s="14"/>
      <c r="V16" s="14"/>
      <c r="W16" s="14"/>
      <c r="X16" s="14"/>
      <c r="Y16" s="14"/>
      <c r="Z16" s="14"/>
      <c r="AA16" s="14"/>
      <c r="AB16" s="14"/>
      <c r="AC16" s="14"/>
      <c r="AJ16" s="584"/>
      <c r="AK16" s="585"/>
      <c r="AL16" s="585"/>
      <c r="AM16" s="585"/>
      <c r="AN16" s="585"/>
      <c r="AO16" s="585"/>
      <c r="AP16" s="585"/>
      <c r="AQ16" s="585"/>
      <c r="AR16" s="585"/>
    </row>
    <row r="17" spans="1:44" s="12" customFormat="1" ht="16" customHeight="1">
      <c r="C17" s="200" t="b">
        <v>0</v>
      </c>
      <c r="D17" s="14" t="s">
        <v>17</v>
      </c>
      <c r="E17" s="14" t="s">
        <v>182</v>
      </c>
      <c r="F17" s="14"/>
      <c r="G17" s="14"/>
      <c r="H17" s="14"/>
      <c r="I17" s="14"/>
      <c r="J17" s="14"/>
      <c r="K17" s="14"/>
      <c r="L17" s="14"/>
      <c r="M17" s="14"/>
      <c r="N17" s="14"/>
      <c r="O17" s="14"/>
      <c r="P17" s="14"/>
      <c r="Q17" s="14"/>
      <c r="R17" s="14"/>
      <c r="S17" s="14"/>
      <c r="T17" s="14"/>
      <c r="U17" s="14"/>
      <c r="V17" s="14"/>
      <c r="W17" s="14"/>
      <c r="X17" s="14"/>
      <c r="Y17" s="14"/>
      <c r="Z17" s="14"/>
      <c r="AA17" s="14"/>
      <c r="AB17" s="14"/>
      <c r="AC17" s="14"/>
      <c r="AJ17" s="585"/>
      <c r="AK17" s="585"/>
      <c r="AL17" s="585"/>
      <c r="AM17" s="585"/>
      <c r="AN17" s="585"/>
      <c r="AO17" s="585"/>
      <c r="AP17" s="585"/>
      <c r="AQ17" s="585"/>
      <c r="AR17" s="585"/>
    </row>
    <row r="18" spans="1:44" ht="4.5" customHeight="1">
      <c r="AJ18" s="585"/>
      <c r="AK18" s="585"/>
      <c r="AL18" s="585"/>
      <c r="AM18" s="585"/>
      <c r="AN18" s="585"/>
      <c r="AO18" s="585"/>
      <c r="AP18" s="585"/>
      <c r="AQ18" s="585"/>
      <c r="AR18" s="585"/>
    </row>
    <row r="19" spans="1:44" s="142" customFormat="1" ht="16" customHeight="1">
      <c r="E19" s="142" t="s">
        <v>183</v>
      </c>
      <c r="AJ19" s="585"/>
      <c r="AK19" s="585"/>
      <c r="AL19" s="585"/>
      <c r="AM19" s="585"/>
      <c r="AN19" s="585"/>
      <c r="AO19" s="585"/>
      <c r="AP19" s="585"/>
      <c r="AQ19" s="585"/>
      <c r="AR19" s="585"/>
    </row>
    <row r="20" spans="1:44" s="142" customFormat="1" ht="16" customHeight="1">
      <c r="E20" s="588" t="s">
        <v>457</v>
      </c>
      <c r="F20" s="588"/>
      <c r="G20" s="588"/>
      <c r="H20" s="588"/>
      <c r="I20" s="588"/>
      <c r="J20" s="588"/>
      <c r="K20" s="588"/>
      <c r="L20" s="588"/>
      <c r="M20" s="588"/>
      <c r="N20" s="588"/>
      <c r="O20" s="588"/>
      <c r="P20" s="588"/>
      <c r="Q20" s="588"/>
      <c r="R20" s="588"/>
      <c r="S20" s="588"/>
      <c r="T20" s="588"/>
      <c r="U20" s="588"/>
      <c r="V20" s="588"/>
      <c r="W20" s="588"/>
      <c r="X20" s="588"/>
      <c r="Y20" s="588"/>
      <c r="Z20" s="588"/>
      <c r="AA20" s="588"/>
      <c r="AB20" s="588"/>
      <c r="AC20" s="588"/>
      <c r="AJ20" s="585"/>
      <c r="AK20" s="585"/>
      <c r="AL20" s="585"/>
      <c r="AM20" s="585"/>
      <c r="AN20" s="585"/>
      <c r="AO20" s="585"/>
      <c r="AP20" s="585"/>
      <c r="AQ20" s="585"/>
      <c r="AR20" s="585"/>
    </row>
    <row r="21" spans="1:44" ht="13" customHeight="1">
      <c r="F21" s="142"/>
      <c r="AJ21" s="585"/>
      <c r="AK21" s="585"/>
      <c r="AL21" s="585"/>
      <c r="AM21" s="585"/>
      <c r="AN21" s="585"/>
      <c r="AO21" s="585"/>
      <c r="AP21" s="585"/>
      <c r="AQ21" s="585"/>
      <c r="AR21" s="585"/>
    </row>
    <row r="22" spans="1:44" s="12" customFormat="1" ht="16" customHeight="1">
      <c r="A22" s="26"/>
      <c r="B22" s="26"/>
      <c r="C22" s="200" t="b">
        <v>0</v>
      </c>
      <c r="D22" s="27" t="s">
        <v>18</v>
      </c>
      <c r="E22" s="14" t="s">
        <v>184</v>
      </c>
      <c r="F22" s="27"/>
      <c r="G22" s="27"/>
      <c r="H22" s="27"/>
      <c r="I22" s="27"/>
      <c r="J22" s="27"/>
      <c r="K22" s="27"/>
      <c r="L22" s="27"/>
      <c r="M22" s="27"/>
      <c r="N22" s="27"/>
      <c r="O22" s="27"/>
      <c r="P22" s="27"/>
      <c r="Q22" s="27"/>
      <c r="R22" s="27"/>
      <c r="S22" s="27"/>
      <c r="T22" s="27"/>
      <c r="U22" s="27"/>
      <c r="V22" s="27"/>
      <c r="W22" s="27"/>
      <c r="X22" s="27"/>
      <c r="Y22" s="27"/>
      <c r="Z22" s="27"/>
      <c r="AA22" s="27"/>
      <c r="AB22" s="27"/>
      <c r="AC22" s="27"/>
      <c r="AJ22" s="585"/>
      <c r="AK22" s="585"/>
      <c r="AL22" s="585"/>
      <c r="AM22" s="585"/>
      <c r="AN22" s="585"/>
      <c r="AO22" s="585"/>
      <c r="AP22" s="585"/>
      <c r="AQ22" s="585"/>
      <c r="AR22" s="585"/>
    </row>
    <row r="23" spans="1:44" s="12" customFormat="1" ht="7" customHeight="1">
      <c r="A23" s="26"/>
      <c r="B23" s="26"/>
      <c r="D23" s="26"/>
      <c r="F23" s="26"/>
      <c r="G23" s="26"/>
      <c r="H23" s="26"/>
      <c r="I23" s="26"/>
      <c r="J23" s="26"/>
      <c r="K23" s="26"/>
      <c r="L23" s="26"/>
      <c r="M23" s="26"/>
      <c r="N23" s="26"/>
      <c r="O23" s="26"/>
      <c r="P23" s="26"/>
      <c r="Q23" s="26"/>
      <c r="R23" s="26"/>
      <c r="S23" s="26"/>
      <c r="T23" s="26"/>
      <c r="U23" s="26"/>
      <c r="V23" s="26"/>
      <c r="W23" s="26"/>
      <c r="X23" s="26"/>
      <c r="Y23" s="26"/>
      <c r="Z23" s="26"/>
      <c r="AA23" s="26"/>
      <c r="AB23" s="26"/>
      <c r="AC23" s="26"/>
      <c r="AJ23" s="585"/>
      <c r="AK23" s="585"/>
      <c r="AL23" s="585"/>
      <c r="AM23" s="585"/>
      <c r="AN23" s="585"/>
      <c r="AO23" s="585"/>
      <c r="AP23" s="585"/>
      <c r="AQ23" s="585"/>
      <c r="AR23" s="585"/>
    </row>
    <row r="24" spans="1:44" ht="13" customHeight="1">
      <c r="A24" s="113"/>
      <c r="B24" s="113"/>
      <c r="C24" s="6"/>
      <c r="D24" s="6" t="s">
        <v>169</v>
      </c>
      <c r="E24" s="582"/>
      <c r="F24" s="582"/>
      <c r="G24" s="582"/>
      <c r="H24" s="582"/>
      <c r="I24" s="582"/>
      <c r="J24" s="582"/>
      <c r="K24" s="582"/>
      <c r="L24" s="582"/>
      <c r="M24" s="582"/>
      <c r="N24" s="582"/>
      <c r="O24" s="582"/>
      <c r="P24" s="582"/>
      <c r="Q24" s="582"/>
      <c r="R24" s="582"/>
      <c r="S24" s="582"/>
      <c r="T24" s="582"/>
      <c r="U24" s="582"/>
      <c r="V24" s="582"/>
      <c r="W24" s="582"/>
      <c r="X24" s="582"/>
      <c r="Y24" s="582"/>
      <c r="Z24" s="582"/>
      <c r="AA24" s="582"/>
      <c r="AB24" s="582"/>
      <c r="AC24" s="113"/>
      <c r="AJ24" s="585"/>
      <c r="AK24" s="585"/>
      <c r="AL24" s="585"/>
      <c r="AM24" s="585"/>
      <c r="AN24" s="585"/>
      <c r="AO24" s="585"/>
      <c r="AP24" s="585"/>
      <c r="AQ24" s="585"/>
      <c r="AR24" s="585"/>
    </row>
    <row r="25" spans="1:44" ht="13" customHeight="1">
      <c r="A25" s="113"/>
      <c r="B25" s="113"/>
      <c r="C25" s="113"/>
      <c r="D25" s="113"/>
      <c r="E25" s="582"/>
      <c r="F25" s="582"/>
      <c r="G25" s="582"/>
      <c r="H25" s="582"/>
      <c r="I25" s="582"/>
      <c r="J25" s="582"/>
      <c r="K25" s="582"/>
      <c r="L25" s="582"/>
      <c r="M25" s="582"/>
      <c r="N25" s="582"/>
      <c r="O25" s="582"/>
      <c r="P25" s="582"/>
      <c r="Q25" s="582"/>
      <c r="R25" s="582"/>
      <c r="S25" s="582"/>
      <c r="T25" s="582"/>
      <c r="U25" s="582"/>
      <c r="V25" s="582"/>
      <c r="W25" s="582"/>
      <c r="X25" s="582"/>
      <c r="Y25" s="582"/>
      <c r="Z25" s="582"/>
      <c r="AA25" s="582"/>
      <c r="AB25" s="582"/>
      <c r="AC25" s="113"/>
      <c r="AJ25" s="585"/>
      <c r="AK25" s="585"/>
      <c r="AL25" s="585"/>
      <c r="AM25" s="585"/>
      <c r="AN25" s="585"/>
      <c r="AO25" s="585"/>
      <c r="AP25" s="585"/>
      <c r="AQ25" s="585"/>
      <c r="AR25" s="585"/>
    </row>
    <row r="26" spans="1:44" ht="16" customHeight="1">
      <c r="AG26" s="143"/>
    </row>
    <row r="27" spans="1:44" s="112" customFormat="1" ht="16" customHeight="1">
      <c r="A27" s="96"/>
      <c r="B27" s="140" t="s">
        <v>90</v>
      </c>
      <c r="C27" s="586" t="s">
        <v>185</v>
      </c>
      <c r="D27" s="586"/>
      <c r="E27" s="586"/>
      <c r="F27" s="586"/>
      <c r="G27" s="586"/>
      <c r="H27" s="586"/>
      <c r="I27" s="586"/>
      <c r="J27" s="586"/>
      <c r="K27" s="586"/>
      <c r="L27" s="586"/>
      <c r="M27" s="586"/>
      <c r="N27" s="586"/>
      <c r="O27" s="586"/>
      <c r="P27" s="586"/>
      <c r="Q27" s="586"/>
      <c r="R27" s="586"/>
      <c r="S27" s="586"/>
      <c r="T27" s="586"/>
      <c r="U27" s="586"/>
      <c r="V27" s="586"/>
      <c r="W27" s="586"/>
      <c r="X27" s="586"/>
      <c r="Y27" s="586"/>
      <c r="Z27" s="586"/>
      <c r="AA27" s="586"/>
      <c r="AB27" s="586"/>
      <c r="AC27" s="586"/>
      <c r="AD27" s="144"/>
    </row>
    <row r="28" spans="1:44" ht="22.5" customHeight="1">
      <c r="A28" s="127"/>
      <c r="B28" s="127"/>
      <c r="C28" s="127"/>
      <c r="D28" s="127"/>
      <c r="E28" s="127"/>
      <c r="F28" s="127"/>
      <c r="G28" s="127"/>
      <c r="H28" s="127"/>
      <c r="I28" s="127"/>
      <c r="J28" s="127"/>
      <c r="K28" s="127"/>
      <c r="L28" s="127"/>
      <c r="M28" s="127"/>
      <c r="N28" s="127"/>
      <c r="O28" s="127"/>
      <c r="P28" s="127"/>
      <c r="Q28" s="127"/>
      <c r="R28" s="127"/>
      <c r="S28" s="127"/>
      <c r="T28" s="127"/>
      <c r="U28" s="127"/>
      <c r="V28" s="127"/>
      <c r="W28" s="100"/>
      <c r="X28" s="100"/>
      <c r="Y28" s="100"/>
      <c r="Z28" s="100"/>
      <c r="AA28" s="100"/>
      <c r="AB28" s="100"/>
      <c r="AC28" s="100"/>
      <c r="AD28" s="145"/>
    </row>
    <row r="29" spans="1:44" ht="16.5" customHeight="1">
      <c r="A29" s="127"/>
      <c r="B29" s="127"/>
      <c r="C29" s="577" t="s">
        <v>186</v>
      </c>
      <c r="D29" s="577"/>
      <c r="E29" s="577"/>
      <c r="F29" s="577"/>
      <c r="G29" s="577"/>
      <c r="H29" s="577"/>
      <c r="I29" s="577"/>
      <c r="J29" s="577"/>
      <c r="K29" s="577"/>
      <c r="L29" s="577"/>
      <c r="M29" s="577"/>
      <c r="N29" s="577"/>
      <c r="O29" s="577"/>
      <c r="P29" s="577"/>
      <c r="Q29" s="577"/>
      <c r="R29" s="577"/>
      <c r="S29" s="577"/>
      <c r="T29" s="577"/>
      <c r="U29" s="577"/>
      <c r="V29" s="577"/>
      <c r="W29" s="577"/>
      <c r="X29" s="577"/>
      <c r="Y29" s="577"/>
      <c r="Z29" s="577"/>
      <c r="AA29" s="577"/>
      <c r="AB29" s="577"/>
      <c r="AC29" s="100"/>
      <c r="AD29" s="145"/>
    </row>
    <row r="30" spans="1:44" ht="16" customHeight="1">
      <c r="A30" s="550"/>
      <c r="B30" s="562"/>
      <c r="C30" s="578" t="s">
        <v>187</v>
      </c>
      <c r="D30" s="579"/>
      <c r="E30" s="579"/>
      <c r="F30" s="579"/>
      <c r="G30" s="579"/>
      <c r="H30" s="579"/>
      <c r="I30" s="579"/>
      <c r="J30" s="579"/>
      <c r="K30" s="579"/>
      <c r="L30" s="583"/>
      <c r="M30" s="582"/>
      <c r="N30" s="582"/>
      <c r="O30" s="582"/>
      <c r="P30" s="582"/>
      <c r="Q30" s="582"/>
      <c r="R30" s="582"/>
      <c r="S30" s="582"/>
      <c r="T30" s="582"/>
      <c r="U30" s="582"/>
      <c r="V30" s="582"/>
      <c r="W30" s="582"/>
      <c r="X30" s="582"/>
      <c r="Y30" s="582"/>
      <c r="Z30" s="582"/>
      <c r="AA30" s="582"/>
      <c r="AB30" s="582"/>
      <c r="AC30" s="113"/>
      <c r="AE30" s="587"/>
      <c r="AF30" s="587"/>
      <c r="AG30" s="587"/>
      <c r="AH30" s="587"/>
      <c r="AI30" s="587"/>
      <c r="AJ30" s="587"/>
    </row>
    <row r="31" spans="1:44" ht="10" customHeight="1">
      <c r="A31" s="2"/>
      <c r="B31" s="3"/>
      <c r="C31" s="580"/>
      <c r="D31" s="581"/>
      <c r="E31" s="581"/>
      <c r="F31" s="581"/>
      <c r="G31" s="581"/>
      <c r="H31" s="581"/>
      <c r="I31" s="581"/>
      <c r="J31" s="581"/>
      <c r="K31" s="581"/>
      <c r="L31" s="582"/>
      <c r="M31" s="582"/>
      <c r="N31" s="582"/>
      <c r="O31" s="582"/>
      <c r="P31" s="582"/>
      <c r="Q31" s="582"/>
      <c r="R31" s="582"/>
      <c r="S31" s="582"/>
      <c r="T31" s="582"/>
      <c r="U31" s="582"/>
      <c r="V31" s="582"/>
      <c r="W31" s="582"/>
      <c r="X31" s="582"/>
      <c r="Y31" s="582"/>
      <c r="Z31" s="582"/>
      <c r="AA31" s="582"/>
      <c r="AB31" s="582"/>
      <c r="AC31" s="113"/>
      <c r="AE31" s="587"/>
      <c r="AF31" s="587"/>
      <c r="AG31" s="587"/>
      <c r="AH31" s="587"/>
      <c r="AI31" s="587"/>
      <c r="AJ31" s="587"/>
    </row>
    <row r="32" spans="1:44" ht="19" customHeight="1">
      <c r="A32" s="550"/>
      <c r="B32" s="562"/>
      <c r="C32" s="563" t="s">
        <v>188</v>
      </c>
      <c r="D32" s="564"/>
      <c r="E32" s="564"/>
      <c r="F32" s="564"/>
      <c r="G32" s="564"/>
      <c r="H32" s="564"/>
      <c r="I32" s="564"/>
      <c r="J32" s="564"/>
      <c r="K32" s="564"/>
      <c r="L32" s="582"/>
      <c r="M32" s="582"/>
      <c r="N32" s="582"/>
      <c r="O32" s="582"/>
      <c r="P32" s="582"/>
      <c r="Q32" s="582"/>
      <c r="R32" s="582"/>
      <c r="S32" s="582"/>
      <c r="T32" s="582"/>
      <c r="U32" s="582"/>
      <c r="V32" s="582"/>
      <c r="W32" s="582"/>
      <c r="X32" s="582"/>
      <c r="Y32" s="582"/>
      <c r="Z32" s="582"/>
      <c r="AA32" s="582"/>
      <c r="AB32" s="582"/>
      <c r="AE32" s="587"/>
      <c r="AF32" s="587"/>
      <c r="AG32" s="587"/>
      <c r="AH32" s="587"/>
      <c r="AI32" s="587"/>
      <c r="AJ32" s="587"/>
    </row>
    <row r="33" spans="1:36" ht="14.5" customHeight="1">
      <c r="A33" s="2"/>
      <c r="B33" s="3"/>
      <c r="C33" s="177"/>
      <c r="D33" s="568" t="s">
        <v>189</v>
      </c>
      <c r="E33" s="569"/>
      <c r="F33" s="569"/>
      <c r="G33" s="569"/>
      <c r="H33" s="569"/>
      <c r="I33" s="569"/>
      <c r="J33" s="569"/>
      <c r="K33" s="570"/>
      <c r="L33" s="582"/>
      <c r="M33" s="582"/>
      <c r="N33" s="582"/>
      <c r="O33" s="582"/>
      <c r="P33" s="582"/>
      <c r="Q33" s="582"/>
      <c r="R33" s="582"/>
      <c r="S33" s="582"/>
      <c r="T33" s="582"/>
      <c r="U33" s="582"/>
      <c r="V33" s="582"/>
      <c r="W33" s="582"/>
      <c r="X33" s="582"/>
      <c r="Y33" s="582"/>
      <c r="Z33" s="582"/>
      <c r="AA33" s="582"/>
      <c r="AB33" s="582"/>
      <c r="AC33" s="113"/>
      <c r="AE33" s="587"/>
      <c r="AF33" s="587"/>
      <c r="AG33" s="587"/>
      <c r="AH33" s="587"/>
      <c r="AI33" s="587"/>
      <c r="AJ33" s="587"/>
    </row>
    <row r="34" spans="1:36" ht="14.5" customHeight="1">
      <c r="C34" s="178"/>
      <c r="D34" s="574"/>
      <c r="E34" s="575"/>
      <c r="F34" s="575"/>
      <c r="G34" s="575"/>
      <c r="H34" s="575"/>
      <c r="I34" s="575"/>
      <c r="J34" s="575"/>
      <c r="K34" s="576"/>
      <c r="L34" s="582"/>
      <c r="M34" s="582"/>
      <c r="N34" s="582"/>
      <c r="O34" s="582"/>
      <c r="P34" s="582"/>
      <c r="Q34" s="582"/>
      <c r="R34" s="582"/>
      <c r="S34" s="582"/>
      <c r="T34" s="582"/>
      <c r="U34" s="582"/>
      <c r="V34" s="582"/>
      <c r="W34" s="582"/>
      <c r="X34" s="582"/>
      <c r="Y34" s="582"/>
      <c r="Z34" s="582"/>
      <c r="AA34" s="582"/>
      <c r="AB34" s="582"/>
      <c r="AE34" s="587"/>
      <c r="AF34" s="587"/>
      <c r="AG34" s="587"/>
      <c r="AH34" s="587"/>
      <c r="AI34" s="587"/>
      <c r="AJ34" s="587"/>
    </row>
    <row r="35" spans="1:36" ht="22" customHeight="1">
      <c r="A35" s="550"/>
      <c r="B35" s="562"/>
      <c r="C35" s="565" t="s">
        <v>190</v>
      </c>
      <c r="D35" s="566"/>
      <c r="E35" s="566"/>
      <c r="F35" s="566"/>
      <c r="G35" s="566"/>
      <c r="H35" s="566"/>
      <c r="I35" s="566"/>
      <c r="J35" s="566"/>
      <c r="K35" s="566"/>
      <c r="L35" s="582"/>
      <c r="M35" s="582"/>
      <c r="N35" s="582"/>
      <c r="O35" s="582"/>
      <c r="P35" s="582"/>
      <c r="Q35" s="582"/>
      <c r="R35" s="582"/>
      <c r="S35" s="582"/>
      <c r="T35" s="582"/>
      <c r="U35" s="582"/>
      <c r="V35" s="582"/>
      <c r="W35" s="582"/>
      <c r="X35" s="582"/>
      <c r="Y35" s="582"/>
      <c r="Z35" s="582"/>
      <c r="AA35" s="582"/>
      <c r="AB35" s="582"/>
    </row>
    <row r="36" spans="1:36" ht="9" customHeight="1">
      <c r="A36" s="2"/>
      <c r="B36" s="3"/>
      <c r="C36" s="179"/>
      <c r="D36" s="568" t="s">
        <v>191</v>
      </c>
      <c r="E36" s="569"/>
      <c r="F36" s="569"/>
      <c r="G36" s="569"/>
      <c r="H36" s="569"/>
      <c r="I36" s="569"/>
      <c r="J36" s="569"/>
      <c r="K36" s="570"/>
      <c r="L36" s="582"/>
      <c r="M36" s="582"/>
      <c r="N36" s="582"/>
      <c r="O36" s="582"/>
      <c r="P36" s="582"/>
      <c r="Q36" s="582"/>
      <c r="R36" s="582"/>
      <c r="S36" s="582"/>
      <c r="T36" s="582"/>
      <c r="U36" s="582"/>
      <c r="V36" s="582"/>
      <c r="W36" s="582"/>
      <c r="X36" s="582"/>
      <c r="Y36" s="582"/>
      <c r="Z36" s="582"/>
      <c r="AA36" s="582"/>
      <c r="AB36" s="582"/>
    </row>
    <row r="37" spans="1:36" ht="9" customHeight="1">
      <c r="C37" s="179"/>
      <c r="D37" s="574"/>
      <c r="E37" s="575"/>
      <c r="F37" s="575"/>
      <c r="G37" s="575"/>
      <c r="H37" s="575"/>
      <c r="I37" s="575"/>
      <c r="J37" s="575"/>
      <c r="K37" s="576"/>
      <c r="L37" s="582"/>
      <c r="M37" s="582"/>
      <c r="N37" s="582"/>
      <c r="O37" s="582"/>
      <c r="P37" s="582"/>
      <c r="Q37" s="582"/>
      <c r="R37" s="582"/>
      <c r="S37" s="582"/>
      <c r="T37" s="582"/>
      <c r="U37" s="582"/>
      <c r="V37" s="582"/>
      <c r="W37" s="582"/>
      <c r="X37" s="582"/>
      <c r="Y37" s="582"/>
      <c r="Z37" s="582"/>
      <c r="AA37" s="582"/>
      <c r="AB37" s="582"/>
    </row>
    <row r="38" spans="1:36" ht="16" customHeight="1">
      <c r="A38" s="550"/>
      <c r="B38" s="562"/>
      <c r="C38" s="563" t="s">
        <v>531</v>
      </c>
      <c r="D38" s="564"/>
      <c r="E38" s="564"/>
      <c r="F38" s="564"/>
      <c r="G38" s="564"/>
      <c r="H38" s="564"/>
      <c r="I38" s="564"/>
      <c r="J38" s="564"/>
      <c r="K38" s="564"/>
      <c r="L38" s="567"/>
      <c r="M38" s="567"/>
      <c r="N38" s="567"/>
      <c r="O38" s="567"/>
      <c r="P38" s="567"/>
      <c r="Q38" s="567"/>
      <c r="R38" s="567"/>
      <c r="S38" s="567"/>
      <c r="T38" s="567"/>
      <c r="U38" s="567"/>
      <c r="V38" s="567"/>
      <c r="W38" s="567"/>
      <c r="X38" s="567"/>
      <c r="Y38" s="567"/>
      <c r="Z38" s="567"/>
      <c r="AA38" s="567"/>
      <c r="AB38" s="567"/>
    </row>
    <row r="39" spans="1:36" ht="10.5" customHeight="1">
      <c r="A39" s="550"/>
      <c r="B39" s="562"/>
      <c r="C39" s="565"/>
      <c r="D39" s="566"/>
      <c r="E39" s="566"/>
      <c r="F39" s="566"/>
      <c r="G39" s="566"/>
      <c r="H39" s="566"/>
      <c r="I39" s="566"/>
      <c r="J39" s="566"/>
      <c r="K39" s="566"/>
      <c r="L39" s="567"/>
      <c r="M39" s="567"/>
      <c r="N39" s="567"/>
      <c r="O39" s="567"/>
      <c r="P39" s="567"/>
      <c r="Q39" s="567"/>
      <c r="R39" s="567"/>
      <c r="S39" s="567"/>
      <c r="T39" s="567"/>
      <c r="U39" s="567"/>
      <c r="V39" s="567"/>
      <c r="W39" s="567"/>
      <c r="X39" s="567"/>
      <c r="Y39" s="567"/>
      <c r="Z39" s="567"/>
      <c r="AA39" s="567"/>
      <c r="AB39" s="567"/>
    </row>
    <row r="40" spans="1:36" ht="13" customHeight="1">
      <c r="C40" s="179"/>
      <c r="D40" s="568" t="s">
        <v>193</v>
      </c>
      <c r="E40" s="569"/>
      <c r="F40" s="569"/>
      <c r="G40" s="569"/>
      <c r="H40" s="569"/>
      <c r="I40" s="569"/>
      <c r="J40" s="569"/>
      <c r="K40" s="570"/>
      <c r="L40" s="567"/>
      <c r="M40" s="567"/>
      <c r="N40" s="567"/>
      <c r="O40" s="567"/>
      <c r="P40" s="567"/>
      <c r="Q40" s="567"/>
      <c r="R40" s="567"/>
      <c r="S40" s="567"/>
      <c r="T40" s="567"/>
      <c r="U40" s="567"/>
      <c r="V40" s="567"/>
      <c r="W40" s="567"/>
      <c r="X40" s="567"/>
      <c r="Y40" s="567"/>
      <c r="Z40" s="567"/>
      <c r="AA40" s="567"/>
      <c r="AB40" s="567"/>
    </row>
    <row r="41" spans="1:36" ht="16" customHeight="1">
      <c r="C41" s="179"/>
      <c r="D41" s="571"/>
      <c r="E41" s="572"/>
      <c r="F41" s="572"/>
      <c r="G41" s="572"/>
      <c r="H41" s="572"/>
      <c r="I41" s="572"/>
      <c r="J41" s="572"/>
      <c r="K41" s="573"/>
      <c r="L41" s="567"/>
      <c r="M41" s="567"/>
      <c r="N41" s="567"/>
      <c r="O41" s="567"/>
      <c r="P41" s="567"/>
      <c r="Q41" s="567"/>
      <c r="R41" s="567"/>
      <c r="S41" s="567"/>
      <c r="T41" s="567"/>
      <c r="U41" s="567"/>
      <c r="V41" s="567"/>
      <c r="W41" s="567"/>
      <c r="X41" s="567"/>
      <c r="Y41" s="567"/>
      <c r="Z41" s="567"/>
      <c r="AA41" s="567"/>
      <c r="AB41" s="567"/>
    </row>
    <row r="42" spans="1:36" ht="16" customHeight="1">
      <c r="C42" s="155"/>
      <c r="D42" s="574"/>
      <c r="E42" s="575"/>
      <c r="F42" s="575"/>
      <c r="G42" s="575"/>
      <c r="H42" s="575"/>
      <c r="I42" s="575"/>
      <c r="J42" s="575"/>
      <c r="K42" s="576"/>
      <c r="L42" s="567"/>
      <c r="M42" s="567"/>
      <c r="N42" s="567"/>
      <c r="O42" s="567"/>
      <c r="P42" s="567"/>
      <c r="Q42" s="567"/>
      <c r="R42" s="567"/>
      <c r="S42" s="567"/>
      <c r="T42" s="567"/>
      <c r="U42" s="567"/>
      <c r="V42" s="567"/>
      <c r="W42" s="567"/>
      <c r="X42" s="567"/>
      <c r="Y42" s="567"/>
      <c r="Z42" s="567"/>
      <c r="AA42" s="567"/>
      <c r="AB42" s="567"/>
    </row>
    <row r="43" spans="1:36" ht="16" customHeight="1">
      <c r="A43" s="550"/>
      <c r="B43" s="562"/>
      <c r="C43" s="563" t="s">
        <v>194</v>
      </c>
      <c r="D43" s="564"/>
      <c r="E43" s="564"/>
      <c r="F43" s="564"/>
      <c r="G43" s="564"/>
      <c r="H43" s="564"/>
      <c r="I43" s="564"/>
      <c r="J43" s="564"/>
      <c r="K43" s="564"/>
      <c r="L43" s="567"/>
      <c r="M43" s="567"/>
      <c r="N43" s="567"/>
      <c r="O43" s="567"/>
      <c r="P43" s="567"/>
      <c r="Q43" s="567"/>
      <c r="R43" s="567"/>
      <c r="S43" s="567"/>
      <c r="T43" s="567"/>
      <c r="U43" s="567"/>
      <c r="V43" s="567"/>
      <c r="W43" s="567"/>
      <c r="X43" s="567"/>
      <c r="Y43" s="567"/>
      <c r="Z43" s="567"/>
      <c r="AA43" s="567"/>
      <c r="AB43" s="567"/>
    </row>
    <row r="44" spans="1:36" ht="16" customHeight="1">
      <c r="A44" s="550"/>
      <c r="B44" s="562"/>
      <c r="C44" s="565"/>
      <c r="D44" s="566"/>
      <c r="E44" s="566"/>
      <c r="F44" s="566"/>
      <c r="G44" s="566"/>
      <c r="H44" s="566"/>
      <c r="I44" s="566"/>
      <c r="J44" s="566"/>
      <c r="K44" s="566"/>
      <c r="L44" s="567"/>
      <c r="M44" s="567"/>
      <c r="N44" s="567"/>
      <c r="O44" s="567"/>
      <c r="P44" s="567"/>
      <c r="Q44" s="567"/>
      <c r="R44" s="567"/>
      <c r="S44" s="567"/>
      <c r="T44" s="567"/>
      <c r="U44" s="567"/>
      <c r="V44" s="567"/>
      <c r="W44" s="567"/>
      <c r="X44" s="567"/>
      <c r="Y44" s="567"/>
      <c r="Z44" s="567"/>
      <c r="AA44" s="567"/>
      <c r="AB44" s="567"/>
    </row>
    <row r="45" spans="1:36" ht="16" customHeight="1">
      <c r="C45" s="177"/>
      <c r="D45" s="568" t="s">
        <v>195</v>
      </c>
      <c r="E45" s="569"/>
      <c r="F45" s="569"/>
      <c r="G45" s="569"/>
      <c r="H45" s="569"/>
      <c r="I45" s="569"/>
      <c r="J45" s="569"/>
      <c r="K45" s="570"/>
      <c r="L45" s="567"/>
      <c r="M45" s="567"/>
      <c r="N45" s="567"/>
      <c r="O45" s="567"/>
      <c r="P45" s="567"/>
      <c r="Q45" s="567"/>
      <c r="R45" s="567"/>
      <c r="S45" s="567"/>
      <c r="T45" s="567"/>
      <c r="U45" s="567"/>
      <c r="V45" s="567"/>
      <c r="W45" s="567"/>
      <c r="X45" s="567"/>
      <c r="Y45" s="567"/>
      <c r="Z45" s="567"/>
      <c r="AA45" s="567"/>
      <c r="AB45" s="567"/>
    </row>
    <row r="46" spans="1:36" ht="16" customHeight="1">
      <c r="C46" s="177"/>
      <c r="D46" s="571"/>
      <c r="E46" s="572"/>
      <c r="F46" s="572"/>
      <c r="G46" s="572"/>
      <c r="H46" s="572"/>
      <c r="I46" s="572"/>
      <c r="J46" s="572"/>
      <c r="K46" s="573"/>
      <c r="L46" s="567"/>
      <c r="M46" s="567"/>
      <c r="N46" s="567"/>
      <c r="O46" s="567"/>
      <c r="P46" s="567"/>
      <c r="Q46" s="567"/>
      <c r="R46" s="567"/>
      <c r="S46" s="567"/>
      <c r="T46" s="567"/>
      <c r="U46" s="567"/>
      <c r="V46" s="567"/>
      <c r="W46" s="567"/>
      <c r="X46" s="567"/>
      <c r="Y46" s="567"/>
      <c r="Z46" s="567"/>
      <c r="AA46" s="567"/>
      <c r="AB46" s="567"/>
    </row>
    <row r="47" spans="1:36" ht="16" customHeight="1">
      <c r="C47" s="155"/>
      <c r="D47" s="574"/>
      <c r="E47" s="575"/>
      <c r="F47" s="575"/>
      <c r="G47" s="575"/>
      <c r="H47" s="575"/>
      <c r="I47" s="575"/>
      <c r="J47" s="575"/>
      <c r="K47" s="576"/>
      <c r="L47" s="567"/>
      <c r="M47" s="567"/>
      <c r="N47" s="567"/>
      <c r="O47" s="567"/>
      <c r="P47" s="567"/>
      <c r="Q47" s="567"/>
      <c r="R47" s="567"/>
      <c r="S47" s="567"/>
      <c r="T47" s="567"/>
      <c r="U47" s="567"/>
      <c r="V47" s="567"/>
      <c r="W47" s="567"/>
      <c r="X47" s="567"/>
      <c r="Y47" s="567"/>
      <c r="Z47" s="567"/>
      <c r="AA47" s="567"/>
      <c r="AB47" s="567"/>
    </row>
    <row r="48" spans="1:36" ht="16" customHeight="1">
      <c r="C48" s="577" t="s">
        <v>196</v>
      </c>
      <c r="D48" s="577"/>
      <c r="E48" s="577"/>
      <c r="F48" s="577"/>
      <c r="G48" s="577"/>
      <c r="H48" s="577"/>
      <c r="I48" s="577"/>
      <c r="J48" s="577"/>
      <c r="K48" s="577"/>
      <c r="L48" s="577"/>
      <c r="M48" s="577"/>
      <c r="N48" s="577"/>
      <c r="O48" s="577"/>
      <c r="P48" s="577"/>
      <c r="Q48" s="577"/>
      <c r="R48" s="577"/>
      <c r="S48" s="577"/>
      <c r="T48" s="577"/>
      <c r="U48" s="577"/>
      <c r="V48" s="577"/>
      <c r="W48" s="577"/>
      <c r="X48" s="577"/>
      <c r="Y48" s="577"/>
      <c r="Z48" s="577"/>
      <c r="AA48" s="577"/>
      <c r="AB48" s="577"/>
    </row>
    <row r="49" spans="1:29" ht="16" customHeight="1">
      <c r="A49" s="550"/>
      <c r="B49" s="562"/>
      <c r="C49" s="578" t="s">
        <v>197</v>
      </c>
      <c r="D49" s="579"/>
      <c r="E49" s="579"/>
      <c r="F49" s="579"/>
      <c r="G49" s="579"/>
      <c r="H49" s="579"/>
      <c r="I49" s="579"/>
      <c r="J49" s="579"/>
      <c r="K49" s="579"/>
      <c r="L49" s="582"/>
      <c r="M49" s="582"/>
      <c r="N49" s="582"/>
      <c r="O49" s="582"/>
      <c r="P49" s="582"/>
      <c r="Q49" s="582"/>
      <c r="R49" s="582"/>
      <c r="S49" s="582"/>
      <c r="T49" s="582"/>
      <c r="U49" s="582"/>
      <c r="V49" s="582"/>
      <c r="W49" s="582"/>
      <c r="X49" s="582"/>
      <c r="Y49" s="582"/>
      <c r="Z49" s="582"/>
      <c r="AA49" s="582"/>
      <c r="AB49" s="582"/>
      <c r="AC49" s="113"/>
    </row>
    <row r="50" spans="1:29" ht="10" customHeight="1">
      <c r="A50" s="2"/>
      <c r="B50" s="3"/>
      <c r="C50" s="580"/>
      <c r="D50" s="581"/>
      <c r="E50" s="581"/>
      <c r="F50" s="581"/>
      <c r="G50" s="581"/>
      <c r="H50" s="581"/>
      <c r="I50" s="581"/>
      <c r="J50" s="581"/>
      <c r="K50" s="581"/>
      <c r="L50" s="582"/>
      <c r="M50" s="582"/>
      <c r="N50" s="582"/>
      <c r="O50" s="582"/>
      <c r="P50" s="582"/>
      <c r="Q50" s="582"/>
      <c r="R50" s="582"/>
      <c r="S50" s="582"/>
      <c r="T50" s="582"/>
      <c r="U50" s="582"/>
      <c r="V50" s="582"/>
      <c r="W50" s="582"/>
      <c r="X50" s="582"/>
      <c r="Y50" s="582"/>
      <c r="Z50" s="582"/>
      <c r="AA50" s="582"/>
      <c r="AB50" s="582"/>
      <c r="AC50" s="113"/>
    </row>
    <row r="51" spans="1:29" ht="19" customHeight="1">
      <c r="A51" s="550"/>
      <c r="B51" s="562"/>
      <c r="C51" s="563" t="s">
        <v>198</v>
      </c>
      <c r="D51" s="564"/>
      <c r="E51" s="564"/>
      <c r="F51" s="564"/>
      <c r="G51" s="564"/>
      <c r="H51" s="564"/>
      <c r="I51" s="564"/>
      <c r="J51" s="564"/>
      <c r="K51" s="564"/>
      <c r="L51" s="582"/>
      <c r="M51" s="582"/>
      <c r="N51" s="582"/>
      <c r="O51" s="582"/>
      <c r="P51" s="582"/>
      <c r="Q51" s="582"/>
      <c r="R51" s="582"/>
      <c r="S51" s="582"/>
      <c r="T51" s="582"/>
      <c r="U51" s="582"/>
      <c r="V51" s="582"/>
      <c r="W51" s="582"/>
      <c r="X51" s="582"/>
      <c r="Y51" s="582"/>
      <c r="Z51" s="582"/>
      <c r="AA51" s="582"/>
      <c r="AB51" s="582"/>
    </row>
    <row r="52" spans="1:29" ht="14.5" customHeight="1">
      <c r="A52" s="2"/>
      <c r="B52" s="3"/>
      <c r="C52" s="177"/>
      <c r="D52" s="568" t="s">
        <v>199</v>
      </c>
      <c r="E52" s="569"/>
      <c r="F52" s="569"/>
      <c r="G52" s="569"/>
      <c r="H52" s="569"/>
      <c r="I52" s="569"/>
      <c r="J52" s="569"/>
      <c r="K52" s="570"/>
      <c r="L52" s="582"/>
      <c r="M52" s="582"/>
      <c r="N52" s="582"/>
      <c r="O52" s="582"/>
      <c r="P52" s="582"/>
      <c r="Q52" s="582"/>
      <c r="R52" s="582"/>
      <c r="S52" s="582"/>
      <c r="T52" s="582"/>
      <c r="U52" s="582"/>
      <c r="V52" s="582"/>
      <c r="W52" s="582"/>
      <c r="X52" s="582"/>
      <c r="Y52" s="582"/>
      <c r="Z52" s="582"/>
      <c r="AA52" s="582"/>
      <c r="AB52" s="582"/>
      <c r="AC52" s="113"/>
    </row>
    <row r="53" spans="1:29" ht="14.5" customHeight="1">
      <c r="C53" s="178"/>
      <c r="D53" s="574"/>
      <c r="E53" s="575"/>
      <c r="F53" s="575"/>
      <c r="G53" s="575"/>
      <c r="H53" s="575"/>
      <c r="I53" s="575"/>
      <c r="J53" s="575"/>
      <c r="K53" s="576"/>
      <c r="L53" s="582"/>
      <c r="M53" s="582"/>
      <c r="N53" s="582"/>
      <c r="O53" s="582"/>
      <c r="P53" s="582"/>
      <c r="Q53" s="582"/>
      <c r="R53" s="582"/>
      <c r="S53" s="582"/>
      <c r="T53" s="582"/>
      <c r="U53" s="582"/>
      <c r="V53" s="582"/>
      <c r="W53" s="582"/>
      <c r="X53" s="582"/>
      <c r="Y53" s="582"/>
      <c r="Z53" s="582"/>
      <c r="AA53" s="582"/>
      <c r="AB53" s="582"/>
    </row>
    <row r="54" spans="1:29" ht="22" customHeight="1">
      <c r="A54" s="550"/>
      <c r="B54" s="562"/>
      <c r="C54" s="565" t="s">
        <v>200</v>
      </c>
      <c r="D54" s="566"/>
      <c r="E54" s="566"/>
      <c r="F54" s="566"/>
      <c r="G54" s="566"/>
      <c r="H54" s="566"/>
      <c r="I54" s="566"/>
      <c r="J54" s="566"/>
      <c r="K54" s="566"/>
      <c r="L54" s="582"/>
      <c r="M54" s="582"/>
      <c r="N54" s="582"/>
      <c r="O54" s="582"/>
      <c r="P54" s="582"/>
      <c r="Q54" s="582"/>
      <c r="R54" s="582"/>
      <c r="S54" s="582"/>
      <c r="T54" s="582"/>
      <c r="U54" s="582"/>
      <c r="V54" s="582"/>
      <c r="W54" s="582"/>
      <c r="X54" s="582"/>
      <c r="Y54" s="582"/>
      <c r="Z54" s="582"/>
      <c r="AA54" s="582"/>
      <c r="AB54" s="582"/>
    </row>
    <row r="55" spans="1:29" ht="12" customHeight="1">
      <c r="A55" s="2"/>
      <c r="B55" s="3"/>
      <c r="C55" s="179"/>
      <c r="D55" s="568" t="s">
        <v>201</v>
      </c>
      <c r="E55" s="569"/>
      <c r="F55" s="569"/>
      <c r="G55" s="569"/>
      <c r="H55" s="569"/>
      <c r="I55" s="569"/>
      <c r="J55" s="569"/>
      <c r="K55" s="570"/>
      <c r="L55" s="582"/>
      <c r="M55" s="582"/>
      <c r="N55" s="582"/>
      <c r="O55" s="582"/>
      <c r="P55" s="582"/>
      <c r="Q55" s="582"/>
      <c r="R55" s="582"/>
      <c r="S55" s="582"/>
      <c r="T55" s="582"/>
      <c r="U55" s="582"/>
      <c r="V55" s="582"/>
      <c r="W55" s="582"/>
      <c r="X55" s="582"/>
      <c r="Y55" s="582"/>
      <c r="Z55" s="582"/>
      <c r="AA55" s="582"/>
      <c r="AB55" s="582"/>
    </row>
    <row r="56" spans="1:29" ht="12" customHeight="1">
      <c r="C56" s="179"/>
      <c r="D56" s="574"/>
      <c r="E56" s="575"/>
      <c r="F56" s="575"/>
      <c r="G56" s="575"/>
      <c r="H56" s="575"/>
      <c r="I56" s="575"/>
      <c r="J56" s="575"/>
      <c r="K56" s="576"/>
      <c r="L56" s="582"/>
      <c r="M56" s="582"/>
      <c r="N56" s="582"/>
      <c r="O56" s="582"/>
      <c r="P56" s="582"/>
      <c r="Q56" s="582"/>
      <c r="R56" s="582"/>
      <c r="S56" s="582"/>
      <c r="T56" s="582"/>
      <c r="U56" s="582"/>
      <c r="V56" s="582"/>
      <c r="W56" s="582"/>
      <c r="X56" s="582"/>
      <c r="Y56" s="582"/>
      <c r="Z56" s="582"/>
      <c r="AA56" s="582"/>
      <c r="AB56" s="582"/>
    </row>
    <row r="57" spans="1:29" ht="16" customHeight="1">
      <c r="A57" s="550"/>
      <c r="B57" s="562"/>
      <c r="C57" s="563" t="s">
        <v>192</v>
      </c>
      <c r="D57" s="564"/>
      <c r="E57" s="564"/>
      <c r="F57" s="564"/>
      <c r="G57" s="564"/>
      <c r="H57" s="564"/>
      <c r="I57" s="564"/>
      <c r="J57" s="564"/>
      <c r="K57" s="564"/>
      <c r="L57" s="567"/>
      <c r="M57" s="567"/>
      <c r="N57" s="567"/>
      <c r="O57" s="567"/>
      <c r="P57" s="567"/>
      <c r="Q57" s="567"/>
      <c r="R57" s="567"/>
      <c r="S57" s="567"/>
      <c r="T57" s="567"/>
      <c r="U57" s="567"/>
      <c r="V57" s="567"/>
      <c r="W57" s="567"/>
      <c r="X57" s="567"/>
      <c r="Y57" s="567"/>
      <c r="Z57" s="567"/>
      <c r="AA57" s="567"/>
      <c r="AB57" s="567"/>
    </row>
    <row r="58" spans="1:29" ht="10.5" customHeight="1">
      <c r="A58" s="550"/>
      <c r="B58" s="562"/>
      <c r="C58" s="565"/>
      <c r="D58" s="566"/>
      <c r="E58" s="566"/>
      <c r="F58" s="566"/>
      <c r="G58" s="566"/>
      <c r="H58" s="566"/>
      <c r="I58" s="566"/>
      <c r="J58" s="566"/>
      <c r="K58" s="566"/>
      <c r="L58" s="567"/>
      <c r="M58" s="567"/>
      <c r="N58" s="567"/>
      <c r="O58" s="567"/>
      <c r="P58" s="567"/>
      <c r="Q58" s="567"/>
      <c r="R58" s="567"/>
      <c r="S58" s="567"/>
      <c r="T58" s="567"/>
      <c r="U58" s="567"/>
      <c r="V58" s="567"/>
      <c r="W58" s="567"/>
      <c r="X58" s="567"/>
      <c r="Y58" s="567"/>
      <c r="Z58" s="567"/>
      <c r="AA58" s="567"/>
      <c r="AB58" s="567"/>
    </row>
    <row r="59" spans="1:29" ht="13" customHeight="1">
      <c r="C59" s="179"/>
      <c r="D59" s="568" t="s">
        <v>193</v>
      </c>
      <c r="E59" s="569"/>
      <c r="F59" s="569"/>
      <c r="G59" s="569"/>
      <c r="H59" s="569"/>
      <c r="I59" s="569"/>
      <c r="J59" s="569"/>
      <c r="K59" s="570"/>
      <c r="L59" s="567"/>
      <c r="M59" s="567"/>
      <c r="N59" s="567"/>
      <c r="O59" s="567"/>
      <c r="P59" s="567"/>
      <c r="Q59" s="567"/>
      <c r="R59" s="567"/>
      <c r="S59" s="567"/>
      <c r="T59" s="567"/>
      <c r="U59" s="567"/>
      <c r="V59" s="567"/>
      <c r="W59" s="567"/>
      <c r="X59" s="567"/>
      <c r="Y59" s="567"/>
      <c r="Z59" s="567"/>
      <c r="AA59" s="567"/>
      <c r="AB59" s="567"/>
    </row>
    <row r="60" spans="1:29" ht="16" customHeight="1">
      <c r="C60" s="179"/>
      <c r="D60" s="571"/>
      <c r="E60" s="572"/>
      <c r="F60" s="572"/>
      <c r="G60" s="572"/>
      <c r="H60" s="572"/>
      <c r="I60" s="572"/>
      <c r="J60" s="572"/>
      <c r="K60" s="573"/>
      <c r="L60" s="567"/>
      <c r="M60" s="567"/>
      <c r="N60" s="567"/>
      <c r="O60" s="567"/>
      <c r="P60" s="567"/>
      <c r="Q60" s="567"/>
      <c r="R60" s="567"/>
      <c r="S60" s="567"/>
      <c r="T60" s="567"/>
      <c r="U60" s="567"/>
      <c r="V60" s="567"/>
      <c r="W60" s="567"/>
      <c r="X60" s="567"/>
      <c r="Y60" s="567"/>
      <c r="Z60" s="567"/>
      <c r="AA60" s="567"/>
      <c r="AB60" s="567"/>
    </row>
    <row r="61" spans="1:29" ht="16" customHeight="1">
      <c r="C61" s="155"/>
      <c r="D61" s="574"/>
      <c r="E61" s="575"/>
      <c r="F61" s="575"/>
      <c r="G61" s="575"/>
      <c r="H61" s="575"/>
      <c r="I61" s="575"/>
      <c r="J61" s="575"/>
      <c r="K61" s="576"/>
      <c r="L61" s="567"/>
      <c r="M61" s="567"/>
      <c r="N61" s="567"/>
      <c r="O61" s="567"/>
      <c r="P61" s="567"/>
      <c r="Q61" s="567"/>
      <c r="R61" s="567"/>
      <c r="S61" s="567"/>
      <c r="T61" s="567"/>
      <c r="U61" s="567"/>
      <c r="V61" s="567"/>
      <c r="W61" s="567"/>
      <c r="X61" s="567"/>
      <c r="Y61" s="567"/>
      <c r="Z61" s="567"/>
      <c r="AA61" s="567"/>
      <c r="AB61" s="567"/>
    </row>
    <row r="62" spans="1:29" ht="16" customHeight="1">
      <c r="A62" s="550"/>
      <c r="B62" s="562"/>
      <c r="C62" s="563" t="s">
        <v>194</v>
      </c>
      <c r="D62" s="564"/>
      <c r="E62" s="564"/>
      <c r="F62" s="564"/>
      <c r="G62" s="564"/>
      <c r="H62" s="564"/>
      <c r="I62" s="564"/>
      <c r="J62" s="564"/>
      <c r="K62" s="564"/>
      <c r="L62" s="567"/>
      <c r="M62" s="567"/>
      <c r="N62" s="567"/>
      <c r="O62" s="567"/>
      <c r="P62" s="567"/>
      <c r="Q62" s="567"/>
      <c r="R62" s="567"/>
      <c r="S62" s="567"/>
      <c r="T62" s="567"/>
      <c r="U62" s="567"/>
      <c r="V62" s="567"/>
      <c r="W62" s="567"/>
      <c r="X62" s="567"/>
      <c r="Y62" s="567"/>
      <c r="Z62" s="567"/>
      <c r="AA62" s="567"/>
      <c r="AB62" s="567"/>
    </row>
    <row r="63" spans="1:29" ht="16" customHeight="1">
      <c r="A63" s="550"/>
      <c r="B63" s="562"/>
      <c r="C63" s="565"/>
      <c r="D63" s="566"/>
      <c r="E63" s="566"/>
      <c r="F63" s="566"/>
      <c r="G63" s="566"/>
      <c r="H63" s="566"/>
      <c r="I63" s="566"/>
      <c r="J63" s="566"/>
      <c r="K63" s="566"/>
      <c r="L63" s="567"/>
      <c r="M63" s="567"/>
      <c r="N63" s="567"/>
      <c r="O63" s="567"/>
      <c r="P63" s="567"/>
      <c r="Q63" s="567"/>
      <c r="R63" s="567"/>
      <c r="S63" s="567"/>
      <c r="T63" s="567"/>
      <c r="U63" s="567"/>
      <c r="V63" s="567"/>
      <c r="W63" s="567"/>
      <c r="X63" s="567"/>
      <c r="Y63" s="567"/>
      <c r="Z63" s="567"/>
      <c r="AA63" s="567"/>
      <c r="AB63" s="567"/>
    </row>
    <row r="64" spans="1:29" ht="16" customHeight="1">
      <c r="C64" s="177"/>
      <c r="D64" s="568" t="s">
        <v>195</v>
      </c>
      <c r="E64" s="569"/>
      <c r="F64" s="569"/>
      <c r="G64" s="569"/>
      <c r="H64" s="569"/>
      <c r="I64" s="569"/>
      <c r="J64" s="569"/>
      <c r="K64" s="570"/>
      <c r="L64" s="567"/>
      <c r="M64" s="567"/>
      <c r="N64" s="567"/>
      <c r="O64" s="567"/>
      <c r="P64" s="567"/>
      <c r="Q64" s="567"/>
      <c r="R64" s="567"/>
      <c r="S64" s="567"/>
      <c r="T64" s="567"/>
      <c r="U64" s="567"/>
      <c r="V64" s="567"/>
      <c r="W64" s="567"/>
      <c r="X64" s="567"/>
      <c r="Y64" s="567"/>
      <c r="Z64" s="567"/>
      <c r="AA64" s="567"/>
      <c r="AB64" s="567"/>
    </row>
    <row r="65" spans="1:28" ht="16" customHeight="1">
      <c r="C65" s="177"/>
      <c r="D65" s="571"/>
      <c r="E65" s="572"/>
      <c r="F65" s="572"/>
      <c r="G65" s="572"/>
      <c r="H65" s="572"/>
      <c r="I65" s="572"/>
      <c r="J65" s="572"/>
      <c r="K65" s="573"/>
      <c r="L65" s="567"/>
      <c r="M65" s="567"/>
      <c r="N65" s="567"/>
      <c r="O65" s="567"/>
      <c r="P65" s="567"/>
      <c r="Q65" s="567"/>
      <c r="R65" s="567"/>
      <c r="S65" s="567"/>
      <c r="T65" s="567"/>
      <c r="U65" s="567"/>
      <c r="V65" s="567"/>
      <c r="W65" s="567"/>
      <c r="X65" s="567"/>
      <c r="Y65" s="567"/>
      <c r="Z65" s="567"/>
      <c r="AA65" s="567"/>
      <c r="AB65" s="567"/>
    </row>
    <row r="66" spans="1:28" ht="16" customHeight="1">
      <c r="C66" s="155"/>
      <c r="D66" s="574"/>
      <c r="E66" s="575"/>
      <c r="F66" s="575"/>
      <c r="G66" s="575"/>
      <c r="H66" s="575"/>
      <c r="I66" s="575"/>
      <c r="J66" s="575"/>
      <c r="K66" s="576"/>
      <c r="L66" s="567"/>
      <c r="M66" s="567"/>
      <c r="N66" s="567"/>
      <c r="O66" s="567"/>
      <c r="P66" s="567"/>
      <c r="Q66" s="567"/>
      <c r="R66" s="567"/>
      <c r="S66" s="567"/>
      <c r="T66" s="567"/>
      <c r="U66" s="567"/>
      <c r="V66" s="567"/>
      <c r="W66" s="567"/>
      <c r="X66" s="567"/>
      <c r="Y66" s="567"/>
      <c r="Z66" s="567"/>
      <c r="AA66" s="567"/>
      <c r="AB66" s="567"/>
    </row>
    <row r="67" spans="1:28" ht="16" customHeight="1">
      <c r="D67" s="180"/>
      <c r="E67" s="180"/>
      <c r="F67" s="180"/>
      <c r="G67" s="180"/>
      <c r="H67" s="180"/>
      <c r="I67" s="180"/>
      <c r="J67" s="180"/>
      <c r="K67" s="180"/>
      <c r="L67" s="181"/>
      <c r="M67" s="181"/>
      <c r="N67" s="181"/>
      <c r="O67" s="181"/>
      <c r="P67" s="181"/>
      <c r="Q67" s="181"/>
      <c r="R67" s="181"/>
      <c r="S67" s="181"/>
      <c r="T67" s="181"/>
      <c r="U67" s="181"/>
      <c r="V67" s="181"/>
      <c r="W67" s="181"/>
      <c r="X67" s="181"/>
      <c r="Y67" s="181"/>
      <c r="Z67" s="181"/>
      <c r="AA67" s="181"/>
      <c r="AB67" s="181"/>
    </row>
    <row r="68" spans="1:28" ht="16" customHeight="1">
      <c r="D68" s="180"/>
      <c r="E68" s="180"/>
      <c r="F68" s="180"/>
      <c r="G68" s="180"/>
      <c r="H68" s="180"/>
      <c r="I68" s="180"/>
      <c r="J68" s="180"/>
      <c r="K68" s="180"/>
      <c r="L68" s="181"/>
      <c r="M68" s="181"/>
      <c r="N68" s="181"/>
      <c r="O68" s="181"/>
      <c r="P68" s="181"/>
      <c r="Q68" s="181"/>
      <c r="R68" s="181"/>
      <c r="S68" s="181"/>
      <c r="T68" s="181"/>
      <c r="U68" s="181"/>
      <c r="V68" s="181"/>
      <c r="W68" s="181"/>
      <c r="X68" s="181"/>
      <c r="Y68" s="181"/>
      <c r="Z68" s="181"/>
      <c r="AA68" s="181"/>
      <c r="AB68" s="181"/>
    </row>
    <row r="69" spans="1:28" ht="16" customHeight="1">
      <c r="C69" s="18"/>
    </row>
    <row r="70" spans="1:28" ht="7" customHeight="1">
      <c r="C70" s="18"/>
    </row>
    <row r="71" spans="1:28" ht="16" customHeight="1">
      <c r="B71" s="1" t="s">
        <v>169</v>
      </c>
      <c r="C71" s="18"/>
      <c r="D71" s="146"/>
      <c r="E71" s="8" t="s">
        <v>202</v>
      </c>
    </row>
    <row r="72" spans="1:28" ht="16" customHeight="1">
      <c r="B72" s="1"/>
      <c r="C72" s="18"/>
      <c r="F72" s="20" t="s">
        <v>203</v>
      </c>
    </row>
    <row r="73" spans="1:28" ht="16" customHeight="1">
      <c r="A73" s="1"/>
      <c r="B73" s="1" t="s">
        <v>169</v>
      </c>
      <c r="C73" s="18"/>
      <c r="D73" s="146"/>
      <c r="E73" s="8" t="s">
        <v>204</v>
      </c>
    </row>
    <row r="74" spans="1:28" ht="16" customHeight="1">
      <c r="C74" s="18"/>
      <c r="F74" s="20" t="s">
        <v>205</v>
      </c>
    </row>
    <row r="75" spans="1:28" ht="16" customHeight="1">
      <c r="A75" s="1"/>
      <c r="B75" s="1" t="s">
        <v>169</v>
      </c>
      <c r="C75" s="18"/>
      <c r="D75" s="146"/>
      <c r="E75" s="8" t="s">
        <v>206</v>
      </c>
    </row>
    <row r="76" spans="1:28" ht="16" customHeight="1">
      <c r="C76" s="18"/>
      <c r="F76" s="20" t="s">
        <v>207</v>
      </c>
    </row>
    <row r="77" spans="1:28" ht="16" customHeight="1"/>
    <row r="78" spans="1:28" ht="16" customHeight="1">
      <c r="C78" s="18"/>
    </row>
    <row r="79" spans="1:28" ht="16" customHeight="1"/>
    <row r="80" spans="1:28" ht="16" customHeight="1"/>
    <row r="81" ht="16" customHeight="1"/>
  </sheetData>
  <sheetProtection algorithmName="SHA-512" hashValue="SEmLX60yBi1tq3Az+yZO6vr3eyEGpR1QoiaBGFOjGbFcGiINJ795T/B7+gZe7sK7YscPazxpXc62LcQpypC9bg==" saltValue="GEggCo1+xiJPAdfka8grQg==" spinCount="100000" sheet="1" objects="1" scenarios="1"/>
  <mergeCells count="47">
    <mergeCell ref="AJ16:AR25"/>
    <mergeCell ref="A1:AC4"/>
    <mergeCell ref="D40:K42"/>
    <mergeCell ref="A38:B39"/>
    <mergeCell ref="C32:K32"/>
    <mergeCell ref="C27:AC27"/>
    <mergeCell ref="E24:AB25"/>
    <mergeCell ref="B6:AC6"/>
    <mergeCell ref="AE30:AJ34"/>
    <mergeCell ref="E20:AC20"/>
    <mergeCell ref="A43:B44"/>
    <mergeCell ref="A30:B30"/>
    <mergeCell ref="A32:B32"/>
    <mergeCell ref="A35:B35"/>
    <mergeCell ref="L30:AB31"/>
    <mergeCell ref="L32:AB34"/>
    <mergeCell ref="L35:AB37"/>
    <mergeCell ref="L38:AB42"/>
    <mergeCell ref="L43:AB47"/>
    <mergeCell ref="C43:K44"/>
    <mergeCell ref="D45:K47"/>
    <mergeCell ref="C30:K31"/>
    <mergeCell ref="D33:K34"/>
    <mergeCell ref="D36:K37"/>
    <mergeCell ref="C38:K39"/>
    <mergeCell ref="C35:K35"/>
    <mergeCell ref="D55:K56"/>
    <mergeCell ref="A57:B58"/>
    <mergeCell ref="C57:K58"/>
    <mergeCell ref="L57:AB61"/>
    <mergeCell ref="D59:K61"/>
    <mergeCell ref="A62:B63"/>
    <mergeCell ref="C62:K63"/>
    <mergeCell ref="L62:AB66"/>
    <mergeCell ref="D64:K66"/>
    <mergeCell ref="C29:AB29"/>
    <mergeCell ref="C48:AB48"/>
    <mergeCell ref="A49:B49"/>
    <mergeCell ref="C49:K50"/>
    <mergeCell ref="L49:AB50"/>
    <mergeCell ref="A51:B51"/>
    <mergeCell ref="C51:K51"/>
    <mergeCell ref="L51:AB53"/>
    <mergeCell ref="D52:K53"/>
    <mergeCell ref="A54:B54"/>
    <mergeCell ref="C54:K54"/>
    <mergeCell ref="L54:AB56"/>
  </mergeCells>
  <phoneticPr fontId="2"/>
  <pageMargins left="0.7" right="0.7" top="0.64" bottom="0.26" header="0.3" footer="0.16"/>
  <pageSetup paperSize="9" scale="85" orientation="portrait" r:id="rId1"/>
  <rowBreaks count="1" manualBreakCount="1">
    <brk id="47"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90116" r:id="rId4" name="Check Box 4">
              <controlPr locked="0" defaultSize="0" autoFill="0" autoLine="0" autoPict="0">
                <anchor moveWithCells="1">
                  <from>
                    <xdr:col>2</xdr:col>
                    <xdr:colOff>203200</xdr:colOff>
                    <xdr:row>69</xdr:row>
                    <xdr:rowOff>184150</xdr:rowOff>
                  </from>
                  <to>
                    <xdr:col>4</xdr:col>
                    <xdr:colOff>107950</xdr:colOff>
                    <xdr:row>71</xdr:row>
                    <xdr:rowOff>38100</xdr:rowOff>
                  </to>
                </anchor>
              </controlPr>
            </control>
          </mc:Choice>
        </mc:AlternateContent>
        <mc:AlternateContent xmlns:mc="http://schemas.openxmlformats.org/markup-compatibility/2006">
          <mc:Choice Requires="x14">
            <control shapeId="90117" r:id="rId5" name="Check Box 5">
              <controlPr locked="0" defaultSize="0" autoFill="0" autoLine="0" autoPict="0">
                <anchor moveWithCells="1">
                  <from>
                    <xdr:col>2</xdr:col>
                    <xdr:colOff>203200</xdr:colOff>
                    <xdr:row>71</xdr:row>
                    <xdr:rowOff>184150</xdr:rowOff>
                  </from>
                  <to>
                    <xdr:col>4</xdr:col>
                    <xdr:colOff>107950</xdr:colOff>
                    <xdr:row>73</xdr:row>
                    <xdr:rowOff>19050</xdr:rowOff>
                  </to>
                </anchor>
              </controlPr>
            </control>
          </mc:Choice>
        </mc:AlternateContent>
        <mc:AlternateContent xmlns:mc="http://schemas.openxmlformats.org/markup-compatibility/2006">
          <mc:Choice Requires="x14">
            <control shapeId="90118" r:id="rId6" name="Check Box 6">
              <controlPr locked="0" defaultSize="0" autoFill="0" autoLine="0" autoPict="0">
                <anchor moveWithCells="1">
                  <from>
                    <xdr:col>2</xdr:col>
                    <xdr:colOff>203200</xdr:colOff>
                    <xdr:row>73</xdr:row>
                    <xdr:rowOff>184150</xdr:rowOff>
                  </from>
                  <to>
                    <xdr:col>4</xdr:col>
                    <xdr:colOff>107950</xdr:colOff>
                    <xdr:row>75</xdr:row>
                    <xdr:rowOff>19050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AE54"/>
  <sheetViews>
    <sheetView view="pageBreakPreview" zoomScale="110" zoomScaleNormal="100" zoomScaleSheetLayoutView="110" workbookViewId="0">
      <selection activeCell="D41" sqref="D41"/>
    </sheetView>
  </sheetViews>
  <sheetFormatPr defaultColWidth="8.81640625" defaultRowHeight="13"/>
  <cols>
    <col min="1" max="29" width="3" style="8" customWidth="1"/>
    <col min="30" max="30" width="3.1796875" style="8" customWidth="1"/>
    <col min="31" max="42" width="8.81640625" style="8"/>
    <col min="43" max="43" width="8.81640625" style="8" customWidth="1"/>
    <col min="44" max="16384" width="8.81640625" style="8"/>
  </cols>
  <sheetData>
    <row r="1" spans="1:29" ht="10.5"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ht="16" customHeight="1"/>
    <row r="6" spans="1:29" s="23" customFormat="1" ht="21.65" customHeight="1">
      <c r="A6" s="21">
        <v>3</v>
      </c>
      <c r="B6" s="475" t="s">
        <v>35</v>
      </c>
      <c r="C6" s="475"/>
      <c r="D6" s="475"/>
      <c r="E6" s="475"/>
      <c r="F6" s="475"/>
      <c r="G6" s="475"/>
      <c r="H6" s="475"/>
      <c r="I6" s="475"/>
      <c r="J6" s="475"/>
      <c r="K6" s="475"/>
      <c r="L6" s="475"/>
      <c r="M6" s="475"/>
      <c r="N6" s="475"/>
      <c r="O6" s="475"/>
      <c r="P6" s="475"/>
      <c r="Q6" s="475"/>
      <c r="R6" s="475"/>
      <c r="S6" s="475"/>
      <c r="T6" s="475"/>
      <c r="U6" s="475"/>
      <c r="V6" s="475"/>
      <c r="W6" s="475"/>
      <c r="X6" s="475"/>
      <c r="Y6" s="475"/>
      <c r="Z6" s="475"/>
      <c r="AA6" s="475"/>
      <c r="AB6" s="475"/>
      <c r="AC6" s="475"/>
    </row>
    <row r="7" spans="1:29" s="9" customFormat="1" ht="13.5" customHeight="1">
      <c r="B7" s="8"/>
      <c r="C7" s="8"/>
      <c r="D7" s="8"/>
      <c r="E7" s="8"/>
      <c r="F7" s="8"/>
      <c r="G7" s="8"/>
      <c r="H7" s="8"/>
      <c r="I7" s="8"/>
      <c r="J7" s="8"/>
    </row>
    <row r="8" spans="1:29" ht="16" customHeight="1"/>
    <row r="9" spans="1:29" ht="16" customHeight="1"/>
    <row r="10" spans="1:29" ht="16" customHeight="1"/>
    <row r="11" spans="1:29" ht="7" customHeight="1"/>
    <row r="12" spans="1:29" s="112" customFormat="1" ht="16" customHeight="1">
      <c r="B12" s="8" t="s">
        <v>208</v>
      </c>
      <c r="C12" s="8" t="s">
        <v>209</v>
      </c>
      <c r="D12" s="8"/>
      <c r="E12" s="8"/>
      <c r="F12" s="8"/>
      <c r="G12" s="8"/>
      <c r="H12" s="8"/>
      <c r="I12" s="8"/>
      <c r="J12" s="8"/>
      <c r="K12" s="8"/>
      <c r="L12" s="8"/>
      <c r="M12" s="8"/>
      <c r="N12" s="8"/>
      <c r="O12" s="8"/>
      <c r="P12" s="8"/>
      <c r="Q12" s="8"/>
      <c r="R12" s="8"/>
      <c r="S12" s="8"/>
      <c r="T12" s="8"/>
      <c r="U12" s="8"/>
      <c r="V12" s="8"/>
      <c r="W12" s="8"/>
      <c r="X12" s="8"/>
      <c r="Y12" s="8"/>
      <c r="Z12" s="8"/>
      <c r="AA12" s="8"/>
      <c r="AB12" s="8"/>
      <c r="AC12" s="8"/>
    </row>
    <row r="13" spans="1:29" s="112" customFormat="1" ht="16" customHeight="1">
      <c r="B13" s="8"/>
      <c r="C13" s="595" t="s">
        <v>210</v>
      </c>
      <c r="D13" s="595"/>
      <c r="E13" s="595"/>
      <c r="F13" s="595"/>
      <c r="G13" s="595"/>
      <c r="H13" s="595"/>
      <c r="I13" s="595"/>
      <c r="J13" s="595"/>
      <c r="K13" s="595"/>
      <c r="L13" s="595"/>
      <c r="M13" s="595"/>
      <c r="N13" s="595"/>
      <c r="O13" s="595"/>
      <c r="P13" s="595"/>
      <c r="Q13" s="595"/>
      <c r="R13" s="595"/>
      <c r="S13" s="595"/>
      <c r="T13" s="595"/>
      <c r="U13" s="595"/>
      <c r="V13" s="595"/>
      <c r="W13" s="595"/>
      <c r="X13" s="595"/>
      <c r="Y13" s="595"/>
      <c r="Z13" s="595"/>
      <c r="AA13" s="595"/>
      <c r="AB13" s="595"/>
      <c r="AC13" s="595"/>
    </row>
    <row r="14" spans="1:29" s="112" customFormat="1" ht="16" customHeight="1">
      <c r="B14" s="8"/>
      <c r="C14" s="595"/>
      <c r="D14" s="595"/>
      <c r="E14" s="595"/>
      <c r="F14" s="595"/>
      <c r="G14" s="595"/>
      <c r="H14" s="595"/>
      <c r="I14" s="595"/>
      <c r="J14" s="595"/>
      <c r="K14" s="595"/>
      <c r="L14" s="595"/>
      <c r="M14" s="595"/>
      <c r="N14" s="595"/>
      <c r="O14" s="595"/>
      <c r="P14" s="595"/>
      <c r="Q14" s="595"/>
      <c r="R14" s="595"/>
      <c r="S14" s="595"/>
      <c r="T14" s="595"/>
      <c r="U14" s="595"/>
      <c r="V14" s="595"/>
      <c r="W14" s="595"/>
      <c r="X14" s="595"/>
      <c r="Y14" s="595"/>
      <c r="Z14" s="595"/>
      <c r="AA14" s="595"/>
      <c r="AB14" s="595"/>
      <c r="AC14" s="595"/>
    </row>
    <row r="15" spans="1:29" ht="16" customHeight="1">
      <c r="C15" s="595"/>
      <c r="D15" s="595"/>
      <c r="E15" s="595"/>
      <c r="F15" s="595"/>
      <c r="G15" s="595"/>
      <c r="H15" s="595"/>
      <c r="I15" s="595"/>
      <c r="J15" s="595"/>
      <c r="K15" s="595"/>
      <c r="L15" s="595"/>
      <c r="M15" s="595"/>
      <c r="N15" s="595"/>
      <c r="O15" s="595"/>
      <c r="P15" s="595"/>
      <c r="Q15" s="595"/>
      <c r="R15" s="595"/>
      <c r="S15" s="595"/>
      <c r="T15" s="595"/>
      <c r="U15" s="595"/>
      <c r="V15" s="595"/>
      <c r="W15" s="595"/>
      <c r="X15" s="595"/>
      <c r="Y15" s="595"/>
      <c r="Z15" s="595"/>
      <c r="AA15" s="595"/>
      <c r="AB15" s="595"/>
      <c r="AC15" s="595"/>
    </row>
    <row r="16" spans="1:29" ht="16" customHeight="1">
      <c r="C16" s="595"/>
      <c r="D16" s="595"/>
      <c r="E16" s="595"/>
      <c r="F16" s="595"/>
      <c r="G16" s="595"/>
      <c r="H16" s="595"/>
      <c r="I16" s="595"/>
      <c r="J16" s="595"/>
      <c r="K16" s="595"/>
      <c r="L16" s="595"/>
      <c r="M16" s="595"/>
      <c r="N16" s="595"/>
      <c r="O16" s="595"/>
      <c r="P16" s="595"/>
      <c r="Q16" s="595"/>
      <c r="R16" s="595"/>
      <c r="S16" s="595"/>
      <c r="T16" s="595"/>
      <c r="U16" s="595"/>
      <c r="V16" s="595"/>
      <c r="W16" s="595"/>
      <c r="X16" s="595"/>
      <c r="Y16" s="595"/>
      <c r="Z16" s="595"/>
      <c r="AA16" s="595"/>
      <c r="AB16" s="595"/>
      <c r="AC16" s="595"/>
    </row>
    <row r="17" spans="1:29" ht="8.5" customHeight="1">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row>
    <row r="18" spans="1:29" ht="8.5" customHeight="1">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row>
    <row r="19" spans="1:29" ht="16" customHeight="1">
      <c r="B19" s="8" t="s">
        <v>208</v>
      </c>
      <c r="C19" s="8" t="s">
        <v>211</v>
      </c>
    </row>
    <row r="20" spans="1:29" ht="16" customHeight="1">
      <c r="D20" s="8" t="s">
        <v>212</v>
      </c>
      <c r="E20" s="114"/>
    </row>
    <row r="21" spans="1:29" ht="16" customHeight="1">
      <c r="E21" s="596" t="s">
        <v>213</v>
      </c>
      <c r="F21" s="596"/>
      <c r="G21" s="596"/>
      <c r="H21" s="596"/>
      <c r="I21" s="596"/>
      <c r="J21" s="596"/>
      <c r="K21" s="596"/>
      <c r="L21" s="596"/>
      <c r="M21" s="596"/>
      <c r="N21" s="596"/>
      <c r="O21" s="596"/>
      <c r="P21" s="596"/>
      <c r="Q21" s="596"/>
      <c r="R21" s="596"/>
      <c r="S21" s="596"/>
      <c r="T21" s="596"/>
      <c r="U21" s="596"/>
      <c r="V21" s="596"/>
      <c r="W21" s="596"/>
      <c r="X21" s="596"/>
      <c r="Y21" s="596"/>
      <c r="Z21" s="596"/>
      <c r="AA21" s="596"/>
      <c r="AB21" s="596"/>
    </row>
    <row r="22" spans="1:29" ht="14.15" customHeight="1">
      <c r="E22" s="596"/>
      <c r="F22" s="596"/>
      <c r="G22" s="596"/>
      <c r="H22" s="596"/>
      <c r="I22" s="596"/>
      <c r="J22" s="596"/>
      <c r="K22" s="596"/>
      <c r="L22" s="596"/>
      <c r="M22" s="596"/>
      <c r="N22" s="596"/>
      <c r="O22" s="596"/>
      <c r="P22" s="596"/>
      <c r="Q22" s="596"/>
      <c r="R22" s="596"/>
      <c r="S22" s="596"/>
      <c r="T22" s="596"/>
      <c r="U22" s="596"/>
      <c r="V22" s="596"/>
      <c r="W22" s="596"/>
      <c r="X22" s="596"/>
      <c r="Y22" s="596"/>
      <c r="Z22" s="596"/>
      <c r="AA22" s="596"/>
      <c r="AB22" s="596"/>
    </row>
    <row r="23" spans="1:29" ht="16" customHeight="1">
      <c r="D23" s="8" t="s">
        <v>214</v>
      </c>
      <c r="E23" s="114"/>
    </row>
    <row r="24" spans="1:29" ht="16" customHeight="1">
      <c r="E24" s="115" t="s">
        <v>215</v>
      </c>
    </row>
    <row r="25" spans="1:29" ht="16" customHeight="1">
      <c r="E25" s="114"/>
    </row>
    <row r="26" spans="1:29" ht="16" customHeight="1">
      <c r="D26" s="8" t="s">
        <v>216</v>
      </c>
    </row>
    <row r="27" spans="1:29" ht="16" customHeight="1">
      <c r="E27" s="598" t="s">
        <v>217</v>
      </c>
      <c r="F27" s="598"/>
      <c r="G27" s="598"/>
      <c r="H27" s="598"/>
      <c r="I27" s="598"/>
      <c r="J27" s="598"/>
      <c r="K27" s="598"/>
      <c r="L27" s="598"/>
      <c r="M27" s="598"/>
      <c r="N27" s="598"/>
      <c r="O27" s="598"/>
      <c r="P27" s="598"/>
      <c r="Q27" s="598"/>
      <c r="R27" s="598"/>
      <c r="S27" s="598"/>
      <c r="T27" s="598"/>
    </row>
    <row r="28" spans="1:29" ht="16" customHeight="1">
      <c r="E28" s="116"/>
      <c r="F28" s="116"/>
      <c r="G28" s="116"/>
      <c r="H28" s="116"/>
      <c r="I28" s="116"/>
      <c r="J28" s="116"/>
      <c r="K28" s="116"/>
      <c r="L28" s="116"/>
      <c r="M28" s="116"/>
      <c r="N28" s="116"/>
      <c r="O28" s="116"/>
      <c r="P28" s="116"/>
      <c r="Q28" s="116"/>
      <c r="R28" s="116"/>
      <c r="S28" s="116"/>
      <c r="T28" s="116"/>
      <c r="U28" s="116"/>
    </row>
    <row r="29" spans="1:29" ht="16" customHeight="1">
      <c r="E29" s="116"/>
      <c r="F29" s="116"/>
      <c r="G29" s="116"/>
      <c r="H29" s="116"/>
      <c r="I29" s="116"/>
      <c r="J29" s="116"/>
      <c r="K29" s="116"/>
      <c r="L29" s="116"/>
      <c r="M29" s="116"/>
      <c r="N29" s="116"/>
      <c r="O29" s="116"/>
      <c r="P29" s="116"/>
      <c r="Q29" s="116"/>
      <c r="R29" s="116"/>
      <c r="S29" s="116"/>
      <c r="T29" s="116"/>
      <c r="U29" s="116"/>
    </row>
    <row r="30" spans="1:29" ht="9" customHeight="1">
      <c r="E30" s="114"/>
    </row>
    <row r="31" spans="1:29" ht="16" customHeight="1">
      <c r="A31" s="113"/>
      <c r="B31" s="113"/>
      <c r="D31" s="113"/>
      <c r="F31" s="113"/>
      <c r="G31" s="113"/>
      <c r="H31" s="113"/>
      <c r="I31" s="113"/>
      <c r="J31" s="113"/>
      <c r="K31" s="113"/>
      <c r="L31" s="113"/>
      <c r="M31" s="113"/>
      <c r="N31" s="113"/>
      <c r="O31" s="113"/>
      <c r="P31" s="113"/>
      <c r="Q31" s="113"/>
      <c r="R31" s="113"/>
      <c r="S31" s="113"/>
      <c r="T31" s="113"/>
      <c r="U31" s="113"/>
      <c r="V31" s="113"/>
      <c r="W31" s="113"/>
      <c r="X31" s="113"/>
      <c r="Y31" s="113"/>
      <c r="Z31" s="113"/>
      <c r="AA31" s="113"/>
      <c r="AB31" s="113"/>
      <c r="AC31" s="113"/>
    </row>
    <row r="32" spans="1:29" ht="16" customHeight="1">
      <c r="A32" s="113"/>
      <c r="B32" s="112" t="s">
        <v>218</v>
      </c>
      <c r="C32" s="597" t="s">
        <v>486</v>
      </c>
      <c r="D32" s="597"/>
      <c r="E32" s="597"/>
      <c r="F32" s="597"/>
      <c r="G32" s="597"/>
      <c r="H32" s="597"/>
      <c r="I32" s="597"/>
      <c r="J32" s="597"/>
      <c r="K32" s="597"/>
      <c r="L32" s="597"/>
      <c r="M32" s="597"/>
      <c r="N32" s="597"/>
      <c r="O32" s="597"/>
      <c r="P32" s="597"/>
      <c r="Q32" s="597"/>
      <c r="R32" s="597"/>
      <c r="S32" s="597"/>
      <c r="T32" s="597"/>
      <c r="U32" s="597"/>
      <c r="V32" s="597"/>
      <c r="W32" s="597"/>
      <c r="X32" s="597"/>
      <c r="Y32" s="597"/>
      <c r="Z32" s="597"/>
      <c r="AA32" s="597"/>
      <c r="AB32" s="597"/>
      <c r="AC32" s="597"/>
    </row>
    <row r="33" spans="1:31" ht="16" customHeight="1">
      <c r="A33" s="113"/>
      <c r="B33" s="113"/>
      <c r="C33" s="597"/>
      <c r="D33" s="597"/>
      <c r="E33" s="597"/>
      <c r="F33" s="597"/>
      <c r="G33" s="597"/>
      <c r="H33" s="597"/>
      <c r="I33" s="597"/>
      <c r="J33" s="597"/>
      <c r="K33" s="597"/>
      <c r="L33" s="597"/>
      <c r="M33" s="597"/>
      <c r="N33" s="597"/>
      <c r="O33" s="597"/>
      <c r="P33" s="597"/>
      <c r="Q33" s="597"/>
      <c r="R33" s="597"/>
      <c r="S33" s="597"/>
      <c r="T33" s="597"/>
      <c r="U33" s="597"/>
      <c r="V33" s="597"/>
      <c r="W33" s="597"/>
      <c r="X33" s="597"/>
      <c r="Y33" s="597"/>
      <c r="Z33" s="597"/>
      <c r="AA33" s="597"/>
      <c r="AB33" s="597"/>
      <c r="AC33" s="597"/>
    </row>
    <row r="34" spans="1:31" ht="16" customHeight="1">
      <c r="C34" s="8" t="s">
        <v>525</v>
      </c>
    </row>
    <row r="35" spans="1:31" ht="7.5" customHeight="1"/>
    <row r="36" spans="1:31" s="112" customFormat="1" ht="16" customHeight="1">
      <c r="B36" s="117" t="s">
        <v>219</v>
      </c>
      <c r="C36" s="117"/>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E36" s="118"/>
    </row>
    <row r="37" spans="1:31" ht="22.5" customHeight="1">
      <c r="B37" s="1"/>
      <c r="H37" s="1" t="s">
        <v>220</v>
      </c>
      <c r="AE37" s="1"/>
    </row>
    <row r="38" spans="1:31" s="12" customFormat="1" ht="16" customHeight="1">
      <c r="D38" s="199" t="b">
        <v>0</v>
      </c>
      <c r="E38" s="12" t="s">
        <v>221</v>
      </c>
      <c r="J38" s="8"/>
      <c r="L38" s="119"/>
      <c r="M38" s="119"/>
      <c r="N38" s="119"/>
      <c r="O38" s="119"/>
      <c r="P38" s="119"/>
      <c r="Q38" s="119"/>
      <c r="R38" s="119"/>
      <c r="S38" s="119"/>
      <c r="T38" s="119"/>
      <c r="U38" s="119"/>
      <c r="V38" s="119"/>
      <c r="W38" s="119"/>
      <c r="X38" s="119"/>
      <c r="Y38" s="119"/>
      <c r="Z38" s="119"/>
    </row>
    <row r="39" spans="1:31" ht="20.5" customHeight="1">
      <c r="E39" s="8" t="s">
        <v>222</v>
      </c>
      <c r="F39" s="15" t="s">
        <v>223</v>
      </c>
      <c r="H39" s="15"/>
      <c r="I39" s="15"/>
      <c r="J39" s="15"/>
      <c r="K39" s="15"/>
      <c r="L39" s="15"/>
      <c r="M39" s="15"/>
      <c r="N39" s="15"/>
    </row>
    <row r="40" spans="1:31" ht="20.5" customHeight="1">
      <c r="E40" s="24"/>
      <c r="F40" s="16"/>
      <c r="G40" s="16"/>
      <c r="H40" s="16"/>
      <c r="I40" s="16"/>
      <c r="K40" s="592" t="s">
        <v>224</v>
      </c>
      <c r="L40" s="593"/>
      <c r="M40" s="589" t="s">
        <v>529</v>
      </c>
      <c r="N40" s="590"/>
      <c r="O40" s="590"/>
      <c r="P40" s="590"/>
      <c r="Q40" s="590"/>
      <c r="R40" s="590"/>
      <c r="S40" s="590"/>
      <c r="T40" s="590"/>
      <c r="U40" s="590"/>
      <c r="V40" s="590"/>
      <c r="W40" s="590"/>
      <c r="X40" s="590"/>
      <c r="Y40" s="590"/>
      <c r="Z40" s="590"/>
      <c r="AA40" s="590"/>
      <c r="AB40" s="591"/>
    </row>
    <row r="41" spans="1:31" ht="16" customHeight="1">
      <c r="C41" s="18"/>
      <c r="D41" s="199" t="b">
        <v>0</v>
      </c>
      <c r="E41" s="12" t="s">
        <v>225</v>
      </c>
    </row>
    <row r="42" spans="1:31" ht="16" customHeight="1">
      <c r="C42" s="18"/>
      <c r="E42" s="8" t="s">
        <v>226</v>
      </c>
    </row>
    <row r="43" spans="1:31" ht="30" customHeight="1">
      <c r="B43" s="120"/>
      <c r="C43" s="120"/>
      <c r="D43" s="120"/>
      <c r="E43" s="594" t="s">
        <v>227</v>
      </c>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120"/>
    </row>
    <row r="44" spans="1:31" ht="16" customHeight="1">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row>
    <row r="45" spans="1:31" ht="16" customHeight="1">
      <c r="B45" s="1"/>
      <c r="C45" s="18"/>
      <c r="F45" s="20"/>
    </row>
    <row r="46" spans="1:31" ht="16" customHeight="1">
      <c r="A46" s="1"/>
      <c r="B46" s="1"/>
      <c r="C46" s="18"/>
    </row>
    <row r="47" spans="1:31" ht="16" customHeight="1">
      <c r="C47" s="18"/>
      <c r="F47" s="20"/>
    </row>
    <row r="48" spans="1:31" ht="16" customHeight="1">
      <c r="A48" s="1"/>
      <c r="B48" s="1"/>
      <c r="C48" s="18"/>
    </row>
    <row r="49" spans="3:6" ht="16" customHeight="1">
      <c r="C49" s="18"/>
      <c r="F49" s="20"/>
    </row>
    <row r="50" spans="3:6" ht="16" customHeight="1"/>
    <row r="51" spans="3:6" ht="16" customHeight="1">
      <c r="C51" s="18"/>
    </row>
    <row r="52" spans="3:6" ht="16" customHeight="1"/>
    <row r="53" spans="3:6" ht="16" customHeight="1"/>
    <row r="54" spans="3:6" ht="16" customHeight="1"/>
  </sheetData>
  <sheetProtection algorithmName="SHA-512" hashValue="kXTN8dRatdJ9zAblbZdc46a0CUZ3meJorbAwwkjRoZSTzw5CFm2nIbeRJcbzJ//EdgB1SxmGUuVQz9xdG5z0dg==" saltValue="EC3gOjzS88tj6EopSqqviQ==" spinCount="100000" sheet="1" objects="1" scenarios="1"/>
  <mergeCells count="9">
    <mergeCell ref="M40:AB40"/>
    <mergeCell ref="K40:L40"/>
    <mergeCell ref="E43:AB43"/>
    <mergeCell ref="A1:AC4"/>
    <mergeCell ref="B6:AC6"/>
    <mergeCell ref="C13:AC16"/>
    <mergeCell ref="E21:AB22"/>
    <mergeCell ref="C32:AC33"/>
    <mergeCell ref="E27:T27"/>
  </mergeCells>
  <phoneticPr fontId="2"/>
  <hyperlinks>
    <hyperlink ref="E27" r:id="rId1" xr:uid="{00000000-0004-0000-0400-000000000000}"/>
  </hyperlinks>
  <pageMargins left="0.7" right="0.7" top="0.64" bottom="0.26" header="0.3" footer="0.16"/>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AM104"/>
  <sheetViews>
    <sheetView view="pageBreakPreview" topLeftCell="A53" zoomScale="85" zoomScaleNormal="100" zoomScaleSheetLayoutView="85" workbookViewId="0">
      <selection activeCell="D28" sqref="D28:L29"/>
    </sheetView>
  </sheetViews>
  <sheetFormatPr defaultColWidth="8.81640625" defaultRowHeight="13"/>
  <cols>
    <col min="1" max="3" width="3" style="8" customWidth="1"/>
    <col min="4" max="12" width="3.1796875" style="8" customWidth="1"/>
    <col min="13" max="29" width="3" style="8" customWidth="1"/>
    <col min="30" max="30" width="3.1796875" style="8" customWidth="1"/>
    <col min="31" max="42" width="8.81640625" style="8"/>
    <col min="43" max="43" width="8.81640625" style="8" customWidth="1"/>
    <col min="44" max="16384" width="8.81640625" style="8"/>
  </cols>
  <sheetData>
    <row r="1" spans="1:29"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s="9" customFormat="1" ht="16.149999999999999" customHeight="1">
      <c r="B5" s="10"/>
      <c r="C5" s="10"/>
      <c r="D5" s="10"/>
      <c r="E5" s="10"/>
      <c r="F5" s="10"/>
      <c r="G5" s="10"/>
      <c r="H5" s="10"/>
      <c r="I5" s="10"/>
      <c r="J5" s="10"/>
    </row>
    <row r="6" spans="1:29" s="23" customFormat="1" ht="22" customHeight="1">
      <c r="A6" s="21">
        <v>4</v>
      </c>
      <c r="B6" s="21" t="s">
        <v>40</v>
      </c>
      <c r="C6" s="147"/>
      <c r="D6" s="147"/>
      <c r="E6" s="147"/>
      <c r="F6" s="147"/>
      <c r="G6" s="147"/>
      <c r="H6" s="147"/>
      <c r="I6" s="147"/>
      <c r="J6" s="147"/>
      <c r="K6" s="22"/>
      <c r="L6" s="22"/>
      <c r="M6" s="22"/>
      <c r="N6" s="22"/>
      <c r="O6" s="22"/>
      <c r="P6" s="22"/>
      <c r="Q6" s="22"/>
      <c r="R6" s="22"/>
      <c r="S6" s="22"/>
      <c r="T6" s="22"/>
      <c r="U6" s="22"/>
      <c r="V6" s="22"/>
      <c r="W6" s="22"/>
      <c r="X6" s="22"/>
      <c r="Y6" s="22"/>
      <c r="Z6" s="22"/>
      <c r="AA6" s="22"/>
      <c r="AB6" s="22"/>
      <c r="AC6" s="22"/>
    </row>
    <row r="7" spans="1:29" s="9" customFormat="1" ht="13.5" customHeight="1">
      <c r="B7" s="8"/>
      <c r="C7" s="8"/>
      <c r="D7" s="8"/>
      <c r="E7" s="8"/>
      <c r="F7" s="8"/>
      <c r="G7" s="8"/>
      <c r="H7" s="8"/>
      <c r="I7" s="8"/>
      <c r="J7" s="8"/>
    </row>
    <row r="8" spans="1:29" ht="16" customHeight="1"/>
    <row r="9" spans="1:29" ht="16" customHeight="1"/>
    <row r="10" spans="1:29" ht="16" customHeight="1"/>
    <row r="11" spans="1:29" ht="15.65" customHeight="1">
      <c r="B11" s="1"/>
    </row>
    <row r="12" spans="1:29" s="112" customFormat="1" ht="16" customHeight="1">
      <c r="B12" s="117" t="s">
        <v>228</v>
      </c>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row>
    <row r="13" spans="1:29" ht="16" customHeight="1">
      <c r="B13" s="1"/>
    </row>
    <row r="14" spans="1:29" ht="16" customHeight="1">
      <c r="B14" s="1"/>
    </row>
    <row r="15" spans="1:29" ht="16" customHeight="1">
      <c r="C15" s="200" t="b">
        <v>0</v>
      </c>
      <c r="D15" s="14" t="s">
        <v>15</v>
      </c>
      <c r="E15" s="624" t="s">
        <v>229</v>
      </c>
      <c r="F15" s="625"/>
      <c r="G15" s="625"/>
      <c r="H15" s="625"/>
      <c r="I15" s="625"/>
      <c r="J15" s="625"/>
      <c r="K15" s="625"/>
      <c r="L15" s="625"/>
      <c r="M15" s="625"/>
      <c r="N15" s="625"/>
      <c r="O15" s="625"/>
      <c r="P15" s="625"/>
      <c r="Q15" s="625"/>
      <c r="R15" s="625"/>
      <c r="S15" s="625"/>
      <c r="T15" s="625"/>
      <c r="U15" s="625"/>
      <c r="V15" s="625"/>
      <c r="W15" s="625"/>
      <c r="X15" s="625"/>
      <c r="Y15" s="625"/>
      <c r="Z15" s="625"/>
      <c r="AA15" s="625"/>
      <c r="AB15" s="625"/>
      <c r="AC15" s="151"/>
    </row>
    <row r="16" spans="1:29" ht="16" customHeight="1">
      <c r="C16" s="151"/>
      <c r="D16" s="151"/>
      <c r="E16" s="625"/>
      <c r="F16" s="625"/>
      <c r="G16" s="625"/>
      <c r="H16" s="625"/>
      <c r="I16" s="625"/>
      <c r="J16" s="625"/>
      <c r="K16" s="625"/>
      <c r="L16" s="625"/>
      <c r="M16" s="625"/>
      <c r="N16" s="625"/>
      <c r="O16" s="625"/>
      <c r="P16" s="625"/>
      <c r="Q16" s="625"/>
      <c r="R16" s="625"/>
      <c r="S16" s="625"/>
      <c r="T16" s="625"/>
      <c r="U16" s="625"/>
      <c r="V16" s="625"/>
      <c r="W16" s="625"/>
      <c r="X16" s="625"/>
      <c r="Y16" s="625"/>
      <c r="Z16" s="625"/>
      <c r="AA16" s="625"/>
      <c r="AB16" s="625"/>
      <c r="AC16" s="151"/>
    </row>
    <row r="17" spans="3:39" ht="16" customHeight="1">
      <c r="E17" s="12"/>
      <c r="F17" s="12"/>
      <c r="G17" s="12"/>
      <c r="H17" s="12"/>
      <c r="I17" s="12"/>
      <c r="J17" s="12"/>
      <c r="K17" s="12"/>
      <c r="L17" s="12"/>
      <c r="M17" s="12"/>
      <c r="N17" s="12"/>
      <c r="O17" s="12"/>
      <c r="P17" s="12"/>
      <c r="Q17" s="12"/>
      <c r="R17" s="12"/>
      <c r="S17" s="12"/>
      <c r="T17" s="12"/>
      <c r="U17" s="12"/>
      <c r="V17" s="12"/>
      <c r="W17" s="12"/>
      <c r="X17" s="12"/>
      <c r="Y17" s="12"/>
      <c r="Z17" s="12"/>
      <c r="AA17" s="12"/>
      <c r="AB17" s="12"/>
    </row>
    <row r="18" spans="3:39" ht="16" customHeight="1">
      <c r="E18" s="12"/>
      <c r="F18" s="12"/>
      <c r="G18" s="12"/>
      <c r="H18" s="12"/>
      <c r="I18" s="12"/>
      <c r="J18" s="12"/>
      <c r="K18" s="12"/>
      <c r="L18" s="12"/>
      <c r="M18" s="12"/>
      <c r="N18" s="12"/>
      <c r="O18" s="12"/>
      <c r="P18" s="12"/>
      <c r="Q18" s="12"/>
      <c r="R18" s="12"/>
      <c r="S18" s="12"/>
      <c r="T18" s="12"/>
      <c r="U18" s="12"/>
      <c r="V18" s="12"/>
      <c r="W18" s="12"/>
      <c r="X18" s="12"/>
      <c r="Y18" s="12"/>
      <c r="Z18" s="12"/>
      <c r="AA18" s="12"/>
      <c r="AB18" s="12"/>
    </row>
    <row r="19" spans="3:39" ht="16" customHeight="1">
      <c r="E19" s="12"/>
      <c r="F19" s="12"/>
      <c r="G19" s="12"/>
      <c r="H19" s="12"/>
      <c r="I19" s="12"/>
      <c r="J19" s="12"/>
      <c r="K19" s="12"/>
      <c r="L19" s="12"/>
      <c r="M19" s="12"/>
      <c r="N19" s="12"/>
      <c r="O19" s="12"/>
      <c r="P19" s="12"/>
      <c r="Q19" s="12"/>
      <c r="R19" s="12"/>
      <c r="S19" s="12"/>
      <c r="T19" s="12"/>
      <c r="U19" s="12"/>
      <c r="V19" s="12"/>
      <c r="W19" s="12"/>
      <c r="X19" s="12"/>
      <c r="Y19" s="12"/>
      <c r="Z19" s="12"/>
      <c r="AA19" s="12"/>
      <c r="AB19" s="12"/>
    </row>
    <row r="20" spans="3:39" ht="16" customHeight="1">
      <c r="E20" s="12"/>
      <c r="F20" s="12"/>
      <c r="G20" s="12"/>
      <c r="H20" s="12"/>
      <c r="I20" s="12"/>
      <c r="J20" s="12"/>
      <c r="K20" s="12"/>
      <c r="L20" s="12"/>
      <c r="M20" s="12"/>
      <c r="N20" s="12"/>
      <c r="O20" s="12"/>
      <c r="P20" s="12"/>
      <c r="Q20" s="12"/>
      <c r="R20" s="12"/>
      <c r="S20" s="12"/>
      <c r="T20" s="12"/>
      <c r="U20" s="12"/>
      <c r="V20" s="12"/>
      <c r="W20" s="12"/>
      <c r="X20" s="12"/>
      <c r="Y20" s="12"/>
      <c r="Z20" s="12"/>
      <c r="AA20" s="12"/>
      <c r="AB20" s="12"/>
      <c r="AE20" s="17"/>
      <c r="AF20" s="12"/>
      <c r="AG20" s="12"/>
      <c r="AH20" s="12"/>
      <c r="AI20" s="12"/>
    </row>
    <row r="21" spans="3:39" ht="16" customHeight="1">
      <c r="E21" s="12"/>
      <c r="F21" s="12"/>
      <c r="G21" s="12"/>
      <c r="H21" s="12"/>
      <c r="I21" s="12"/>
      <c r="J21" s="12"/>
      <c r="K21" s="12"/>
      <c r="L21" s="12"/>
      <c r="M21" s="12"/>
      <c r="N21" s="12"/>
      <c r="O21" s="12"/>
      <c r="P21" s="12"/>
      <c r="Q21" s="12"/>
      <c r="R21" s="12"/>
      <c r="S21" s="12"/>
      <c r="T21" s="12"/>
      <c r="U21" s="12"/>
      <c r="V21" s="12"/>
      <c r="W21" s="12"/>
      <c r="X21" s="12"/>
      <c r="Y21" s="12"/>
      <c r="Z21" s="12"/>
      <c r="AA21" s="12"/>
      <c r="AB21" s="12"/>
      <c r="AE21" s="639"/>
      <c r="AF21" s="639"/>
      <c r="AG21" s="639"/>
      <c r="AH21" s="639"/>
      <c r="AI21" s="639"/>
      <c r="AJ21" s="639"/>
      <c r="AK21" s="639"/>
      <c r="AL21" s="639"/>
      <c r="AM21" s="639"/>
    </row>
    <row r="22" spans="3:39" ht="16" customHeight="1">
      <c r="E22" s="12"/>
      <c r="F22" s="12"/>
      <c r="G22" s="12"/>
      <c r="H22" s="12"/>
      <c r="I22" s="12"/>
      <c r="J22" s="12"/>
      <c r="K22" s="12"/>
      <c r="L22" s="12"/>
      <c r="M22" s="12"/>
      <c r="N22" s="12"/>
      <c r="O22" s="12"/>
      <c r="P22" s="12"/>
      <c r="Q22" s="12"/>
      <c r="R22" s="12"/>
      <c r="S22" s="12"/>
      <c r="T22" s="12"/>
      <c r="U22" s="12"/>
      <c r="V22" s="12"/>
      <c r="W22" s="12"/>
      <c r="X22" s="12"/>
      <c r="Y22" s="12"/>
      <c r="Z22" s="12"/>
      <c r="AA22" s="12"/>
      <c r="AB22" s="12"/>
      <c r="AE22" s="639"/>
      <c r="AF22" s="639"/>
      <c r="AG22" s="639"/>
      <c r="AH22" s="639"/>
      <c r="AI22" s="639"/>
      <c r="AJ22" s="639"/>
      <c r="AK22" s="639"/>
      <c r="AL22" s="639"/>
      <c r="AM22" s="639"/>
    </row>
    <row r="23" spans="3:39" ht="13" customHeight="1">
      <c r="E23" s="12"/>
      <c r="F23" s="12"/>
      <c r="G23" s="12"/>
      <c r="H23" s="12"/>
      <c r="I23" s="12"/>
      <c r="J23" s="12"/>
      <c r="K23" s="12"/>
      <c r="L23" s="12"/>
      <c r="M23" s="12"/>
      <c r="N23" s="12"/>
      <c r="O23" s="12"/>
      <c r="P23" s="12"/>
      <c r="Q23" s="12"/>
      <c r="R23" s="12"/>
      <c r="S23" s="12"/>
      <c r="T23" s="12"/>
      <c r="U23" s="12"/>
      <c r="V23" s="12"/>
      <c r="W23" s="12"/>
      <c r="X23" s="12"/>
      <c r="Y23" s="12"/>
      <c r="Z23" s="12"/>
      <c r="AA23" s="12"/>
      <c r="AB23" s="12"/>
      <c r="AE23" s="639"/>
      <c r="AF23" s="639"/>
      <c r="AG23" s="639"/>
      <c r="AH23" s="639"/>
      <c r="AI23" s="639"/>
      <c r="AJ23" s="639"/>
      <c r="AK23" s="639"/>
      <c r="AL23" s="639"/>
      <c r="AM23" s="639"/>
    </row>
    <row r="24" spans="3:39" ht="16" customHeight="1">
      <c r="C24" s="5" t="s">
        <v>169</v>
      </c>
      <c r="D24" s="551" t="s">
        <v>230</v>
      </c>
      <c r="E24" s="552"/>
      <c r="F24" s="552"/>
      <c r="G24" s="552"/>
      <c r="H24" s="552"/>
      <c r="I24" s="552"/>
      <c r="J24" s="552"/>
      <c r="K24" s="552"/>
      <c r="L24" s="552"/>
      <c r="M24" s="628"/>
      <c r="N24" s="629"/>
      <c r="O24" s="629"/>
      <c r="P24" s="629"/>
      <c r="Q24" s="629"/>
      <c r="R24" s="629"/>
      <c r="S24" s="629"/>
      <c r="T24" s="629"/>
      <c r="U24" s="629"/>
      <c r="V24" s="629"/>
      <c r="W24" s="629"/>
      <c r="X24" s="629"/>
      <c r="Y24" s="629"/>
      <c r="Z24" s="629"/>
      <c r="AA24" s="629"/>
      <c r="AB24" s="629"/>
      <c r="AC24" s="630"/>
      <c r="AE24" s="639"/>
      <c r="AF24" s="639"/>
      <c r="AG24" s="639"/>
      <c r="AH24" s="639"/>
      <c r="AI24" s="639"/>
      <c r="AJ24" s="639"/>
      <c r="AK24" s="639"/>
      <c r="AL24" s="639"/>
      <c r="AM24" s="639"/>
    </row>
    <row r="25" spans="3:39" ht="16" customHeight="1">
      <c r="C25" s="152"/>
      <c r="D25" s="626"/>
      <c r="E25" s="627"/>
      <c r="F25" s="627"/>
      <c r="G25" s="627"/>
      <c r="H25" s="627"/>
      <c r="I25" s="627"/>
      <c r="J25" s="627"/>
      <c r="K25" s="627"/>
      <c r="L25" s="627"/>
      <c r="M25" s="631"/>
      <c r="N25" s="632"/>
      <c r="O25" s="632"/>
      <c r="P25" s="632"/>
      <c r="Q25" s="632"/>
      <c r="R25" s="632"/>
      <c r="S25" s="632"/>
      <c r="T25" s="632"/>
      <c r="U25" s="632"/>
      <c r="V25" s="632"/>
      <c r="W25" s="632"/>
      <c r="X25" s="632"/>
      <c r="Y25" s="632"/>
      <c r="Z25" s="632"/>
      <c r="AA25" s="632"/>
      <c r="AB25" s="632"/>
      <c r="AC25" s="633"/>
      <c r="AE25" s="639"/>
      <c r="AF25" s="639"/>
      <c r="AG25" s="639"/>
      <c r="AH25" s="639"/>
      <c r="AI25" s="639"/>
      <c r="AJ25" s="639"/>
      <c r="AK25" s="639"/>
      <c r="AL25" s="639"/>
      <c r="AM25" s="639"/>
    </row>
    <row r="26" spans="3:39" ht="23.15" customHeight="1">
      <c r="C26" s="5" t="s">
        <v>169</v>
      </c>
      <c r="D26" s="634" t="s">
        <v>231</v>
      </c>
      <c r="E26" s="634"/>
      <c r="F26" s="634"/>
      <c r="G26" s="634"/>
      <c r="H26" s="634"/>
      <c r="I26" s="634"/>
      <c r="J26" s="634"/>
      <c r="K26" s="634"/>
      <c r="L26" s="634"/>
      <c r="M26" s="635"/>
      <c r="N26" s="636"/>
      <c r="O26" s="636"/>
      <c r="P26" s="636"/>
      <c r="Q26" s="636"/>
      <c r="R26" s="636"/>
      <c r="S26" s="636"/>
      <c r="T26" s="636"/>
      <c r="U26" s="636"/>
      <c r="V26" s="636"/>
      <c r="W26" s="636"/>
      <c r="X26" s="636"/>
      <c r="Y26" s="636"/>
      <c r="Z26" s="636"/>
      <c r="AA26" s="636"/>
      <c r="AB26" s="636"/>
      <c r="AC26" s="637"/>
    </row>
    <row r="27" spans="3:39" ht="23.15" customHeight="1">
      <c r="C27" s="5" t="s">
        <v>169</v>
      </c>
      <c r="D27" s="634" t="s">
        <v>232</v>
      </c>
      <c r="E27" s="634"/>
      <c r="F27" s="634"/>
      <c r="G27" s="634"/>
      <c r="H27" s="634"/>
      <c r="I27" s="634"/>
      <c r="J27" s="634"/>
      <c r="K27" s="634"/>
      <c r="L27" s="634"/>
      <c r="M27" s="635"/>
      <c r="N27" s="636"/>
      <c r="O27" s="636"/>
      <c r="P27" s="636"/>
      <c r="Q27" s="636"/>
      <c r="R27" s="636"/>
      <c r="S27" s="636"/>
      <c r="T27" s="636"/>
      <c r="U27" s="636"/>
      <c r="V27" s="636"/>
      <c r="W27" s="636"/>
      <c r="X27" s="636"/>
      <c r="Y27" s="636"/>
      <c r="Z27" s="636"/>
      <c r="AA27" s="636"/>
      <c r="AB27" s="636"/>
      <c r="AC27" s="637"/>
    </row>
    <row r="28" spans="3:39" ht="16" customHeight="1">
      <c r="C28" s="5" t="s">
        <v>169</v>
      </c>
      <c r="D28" s="602" t="s">
        <v>504</v>
      </c>
      <c r="E28" s="603"/>
      <c r="F28" s="603"/>
      <c r="G28" s="603"/>
      <c r="H28" s="603"/>
      <c r="I28" s="603"/>
      <c r="J28" s="603"/>
      <c r="K28" s="603"/>
      <c r="L28" s="603"/>
      <c r="M28" s="606"/>
      <c r="N28" s="607"/>
      <c r="O28" s="607"/>
      <c r="P28" s="607"/>
      <c r="Q28" s="607"/>
      <c r="R28" s="607"/>
      <c r="S28" s="607"/>
      <c r="T28" s="607"/>
      <c r="U28" s="607"/>
      <c r="V28" s="607"/>
      <c r="W28" s="607"/>
      <c r="X28" s="607"/>
      <c r="Y28" s="607"/>
      <c r="Z28" s="607"/>
      <c r="AA28" s="607"/>
      <c r="AB28" s="607"/>
      <c r="AC28" s="608"/>
    </row>
    <row r="29" spans="3:39" ht="16" customHeight="1">
      <c r="D29" s="604"/>
      <c r="E29" s="605"/>
      <c r="F29" s="605"/>
      <c r="G29" s="605"/>
      <c r="H29" s="605"/>
      <c r="I29" s="605"/>
      <c r="J29" s="605"/>
      <c r="K29" s="605"/>
      <c r="L29" s="605"/>
      <c r="M29" s="609"/>
      <c r="N29" s="610"/>
      <c r="O29" s="610"/>
      <c r="P29" s="610"/>
      <c r="Q29" s="610"/>
      <c r="R29" s="610"/>
      <c r="S29" s="610"/>
      <c r="T29" s="610"/>
      <c r="U29" s="610"/>
      <c r="V29" s="610"/>
      <c r="W29" s="610"/>
      <c r="X29" s="610"/>
      <c r="Y29" s="610"/>
      <c r="Z29" s="610"/>
      <c r="AA29" s="610"/>
      <c r="AB29" s="610"/>
      <c r="AC29" s="611"/>
    </row>
    <row r="30" spans="3:39" ht="16" customHeight="1">
      <c r="D30" s="153"/>
      <c r="E30" s="615" t="s">
        <v>505</v>
      </c>
      <c r="F30" s="616"/>
      <c r="G30" s="616"/>
      <c r="H30" s="616"/>
      <c r="I30" s="616"/>
      <c r="J30" s="616"/>
      <c r="K30" s="616"/>
      <c r="L30" s="617"/>
      <c r="M30" s="609"/>
      <c r="N30" s="610"/>
      <c r="O30" s="610"/>
      <c r="P30" s="610"/>
      <c r="Q30" s="610"/>
      <c r="R30" s="610"/>
      <c r="S30" s="610"/>
      <c r="T30" s="610"/>
      <c r="U30" s="610"/>
      <c r="V30" s="610"/>
      <c r="W30" s="610"/>
      <c r="X30" s="610"/>
      <c r="Y30" s="610"/>
      <c r="Z30" s="610"/>
      <c r="AA30" s="610"/>
      <c r="AB30" s="610"/>
      <c r="AC30" s="611"/>
    </row>
    <row r="31" spans="3:39" ht="16" customHeight="1">
      <c r="D31" s="153"/>
      <c r="E31" s="618"/>
      <c r="F31" s="619"/>
      <c r="G31" s="619"/>
      <c r="H31" s="619"/>
      <c r="I31" s="619"/>
      <c r="J31" s="619"/>
      <c r="K31" s="619"/>
      <c r="L31" s="620"/>
      <c r="M31" s="609"/>
      <c r="N31" s="610"/>
      <c r="O31" s="610"/>
      <c r="P31" s="610"/>
      <c r="Q31" s="610"/>
      <c r="R31" s="610"/>
      <c r="S31" s="610"/>
      <c r="T31" s="610"/>
      <c r="U31" s="610"/>
      <c r="V31" s="610"/>
      <c r="W31" s="610"/>
      <c r="X31" s="610"/>
      <c r="Y31" s="610"/>
      <c r="Z31" s="610"/>
      <c r="AA31" s="610"/>
      <c r="AB31" s="610"/>
      <c r="AC31" s="611"/>
    </row>
    <row r="32" spans="3:39" ht="16" customHeight="1">
      <c r="D32" s="153"/>
      <c r="E32" s="618"/>
      <c r="F32" s="619"/>
      <c r="G32" s="619"/>
      <c r="H32" s="619"/>
      <c r="I32" s="619"/>
      <c r="J32" s="619"/>
      <c r="K32" s="619"/>
      <c r="L32" s="620"/>
      <c r="M32" s="609"/>
      <c r="N32" s="610"/>
      <c r="O32" s="610"/>
      <c r="P32" s="610"/>
      <c r="Q32" s="610"/>
      <c r="R32" s="610"/>
      <c r="S32" s="610"/>
      <c r="T32" s="610"/>
      <c r="U32" s="610"/>
      <c r="V32" s="610"/>
      <c r="W32" s="610"/>
      <c r="X32" s="610"/>
      <c r="Y32" s="610"/>
      <c r="Z32" s="610"/>
      <c r="AA32" s="610"/>
      <c r="AB32" s="610"/>
      <c r="AC32" s="611"/>
    </row>
    <row r="33" spans="3:34" ht="16" customHeight="1">
      <c r="D33" s="153"/>
      <c r="E33" s="618"/>
      <c r="F33" s="619"/>
      <c r="G33" s="619"/>
      <c r="H33" s="619"/>
      <c r="I33" s="619"/>
      <c r="J33" s="619"/>
      <c r="K33" s="619"/>
      <c r="L33" s="620"/>
      <c r="M33" s="609"/>
      <c r="N33" s="610"/>
      <c r="O33" s="610"/>
      <c r="P33" s="610"/>
      <c r="Q33" s="610"/>
      <c r="R33" s="610"/>
      <c r="S33" s="610"/>
      <c r="T33" s="610"/>
      <c r="U33" s="610"/>
      <c r="V33" s="610"/>
      <c r="W33" s="610"/>
      <c r="X33" s="610"/>
      <c r="Y33" s="610"/>
      <c r="Z33" s="610"/>
      <c r="AA33" s="610"/>
      <c r="AB33" s="610"/>
      <c r="AC33" s="611"/>
    </row>
    <row r="34" spans="3:34" ht="16" customHeight="1">
      <c r="D34" s="155"/>
      <c r="E34" s="621"/>
      <c r="F34" s="622"/>
      <c r="G34" s="622"/>
      <c r="H34" s="622"/>
      <c r="I34" s="622"/>
      <c r="J34" s="622"/>
      <c r="K34" s="622"/>
      <c r="L34" s="623"/>
      <c r="M34" s="612"/>
      <c r="N34" s="613"/>
      <c r="O34" s="613"/>
      <c r="P34" s="613"/>
      <c r="Q34" s="613"/>
      <c r="R34" s="613"/>
      <c r="S34" s="613"/>
      <c r="T34" s="613"/>
      <c r="U34" s="613"/>
      <c r="V34" s="613"/>
      <c r="W34" s="613"/>
      <c r="X34" s="613"/>
      <c r="Y34" s="613"/>
      <c r="Z34" s="613"/>
      <c r="AA34" s="613"/>
      <c r="AB34" s="613"/>
      <c r="AC34" s="614"/>
    </row>
    <row r="35" spans="3:34" ht="6.5" customHeight="1">
      <c r="E35" s="12"/>
      <c r="F35" s="12"/>
      <c r="G35" s="12"/>
      <c r="H35" s="12"/>
      <c r="I35" s="12"/>
      <c r="J35" s="12"/>
      <c r="K35" s="12"/>
      <c r="L35" s="12"/>
      <c r="M35" s="12"/>
      <c r="N35" s="12"/>
      <c r="O35" s="12"/>
      <c r="P35" s="12"/>
      <c r="Q35" s="12"/>
      <c r="R35" s="12"/>
      <c r="S35" s="12"/>
      <c r="T35" s="12"/>
      <c r="U35" s="12"/>
      <c r="V35" s="12"/>
      <c r="W35" s="12"/>
      <c r="X35" s="12"/>
      <c r="Y35" s="12"/>
      <c r="Z35" s="12"/>
      <c r="AA35" s="12"/>
      <c r="AB35" s="12"/>
    </row>
    <row r="36" spans="3:34" ht="16" customHeight="1">
      <c r="D36" s="4" t="s">
        <v>169</v>
      </c>
      <c r="F36" s="8" t="s">
        <v>170</v>
      </c>
      <c r="J36" s="8" t="s">
        <v>42</v>
      </c>
    </row>
    <row r="37" spans="3:34" ht="16" customHeight="1">
      <c r="D37" s="4" t="s">
        <v>169</v>
      </c>
      <c r="F37" s="8" t="s">
        <v>170</v>
      </c>
      <c r="J37" s="8" t="s">
        <v>43</v>
      </c>
      <c r="AG37" s="20"/>
    </row>
    <row r="38" spans="3:34" ht="16" customHeight="1">
      <c r="E38" s="15"/>
      <c r="F38" s="16"/>
      <c r="G38" s="16"/>
      <c r="H38" s="16"/>
      <c r="I38" s="16"/>
      <c r="J38" s="1" t="s">
        <v>340</v>
      </c>
      <c r="K38" s="16"/>
      <c r="L38" s="16"/>
      <c r="M38" s="16"/>
      <c r="N38" s="16"/>
      <c r="O38" s="16"/>
      <c r="P38" s="16"/>
      <c r="Q38" s="16"/>
      <c r="R38" s="16"/>
      <c r="S38" s="16"/>
      <c r="T38" s="16"/>
      <c r="U38" s="16"/>
      <c r="V38" s="16"/>
      <c r="W38" s="16"/>
      <c r="X38" s="16"/>
      <c r="Y38" s="16"/>
      <c r="Z38" s="16"/>
      <c r="AA38" s="16"/>
      <c r="AB38" s="16"/>
    </row>
    <row r="39" spans="3:34" ht="16" customHeight="1">
      <c r="C39" s="200" t="b">
        <v>0</v>
      </c>
      <c r="D39" s="14" t="s">
        <v>17</v>
      </c>
      <c r="E39" s="599" t="s">
        <v>233</v>
      </c>
      <c r="F39" s="600"/>
      <c r="G39" s="600"/>
      <c r="H39" s="600"/>
      <c r="I39" s="600"/>
      <c r="J39" s="600"/>
      <c r="K39" s="600"/>
      <c r="L39" s="600"/>
      <c r="M39" s="600"/>
      <c r="N39" s="600"/>
      <c r="O39" s="600"/>
      <c r="P39" s="600"/>
      <c r="Q39" s="600"/>
      <c r="R39" s="600"/>
      <c r="S39" s="600"/>
      <c r="T39" s="600"/>
      <c r="U39" s="600"/>
      <c r="V39" s="600"/>
      <c r="W39" s="600"/>
      <c r="X39" s="600"/>
      <c r="Y39" s="600"/>
      <c r="Z39" s="600"/>
      <c r="AA39" s="600"/>
      <c r="AB39" s="600"/>
      <c r="AC39" s="151"/>
      <c r="AG39" s="20"/>
      <c r="AH39" s="201"/>
    </row>
    <row r="40" spans="3:34" ht="16" customHeight="1">
      <c r="C40" s="151"/>
      <c r="D40" s="151"/>
      <c r="E40" s="600"/>
      <c r="F40" s="600"/>
      <c r="G40" s="600"/>
      <c r="H40" s="600"/>
      <c r="I40" s="600"/>
      <c r="J40" s="600"/>
      <c r="K40" s="600"/>
      <c r="L40" s="600"/>
      <c r="M40" s="600"/>
      <c r="N40" s="600"/>
      <c r="O40" s="600"/>
      <c r="P40" s="600"/>
      <c r="Q40" s="600"/>
      <c r="R40" s="600"/>
      <c r="S40" s="600"/>
      <c r="T40" s="600"/>
      <c r="U40" s="600"/>
      <c r="V40" s="600"/>
      <c r="W40" s="600"/>
      <c r="X40" s="600"/>
      <c r="Y40" s="600"/>
      <c r="Z40" s="600"/>
      <c r="AA40" s="600"/>
      <c r="AB40" s="600"/>
      <c r="AC40" s="151"/>
    </row>
    <row r="41" spans="3:34" ht="18.649999999999999" customHeight="1">
      <c r="E41" s="12"/>
      <c r="F41" s="12"/>
      <c r="G41" s="12"/>
      <c r="H41" s="12"/>
      <c r="I41" s="12"/>
      <c r="J41" s="12"/>
      <c r="K41" s="12"/>
      <c r="L41" s="12"/>
      <c r="M41" s="12"/>
      <c r="N41" s="12"/>
      <c r="O41" s="12"/>
      <c r="P41" s="12"/>
      <c r="Q41" s="12"/>
      <c r="R41" s="12"/>
      <c r="S41" s="12"/>
      <c r="T41" s="12"/>
      <c r="U41" s="12"/>
      <c r="V41" s="12"/>
      <c r="W41" s="12"/>
      <c r="X41" s="12"/>
      <c r="Y41" s="12"/>
      <c r="Z41" s="12"/>
      <c r="AA41" s="12"/>
      <c r="AB41" s="12"/>
    </row>
    <row r="42" spans="3:34" ht="16" customHeight="1">
      <c r="E42" s="12"/>
      <c r="F42" s="12"/>
      <c r="G42" s="12"/>
      <c r="H42" s="12"/>
      <c r="I42" s="12"/>
      <c r="J42" s="12"/>
      <c r="K42" s="12"/>
      <c r="L42" s="12"/>
      <c r="M42" s="12"/>
      <c r="N42" s="12"/>
      <c r="O42" s="12"/>
      <c r="P42" s="12"/>
      <c r="Q42" s="12"/>
      <c r="R42" s="12"/>
      <c r="S42" s="12"/>
      <c r="T42" s="12"/>
      <c r="U42" s="12"/>
      <c r="V42" s="12"/>
      <c r="W42" s="12"/>
      <c r="X42" s="12"/>
      <c r="Y42" s="12"/>
      <c r="Z42" s="12"/>
      <c r="AA42" s="12"/>
      <c r="AB42" s="12"/>
    </row>
    <row r="43" spans="3:34" ht="33" customHeight="1">
      <c r="C43" s="201"/>
      <c r="AD43" s="1"/>
    </row>
    <row r="44" spans="3:34" ht="20.5" customHeight="1">
      <c r="C44" s="6" t="s">
        <v>169</v>
      </c>
      <c r="D44" s="601" t="s">
        <v>234</v>
      </c>
      <c r="E44" s="601"/>
      <c r="F44" s="601"/>
      <c r="G44" s="601"/>
      <c r="H44" s="601"/>
      <c r="I44" s="601"/>
      <c r="J44" s="601"/>
      <c r="K44" s="601"/>
      <c r="L44" s="601"/>
      <c r="M44" s="601"/>
      <c r="N44" s="589"/>
      <c r="O44" s="590"/>
      <c r="P44" s="590"/>
      <c r="Q44" s="590"/>
      <c r="R44" s="590"/>
      <c r="S44" s="590"/>
      <c r="T44" s="590"/>
      <c r="U44" s="590"/>
      <c r="V44" s="590"/>
      <c r="W44" s="590"/>
      <c r="X44" s="156" t="s">
        <v>235</v>
      </c>
      <c r="Y44" s="156"/>
      <c r="Z44" s="157"/>
    </row>
    <row r="45" spans="3:34" ht="11.15" customHeight="1"/>
    <row r="46" spans="3:34" ht="16" customHeight="1">
      <c r="D46" s="4" t="s">
        <v>169</v>
      </c>
      <c r="F46" s="8" t="s">
        <v>170</v>
      </c>
      <c r="J46" s="8" t="s">
        <v>44</v>
      </c>
    </row>
    <row r="47" spans="3:34" ht="16" customHeight="1">
      <c r="E47" s="15"/>
      <c r="F47" s="16"/>
      <c r="G47" s="16"/>
      <c r="H47" s="16"/>
      <c r="I47" s="16"/>
      <c r="J47" s="1" t="s">
        <v>340</v>
      </c>
      <c r="K47" s="16"/>
      <c r="L47" s="16"/>
      <c r="M47" s="16"/>
      <c r="N47" s="16"/>
      <c r="O47" s="16"/>
      <c r="P47" s="16"/>
      <c r="Q47" s="16"/>
      <c r="R47" s="16"/>
      <c r="S47" s="16"/>
      <c r="T47" s="16"/>
      <c r="U47" s="16"/>
      <c r="V47" s="16"/>
      <c r="W47" s="16"/>
      <c r="X47" s="16"/>
      <c r="Y47" s="16"/>
      <c r="Z47" s="16"/>
      <c r="AA47" s="16"/>
      <c r="AB47" s="16"/>
    </row>
    <row r="48" spans="3:34" ht="16" customHeight="1">
      <c r="D48" s="4" t="s">
        <v>169</v>
      </c>
      <c r="F48" s="8" t="s">
        <v>170</v>
      </c>
      <c r="J48" s="8" t="s">
        <v>45</v>
      </c>
    </row>
    <row r="49" spans="3:29" ht="16" customHeight="1">
      <c r="D49" s="4"/>
    </row>
    <row r="50" spans="3:29" ht="16" customHeight="1">
      <c r="C50" s="200" t="b">
        <v>0</v>
      </c>
      <c r="D50" s="13" t="s">
        <v>18</v>
      </c>
      <c r="E50" s="648" t="s">
        <v>236</v>
      </c>
      <c r="F50" s="648"/>
      <c r="G50" s="648"/>
      <c r="H50" s="648"/>
      <c r="I50" s="648"/>
      <c r="J50" s="648"/>
      <c r="K50" s="648"/>
      <c r="L50" s="648"/>
      <c r="M50" s="648"/>
      <c r="N50" s="648"/>
      <c r="O50" s="648"/>
      <c r="P50" s="648"/>
      <c r="Q50" s="648"/>
      <c r="R50" s="648"/>
      <c r="S50" s="648"/>
      <c r="T50" s="648"/>
      <c r="U50" s="648"/>
      <c r="V50" s="648"/>
      <c r="W50" s="648"/>
      <c r="X50" s="648"/>
      <c r="Y50" s="648"/>
      <c r="Z50" s="648"/>
      <c r="AA50" s="648"/>
      <c r="AB50" s="648"/>
    </row>
    <row r="51" spans="3:29" ht="16" customHeight="1">
      <c r="C51" s="13"/>
      <c r="D51" s="158"/>
      <c r="E51" s="648"/>
      <c r="F51" s="648"/>
      <c r="G51" s="648"/>
      <c r="H51" s="648"/>
      <c r="I51" s="648"/>
      <c r="J51" s="648"/>
      <c r="K51" s="648"/>
      <c r="L51" s="648"/>
      <c r="M51" s="648"/>
      <c r="N51" s="648"/>
      <c r="O51" s="648"/>
      <c r="P51" s="648"/>
      <c r="Q51" s="648"/>
      <c r="R51" s="648"/>
      <c r="S51" s="648"/>
      <c r="T51" s="648"/>
      <c r="U51" s="648"/>
      <c r="V51" s="648"/>
      <c r="W51" s="648"/>
      <c r="X51" s="648"/>
      <c r="Y51" s="648"/>
      <c r="Z51" s="648"/>
      <c r="AA51" s="648"/>
      <c r="AB51" s="648"/>
    </row>
    <row r="52" spans="3:29" ht="16" customHeight="1">
      <c r="C52" s="13"/>
      <c r="D52" s="158"/>
      <c r="E52" s="648"/>
      <c r="F52" s="648"/>
      <c r="G52" s="648"/>
      <c r="H52" s="648"/>
      <c r="I52" s="648"/>
      <c r="J52" s="648"/>
      <c r="K52" s="648"/>
      <c r="L52" s="648"/>
      <c r="M52" s="648"/>
      <c r="N52" s="648"/>
      <c r="O52" s="648"/>
      <c r="P52" s="648"/>
      <c r="Q52" s="648"/>
      <c r="R52" s="648"/>
      <c r="S52" s="648"/>
      <c r="T52" s="648"/>
      <c r="U52" s="648"/>
      <c r="V52" s="648"/>
      <c r="W52" s="648"/>
      <c r="X52" s="648"/>
      <c r="Y52" s="648"/>
      <c r="Z52" s="648"/>
      <c r="AA52" s="648"/>
      <c r="AB52" s="648"/>
    </row>
    <row r="53" spans="3:29" ht="16" customHeight="1">
      <c r="E53" s="159"/>
      <c r="F53" s="159"/>
      <c r="G53" s="159"/>
      <c r="H53" s="159"/>
      <c r="I53" s="159"/>
      <c r="J53" s="159"/>
      <c r="K53" s="159"/>
      <c r="L53" s="159"/>
      <c r="M53" s="159"/>
      <c r="N53" s="159"/>
      <c r="O53" s="159"/>
      <c r="P53" s="159"/>
      <c r="Q53" s="159"/>
      <c r="R53" s="159"/>
      <c r="S53" s="159"/>
      <c r="T53" s="159"/>
      <c r="U53" s="159"/>
      <c r="V53" s="159"/>
      <c r="W53" s="159"/>
      <c r="X53" s="159"/>
      <c r="Y53" s="159"/>
      <c r="Z53" s="159"/>
      <c r="AA53" s="159"/>
      <c r="AB53" s="159"/>
    </row>
    <row r="54" spans="3:29" ht="16" customHeight="1">
      <c r="E54" s="159"/>
      <c r="F54" s="159"/>
      <c r="G54" s="159"/>
      <c r="H54" s="159"/>
      <c r="I54" s="159"/>
      <c r="J54" s="159"/>
      <c r="K54" s="159"/>
      <c r="L54" s="159"/>
      <c r="M54" s="159"/>
      <c r="N54" s="159"/>
      <c r="O54" s="159"/>
      <c r="P54" s="159"/>
      <c r="Q54" s="159"/>
      <c r="R54" s="159"/>
      <c r="S54" s="159"/>
      <c r="T54" s="159"/>
      <c r="U54" s="159"/>
      <c r="V54" s="159"/>
      <c r="W54" s="159"/>
      <c r="X54" s="159"/>
      <c r="Y54" s="159"/>
      <c r="Z54" s="159"/>
      <c r="AA54" s="159"/>
      <c r="AB54" s="159"/>
    </row>
    <row r="55" spans="3:29" ht="16" customHeight="1"/>
    <row r="56" spans="3:29" ht="15.65" customHeight="1">
      <c r="C56" s="5" t="s">
        <v>169</v>
      </c>
      <c r="D56" s="640" t="s">
        <v>237</v>
      </c>
      <c r="E56" s="640"/>
      <c r="F56" s="640"/>
      <c r="G56" s="640"/>
      <c r="H56" s="640"/>
      <c r="I56" s="640"/>
      <c r="J56" s="640"/>
      <c r="K56" s="640"/>
      <c r="L56" s="640"/>
      <c r="M56" s="628"/>
      <c r="N56" s="629"/>
      <c r="O56" s="629"/>
      <c r="P56" s="629"/>
      <c r="Q56" s="629"/>
      <c r="R56" s="629"/>
      <c r="S56" s="629"/>
      <c r="T56" s="629"/>
      <c r="U56" s="629"/>
      <c r="V56" s="629"/>
      <c r="W56" s="629"/>
      <c r="X56" s="629"/>
      <c r="Y56" s="629"/>
      <c r="Z56" s="629"/>
      <c r="AA56" s="629"/>
      <c r="AB56" s="629"/>
      <c r="AC56" s="630"/>
    </row>
    <row r="57" spans="3:29" ht="15.65" customHeight="1">
      <c r="C57" s="5"/>
      <c r="D57" s="160"/>
      <c r="E57" s="645" t="s">
        <v>238</v>
      </c>
      <c r="F57" s="646"/>
      <c r="G57" s="646"/>
      <c r="H57" s="646"/>
      <c r="I57" s="646"/>
      <c r="J57" s="646"/>
      <c r="K57" s="646"/>
      <c r="L57" s="647"/>
      <c r="M57" s="631"/>
      <c r="N57" s="632"/>
      <c r="O57" s="632"/>
      <c r="P57" s="632"/>
      <c r="Q57" s="632"/>
      <c r="R57" s="632"/>
      <c r="S57" s="632"/>
      <c r="T57" s="632"/>
      <c r="U57" s="632"/>
      <c r="V57" s="632"/>
      <c r="W57" s="632"/>
      <c r="X57" s="632"/>
      <c r="Y57" s="632"/>
      <c r="Z57" s="632"/>
      <c r="AA57" s="632"/>
      <c r="AB57" s="632"/>
      <c r="AC57" s="633"/>
    </row>
    <row r="58" spans="3:29" ht="23.15" customHeight="1">
      <c r="C58" s="5" t="s">
        <v>169</v>
      </c>
      <c r="D58" s="634" t="s">
        <v>239</v>
      </c>
      <c r="E58" s="634"/>
      <c r="F58" s="634"/>
      <c r="G58" s="634"/>
      <c r="H58" s="634"/>
      <c r="I58" s="634"/>
      <c r="J58" s="634"/>
      <c r="K58" s="634"/>
      <c r="L58" s="634"/>
      <c r="M58" s="582"/>
      <c r="N58" s="582"/>
      <c r="O58" s="582"/>
      <c r="P58" s="582"/>
      <c r="Q58" s="582"/>
      <c r="R58" s="582"/>
      <c r="S58" s="582"/>
      <c r="T58" s="582"/>
      <c r="U58" s="582"/>
      <c r="V58" s="582"/>
      <c r="W58" s="582"/>
      <c r="X58" s="582"/>
      <c r="Y58" s="582"/>
      <c r="Z58" s="582"/>
      <c r="AA58" s="582"/>
      <c r="AB58" s="582"/>
      <c r="AC58" s="582"/>
    </row>
    <row r="59" spans="3:29" ht="16" customHeight="1">
      <c r="C59" s="5" t="s">
        <v>169</v>
      </c>
      <c r="D59" s="641" t="s">
        <v>240</v>
      </c>
      <c r="E59" s="642"/>
      <c r="F59" s="642"/>
      <c r="G59" s="642"/>
      <c r="H59" s="642"/>
      <c r="I59" s="642"/>
      <c r="J59" s="642"/>
      <c r="K59" s="642"/>
      <c r="L59" s="642"/>
      <c r="M59" s="567"/>
      <c r="N59" s="567"/>
      <c r="O59" s="567"/>
      <c r="P59" s="567"/>
      <c r="Q59" s="567"/>
      <c r="R59" s="567"/>
      <c r="S59" s="567"/>
      <c r="T59" s="567"/>
      <c r="U59" s="567"/>
      <c r="V59" s="567"/>
      <c r="W59" s="567"/>
      <c r="X59" s="567"/>
      <c r="Y59" s="567"/>
      <c r="Z59" s="567"/>
      <c r="AA59" s="567"/>
      <c r="AB59" s="567"/>
      <c r="AC59" s="567"/>
    </row>
    <row r="60" spans="3:29" ht="16" customHeight="1">
      <c r="D60" s="643"/>
      <c r="E60" s="644"/>
      <c r="F60" s="644"/>
      <c r="G60" s="644"/>
      <c r="H60" s="644"/>
      <c r="I60" s="644"/>
      <c r="J60" s="644"/>
      <c r="K60" s="644"/>
      <c r="L60" s="644"/>
      <c r="M60" s="567"/>
      <c r="N60" s="567"/>
      <c r="O60" s="567"/>
      <c r="P60" s="567"/>
      <c r="Q60" s="567"/>
      <c r="R60" s="567"/>
      <c r="S60" s="567"/>
      <c r="T60" s="567"/>
      <c r="U60" s="567"/>
      <c r="V60" s="567"/>
      <c r="W60" s="567"/>
      <c r="X60" s="567"/>
      <c r="Y60" s="567"/>
      <c r="Z60" s="567"/>
      <c r="AA60" s="567"/>
      <c r="AB60" s="567"/>
      <c r="AC60" s="567"/>
    </row>
    <row r="61" spans="3:29" ht="16" customHeight="1">
      <c r="D61" s="153"/>
      <c r="E61" s="615" t="s">
        <v>241</v>
      </c>
      <c r="F61" s="616"/>
      <c r="G61" s="616"/>
      <c r="H61" s="616"/>
      <c r="I61" s="616"/>
      <c r="J61" s="616"/>
      <c r="K61" s="616"/>
      <c r="L61" s="617"/>
      <c r="M61" s="567"/>
      <c r="N61" s="567"/>
      <c r="O61" s="567"/>
      <c r="P61" s="567"/>
      <c r="Q61" s="567"/>
      <c r="R61" s="567"/>
      <c r="S61" s="567"/>
      <c r="T61" s="567"/>
      <c r="U61" s="567"/>
      <c r="V61" s="567"/>
      <c r="W61" s="567"/>
      <c r="X61" s="567"/>
      <c r="Y61" s="567"/>
      <c r="Z61" s="567"/>
      <c r="AA61" s="567"/>
      <c r="AB61" s="567"/>
      <c r="AC61" s="567"/>
    </row>
    <row r="62" spans="3:29" ht="16" customHeight="1">
      <c r="D62" s="153"/>
      <c r="E62" s="618"/>
      <c r="F62" s="619"/>
      <c r="G62" s="619"/>
      <c r="H62" s="619"/>
      <c r="I62" s="619"/>
      <c r="J62" s="619"/>
      <c r="K62" s="619"/>
      <c r="L62" s="620"/>
      <c r="M62" s="567"/>
      <c r="N62" s="567"/>
      <c r="O62" s="567"/>
      <c r="P62" s="567"/>
      <c r="Q62" s="567"/>
      <c r="R62" s="567"/>
      <c r="S62" s="567"/>
      <c r="T62" s="567"/>
      <c r="U62" s="567"/>
      <c r="V62" s="567"/>
      <c r="W62" s="567"/>
      <c r="X62" s="567"/>
      <c r="Y62" s="567"/>
      <c r="Z62" s="567"/>
      <c r="AA62" s="567"/>
      <c r="AB62" s="567"/>
      <c r="AC62" s="567"/>
    </row>
    <row r="63" spans="3:29" ht="16" customHeight="1">
      <c r="D63" s="155"/>
      <c r="E63" s="621"/>
      <c r="F63" s="622"/>
      <c r="G63" s="622"/>
      <c r="H63" s="622"/>
      <c r="I63" s="622"/>
      <c r="J63" s="622"/>
      <c r="K63" s="622"/>
      <c r="L63" s="623"/>
      <c r="M63" s="567"/>
      <c r="N63" s="567"/>
      <c r="O63" s="567"/>
      <c r="P63" s="567"/>
      <c r="Q63" s="567"/>
      <c r="R63" s="567"/>
      <c r="S63" s="567"/>
      <c r="T63" s="567"/>
      <c r="U63" s="567"/>
      <c r="V63" s="567"/>
      <c r="W63" s="567"/>
      <c r="X63" s="567"/>
      <c r="Y63" s="567"/>
      <c r="Z63" s="567"/>
      <c r="AA63" s="567"/>
      <c r="AB63" s="567"/>
      <c r="AC63" s="567"/>
    </row>
    <row r="64" spans="3:29" ht="11.15" customHeight="1"/>
    <row r="65" spans="1:29" ht="16" customHeight="1">
      <c r="D65" s="4" t="s">
        <v>169</v>
      </c>
      <c r="F65" s="8" t="s">
        <v>170</v>
      </c>
      <c r="J65" s="8" t="s">
        <v>46</v>
      </c>
    </row>
    <row r="66" spans="1:29" ht="16" customHeight="1">
      <c r="E66" s="15"/>
      <c r="F66" s="16"/>
      <c r="G66" s="16"/>
      <c r="H66" s="16"/>
      <c r="I66" s="16"/>
      <c r="J66" s="1" t="s">
        <v>340</v>
      </c>
      <c r="K66" s="16"/>
      <c r="L66" s="16"/>
      <c r="M66" s="16"/>
      <c r="N66" s="16"/>
      <c r="O66" s="16"/>
      <c r="P66" s="16"/>
      <c r="Q66" s="16"/>
      <c r="R66" s="16"/>
      <c r="S66" s="16"/>
      <c r="T66" s="16"/>
      <c r="U66" s="16"/>
      <c r="V66" s="16"/>
      <c r="W66" s="16"/>
      <c r="X66" s="16"/>
      <c r="Y66" s="16"/>
      <c r="Z66" s="16"/>
      <c r="AA66" s="16"/>
      <c r="AB66" s="16"/>
    </row>
    <row r="67" spans="1:29" ht="16" customHeight="1">
      <c r="A67" s="113"/>
      <c r="B67" s="113"/>
      <c r="C67" s="200" t="b">
        <v>0</v>
      </c>
      <c r="D67" s="27" t="s">
        <v>20</v>
      </c>
      <c r="E67" s="14" t="s">
        <v>242</v>
      </c>
      <c r="F67" s="27"/>
      <c r="G67" s="27"/>
      <c r="H67" s="27"/>
      <c r="I67" s="27"/>
      <c r="J67" s="27"/>
      <c r="K67" s="27"/>
      <c r="L67" s="27"/>
      <c r="M67" s="27"/>
      <c r="N67" s="27"/>
      <c r="O67" s="27"/>
      <c r="P67" s="27"/>
      <c r="Q67" s="27"/>
      <c r="R67" s="27"/>
      <c r="S67" s="27"/>
      <c r="T67" s="27"/>
      <c r="U67" s="27"/>
      <c r="V67" s="27"/>
      <c r="W67" s="27"/>
      <c r="X67" s="27"/>
      <c r="Y67" s="27"/>
      <c r="Z67" s="27"/>
      <c r="AA67" s="27"/>
      <c r="AB67" s="202"/>
      <c r="AC67" s="27"/>
    </row>
    <row r="68" spans="1:29" ht="16" customHeight="1">
      <c r="D68" s="4"/>
    </row>
    <row r="69" spans="1:29" ht="16" customHeight="1">
      <c r="D69" s="4"/>
    </row>
    <row r="70" spans="1:29" ht="18.649999999999999" customHeight="1">
      <c r="C70" s="5" t="s">
        <v>169</v>
      </c>
      <c r="D70" s="551" t="s">
        <v>243</v>
      </c>
      <c r="E70" s="552"/>
      <c r="F70" s="552"/>
      <c r="G70" s="552"/>
      <c r="H70" s="552"/>
      <c r="I70" s="552"/>
      <c r="J70" s="552"/>
      <c r="K70" s="552"/>
      <c r="L70" s="552"/>
      <c r="M70" s="582"/>
      <c r="N70" s="582"/>
      <c r="O70" s="582"/>
      <c r="P70" s="582"/>
      <c r="Q70" s="582"/>
      <c r="R70" s="582"/>
      <c r="S70" s="582"/>
      <c r="T70" s="582"/>
      <c r="U70" s="582"/>
      <c r="V70" s="582"/>
      <c r="W70" s="582"/>
      <c r="X70" s="582"/>
      <c r="Y70" s="582"/>
      <c r="Z70" s="582"/>
      <c r="AA70" s="582"/>
      <c r="AB70" s="582"/>
      <c r="AC70" s="582"/>
    </row>
    <row r="71" spans="1:29" ht="18.649999999999999" customHeight="1">
      <c r="C71" s="5" t="s">
        <v>169</v>
      </c>
      <c r="D71" s="634" t="s">
        <v>244</v>
      </c>
      <c r="E71" s="634"/>
      <c r="F71" s="634"/>
      <c r="G71" s="634"/>
      <c r="H71" s="634"/>
      <c r="I71" s="634"/>
      <c r="J71" s="634"/>
      <c r="K71" s="634"/>
      <c r="L71" s="634"/>
      <c r="M71" s="635"/>
      <c r="N71" s="636"/>
      <c r="O71" s="636"/>
      <c r="P71" s="636"/>
      <c r="Q71" s="636"/>
      <c r="R71" s="636"/>
      <c r="S71" s="636"/>
      <c r="T71" s="636"/>
      <c r="U71" s="636"/>
      <c r="V71" s="636"/>
      <c r="W71" s="636"/>
      <c r="X71" s="636"/>
      <c r="Y71" s="636"/>
      <c r="Z71" s="636"/>
      <c r="AA71" s="636"/>
      <c r="AB71" s="636"/>
      <c r="AC71" s="637"/>
    </row>
    <row r="72" spans="1:29" ht="18.649999999999999" customHeight="1">
      <c r="C72" s="5" t="s">
        <v>169</v>
      </c>
      <c r="D72" s="634" t="s">
        <v>245</v>
      </c>
      <c r="E72" s="634"/>
      <c r="F72" s="634"/>
      <c r="G72" s="634"/>
      <c r="H72" s="634"/>
      <c r="I72" s="634"/>
      <c r="J72" s="634"/>
      <c r="K72" s="634"/>
      <c r="L72" s="634"/>
      <c r="M72" s="582"/>
      <c r="N72" s="582"/>
      <c r="O72" s="582"/>
      <c r="P72" s="582"/>
      <c r="Q72" s="582"/>
      <c r="R72" s="582"/>
      <c r="S72" s="582"/>
      <c r="T72" s="582"/>
      <c r="U72" s="582"/>
      <c r="V72" s="582"/>
      <c r="W72" s="582"/>
      <c r="X72" s="582"/>
      <c r="Y72" s="582"/>
      <c r="Z72" s="582"/>
      <c r="AA72" s="582"/>
      <c r="AB72" s="582"/>
      <c r="AC72" s="582"/>
    </row>
    <row r="73" spans="1:29" ht="14.5" customHeight="1">
      <c r="C73" s="5" t="s">
        <v>169</v>
      </c>
      <c r="D73" s="602" t="s">
        <v>506</v>
      </c>
      <c r="E73" s="603"/>
      <c r="F73" s="603"/>
      <c r="G73" s="603"/>
      <c r="H73" s="603"/>
      <c r="I73" s="603"/>
      <c r="J73" s="603"/>
      <c r="K73" s="603"/>
      <c r="L73" s="603"/>
      <c r="M73" s="567"/>
      <c r="N73" s="567"/>
      <c r="O73" s="567"/>
      <c r="P73" s="567"/>
      <c r="Q73" s="567"/>
      <c r="R73" s="567"/>
      <c r="S73" s="567"/>
      <c r="T73" s="567"/>
      <c r="U73" s="567"/>
      <c r="V73" s="567"/>
      <c r="W73" s="567"/>
      <c r="X73" s="567"/>
      <c r="Y73" s="567"/>
      <c r="Z73" s="567"/>
      <c r="AA73" s="567"/>
      <c r="AB73" s="567"/>
      <c r="AC73" s="567"/>
    </row>
    <row r="74" spans="1:29" ht="14.5" customHeight="1">
      <c r="D74" s="604"/>
      <c r="E74" s="605"/>
      <c r="F74" s="605"/>
      <c r="G74" s="605"/>
      <c r="H74" s="605"/>
      <c r="I74" s="605"/>
      <c r="J74" s="605"/>
      <c r="K74" s="605"/>
      <c r="L74" s="605"/>
      <c r="M74" s="567"/>
      <c r="N74" s="567"/>
      <c r="O74" s="567"/>
      <c r="P74" s="567"/>
      <c r="Q74" s="567"/>
      <c r="R74" s="567"/>
      <c r="S74" s="567"/>
      <c r="T74" s="567"/>
      <c r="U74" s="567"/>
      <c r="V74" s="567"/>
      <c r="W74" s="567"/>
      <c r="X74" s="567"/>
      <c r="Y74" s="567"/>
      <c r="Z74" s="567"/>
      <c r="AA74" s="567"/>
      <c r="AB74" s="567"/>
      <c r="AC74" s="567"/>
    </row>
    <row r="75" spans="1:29" ht="16" customHeight="1">
      <c r="D75" s="153"/>
      <c r="E75" s="615" t="s">
        <v>246</v>
      </c>
      <c r="F75" s="616"/>
      <c r="G75" s="616"/>
      <c r="H75" s="616"/>
      <c r="I75" s="616"/>
      <c r="J75" s="616"/>
      <c r="K75" s="616"/>
      <c r="L75" s="617"/>
      <c r="M75" s="567"/>
      <c r="N75" s="567"/>
      <c r="O75" s="567"/>
      <c r="P75" s="567"/>
      <c r="Q75" s="567"/>
      <c r="R75" s="567"/>
      <c r="S75" s="567"/>
      <c r="T75" s="567"/>
      <c r="U75" s="567"/>
      <c r="V75" s="567"/>
      <c r="W75" s="567"/>
      <c r="X75" s="567"/>
      <c r="Y75" s="567"/>
      <c r="Z75" s="567"/>
      <c r="AA75" s="567"/>
      <c r="AB75" s="567"/>
      <c r="AC75" s="567"/>
    </row>
    <row r="76" spans="1:29" ht="16" customHeight="1">
      <c r="D76" s="155"/>
      <c r="E76" s="621"/>
      <c r="F76" s="622"/>
      <c r="G76" s="622"/>
      <c r="H76" s="622"/>
      <c r="I76" s="622"/>
      <c r="J76" s="622"/>
      <c r="K76" s="622"/>
      <c r="L76" s="623"/>
      <c r="M76" s="567"/>
      <c r="N76" s="567"/>
      <c r="O76" s="567"/>
      <c r="P76" s="567"/>
      <c r="Q76" s="567"/>
      <c r="R76" s="567"/>
      <c r="S76" s="567"/>
      <c r="T76" s="567"/>
      <c r="U76" s="567"/>
      <c r="V76" s="567"/>
      <c r="W76" s="567"/>
      <c r="X76" s="567"/>
      <c r="Y76" s="567"/>
      <c r="Z76" s="567"/>
      <c r="AA76" s="567"/>
      <c r="AB76" s="567"/>
      <c r="AC76" s="567"/>
    </row>
    <row r="77" spans="1:29" ht="21.65" customHeight="1">
      <c r="C77" s="5" t="s">
        <v>169</v>
      </c>
      <c r="D77" s="602" t="s">
        <v>507</v>
      </c>
      <c r="E77" s="603"/>
      <c r="F77" s="603"/>
      <c r="G77" s="603"/>
      <c r="H77" s="603"/>
      <c r="I77" s="603"/>
      <c r="J77" s="603"/>
      <c r="K77" s="603"/>
      <c r="L77" s="603"/>
      <c r="M77" s="567"/>
      <c r="N77" s="567"/>
      <c r="O77" s="567"/>
      <c r="P77" s="567"/>
      <c r="Q77" s="567"/>
      <c r="R77" s="567"/>
      <c r="S77" s="567"/>
      <c r="T77" s="567"/>
      <c r="U77" s="567"/>
      <c r="V77" s="567"/>
      <c r="W77" s="567"/>
      <c r="X77" s="567"/>
      <c r="Y77" s="567"/>
      <c r="Z77" s="567"/>
      <c r="AA77" s="567"/>
      <c r="AB77" s="567"/>
      <c r="AC77" s="567"/>
    </row>
    <row r="78" spans="1:29" ht="21.65" customHeight="1">
      <c r="D78" s="604"/>
      <c r="E78" s="605"/>
      <c r="F78" s="605"/>
      <c r="G78" s="605"/>
      <c r="H78" s="605"/>
      <c r="I78" s="605"/>
      <c r="J78" s="605"/>
      <c r="K78" s="605"/>
      <c r="L78" s="605"/>
      <c r="M78" s="567"/>
      <c r="N78" s="567"/>
      <c r="O78" s="567"/>
      <c r="P78" s="567"/>
      <c r="Q78" s="567"/>
      <c r="R78" s="567"/>
      <c r="S78" s="567"/>
      <c r="T78" s="567"/>
      <c r="U78" s="567"/>
      <c r="V78" s="567"/>
      <c r="W78" s="567"/>
      <c r="X78" s="567"/>
      <c r="Y78" s="567"/>
      <c r="Z78" s="567"/>
      <c r="AA78" s="567"/>
      <c r="AB78" s="567"/>
      <c r="AC78" s="567"/>
    </row>
    <row r="79" spans="1:29" ht="21.65" customHeight="1">
      <c r="D79" s="153"/>
      <c r="E79" s="615" t="s">
        <v>247</v>
      </c>
      <c r="F79" s="616"/>
      <c r="G79" s="616"/>
      <c r="H79" s="616"/>
      <c r="I79" s="616"/>
      <c r="J79" s="616"/>
      <c r="K79" s="616"/>
      <c r="L79" s="617"/>
      <c r="M79" s="567"/>
      <c r="N79" s="567"/>
      <c r="O79" s="567"/>
      <c r="P79" s="567"/>
      <c r="Q79" s="567"/>
      <c r="R79" s="567"/>
      <c r="S79" s="567"/>
      <c r="T79" s="567"/>
      <c r="U79" s="567"/>
      <c r="V79" s="567"/>
      <c r="W79" s="567"/>
      <c r="X79" s="567"/>
      <c r="Y79" s="567"/>
      <c r="Z79" s="567"/>
      <c r="AA79" s="567"/>
      <c r="AB79" s="567"/>
      <c r="AC79" s="567"/>
    </row>
    <row r="80" spans="1:29" ht="21.65" customHeight="1">
      <c r="D80" s="155"/>
      <c r="E80" s="621"/>
      <c r="F80" s="622"/>
      <c r="G80" s="622"/>
      <c r="H80" s="622"/>
      <c r="I80" s="622"/>
      <c r="J80" s="622"/>
      <c r="K80" s="622"/>
      <c r="L80" s="623"/>
      <c r="M80" s="567"/>
      <c r="N80" s="567"/>
      <c r="O80" s="567"/>
      <c r="P80" s="567"/>
      <c r="Q80" s="567"/>
      <c r="R80" s="567"/>
      <c r="S80" s="567"/>
      <c r="T80" s="567"/>
      <c r="U80" s="567"/>
      <c r="V80" s="567"/>
      <c r="W80" s="567"/>
      <c r="X80" s="567"/>
      <c r="Y80" s="567"/>
      <c r="Z80" s="567"/>
      <c r="AA80" s="567"/>
      <c r="AB80" s="567"/>
      <c r="AC80" s="567"/>
    </row>
    <row r="81" spans="1:29" ht="11.15" customHeight="1">
      <c r="E81" s="154"/>
      <c r="F81" s="154"/>
      <c r="G81" s="154"/>
      <c r="H81" s="154"/>
      <c r="I81" s="154"/>
      <c r="J81" s="154"/>
      <c r="K81" s="154"/>
      <c r="L81" s="154"/>
      <c r="M81" s="161"/>
      <c r="N81" s="161"/>
      <c r="O81" s="161"/>
      <c r="P81" s="161"/>
      <c r="Q81" s="161"/>
      <c r="R81" s="161"/>
      <c r="S81" s="161"/>
      <c r="T81" s="161"/>
      <c r="U81" s="161"/>
      <c r="V81" s="161"/>
      <c r="W81" s="161"/>
      <c r="X81" s="161"/>
      <c r="Y81" s="161"/>
      <c r="Z81" s="161"/>
      <c r="AA81" s="161"/>
      <c r="AB81" s="161"/>
      <c r="AC81" s="161"/>
    </row>
    <row r="82" spans="1:29" ht="16" customHeight="1">
      <c r="D82" s="4" t="s">
        <v>169</v>
      </c>
      <c r="F82" s="8" t="s">
        <v>170</v>
      </c>
      <c r="J82" s="8" t="s">
        <v>47</v>
      </c>
    </row>
    <row r="83" spans="1:29" ht="16" customHeight="1">
      <c r="D83" s="4" t="s">
        <v>169</v>
      </c>
      <c r="F83" s="8" t="s">
        <v>170</v>
      </c>
      <c r="J83" s="638" t="s">
        <v>48</v>
      </c>
      <c r="K83" s="638"/>
      <c r="L83" s="638"/>
      <c r="M83" s="638"/>
      <c r="N83" s="638"/>
      <c r="O83" s="638"/>
      <c r="P83" s="638"/>
      <c r="Q83" s="638"/>
      <c r="R83" s="638"/>
      <c r="S83" s="638"/>
      <c r="T83" s="638"/>
      <c r="U83" s="638"/>
      <c r="V83" s="638"/>
      <c r="W83" s="638"/>
      <c r="X83" s="638"/>
      <c r="Y83" s="638"/>
      <c r="Z83" s="638"/>
      <c r="AA83" s="638"/>
      <c r="AB83" s="638"/>
      <c r="AC83" s="638"/>
    </row>
    <row r="84" spans="1:29" ht="16" customHeight="1">
      <c r="E84" s="15"/>
      <c r="F84" s="16"/>
      <c r="G84" s="16"/>
      <c r="H84" s="16"/>
      <c r="I84" s="16"/>
      <c r="J84" s="1" t="s">
        <v>340</v>
      </c>
      <c r="K84" s="16"/>
      <c r="L84" s="16"/>
      <c r="M84" s="16"/>
      <c r="N84" s="16"/>
      <c r="O84" s="16"/>
      <c r="P84" s="16"/>
      <c r="Q84" s="16"/>
      <c r="R84" s="16"/>
      <c r="S84" s="16"/>
      <c r="T84" s="16"/>
      <c r="U84" s="16"/>
      <c r="V84" s="16"/>
      <c r="W84" s="16"/>
      <c r="X84" s="16"/>
      <c r="Y84" s="16"/>
      <c r="Z84" s="16"/>
      <c r="AA84" s="16"/>
      <c r="AB84" s="16"/>
    </row>
    <row r="85" spans="1:29" ht="16" customHeight="1">
      <c r="B85" s="1"/>
      <c r="C85" s="18"/>
    </row>
    <row r="86" spans="1:29" ht="16" customHeight="1">
      <c r="C86" s="18"/>
    </row>
    <row r="87" spans="1:29" ht="16" customHeight="1">
      <c r="C87" s="18"/>
    </row>
    <row r="88" spans="1:29" ht="16" customHeight="1">
      <c r="C88" s="19" t="s">
        <v>15</v>
      </c>
      <c r="D88" s="203" t="b">
        <v>0</v>
      </c>
      <c r="E88" s="8" t="s">
        <v>42</v>
      </c>
    </row>
    <row r="89" spans="1:29" ht="16" customHeight="1">
      <c r="C89" s="19"/>
      <c r="D89" s="203" t="b">
        <v>0</v>
      </c>
      <c r="E89" s="8" t="s">
        <v>43</v>
      </c>
    </row>
    <row r="90" spans="1:29" ht="10" customHeight="1">
      <c r="B90" s="1"/>
      <c r="C90" s="19"/>
      <c r="F90" s="20"/>
    </row>
    <row r="91" spans="1:29" ht="16" customHeight="1">
      <c r="C91" s="19" t="s">
        <v>17</v>
      </c>
      <c r="D91" s="203" t="b">
        <v>0</v>
      </c>
      <c r="E91" s="8" t="s">
        <v>44</v>
      </c>
    </row>
    <row r="92" spans="1:29" ht="16" customHeight="1">
      <c r="C92" s="18"/>
      <c r="D92" s="203" t="b">
        <v>0</v>
      </c>
      <c r="E92" s="8" t="s">
        <v>45</v>
      </c>
    </row>
    <row r="93" spans="1:29" ht="10" customHeight="1">
      <c r="B93" s="1"/>
      <c r="C93" s="19"/>
      <c r="F93" s="20"/>
    </row>
    <row r="94" spans="1:29" ht="16" customHeight="1">
      <c r="B94" s="1"/>
      <c r="C94" s="19" t="s">
        <v>18</v>
      </c>
      <c r="D94" s="203" t="b">
        <v>0</v>
      </c>
      <c r="E94" s="8" t="s">
        <v>46</v>
      </c>
    </row>
    <row r="95" spans="1:29" ht="10" customHeight="1">
      <c r="B95" s="1"/>
      <c r="C95" s="19"/>
      <c r="F95" s="20"/>
    </row>
    <row r="96" spans="1:29" ht="16" customHeight="1">
      <c r="A96" s="1"/>
      <c r="B96" s="1"/>
      <c r="C96" s="19" t="s">
        <v>20</v>
      </c>
      <c r="D96" s="203" t="b">
        <v>0</v>
      </c>
      <c r="E96" s="8" t="s">
        <v>47</v>
      </c>
    </row>
    <row r="97" spans="1:24" ht="16" customHeight="1">
      <c r="A97" s="1"/>
      <c r="B97" s="1"/>
      <c r="C97" s="19"/>
      <c r="D97" s="203" t="b">
        <v>0</v>
      </c>
      <c r="E97" s="638" t="s">
        <v>48</v>
      </c>
      <c r="F97" s="638"/>
      <c r="G97" s="638"/>
      <c r="H97" s="638"/>
      <c r="I97" s="638"/>
      <c r="J97" s="638"/>
      <c r="K97" s="638"/>
      <c r="L97" s="638"/>
      <c r="M97" s="638"/>
      <c r="N97" s="638"/>
      <c r="O97" s="638"/>
      <c r="P97" s="638"/>
      <c r="Q97" s="638"/>
      <c r="R97" s="638"/>
      <c r="S97" s="638"/>
      <c r="T97" s="638"/>
      <c r="U97" s="638"/>
      <c r="V97" s="638"/>
      <c r="W97" s="638"/>
      <c r="X97" s="638"/>
    </row>
    <row r="98" spans="1:24" ht="16" customHeight="1">
      <c r="C98" s="18"/>
      <c r="F98" s="20"/>
    </row>
    <row r="99" spans="1:24" ht="16" customHeight="1">
      <c r="C99" s="18"/>
    </row>
    <row r="100" spans="1:24" ht="16" customHeight="1"/>
    <row r="101" spans="1:24" ht="16" customHeight="1">
      <c r="C101" s="18"/>
    </row>
    <row r="102" spans="1:24" ht="16" customHeight="1"/>
    <row r="103" spans="1:24" ht="16" customHeight="1"/>
    <row r="104" spans="1:24" ht="16" customHeight="1"/>
  </sheetData>
  <sheetProtection algorithmName="SHA-512" hashValue="jXoWadaQXUudH12CBdCC/TPppeoBGGOyIoGSTlYAXScTKdq+e+/8Xr2MjZbSuqidrGgaVTLhQGkS2zNqIJIphw==" saltValue="v5UrNurrFHfwO2CwMIwOfg==" spinCount="100000" sheet="1" objects="1" scenarios="1"/>
  <mergeCells count="38">
    <mergeCell ref="AE21:AM25"/>
    <mergeCell ref="D70:L70"/>
    <mergeCell ref="M70:AC70"/>
    <mergeCell ref="D71:L71"/>
    <mergeCell ref="M71:AC71"/>
    <mergeCell ref="D56:L56"/>
    <mergeCell ref="D58:L58"/>
    <mergeCell ref="M58:AC58"/>
    <mergeCell ref="D59:L60"/>
    <mergeCell ref="M59:AC63"/>
    <mergeCell ref="E61:L63"/>
    <mergeCell ref="E57:L57"/>
    <mergeCell ref="M56:AC57"/>
    <mergeCell ref="E50:AB52"/>
    <mergeCell ref="D27:L27"/>
    <mergeCell ref="M27:AC27"/>
    <mergeCell ref="D72:L72"/>
    <mergeCell ref="M72:AC72"/>
    <mergeCell ref="D77:L78"/>
    <mergeCell ref="M77:AC80"/>
    <mergeCell ref="E79:L80"/>
    <mergeCell ref="J83:AC83"/>
    <mergeCell ref="E97:X97"/>
    <mergeCell ref="D73:L74"/>
    <mergeCell ref="M73:AC76"/>
    <mergeCell ref="E75:L76"/>
    <mergeCell ref="A1:AC4"/>
    <mergeCell ref="E15:AB16"/>
    <mergeCell ref="D24:L25"/>
    <mergeCell ref="M24:AC25"/>
    <mergeCell ref="D26:L26"/>
    <mergeCell ref="M26:AC26"/>
    <mergeCell ref="E39:AB40"/>
    <mergeCell ref="D44:M44"/>
    <mergeCell ref="N44:W44"/>
    <mergeCell ref="D28:L29"/>
    <mergeCell ref="M28:AC34"/>
    <mergeCell ref="E30:L34"/>
  </mergeCells>
  <phoneticPr fontId="2"/>
  <pageMargins left="0.7" right="0.7" top="0.6"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C65"/>
  <sheetViews>
    <sheetView view="pageBreakPreview" zoomScaleNormal="100" zoomScaleSheetLayoutView="100" workbookViewId="0">
      <selection activeCell="D24" sqref="D24:L24"/>
    </sheetView>
  </sheetViews>
  <sheetFormatPr defaultColWidth="8.81640625" defaultRowHeight="13"/>
  <cols>
    <col min="1" max="29" width="3" style="8" customWidth="1"/>
    <col min="30" max="30" width="3.1796875" style="8" customWidth="1"/>
    <col min="31" max="42" width="8.81640625" style="8"/>
    <col min="43" max="43" width="8.81640625" style="8" customWidth="1"/>
    <col min="44" max="16384" width="8.81640625" style="8"/>
  </cols>
  <sheetData>
    <row r="1" spans="1:29" ht="16" customHeight="1">
      <c r="A1" s="548" t="s">
        <v>163</v>
      </c>
      <c r="B1" s="548"/>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row>
    <row r="2" spans="1:29" ht="16" customHeight="1">
      <c r="A2" s="548"/>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row>
    <row r="3" spans="1:29" ht="16" customHeight="1">
      <c r="A3" s="548"/>
      <c r="B3" s="548"/>
      <c r="C3" s="548"/>
      <c r="D3" s="548"/>
      <c r="E3" s="548"/>
      <c r="F3" s="548"/>
      <c r="G3" s="548"/>
      <c r="H3" s="548"/>
      <c r="I3" s="548"/>
      <c r="J3" s="548"/>
      <c r="K3" s="548"/>
      <c r="L3" s="548"/>
      <c r="M3" s="548"/>
      <c r="N3" s="548"/>
      <c r="O3" s="548"/>
      <c r="P3" s="548"/>
      <c r="Q3" s="548"/>
      <c r="R3" s="548"/>
      <c r="S3" s="548"/>
      <c r="T3" s="548"/>
      <c r="U3" s="548"/>
      <c r="V3" s="548"/>
      <c r="W3" s="548"/>
      <c r="X3" s="548"/>
      <c r="Y3" s="548"/>
      <c r="Z3" s="548"/>
      <c r="AA3" s="548"/>
      <c r="AB3" s="548"/>
      <c r="AC3" s="548"/>
    </row>
    <row r="4" spans="1:29" ht="16" customHeight="1">
      <c r="A4" s="548"/>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row>
    <row r="5" spans="1:29" s="9" customFormat="1" ht="16.149999999999999" customHeight="1">
      <c r="B5" s="10"/>
      <c r="C5" s="10"/>
      <c r="D5" s="10"/>
      <c r="E5" s="10"/>
      <c r="F5" s="10"/>
      <c r="G5" s="10"/>
      <c r="H5" s="10"/>
      <c r="I5" s="10"/>
      <c r="J5" s="10"/>
    </row>
    <row r="6" spans="1:29" s="23" customFormat="1" ht="22" customHeight="1">
      <c r="A6" s="21">
        <v>5</v>
      </c>
      <c r="B6" s="21" t="s">
        <v>50</v>
      </c>
      <c r="C6" s="147"/>
      <c r="D6" s="147"/>
      <c r="E6" s="147"/>
      <c r="F6" s="147"/>
      <c r="G6" s="147"/>
      <c r="H6" s="147"/>
      <c r="I6" s="147"/>
      <c r="J6" s="147"/>
      <c r="K6" s="22"/>
      <c r="L6" s="22"/>
      <c r="M6" s="22"/>
      <c r="N6" s="22"/>
      <c r="O6" s="22"/>
      <c r="P6" s="22"/>
      <c r="Q6" s="22"/>
      <c r="R6" s="22"/>
      <c r="S6" s="22"/>
      <c r="T6" s="22"/>
      <c r="U6" s="22"/>
      <c r="V6" s="22"/>
      <c r="W6" s="22"/>
      <c r="X6" s="22"/>
      <c r="Y6" s="22"/>
      <c r="Z6" s="22"/>
      <c r="AA6" s="22"/>
      <c r="AB6" s="22"/>
      <c r="AC6" s="22"/>
    </row>
    <row r="7" spans="1:29" s="9" customFormat="1" ht="13.5" customHeight="1">
      <c r="B7" s="8"/>
      <c r="C7" s="8"/>
      <c r="D7" s="8"/>
      <c r="E7" s="8"/>
      <c r="F7" s="8"/>
      <c r="G7" s="8"/>
      <c r="H7" s="8"/>
      <c r="I7" s="8"/>
      <c r="J7" s="8"/>
    </row>
    <row r="8" spans="1:29" ht="16" customHeight="1"/>
    <row r="9" spans="1:29" ht="16" customHeight="1"/>
    <row r="10" spans="1:29" ht="16" customHeight="1"/>
    <row r="11" spans="1:29" ht="10" customHeight="1">
      <c r="B11" s="1"/>
    </row>
    <row r="12" spans="1:29" s="112" customFormat="1" ht="16" customHeight="1">
      <c r="B12" s="140" t="s">
        <v>248</v>
      </c>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row>
    <row r="13" spans="1:29" ht="16" customHeight="1">
      <c r="B13" s="1"/>
    </row>
    <row r="14" spans="1:29" ht="13.5" customHeight="1">
      <c r="B14" s="1"/>
    </row>
    <row r="15" spans="1:29" ht="16" customHeight="1">
      <c r="C15" s="205" t="b">
        <v>0</v>
      </c>
      <c r="D15" s="14" t="s">
        <v>15</v>
      </c>
      <c r="E15" s="624" t="s">
        <v>249</v>
      </c>
      <c r="F15" s="625"/>
      <c r="G15" s="625"/>
      <c r="H15" s="625"/>
      <c r="I15" s="625"/>
      <c r="J15" s="625"/>
      <c r="K15" s="625"/>
      <c r="L15" s="625"/>
      <c r="M15" s="625"/>
      <c r="N15" s="625"/>
      <c r="O15" s="625"/>
      <c r="P15" s="625"/>
      <c r="Q15" s="625"/>
      <c r="R15" s="625"/>
      <c r="S15" s="625"/>
      <c r="T15" s="625"/>
      <c r="U15" s="625"/>
      <c r="V15" s="625"/>
      <c r="W15" s="625"/>
      <c r="X15" s="625"/>
      <c r="Y15" s="625"/>
      <c r="Z15" s="625"/>
      <c r="AA15" s="625"/>
      <c r="AB15" s="625"/>
      <c r="AC15" s="151"/>
    </row>
    <row r="16" spans="1:29" ht="16" customHeight="1">
      <c r="E16" s="12"/>
      <c r="F16" s="12"/>
      <c r="G16" s="12"/>
      <c r="H16" s="12"/>
      <c r="I16" s="12"/>
      <c r="J16" s="12"/>
      <c r="K16" s="12"/>
      <c r="L16" s="12"/>
      <c r="M16" s="12"/>
      <c r="N16" s="12"/>
      <c r="O16" s="12"/>
      <c r="P16" s="12"/>
      <c r="Q16" s="12"/>
      <c r="R16" s="12"/>
      <c r="S16" s="12"/>
      <c r="T16" s="12"/>
      <c r="U16" s="12"/>
      <c r="V16" s="12"/>
      <c r="W16" s="12"/>
      <c r="X16" s="12"/>
      <c r="Y16" s="12"/>
      <c r="Z16" s="12"/>
      <c r="AA16" s="12"/>
      <c r="AB16" s="12"/>
    </row>
    <row r="17" spans="3:29" ht="16" customHeight="1">
      <c r="E17" s="12"/>
      <c r="F17" s="12"/>
      <c r="G17" s="12"/>
      <c r="H17" s="12"/>
      <c r="I17" s="12"/>
      <c r="J17" s="12"/>
      <c r="K17" s="12"/>
      <c r="L17" s="12"/>
      <c r="M17" s="12"/>
      <c r="N17" s="12"/>
      <c r="O17" s="12"/>
      <c r="P17" s="12"/>
      <c r="Q17" s="12"/>
      <c r="R17" s="12"/>
      <c r="S17" s="12"/>
      <c r="T17" s="12"/>
      <c r="U17" s="12"/>
      <c r="V17" s="12"/>
      <c r="W17" s="12"/>
      <c r="X17" s="12"/>
      <c r="Y17" s="12"/>
      <c r="Z17" s="12"/>
      <c r="AA17" s="12"/>
      <c r="AB17" s="12"/>
    </row>
    <row r="18" spans="3:29" ht="16" customHeight="1">
      <c r="E18" s="12"/>
      <c r="F18" s="12"/>
      <c r="G18" s="12"/>
      <c r="H18" s="12"/>
      <c r="I18" s="12"/>
      <c r="J18" s="12"/>
      <c r="K18" s="12"/>
      <c r="L18" s="12"/>
      <c r="M18" s="12"/>
      <c r="N18" s="12"/>
      <c r="O18" s="12"/>
      <c r="P18" s="12"/>
      <c r="Q18" s="12"/>
      <c r="R18" s="12"/>
      <c r="S18" s="12"/>
      <c r="T18" s="12"/>
      <c r="U18" s="12"/>
      <c r="V18" s="12"/>
      <c r="W18" s="12"/>
      <c r="X18" s="12"/>
      <c r="Y18" s="12"/>
      <c r="Z18" s="12"/>
      <c r="AA18" s="12"/>
      <c r="AB18" s="12"/>
    </row>
    <row r="19" spans="3:29" ht="16" customHeight="1">
      <c r="E19" s="12"/>
      <c r="F19" s="12"/>
      <c r="G19" s="12"/>
      <c r="H19" s="12"/>
      <c r="I19" s="12"/>
      <c r="J19" s="12"/>
      <c r="K19" s="12"/>
      <c r="L19" s="12"/>
      <c r="M19" s="12"/>
      <c r="N19" s="12"/>
      <c r="O19" s="12"/>
      <c r="P19" s="12"/>
      <c r="Q19" s="12"/>
      <c r="R19" s="12"/>
      <c r="S19" s="12"/>
      <c r="T19" s="12"/>
      <c r="U19" s="12"/>
      <c r="V19" s="12"/>
      <c r="W19" s="12"/>
      <c r="X19" s="12"/>
      <c r="Y19" s="12"/>
      <c r="Z19" s="12"/>
      <c r="AA19" s="12"/>
      <c r="AB19" s="12"/>
    </row>
    <row r="20" spans="3:29" ht="16" customHeight="1">
      <c r="E20" s="12"/>
      <c r="F20" s="12"/>
      <c r="G20" s="12"/>
      <c r="H20" s="12"/>
      <c r="I20" s="12"/>
      <c r="J20" s="12"/>
      <c r="K20" s="12"/>
      <c r="L20" s="12"/>
      <c r="M20" s="12"/>
      <c r="N20" s="12"/>
      <c r="O20" s="12"/>
      <c r="P20" s="12"/>
      <c r="Q20" s="12"/>
      <c r="R20" s="12"/>
      <c r="S20" s="12"/>
      <c r="T20" s="12"/>
      <c r="U20" s="12"/>
      <c r="V20" s="12"/>
      <c r="W20" s="12"/>
      <c r="X20" s="12"/>
      <c r="Y20" s="12"/>
      <c r="Z20" s="12"/>
      <c r="AA20" s="12"/>
      <c r="AB20" s="12"/>
    </row>
    <row r="21" spans="3:29" ht="16" customHeight="1">
      <c r="E21" s="12"/>
      <c r="F21" s="12"/>
      <c r="G21" s="12"/>
      <c r="H21" s="12"/>
      <c r="I21" s="12"/>
      <c r="J21" s="12"/>
      <c r="K21" s="12"/>
      <c r="L21" s="12"/>
      <c r="M21" s="12"/>
      <c r="N21" s="12"/>
      <c r="O21" s="12"/>
      <c r="P21" s="12"/>
      <c r="Q21" s="12"/>
      <c r="R21" s="12"/>
      <c r="S21" s="12"/>
      <c r="T21" s="12"/>
      <c r="U21" s="12"/>
      <c r="V21" s="12"/>
      <c r="W21" s="12"/>
      <c r="X21" s="12"/>
      <c r="Y21" s="12"/>
      <c r="Z21" s="12"/>
      <c r="AA21" s="12"/>
      <c r="AB21" s="12"/>
    </row>
    <row r="22" spans="3:29" ht="17.5" customHeight="1">
      <c r="E22" s="12"/>
      <c r="F22" s="12"/>
      <c r="G22" s="12"/>
      <c r="H22" s="12"/>
      <c r="I22" s="12"/>
      <c r="J22" s="12"/>
      <c r="K22" s="12"/>
      <c r="L22" s="12"/>
      <c r="M22" s="12"/>
      <c r="N22" s="12"/>
      <c r="O22" s="12"/>
      <c r="P22" s="12"/>
      <c r="Q22" s="12"/>
      <c r="R22" s="12"/>
      <c r="S22" s="12"/>
      <c r="T22" s="12"/>
      <c r="U22" s="12"/>
      <c r="V22" s="12"/>
      <c r="W22" s="12"/>
      <c r="X22" s="12"/>
      <c r="Y22" s="12"/>
      <c r="Z22" s="12"/>
      <c r="AA22" s="12"/>
      <c r="AB22" s="12"/>
    </row>
    <row r="23" spans="3:29" ht="12" customHeight="1">
      <c r="E23" s="12"/>
      <c r="F23" s="12"/>
      <c r="G23" s="12"/>
      <c r="H23" s="12"/>
      <c r="I23" s="12"/>
      <c r="J23" s="12"/>
      <c r="K23" s="12"/>
      <c r="L23" s="12"/>
      <c r="M23" s="12"/>
      <c r="N23" s="12"/>
      <c r="O23" s="12"/>
      <c r="P23" s="12"/>
      <c r="Q23" s="12"/>
      <c r="R23" s="12"/>
      <c r="S23" s="12"/>
      <c r="T23" s="12"/>
      <c r="U23" s="12"/>
      <c r="V23" s="12"/>
      <c r="W23" s="12"/>
      <c r="X23" s="12"/>
      <c r="Y23" s="12"/>
      <c r="Z23" s="12"/>
      <c r="AA23" s="12"/>
      <c r="AB23" s="12"/>
    </row>
    <row r="24" spans="3:29" ht="24.65" customHeight="1">
      <c r="C24" s="5" t="s">
        <v>169</v>
      </c>
      <c r="D24" s="551" t="s">
        <v>250</v>
      </c>
      <c r="E24" s="552"/>
      <c r="F24" s="552"/>
      <c r="G24" s="552"/>
      <c r="H24" s="552"/>
      <c r="I24" s="552"/>
      <c r="J24" s="552"/>
      <c r="K24" s="552"/>
      <c r="L24" s="552"/>
      <c r="M24" s="582"/>
      <c r="N24" s="582"/>
      <c r="O24" s="582"/>
      <c r="P24" s="582"/>
      <c r="Q24" s="582"/>
      <c r="R24" s="582"/>
      <c r="S24" s="582"/>
      <c r="T24" s="582"/>
      <c r="U24" s="582"/>
      <c r="V24" s="582"/>
      <c r="W24" s="582"/>
      <c r="X24" s="582"/>
      <c r="Y24" s="582"/>
      <c r="Z24" s="582"/>
      <c r="AA24" s="582"/>
      <c r="AB24" s="582"/>
      <c r="AC24" s="582"/>
    </row>
    <row r="25" spans="3:29" ht="24.65" customHeight="1">
      <c r="C25" s="5" t="s">
        <v>169</v>
      </c>
      <c r="D25" s="634" t="s">
        <v>251</v>
      </c>
      <c r="E25" s="634"/>
      <c r="F25" s="634"/>
      <c r="G25" s="634"/>
      <c r="H25" s="634"/>
      <c r="I25" s="634"/>
      <c r="J25" s="634"/>
      <c r="K25" s="634"/>
      <c r="L25" s="634"/>
      <c r="M25" s="582"/>
      <c r="N25" s="582"/>
      <c r="O25" s="582"/>
      <c r="P25" s="582"/>
      <c r="Q25" s="582"/>
      <c r="R25" s="582"/>
      <c r="S25" s="582"/>
      <c r="T25" s="582"/>
      <c r="U25" s="582"/>
      <c r="V25" s="582"/>
      <c r="W25" s="582"/>
      <c r="X25" s="582"/>
      <c r="Y25" s="582"/>
      <c r="Z25" s="582"/>
      <c r="AA25" s="582"/>
      <c r="AB25" s="582"/>
      <c r="AC25" s="582"/>
    </row>
    <row r="26" spans="3:29" ht="24.65" customHeight="1">
      <c r="C26" s="5" t="s">
        <v>169</v>
      </c>
      <c r="D26" s="634" t="s">
        <v>252</v>
      </c>
      <c r="E26" s="634"/>
      <c r="F26" s="634"/>
      <c r="G26" s="634"/>
      <c r="H26" s="634"/>
      <c r="I26" s="634"/>
      <c r="J26" s="634"/>
      <c r="K26" s="634"/>
      <c r="L26" s="634"/>
      <c r="M26" s="582"/>
      <c r="N26" s="582"/>
      <c r="O26" s="582"/>
      <c r="P26" s="582"/>
      <c r="Q26" s="582"/>
      <c r="R26" s="582"/>
      <c r="S26" s="582"/>
      <c r="T26" s="582"/>
      <c r="U26" s="582"/>
      <c r="V26" s="582"/>
      <c r="W26" s="582"/>
      <c r="X26" s="582"/>
      <c r="Y26" s="582"/>
      <c r="Z26" s="582"/>
      <c r="AA26" s="582"/>
      <c r="AB26" s="582"/>
      <c r="AC26" s="582"/>
    </row>
    <row r="27" spans="3:29" ht="24.65" customHeight="1">
      <c r="C27" s="5" t="s">
        <v>169</v>
      </c>
      <c r="D27" s="634" t="s">
        <v>508</v>
      </c>
      <c r="E27" s="634"/>
      <c r="F27" s="634"/>
      <c r="G27" s="634"/>
      <c r="H27" s="634"/>
      <c r="I27" s="634"/>
      <c r="J27" s="634"/>
      <c r="K27" s="634"/>
      <c r="L27" s="634"/>
      <c r="M27" s="582"/>
      <c r="N27" s="582"/>
      <c r="O27" s="582"/>
      <c r="P27" s="582"/>
      <c r="Q27" s="582"/>
      <c r="R27" s="582"/>
      <c r="S27" s="582"/>
      <c r="T27" s="582"/>
      <c r="U27" s="582"/>
      <c r="V27" s="582"/>
      <c r="W27" s="582"/>
      <c r="X27" s="582"/>
      <c r="Y27" s="582"/>
      <c r="Z27" s="582"/>
      <c r="AA27" s="582"/>
      <c r="AB27" s="582"/>
      <c r="AC27" s="582"/>
    </row>
    <row r="28" spans="3:29" ht="24.65" customHeight="1">
      <c r="C28" s="5" t="s">
        <v>169</v>
      </c>
      <c r="D28" s="634" t="s">
        <v>253</v>
      </c>
      <c r="E28" s="634"/>
      <c r="F28" s="634"/>
      <c r="G28" s="634"/>
      <c r="H28" s="634"/>
      <c r="I28" s="634"/>
      <c r="J28" s="634"/>
      <c r="K28" s="634"/>
      <c r="L28" s="634"/>
      <c r="M28" s="162"/>
      <c r="N28" s="156" t="s">
        <v>254</v>
      </c>
      <c r="O28" s="156"/>
      <c r="P28" s="590"/>
      <c r="Q28" s="590"/>
      <c r="R28" s="590"/>
      <c r="S28" s="590"/>
      <c r="T28" s="156" t="s">
        <v>235</v>
      </c>
      <c r="U28" s="156"/>
      <c r="V28" s="156" t="s">
        <v>255</v>
      </c>
      <c r="W28" s="156"/>
      <c r="X28" s="590"/>
      <c r="Y28" s="590"/>
      <c r="Z28" s="590"/>
      <c r="AA28" s="590"/>
      <c r="AB28" s="156" t="s">
        <v>235</v>
      </c>
      <c r="AC28" s="157"/>
    </row>
    <row r="29" spans="3:29" ht="11.15" customHeight="1">
      <c r="E29" s="12"/>
      <c r="F29" s="12"/>
      <c r="G29" s="12"/>
      <c r="H29" s="12"/>
      <c r="I29" s="12"/>
      <c r="J29" s="12"/>
      <c r="K29" s="12"/>
      <c r="L29" s="12"/>
      <c r="M29" s="12"/>
      <c r="N29" s="12"/>
      <c r="O29" s="12"/>
      <c r="P29" s="12"/>
      <c r="Q29" s="12"/>
      <c r="R29" s="12"/>
      <c r="S29" s="12"/>
      <c r="T29" s="12"/>
      <c r="U29" s="12"/>
      <c r="V29" s="12"/>
      <c r="W29" s="12"/>
      <c r="X29" s="12"/>
      <c r="Y29" s="12"/>
      <c r="Z29" s="12"/>
      <c r="AA29" s="12"/>
      <c r="AB29" s="12"/>
    </row>
    <row r="30" spans="3:29" ht="16" customHeight="1">
      <c r="D30" s="4" t="s">
        <v>169</v>
      </c>
      <c r="F30" s="8" t="s">
        <v>170</v>
      </c>
      <c r="J30" s="8" t="s">
        <v>51</v>
      </c>
    </row>
    <row r="31" spans="3:29" ht="16" customHeight="1">
      <c r="D31" s="4" t="s">
        <v>169</v>
      </c>
      <c r="F31" s="8" t="s">
        <v>170</v>
      </c>
      <c r="J31" s="8" t="s">
        <v>43</v>
      </c>
    </row>
    <row r="32" spans="3:29" ht="16" customHeight="1">
      <c r="E32" s="15"/>
      <c r="F32" s="16"/>
      <c r="G32" s="16"/>
      <c r="H32" s="16"/>
      <c r="I32" s="16"/>
      <c r="J32" s="182" t="s">
        <v>340</v>
      </c>
      <c r="K32" s="16"/>
      <c r="L32" s="16"/>
      <c r="M32" s="16"/>
      <c r="N32" s="16"/>
      <c r="O32" s="16"/>
      <c r="P32" s="16"/>
      <c r="Q32" s="16"/>
      <c r="R32" s="16"/>
      <c r="S32" s="16"/>
      <c r="T32" s="16"/>
      <c r="U32" s="16"/>
      <c r="V32" s="16"/>
      <c r="W32" s="16"/>
      <c r="X32" s="16"/>
      <c r="Y32" s="16"/>
      <c r="Z32" s="16"/>
      <c r="AA32" s="16"/>
      <c r="AB32" s="16"/>
    </row>
    <row r="33" spans="3:29" ht="16" customHeight="1">
      <c r="C33" s="205" t="b">
        <v>0</v>
      </c>
      <c r="D33" s="14" t="s">
        <v>17</v>
      </c>
      <c r="E33" s="624" t="s">
        <v>256</v>
      </c>
      <c r="F33" s="625"/>
      <c r="G33" s="625"/>
      <c r="H33" s="625"/>
      <c r="I33" s="625"/>
      <c r="J33" s="625"/>
      <c r="K33" s="625"/>
      <c r="L33" s="625"/>
      <c r="M33" s="625"/>
      <c r="N33" s="625"/>
      <c r="O33" s="625"/>
      <c r="P33" s="625"/>
      <c r="Q33" s="625"/>
      <c r="R33" s="625"/>
      <c r="S33" s="625"/>
      <c r="T33" s="625"/>
      <c r="U33" s="625"/>
      <c r="V33" s="625"/>
      <c r="W33" s="625"/>
      <c r="X33" s="625"/>
      <c r="Y33" s="625"/>
      <c r="Z33" s="625"/>
      <c r="AA33" s="625"/>
      <c r="AB33" s="625"/>
      <c r="AC33" s="151"/>
    </row>
    <row r="43" spans="3:29" ht="20.149999999999999" customHeight="1"/>
    <row r="44" spans="3:29" ht="24.65" customHeight="1">
      <c r="C44" s="5" t="s">
        <v>169</v>
      </c>
      <c r="D44" s="551" t="s">
        <v>257</v>
      </c>
      <c r="E44" s="552"/>
      <c r="F44" s="552"/>
      <c r="G44" s="552"/>
      <c r="H44" s="552"/>
      <c r="I44" s="552"/>
      <c r="J44" s="552"/>
      <c r="K44" s="552"/>
      <c r="L44" s="552"/>
      <c r="M44" s="582"/>
      <c r="N44" s="582"/>
      <c r="O44" s="582"/>
      <c r="P44" s="582"/>
      <c r="Q44" s="582"/>
      <c r="R44" s="582"/>
      <c r="S44" s="582"/>
      <c r="T44" s="582"/>
      <c r="U44" s="582"/>
      <c r="V44" s="582"/>
      <c r="W44" s="582"/>
      <c r="X44" s="582"/>
      <c r="Y44" s="582"/>
      <c r="Z44" s="582"/>
      <c r="AA44" s="582"/>
      <c r="AB44" s="582"/>
      <c r="AC44" s="582"/>
    </row>
    <row r="45" spans="3:29" ht="24.65" customHeight="1">
      <c r="C45" s="204" t="s">
        <v>169</v>
      </c>
      <c r="D45" s="634" t="s">
        <v>258</v>
      </c>
      <c r="E45" s="634"/>
      <c r="F45" s="634"/>
      <c r="G45" s="634"/>
      <c r="H45" s="634"/>
      <c r="I45" s="634"/>
      <c r="J45" s="634"/>
      <c r="K45" s="634"/>
      <c r="L45" s="634"/>
      <c r="M45" s="582"/>
      <c r="N45" s="582"/>
      <c r="O45" s="582"/>
      <c r="P45" s="582"/>
      <c r="Q45" s="582"/>
      <c r="R45" s="582"/>
      <c r="S45" s="582"/>
      <c r="T45" s="582"/>
      <c r="U45" s="582"/>
      <c r="V45" s="582"/>
      <c r="W45" s="582"/>
      <c r="X45" s="582"/>
      <c r="Y45" s="582"/>
      <c r="Z45" s="582"/>
      <c r="AA45" s="582"/>
      <c r="AB45" s="582"/>
      <c r="AC45" s="582"/>
    </row>
    <row r="46" spans="3:29" ht="40" customHeight="1">
      <c r="C46" s="5" t="s">
        <v>169</v>
      </c>
      <c r="D46" s="634" t="s">
        <v>259</v>
      </c>
      <c r="E46" s="634"/>
      <c r="F46" s="634"/>
      <c r="G46" s="634"/>
      <c r="H46" s="634"/>
      <c r="I46" s="634"/>
      <c r="J46" s="634"/>
      <c r="K46" s="634"/>
      <c r="L46" s="634"/>
      <c r="M46" s="567"/>
      <c r="N46" s="567"/>
      <c r="O46" s="567"/>
      <c r="P46" s="567"/>
      <c r="Q46" s="567"/>
      <c r="R46" s="567"/>
      <c r="S46" s="567"/>
      <c r="T46" s="567"/>
      <c r="U46" s="567"/>
      <c r="V46" s="567"/>
      <c r="W46" s="567"/>
      <c r="X46" s="567"/>
      <c r="Y46" s="567"/>
      <c r="Z46" s="567"/>
      <c r="AA46" s="567"/>
      <c r="AB46" s="567"/>
      <c r="AC46" s="567"/>
    </row>
    <row r="47" spans="3:29" ht="24.65" customHeight="1">
      <c r="C47" s="5" t="s">
        <v>169</v>
      </c>
      <c r="D47" s="634" t="s">
        <v>260</v>
      </c>
      <c r="E47" s="634"/>
      <c r="F47" s="634"/>
      <c r="G47" s="634"/>
      <c r="H47" s="634"/>
      <c r="I47" s="634"/>
      <c r="J47" s="634"/>
      <c r="K47" s="634"/>
      <c r="L47" s="634"/>
      <c r="M47" s="582"/>
      <c r="N47" s="582"/>
      <c r="O47" s="582"/>
      <c r="P47" s="582"/>
      <c r="Q47" s="582"/>
      <c r="R47" s="582"/>
      <c r="S47" s="582"/>
      <c r="T47" s="582"/>
      <c r="U47" s="582"/>
      <c r="V47" s="582"/>
      <c r="W47" s="582"/>
      <c r="X47" s="582"/>
      <c r="Y47" s="582"/>
      <c r="Z47" s="582"/>
      <c r="AA47" s="582"/>
      <c r="AB47" s="582"/>
      <c r="AC47" s="582"/>
    </row>
    <row r="48" spans="3:29" ht="11.15" customHeight="1">
      <c r="E48" s="12"/>
      <c r="F48" s="12"/>
      <c r="G48" s="12"/>
      <c r="H48" s="12"/>
      <c r="I48" s="12"/>
      <c r="J48" s="12"/>
      <c r="K48" s="12"/>
      <c r="L48" s="12"/>
      <c r="M48" s="12"/>
      <c r="N48" s="12"/>
      <c r="O48" s="12"/>
      <c r="P48" s="12"/>
      <c r="Q48" s="12"/>
      <c r="R48" s="12"/>
      <c r="S48" s="12"/>
      <c r="T48" s="12"/>
      <c r="U48" s="12"/>
      <c r="V48" s="12"/>
      <c r="W48" s="12"/>
      <c r="X48" s="12"/>
      <c r="Y48" s="12"/>
      <c r="Z48" s="12"/>
      <c r="AA48" s="12"/>
      <c r="AB48" s="12"/>
    </row>
    <row r="49" spans="2:28" ht="16" customHeight="1">
      <c r="D49" s="4" t="s">
        <v>169</v>
      </c>
      <c r="F49" s="8" t="s">
        <v>170</v>
      </c>
      <c r="J49" s="8" t="s">
        <v>52</v>
      </c>
    </row>
    <row r="50" spans="2:28" ht="16" customHeight="1">
      <c r="E50" s="15"/>
      <c r="F50" s="16"/>
      <c r="G50" s="16"/>
      <c r="H50" s="16"/>
      <c r="I50" s="16"/>
      <c r="J50" s="182" t="s">
        <v>340</v>
      </c>
      <c r="K50" s="16"/>
      <c r="L50" s="16"/>
      <c r="M50" s="16"/>
      <c r="N50" s="16"/>
      <c r="O50" s="16"/>
      <c r="P50" s="16"/>
      <c r="Q50" s="16"/>
      <c r="R50" s="16"/>
      <c r="S50" s="16"/>
      <c r="T50" s="16"/>
      <c r="U50" s="16"/>
      <c r="V50" s="16"/>
      <c r="W50" s="16"/>
      <c r="X50" s="16"/>
      <c r="Y50" s="16"/>
      <c r="Z50" s="16"/>
      <c r="AA50" s="16"/>
      <c r="AB50" s="16"/>
    </row>
    <row r="51" spans="2:28" ht="7" customHeight="1">
      <c r="B51" s="1"/>
      <c r="C51" s="18"/>
    </row>
    <row r="52" spans="2:28" ht="16" customHeight="1">
      <c r="C52" s="18"/>
    </row>
    <row r="53" spans="2:28" ht="16" customHeight="1">
      <c r="C53" s="18"/>
    </row>
    <row r="54" spans="2:28" ht="16" customHeight="1">
      <c r="C54" s="18" t="s">
        <v>15</v>
      </c>
      <c r="D54" s="203" t="b">
        <v>0</v>
      </c>
      <c r="E54" s="8" t="s">
        <v>51</v>
      </c>
    </row>
    <row r="55" spans="2:28" ht="16" customHeight="1">
      <c r="C55" s="18"/>
      <c r="D55" s="199" t="b">
        <v>0</v>
      </c>
      <c r="E55" s="8" t="s">
        <v>43</v>
      </c>
    </row>
    <row r="56" spans="2:28" ht="21" customHeight="1">
      <c r="B56" s="1"/>
      <c r="C56" s="19"/>
      <c r="E56" s="182" t="s">
        <v>340</v>
      </c>
      <c r="F56" s="20"/>
    </row>
    <row r="57" spans="2:28" ht="16" customHeight="1">
      <c r="C57" s="18" t="s">
        <v>17</v>
      </c>
      <c r="D57" s="203" t="b">
        <v>0</v>
      </c>
      <c r="E57" s="8" t="s">
        <v>52</v>
      </c>
    </row>
    <row r="58" spans="2:28" ht="16" customHeight="1">
      <c r="C58" s="18"/>
      <c r="E58" s="182" t="s">
        <v>340</v>
      </c>
    </row>
    <row r="59" spans="2:28" ht="10" customHeight="1">
      <c r="B59" s="1"/>
      <c r="C59" s="19"/>
      <c r="F59" s="20"/>
      <c r="K59" s="201"/>
    </row>
    <row r="60" spans="2:28" ht="16" customHeight="1">
      <c r="C60" s="18"/>
    </row>
    <row r="61" spans="2:28" ht="16" customHeight="1"/>
    <row r="62" spans="2:28" ht="16" customHeight="1">
      <c r="C62" s="18"/>
    </row>
    <row r="63" spans="2:28" ht="16" customHeight="1"/>
    <row r="64" spans="2:28" ht="16" customHeight="1"/>
    <row r="65" spans="20:20" ht="16" customHeight="1">
      <c r="T65" s="201"/>
    </row>
  </sheetData>
  <sheetProtection algorithmName="SHA-512" hashValue="H2jIzX2OXCgghCN0hkuA05MQbY0YZUo7Q44dowzpyDQ79yutvYYD0qTsNBteqJxD5iCbygJTEjZwi4aYSj+t9A==" saltValue="UiAVlJiSZHAdS5ms4M2Jag==" spinCount="100000" sheet="1" objects="1" scenarios="1"/>
  <mergeCells count="22">
    <mergeCell ref="A1:AC4"/>
    <mergeCell ref="D47:L47"/>
    <mergeCell ref="M47:AC47"/>
    <mergeCell ref="D44:L44"/>
    <mergeCell ref="M44:AC44"/>
    <mergeCell ref="D45:L45"/>
    <mergeCell ref="M45:AC45"/>
    <mergeCell ref="D46:L46"/>
    <mergeCell ref="M46:AC46"/>
    <mergeCell ref="E33:AB33"/>
    <mergeCell ref="E15:AB15"/>
    <mergeCell ref="D24:L24"/>
    <mergeCell ref="M24:AC24"/>
    <mergeCell ref="D26:L26"/>
    <mergeCell ref="M26:AC26"/>
    <mergeCell ref="D25:L25"/>
    <mergeCell ref="M25:AC25"/>
    <mergeCell ref="D28:L28"/>
    <mergeCell ref="D27:L27"/>
    <mergeCell ref="M27:AC27"/>
    <mergeCell ref="P28:S28"/>
    <mergeCell ref="X28:AA28"/>
  </mergeCells>
  <phoneticPr fontId="2"/>
  <pageMargins left="0.7" right="0.7" top="0.6" bottom="0.63" header="0.3" footer="0.3"/>
  <pageSetup paperSize="9" scale="93" orientation="portrait" r:id="rId1"/>
  <rowBreaks count="1" manualBreakCount="1">
    <brk id="50" max="2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A60D50600DF6C4C8B05ED036117BE99" ma:contentTypeVersion="11" ma:contentTypeDescription="新しいドキュメントを作成します。" ma:contentTypeScope="" ma:versionID="e4aa7b9f44401a0290d8c578380259e0">
  <xsd:schema xmlns:xsd="http://www.w3.org/2001/XMLSchema" xmlns:xs="http://www.w3.org/2001/XMLSchema" xmlns:p="http://schemas.microsoft.com/office/2006/metadata/properties" xmlns:ns2="50425b1d-7747-444f-9694-f3e5738e6721" xmlns:ns3="a94e66b3-fd78-47bd-902e-b4efb6f63c66" targetNamespace="http://schemas.microsoft.com/office/2006/metadata/properties" ma:root="true" ma:fieldsID="1b1b4015396a7dcf9171ec5b141718fc" ns2:_="" ns3:_="">
    <xsd:import namespace="50425b1d-7747-444f-9694-f3e5738e6721"/>
    <xsd:import namespace="a94e66b3-fd78-47bd-902e-b4efb6f63c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425b1d-7747-444f-9694-f3e5738e67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cd49b0a3-4f5d-4756-bdca-2426d602af0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94e66b3-fd78-47bd-902e-b4efb6f63c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3add2c-d991-4f50-9b72-86ea212c94d4}" ma:internalName="TaxCatchAll" ma:showField="CatchAllData" ma:web="a94e66b3-fd78-47bd-902e-b4efb6f63c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0425b1d-7747-444f-9694-f3e5738e6721">
      <Terms xmlns="http://schemas.microsoft.com/office/infopath/2007/PartnerControls"/>
    </lcf76f155ced4ddcb4097134ff3c332f>
    <TaxCatchAll xmlns="a94e66b3-fd78-47bd-902e-b4efb6f63c6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BBD854-5F72-4DD2-ACDC-FC139346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425b1d-7747-444f-9694-f3e5738e6721"/>
    <ds:schemaRef ds:uri="a94e66b3-fd78-47bd-902e-b4efb6f63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C8FFC8-0895-4D23-A6B2-9A32D49FF563}">
  <ds:schemaRefs>
    <ds:schemaRef ds:uri="50425b1d-7747-444f-9694-f3e5738e6721"/>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terms/"/>
    <ds:schemaRef ds:uri="http://purl.org/dc/dcmitype/"/>
    <ds:schemaRef ds:uri="http://schemas.openxmlformats.org/package/2006/metadata/core-properties"/>
    <ds:schemaRef ds:uri="a94e66b3-fd78-47bd-902e-b4efb6f63c66"/>
    <ds:schemaRef ds:uri="http://www.w3.org/XML/1998/namespace"/>
  </ds:schemaRefs>
</ds:datastoreItem>
</file>

<file path=customXml/itemProps3.xml><?xml version="1.0" encoding="utf-8"?>
<ds:datastoreItem xmlns:ds="http://schemas.openxmlformats.org/officeDocument/2006/customXml" ds:itemID="{0819FDEA-884D-4EBA-A594-8FA899B1A6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24</vt:i4>
      </vt:variant>
    </vt:vector>
  </HeadingPairs>
  <TitlesOfParts>
    <vt:vector size="48" baseType="lpstr">
      <vt:lpstr>説明資料</vt:lpstr>
      <vt:lpstr>県に本社を置かない企業の申請について</vt:lpstr>
      <vt:lpstr>【提出前に必ず✔】添付書類チェックシート</vt:lpstr>
      <vt:lpstr>☆自己評価シート</vt:lpstr>
      <vt:lpstr>項目１</vt:lpstr>
      <vt:lpstr>項目２</vt:lpstr>
      <vt:lpstr>項目３ </vt:lpstr>
      <vt:lpstr>項目４</vt:lpstr>
      <vt:lpstr>項目５</vt:lpstr>
      <vt:lpstr>項目６ </vt:lpstr>
      <vt:lpstr>項目7・8</vt:lpstr>
      <vt:lpstr>項目９</vt:lpstr>
      <vt:lpstr>項目10</vt:lpstr>
      <vt:lpstr>項目11</vt:lpstr>
      <vt:lpstr>項目12</vt:lpstr>
      <vt:lpstr>項目13</vt:lpstr>
      <vt:lpstr>項目14</vt:lpstr>
      <vt:lpstr>項目15</vt:lpstr>
      <vt:lpstr>項目16</vt:lpstr>
      <vt:lpstr>項目17</vt:lpstr>
      <vt:lpstr>項目18</vt:lpstr>
      <vt:lpstr>項目19</vt:lpstr>
      <vt:lpstr>項目20</vt:lpstr>
      <vt:lpstr>参照用データ</vt:lpstr>
      <vt:lpstr>【提出前に必ず✔】添付書類チェックシート!Print_Area</vt:lpstr>
      <vt:lpstr>☆自己評価シート!Print_Area</vt:lpstr>
      <vt:lpstr>県に本社を置かない企業の申請について!Print_Area</vt:lpstr>
      <vt:lpstr>項目１!Print_Area</vt:lpstr>
      <vt:lpstr>項目10!Print_Area</vt:lpstr>
      <vt:lpstr>項目11!Print_Area</vt:lpstr>
      <vt:lpstr>項目12!Print_Area</vt:lpstr>
      <vt:lpstr>項目13!Print_Area</vt:lpstr>
      <vt:lpstr>項目14!Print_Area</vt:lpstr>
      <vt:lpstr>項目15!Print_Area</vt:lpstr>
      <vt:lpstr>項目16!Print_Area</vt:lpstr>
      <vt:lpstr>項目17!Print_Area</vt:lpstr>
      <vt:lpstr>項目18!Print_Area</vt:lpstr>
      <vt:lpstr>項目19!Print_Area</vt:lpstr>
      <vt:lpstr>項目２!Print_Area</vt:lpstr>
      <vt:lpstr>項目20!Print_Area</vt:lpstr>
      <vt:lpstr>'項目３ '!Print_Area</vt:lpstr>
      <vt:lpstr>項目４!Print_Area</vt:lpstr>
      <vt:lpstr>項目５!Print_Area</vt:lpstr>
      <vt:lpstr>'項目６ '!Print_Area</vt:lpstr>
      <vt:lpstr>項目7・8!Print_Area</vt:lpstr>
      <vt:lpstr>項目９!Print_Area</vt:lpstr>
      <vt:lpstr>説明資料!Print_Area</vt:lpstr>
      <vt:lpstr>【提出前に必ず✔】添付書類チェックシート!Print_Titles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唐津　直子</dc:creator>
  <cp:keywords/>
  <dc:description/>
  <cp:lastModifiedBy>山内　久美子</cp:lastModifiedBy>
  <cp:revision/>
  <cp:lastPrinted>2026-07-28T02:25:39Z</cp:lastPrinted>
  <dcterms:created xsi:type="dcterms:W3CDTF">2006-09-16T00:00:00Z</dcterms:created>
  <dcterms:modified xsi:type="dcterms:W3CDTF">2026-08-07T07:51:32Z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0x0101002A60D50600DF6C4C8B05ED036117BE99</vt:lpwstr>
  </property>
  <property fmtid="{D5CDD505-2E9C-101B-9397-08002B2CF9AE}" pid="3" name="MediaServiceImageTags">
    <vt:lpwstr/>
  </property>
</Properties>
</file>