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仕事★\11統計書\★2019（令和元年）\★★R１統計書【HP３月】\"/>
    </mc:Choice>
  </mc:AlternateContent>
  <xr:revisionPtr revIDLastSave="0" documentId="13_ncr:1_{6AAB3F54-7B2C-4198-83ED-ADF95FE74C6E}" xr6:coauthVersionLast="36" xr6:coauthVersionMax="46" xr10:uidLastSave="{00000000-0000-0000-0000-000000000000}"/>
  <bookViews>
    <workbookView xWindow="-108" yWindow="-108" windowWidth="23256" windowHeight="12576" xr2:uid="{00000000-000D-0000-FFFF-FFFF00000000}"/>
  </bookViews>
  <sheets>
    <sheet name="目次" sheetId="1" r:id="rId1"/>
    <sheet name="16.1" sheetId="2" r:id="rId2"/>
    <sheet name="16.2" sheetId="3" r:id="rId3"/>
    <sheet name="16.3-16.4" sheetId="4" r:id="rId4"/>
    <sheet name="16.5(1)" sheetId="5" r:id="rId5"/>
    <sheet name="16.5(2)" sheetId="6" r:id="rId6"/>
    <sheet name="16.6" sheetId="7" r:id="rId7"/>
    <sheet name="16.7" sheetId="8" r:id="rId8"/>
    <sheet name="16.8" sheetId="9" r:id="rId9"/>
    <sheet name="16.9" sheetId="10" r:id="rId10"/>
    <sheet name="16.10" sheetId="11" r:id="rId11"/>
    <sheet name="16.11" sheetId="12" r:id="rId12"/>
    <sheet name="16.12" sheetId="13" r:id="rId13"/>
    <sheet name="16.13.1" sheetId="14" r:id="rId14"/>
    <sheet name="16.13.2" sheetId="15" r:id="rId15"/>
    <sheet name="16.13.3" sheetId="16" r:id="rId16"/>
    <sheet name="16.13.4" sheetId="17" r:id="rId17"/>
    <sheet name="16.14.1" sheetId="18" r:id="rId18"/>
    <sheet name="16.14.2-16.14.3" sheetId="19" r:id="rId19"/>
  </sheets>
  <definedNames>
    <definedName name="_xlnm.Print_Area" localSheetId="16">'16.13.4'!$A$1:$L$42</definedName>
    <definedName name="_xlnm.Print_Area" localSheetId="2">'16.2'!$A$1:$H$62</definedName>
    <definedName name="_xlnm.Print_Area" localSheetId="8">'16.8'!$A$1:$K$74</definedName>
    <definedName name="_xlnm.Print_Titles" localSheetId="5">'16.5(2)'!$1:$4</definedName>
    <definedName name="test1" localSheetId="16">'16.13.4'!$A$1:$L$42</definedName>
    <definedName name="test2" localSheetId="8">'16.8'!$A$1:$K$74</definedName>
    <definedName name="test3" localSheetId="5">'16.5(2)'!$1:$4</definedName>
  </definedNames>
  <calcPr calcId="191029"/>
</workbook>
</file>

<file path=xl/calcChain.xml><?xml version="1.0" encoding="utf-8"?>
<calcChain xmlns="http://schemas.openxmlformats.org/spreadsheetml/2006/main">
  <c r="C9" i="9" l="1"/>
  <c r="C10" i="2"/>
  <c r="C52" i="13" l="1"/>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M10" i="13"/>
  <c r="L10" i="13"/>
  <c r="K10" i="13"/>
  <c r="J10" i="13"/>
  <c r="I10" i="13"/>
  <c r="H10" i="13"/>
  <c r="G10" i="13"/>
  <c r="F10" i="13"/>
  <c r="E10" i="13"/>
  <c r="D10" i="13"/>
  <c r="C10" i="13" l="1"/>
  <c r="G12" i="2"/>
  <c r="G10" i="2"/>
  <c r="G20" i="2"/>
  <c r="F20" i="2"/>
  <c r="E20" i="2"/>
  <c r="D20" i="2"/>
  <c r="G19" i="2"/>
  <c r="F19" i="2"/>
  <c r="E19" i="2"/>
  <c r="D19" i="2"/>
  <c r="G18" i="2"/>
  <c r="F18" i="2"/>
  <c r="E18" i="2"/>
  <c r="D18" i="2"/>
  <c r="G17" i="2"/>
  <c r="F17" i="2"/>
  <c r="E17" i="2"/>
  <c r="D17" i="2"/>
  <c r="G16" i="2"/>
  <c r="F16" i="2"/>
  <c r="E16" i="2"/>
  <c r="D16" i="2"/>
  <c r="G15" i="2"/>
  <c r="F15" i="2"/>
  <c r="E15" i="2"/>
  <c r="D15" i="2"/>
  <c r="G14" i="2"/>
  <c r="F14" i="2"/>
  <c r="E14" i="2"/>
  <c r="D14" i="2"/>
  <c r="G13" i="2"/>
  <c r="F13" i="2"/>
  <c r="E13" i="2"/>
  <c r="D13" i="2"/>
  <c r="F12" i="2"/>
  <c r="E12" i="2"/>
  <c r="D12" i="2"/>
  <c r="F10" i="2"/>
  <c r="E10" i="2"/>
  <c r="D10" i="2"/>
  <c r="C20" i="2"/>
  <c r="C19" i="2"/>
  <c r="C18" i="2"/>
  <c r="C17" i="2"/>
  <c r="C16" i="2"/>
  <c r="C15" i="2"/>
  <c r="C14" i="2"/>
  <c r="C13" i="2"/>
  <c r="C12" i="2"/>
  <c r="K9" i="9" l="1"/>
  <c r="J9" i="9"/>
  <c r="I9" i="9"/>
  <c r="H9" i="9"/>
  <c r="G9" i="9"/>
  <c r="F9" i="9"/>
  <c r="E9" i="9"/>
  <c r="D9" i="9"/>
  <c r="M15" i="8" l="1"/>
  <c r="L15" i="8"/>
  <c r="K15" i="8"/>
  <c r="J15" i="8"/>
  <c r="I15" i="8"/>
  <c r="H15" i="8"/>
  <c r="G15" i="8"/>
  <c r="F15" i="8"/>
  <c r="E15" i="8"/>
  <c r="D15" i="8"/>
  <c r="C15" i="8"/>
  <c r="M14" i="8"/>
  <c r="L14" i="8"/>
  <c r="K14" i="8"/>
  <c r="J14" i="8"/>
  <c r="I14" i="8"/>
  <c r="H14" i="8"/>
  <c r="G14" i="8"/>
  <c r="F14" i="8"/>
  <c r="E14" i="8"/>
  <c r="D14" i="8"/>
  <c r="C14" i="8"/>
  <c r="M13" i="8"/>
  <c r="L13" i="8"/>
  <c r="K13" i="8"/>
  <c r="J13" i="8"/>
  <c r="I13" i="8"/>
  <c r="H13" i="8"/>
  <c r="G13" i="8"/>
  <c r="F13" i="8"/>
  <c r="E13" i="8"/>
  <c r="D13" i="8"/>
  <c r="C13" i="8"/>
  <c r="M12" i="8"/>
  <c r="L12" i="8"/>
  <c r="K12" i="8"/>
  <c r="J12" i="8"/>
  <c r="I12" i="8"/>
  <c r="H12" i="8"/>
  <c r="G12" i="8"/>
  <c r="F12" i="8"/>
  <c r="E12" i="8"/>
  <c r="D12" i="8"/>
  <c r="C12" i="8"/>
  <c r="M11" i="8"/>
  <c r="L11" i="8"/>
  <c r="K11" i="8"/>
  <c r="J11" i="8"/>
  <c r="I11" i="8"/>
  <c r="H11" i="8"/>
  <c r="G11" i="8"/>
  <c r="F11" i="8"/>
  <c r="E11" i="8"/>
  <c r="D11" i="8"/>
  <c r="C11" i="8"/>
  <c r="M10" i="8"/>
  <c r="L10" i="8"/>
  <c r="K10" i="8"/>
  <c r="J10" i="8"/>
  <c r="I10" i="8"/>
  <c r="I5" i="8" s="1"/>
  <c r="H10" i="8"/>
  <c r="G10" i="8"/>
  <c r="F10" i="8"/>
  <c r="E10" i="8"/>
  <c r="E5" i="8" s="1"/>
  <c r="D10" i="8"/>
  <c r="C10" i="8"/>
  <c r="M9" i="8"/>
  <c r="L9" i="8"/>
  <c r="L5" i="8" s="1"/>
  <c r="K9" i="8"/>
  <c r="J9" i="8"/>
  <c r="I9" i="8"/>
  <c r="H9" i="8"/>
  <c r="H5" i="8" s="1"/>
  <c r="G9" i="8"/>
  <c r="F9" i="8"/>
  <c r="E9" i="8"/>
  <c r="D9" i="8"/>
  <c r="D5" i="8" s="1"/>
  <c r="C9" i="8"/>
  <c r="M8" i="8"/>
  <c r="L8" i="8"/>
  <c r="K8" i="8"/>
  <c r="K5" i="8" s="1"/>
  <c r="J8" i="8"/>
  <c r="I8" i="8"/>
  <c r="H8" i="8"/>
  <c r="G8" i="8"/>
  <c r="G5" i="8" s="1"/>
  <c r="F8" i="8"/>
  <c r="E8" i="8"/>
  <c r="D8" i="8"/>
  <c r="C8" i="8"/>
  <c r="C5" i="8" s="1"/>
  <c r="M7" i="8"/>
  <c r="L7" i="8"/>
  <c r="K7" i="8"/>
  <c r="J7" i="8"/>
  <c r="I7" i="8"/>
  <c r="H7" i="8"/>
  <c r="G7" i="8"/>
  <c r="F7" i="8"/>
  <c r="F5" i="8" s="1"/>
  <c r="E7" i="8"/>
  <c r="D7" i="8"/>
  <c r="C7" i="8"/>
  <c r="M5" i="8"/>
  <c r="J5" i="8" l="1"/>
  <c r="J9" i="11"/>
  <c r="I9" i="11"/>
  <c r="H9" i="11"/>
  <c r="G9" i="11"/>
  <c r="F9" i="11"/>
  <c r="E9" i="11"/>
  <c r="D9" i="11"/>
  <c r="C9" i="11"/>
</calcChain>
</file>

<file path=xl/sharedStrings.xml><?xml version="1.0" encoding="utf-8"?>
<sst xmlns="http://schemas.openxmlformats.org/spreadsheetml/2006/main" count="2308" uniqueCount="1052">
  <si>
    <r>
      <rPr>
        <sz val="28"/>
        <rFont val="ＭＳ ゴシック"/>
        <family val="3"/>
        <charset val="128"/>
      </rPr>
      <t>16</t>
    </r>
    <r>
      <rPr>
        <sz val="28"/>
        <rFont val="DejaVu Sans"/>
        <family val="2"/>
      </rPr>
      <t>　保健衛生・環境</t>
    </r>
  </si>
  <si>
    <r>
      <rPr>
        <sz val="11"/>
        <rFont val="ＭＳ ゴシック"/>
        <family val="3"/>
        <charset val="128"/>
      </rPr>
      <t xml:space="preserve">16.1  </t>
    </r>
    <r>
      <rPr>
        <sz val="11"/>
        <rFont val="DejaVu Sans"/>
        <family val="2"/>
      </rPr>
      <t>市町別医療施設・医療従事者数</t>
    </r>
  </si>
  <si>
    <r>
      <rPr>
        <sz val="11"/>
        <rFont val="ＭＳ ゴシック"/>
        <family val="3"/>
        <charset val="128"/>
      </rPr>
      <t xml:space="preserve">16.2  </t>
    </r>
    <r>
      <rPr>
        <sz val="11"/>
        <rFont val="DejaVu Sans"/>
        <family val="2"/>
      </rPr>
      <t>一～五類感染症累積報告数・食中毒患者数</t>
    </r>
  </si>
  <si>
    <r>
      <rPr>
        <sz val="11"/>
        <rFont val="ＭＳ ゴシック"/>
        <family val="3"/>
        <charset val="128"/>
      </rPr>
      <t xml:space="preserve">16.3  </t>
    </r>
    <r>
      <rPr>
        <sz val="11"/>
        <rFont val="DejaVu Sans"/>
        <family val="2"/>
      </rPr>
      <t>特定死因の年齢別死亡者数</t>
    </r>
  </si>
  <si>
    <r>
      <rPr>
        <sz val="11"/>
        <rFont val="ＭＳ ゴシック"/>
        <family val="3"/>
        <charset val="128"/>
      </rPr>
      <t xml:space="preserve">16.4  </t>
    </r>
    <r>
      <rPr>
        <sz val="11"/>
        <rFont val="DejaVu Sans"/>
        <family val="2"/>
      </rPr>
      <t>人工妊娠中絶数</t>
    </r>
  </si>
  <si>
    <r>
      <rPr>
        <sz val="11"/>
        <rFont val="ＭＳ ゴシック"/>
        <family val="3"/>
        <charset val="128"/>
      </rPr>
      <t xml:space="preserve">16.5  </t>
    </r>
    <r>
      <rPr>
        <sz val="11"/>
        <rFont val="DejaVu Sans"/>
        <family val="2"/>
      </rPr>
      <t>死因（簡単分類）別性別死亡者数</t>
    </r>
  </si>
  <si>
    <r>
      <rPr>
        <sz val="11"/>
        <rFont val="ＭＳ ゴシック"/>
        <family val="3"/>
        <charset val="128"/>
      </rPr>
      <t xml:space="preserve">16.6  </t>
    </r>
    <r>
      <rPr>
        <sz val="11"/>
        <rFont val="DejaVu Sans"/>
        <family val="2"/>
      </rPr>
      <t>市町別健康増進（老人保健）事業実施状況</t>
    </r>
  </si>
  <si>
    <r>
      <rPr>
        <sz val="11"/>
        <rFont val="ＭＳ ゴシック"/>
        <family val="3"/>
        <charset val="128"/>
      </rPr>
      <t xml:space="preserve">16.7  </t>
    </r>
    <r>
      <rPr>
        <sz val="11"/>
        <rFont val="DejaVu Sans"/>
        <family val="2"/>
      </rPr>
      <t>市区町別高齢者数・要介護認定の状況</t>
    </r>
  </si>
  <si>
    <r>
      <rPr>
        <sz val="11"/>
        <rFont val="ＭＳ ゴシック"/>
        <family val="3"/>
        <charset val="128"/>
      </rPr>
      <t xml:space="preserve">16.8  </t>
    </r>
    <r>
      <rPr>
        <sz val="11"/>
        <rFont val="DejaVu Sans"/>
        <family val="2"/>
      </rPr>
      <t>市区町別環境衛生施設数</t>
    </r>
  </si>
  <si>
    <r>
      <rPr>
        <sz val="11"/>
        <rFont val="ＭＳ ゴシック"/>
        <family val="3"/>
        <charset val="128"/>
      </rPr>
      <t xml:space="preserve">16.9  </t>
    </r>
    <r>
      <rPr>
        <sz val="11"/>
        <rFont val="DejaVu Sans"/>
        <family val="2"/>
      </rPr>
      <t>市町別ごみ収集処理状況</t>
    </r>
  </si>
  <si>
    <r>
      <rPr>
        <sz val="11"/>
        <rFont val="ＭＳ ゴシック"/>
        <family val="3"/>
        <charset val="128"/>
      </rPr>
      <t xml:space="preserve">16.10 </t>
    </r>
    <r>
      <rPr>
        <sz val="11"/>
        <rFont val="DejaVu Sans"/>
        <family val="2"/>
      </rPr>
      <t>市町別水洗化人口状況</t>
    </r>
  </si>
  <si>
    <r>
      <rPr>
        <sz val="11"/>
        <rFont val="ＭＳ ゴシック"/>
        <family val="3"/>
        <charset val="128"/>
      </rPr>
      <t xml:space="preserve">16.11 </t>
    </r>
    <r>
      <rPr>
        <sz val="11"/>
        <rFont val="DejaVu Sans"/>
        <family val="2"/>
      </rPr>
      <t>市町別し尿収集処理状況</t>
    </r>
  </si>
  <si>
    <r>
      <rPr>
        <sz val="11"/>
        <rFont val="ＭＳ ゴシック"/>
        <family val="3"/>
        <charset val="128"/>
      </rPr>
      <t xml:space="preserve">16.12 </t>
    </r>
    <r>
      <rPr>
        <sz val="11"/>
        <rFont val="DejaVu Sans"/>
        <family val="2"/>
      </rPr>
      <t>市町別公害苦情件数</t>
    </r>
  </si>
  <si>
    <r>
      <rPr>
        <sz val="11"/>
        <rFont val="ＭＳ ゴシック"/>
        <family val="3"/>
        <charset val="128"/>
      </rPr>
      <t xml:space="preserve">16.13 </t>
    </r>
    <r>
      <rPr>
        <sz val="11"/>
        <rFont val="DejaVu Sans"/>
        <family val="2"/>
      </rPr>
      <t>大気汚染の状況</t>
    </r>
  </si>
  <si>
    <r>
      <rPr>
        <sz val="11"/>
        <rFont val="ＭＳ ゴシック"/>
        <family val="3"/>
        <charset val="128"/>
      </rPr>
      <t xml:space="preserve">16.13.1  </t>
    </r>
    <r>
      <rPr>
        <sz val="11"/>
        <rFont val="DejaVu Sans"/>
        <family val="2"/>
      </rPr>
      <t>二酸化硫黄濃度（一般環境大気測定局年平均値）</t>
    </r>
  </si>
  <si>
    <r>
      <rPr>
        <sz val="11"/>
        <rFont val="ＭＳ ゴシック"/>
        <family val="3"/>
        <charset val="128"/>
      </rPr>
      <t xml:space="preserve">16.13.2  </t>
    </r>
    <r>
      <rPr>
        <sz val="11"/>
        <rFont val="DejaVu Sans"/>
        <family val="2"/>
      </rPr>
      <t>二酸化窒素濃度（一般環境大気測定局年平均値）</t>
    </r>
  </si>
  <si>
    <r>
      <rPr>
        <sz val="11"/>
        <rFont val="ＭＳ ゴシック"/>
        <family val="3"/>
        <charset val="128"/>
      </rPr>
      <t xml:space="preserve">16.13.3  </t>
    </r>
    <r>
      <rPr>
        <sz val="11"/>
        <rFont val="DejaVu Sans"/>
        <family val="2"/>
      </rPr>
      <t>浮遊粒子状物質（一般環境大気測定局年平均値）</t>
    </r>
  </si>
  <si>
    <r>
      <rPr>
        <sz val="11"/>
        <rFont val="ＭＳ ゴシック"/>
        <family val="3"/>
        <charset val="128"/>
      </rPr>
      <t xml:space="preserve">16.13.4  </t>
    </r>
    <r>
      <rPr>
        <sz val="11"/>
        <rFont val="DejaVu Sans"/>
        <family val="2"/>
      </rPr>
      <t>自動車排出ガス測定局年平均値</t>
    </r>
  </si>
  <si>
    <r>
      <rPr>
        <sz val="11"/>
        <rFont val="ＭＳ ゴシック"/>
        <family val="3"/>
        <charset val="128"/>
      </rPr>
      <t xml:space="preserve">16.14 </t>
    </r>
    <r>
      <rPr>
        <sz val="11"/>
        <rFont val="DejaVu Sans"/>
        <family val="2"/>
      </rPr>
      <t>水質汚濁の状況</t>
    </r>
  </si>
  <si>
    <r>
      <rPr>
        <sz val="11"/>
        <rFont val="ＭＳ ゴシック"/>
        <family val="3"/>
        <charset val="128"/>
      </rPr>
      <t xml:space="preserve">16.14.1  </t>
    </r>
    <r>
      <rPr>
        <sz val="11"/>
        <rFont val="DejaVu Sans"/>
        <family val="2"/>
      </rPr>
      <t>河川の水域別ＢＯＤ（</t>
    </r>
    <r>
      <rPr>
        <sz val="11"/>
        <rFont val="ＭＳ ゴシック"/>
        <family val="3"/>
        <charset val="128"/>
      </rPr>
      <t>75</t>
    </r>
    <r>
      <rPr>
        <sz val="11"/>
        <rFont val="DejaVu Sans"/>
        <family val="2"/>
      </rPr>
      <t>％値）</t>
    </r>
  </si>
  <si>
    <r>
      <rPr>
        <sz val="11"/>
        <rFont val="ＭＳ ゴシック"/>
        <family val="3"/>
        <charset val="128"/>
      </rPr>
      <t xml:space="preserve">16.14.2  </t>
    </r>
    <r>
      <rPr>
        <sz val="11"/>
        <rFont val="DejaVu Sans"/>
        <family val="2"/>
      </rPr>
      <t>海域の水域別ＣＯＤ（</t>
    </r>
    <r>
      <rPr>
        <sz val="11"/>
        <rFont val="ＭＳ ゴシック"/>
        <family val="3"/>
        <charset val="128"/>
      </rPr>
      <t>75</t>
    </r>
    <r>
      <rPr>
        <sz val="11"/>
        <rFont val="DejaVu Sans"/>
        <family val="2"/>
      </rPr>
      <t>％値）</t>
    </r>
  </si>
  <si>
    <r>
      <rPr>
        <sz val="11"/>
        <rFont val="ＭＳ ゴシック"/>
        <family val="3"/>
        <charset val="128"/>
      </rPr>
      <t xml:space="preserve">16.14.3  </t>
    </r>
    <r>
      <rPr>
        <sz val="11"/>
        <rFont val="DejaVu Sans"/>
        <family val="2"/>
      </rPr>
      <t>湖沼のＣＯＤ（</t>
    </r>
    <r>
      <rPr>
        <sz val="11"/>
        <rFont val="ＭＳ ゴシック"/>
        <family val="3"/>
        <charset val="128"/>
      </rPr>
      <t>75</t>
    </r>
    <r>
      <rPr>
        <sz val="11"/>
        <rFont val="DejaVu Sans"/>
        <family val="2"/>
      </rPr>
      <t>％値）</t>
    </r>
  </si>
  <si>
    <t>用語解説</t>
  </si>
  <si>
    <r>
      <rPr>
        <sz val="9"/>
        <rFont val="ＭＳ ゴシック"/>
        <family val="3"/>
        <charset val="128"/>
      </rPr>
      <t xml:space="preserve">(16.6)  </t>
    </r>
    <r>
      <rPr>
        <sz val="9"/>
        <rFont val="DejaVu Sans"/>
        <family val="2"/>
      </rPr>
      <t>健康教育：</t>
    </r>
    <r>
      <rPr>
        <sz val="9"/>
        <rFont val="ＭＳ ゴシック"/>
        <family val="3"/>
        <charset val="128"/>
      </rPr>
      <t>40</t>
    </r>
    <r>
      <rPr>
        <sz val="9"/>
        <rFont val="DejaVu Sans"/>
        <family val="2"/>
      </rPr>
      <t>歳以上の人及びその家族を対象に、健康づくりや生活習慣病の予防等を図るため、</t>
    </r>
  </si>
  <si>
    <r>
      <rPr>
        <sz val="9"/>
        <rFont val="ＭＳ ゴシック"/>
        <family val="3"/>
        <charset val="128"/>
      </rPr>
      <t xml:space="preserve">(16.8)  </t>
    </r>
    <r>
      <rPr>
        <sz val="9"/>
        <rFont val="DejaVu Sans"/>
        <family val="2"/>
      </rPr>
      <t>簡易宿泊所：旅館業法（昭和</t>
    </r>
    <r>
      <rPr>
        <sz val="9"/>
        <rFont val="ＭＳ ゴシック"/>
        <family val="3"/>
        <charset val="128"/>
      </rPr>
      <t>23</t>
    </r>
    <r>
      <rPr>
        <sz val="9"/>
        <rFont val="DejaVu Sans"/>
        <family val="2"/>
      </rPr>
      <t>年法律第</t>
    </r>
    <r>
      <rPr>
        <sz val="9"/>
        <rFont val="ＭＳ ゴシック"/>
        <family val="3"/>
        <charset val="128"/>
      </rPr>
      <t>138</t>
    </r>
    <r>
      <rPr>
        <sz val="9"/>
        <rFont val="DejaVu Sans"/>
        <family val="2"/>
      </rPr>
      <t>号）第</t>
    </r>
    <r>
      <rPr>
        <sz val="9"/>
        <rFont val="ＭＳ ゴシック"/>
        <family val="3"/>
        <charset val="128"/>
      </rPr>
      <t>2</t>
    </r>
    <r>
      <rPr>
        <sz val="9"/>
        <rFont val="DejaVu Sans"/>
        <family val="2"/>
      </rPr>
      <t>条第</t>
    </r>
    <r>
      <rPr>
        <sz val="9"/>
        <rFont val="ＭＳ ゴシック"/>
        <family val="3"/>
        <charset val="128"/>
      </rPr>
      <t>4</t>
    </r>
    <r>
      <rPr>
        <sz val="9"/>
        <rFont val="DejaVu Sans"/>
        <family val="2"/>
      </rPr>
      <t>項に規定する簡易宿所のこと</t>
    </r>
  </si>
  <si>
    <r>
      <rPr>
        <sz val="9"/>
        <rFont val="ＭＳ ゴシック"/>
        <family val="3"/>
        <charset val="128"/>
      </rPr>
      <t xml:space="preserve">(16.9)  </t>
    </r>
    <r>
      <rPr>
        <sz val="9"/>
        <rFont val="DejaVu Sans"/>
        <family val="2"/>
      </rPr>
      <t>計画収集（処理）：一般廃棄物であるごみ・し尿について、市町が処理基本計画を定めた上で</t>
    </r>
  </si>
  <si>
    <r>
      <rPr>
        <sz val="9"/>
        <rFont val="ＭＳ ゴシック"/>
        <family val="3"/>
        <charset val="128"/>
      </rPr>
      <t xml:space="preserve">(16.10) </t>
    </r>
    <r>
      <rPr>
        <sz val="9"/>
        <rFont val="DejaVu Sans"/>
        <family val="2"/>
      </rPr>
      <t>水洗化人口：下水道や浄化槽等を設置し、水洗式となっている状態で便所を使用している人口</t>
    </r>
  </si>
  <si>
    <r>
      <rPr>
        <sz val="9"/>
        <rFont val="ＭＳ ゴシック"/>
        <family val="3"/>
        <charset val="128"/>
      </rPr>
      <t xml:space="preserve">(16.12) </t>
    </r>
    <r>
      <rPr>
        <sz val="9"/>
        <rFont val="DejaVu Sans"/>
        <family val="2"/>
      </rPr>
      <t>浮遊粒子状物質（</t>
    </r>
    <r>
      <rPr>
        <sz val="9"/>
        <rFont val="ＭＳ ゴシック"/>
        <family val="3"/>
        <charset val="128"/>
      </rPr>
      <t>SPM</t>
    </r>
    <r>
      <rPr>
        <sz val="9"/>
        <rFont val="DejaVu Sans"/>
        <family val="2"/>
      </rPr>
      <t>：</t>
    </r>
    <r>
      <rPr>
        <sz val="9"/>
        <rFont val="ＭＳ ゴシック"/>
        <family val="3"/>
        <charset val="128"/>
      </rPr>
      <t>Suspended Particulate Matter</t>
    </r>
    <r>
      <rPr>
        <sz val="9"/>
        <rFont val="DejaVu Sans"/>
        <family val="2"/>
      </rPr>
      <t>）</t>
    </r>
  </si>
  <si>
    <r>
      <rPr>
        <sz val="9"/>
        <rFont val="ＭＳ ゴシック"/>
        <family val="3"/>
        <charset val="128"/>
      </rPr>
      <t xml:space="preserve">(16.13) </t>
    </r>
    <r>
      <rPr>
        <sz val="9"/>
        <rFont val="DejaVu Sans"/>
        <family val="2"/>
      </rPr>
      <t>ＢＯＤ（</t>
    </r>
    <r>
      <rPr>
        <sz val="9"/>
        <rFont val="ＭＳ ゴシック"/>
        <family val="3"/>
        <charset val="128"/>
      </rPr>
      <t>Biochemical Oxygen Demand</t>
    </r>
    <r>
      <rPr>
        <sz val="9"/>
        <rFont val="DejaVu Sans"/>
        <family val="2"/>
      </rPr>
      <t>：生物化学的酸素要求量）</t>
    </r>
  </si>
  <si>
    <t>区　  分</t>
  </si>
  <si>
    <t>医  療  施  設</t>
  </si>
  <si>
    <t>病  院</t>
  </si>
  <si>
    <t>一般
診療所</t>
  </si>
  <si>
    <t>歯科
診療所</t>
  </si>
  <si>
    <t>医 師</t>
  </si>
  <si>
    <t>歯科医師</t>
  </si>
  <si>
    <t>薬剤師</t>
  </si>
  <si>
    <t>保健師</t>
  </si>
  <si>
    <t>助産師</t>
  </si>
  <si>
    <t>看護師</t>
  </si>
  <si>
    <t>准看護師</t>
  </si>
  <si>
    <t>施設数</t>
  </si>
  <si>
    <t>病床数</t>
  </si>
  <si>
    <t>施設</t>
  </si>
  <si>
    <t>床</t>
  </si>
  <si>
    <t>所</t>
  </si>
  <si>
    <t>人</t>
  </si>
  <si>
    <t>…</t>
  </si>
  <si>
    <t>阪神南地域</t>
  </si>
  <si>
    <t>阪神北地域</t>
  </si>
  <si>
    <t>東播磨地域</t>
  </si>
  <si>
    <t>北播磨地域</t>
  </si>
  <si>
    <t>中播磨地域</t>
  </si>
  <si>
    <t>西播磨地域</t>
  </si>
  <si>
    <t>但馬地域　</t>
  </si>
  <si>
    <t>丹波地域　</t>
  </si>
  <si>
    <t>淡路地域　</t>
  </si>
  <si>
    <t>神戸市　</t>
  </si>
  <si>
    <t>姫路市</t>
  </si>
  <si>
    <t>尼崎市　</t>
  </si>
  <si>
    <t>明石市　</t>
  </si>
  <si>
    <t>西宮市　</t>
  </si>
  <si>
    <t>洲本市</t>
  </si>
  <si>
    <t>芦屋市　</t>
  </si>
  <si>
    <t>伊丹市　</t>
  </si>
  <si>
    <t>相生市　</t>
  </si>
  <si>
    <t>豊岡市</t>
  </si>
  <si>
    <t>加古川市</t>
  </si>
  <si>
    <t>赤穂市　</t>
  </si>
  <si>
    <t>西脇市</t>
  </si>
  <si>
    <t>宝塚市　</t>
  </si>
  <si>
    <t>三木市</t>
  </si>
  <si>
    <t>高砂市　</t>
  </si>
  <si>
    <t>川西市　</t>
  </si>
  <si>
    <t>小野市　</t>
  </si>
  <si>
    <t>三田市　</t>
  </si>
  <si>
    <t>加西市　</t>
  </si>
  <si>
    <t>養父市　</t>
  </si>
  <si>
    <t>丹波市　</t>
  </si>
  <si>
    <t>南あわじ市</t>
  </si>
  <si>
    <t>朝来市　</t>
  </si>
  <si>
    <t>淡路市　</t>
  </si>
  <si>
    <t>宍粟市　</t>
  </si>
  <si>
    <t>加東市　</t>
  </si>
  <si>
    <t>たつの市</t>
  </si>
  <si>
    <t>猪名川町</t>
  </si>
  <si>
    <t>多可町　</t>
  </si>
  <si>
    <t>稲美町　</t>
  </si>
  <si>
    <t>播磨町　</t>
  </si>
  <si>
    <t>市川町　</t>
  </si>
  <si>
    <t>福崎町　</t>
  </si>
  <si>
    <t>神河町　</t>
  </si>
  <si>
    <t>太子町　</t>
  </si>
  <si>
    <t>上郡町　</t>
  </si>
  <si>
    <t>佐用町</t>
  </si>
  <si>
    <t>香美町　</t>
  </si>
  <si>
    <t>新温泉町</t>
  </si>
  <si>
    <t>（単位：人）</t>
  </si>
  <si>
    <t>-</t>
  </si>
  <si>
    <t>マラリア</t>
  </si>
  <si>
    <t>　　　</t>
  </si>
  <si>
    <t xml:space="preserve">       </t>
  </si>
  <si>
    <t xml:space="preserve">       　</t>
  </si>
  <si>
    <t xml:space="preserve">　　　 </t>
  </si>
  <si>
    <t>年齢不詳</t>
  </si>
  <si>
    <t>(-)</t>
  </si>
  <si>
    <t>資料：県情報事務センター</t>
  </si>
  <si>
    <r>
      <rPr>
        <sz val="9"/>
        <rFont val="DejaVu Sans"/>
        <family val="2"/>
      </rPr>
      <t>平成</t>
    </r>
    <r>
      <rPr>
        <sz val="9"/>
        <rFont val="ＭＳ ゴシック"/>
        <family val="3"/>
        <charset val="128"/>
      </rPr>
      <t>27</t>
    </r>
    <r>
      <rPr>
        <sz val="9"/>
        <rFont val="DejaVu Sans"/>
        <family val="2"/>
      </rPr>
      <t>年度</t>
    </r>
  </si>
  <si>
    <r>
      <rPr>
        <sz val="9"/>
        <rFont val="DejaVu Sans"/>
        <family val="2"/>
      </rPr>
      <t>平成</t>
    </r>
    <r>
      <rPr>
        <sz val="9"/>
        <rFont val="ＭＳ ゴシック"/>
        <family val="3"/>
        <charset val="128"/>
      </rPr>
      <t>28</t>
    </r>
    <r>
      <rPr>
        <sz val="9"/>
        <rFont val="DejaVu Sans"/>
        <family val="2"/>
      </rPr>
      <t>年度</t>
    </r>
  </si>
  <si>
    <r>
      <rPr>
        <sz val="9"/>
        <rFont val="DejaVu Sans"/>
        <family val="2"/>
      </rPr>
      <t>平成</t>
    </r>
    <r>
      <rPr>
        <sz val="9"/>
        <rFont val="ＭＳ ゴシック"/>
        <family val="3"/>
        <charset val="128"/>
      </rPr>
      <t>29</t>
    </r>
    <r>
      <rPr>
        <sz val="9"/>
        <rFont val="DejaVu Sans"/>
        <family val="2"/>
      </rPr>
      <t>年度</t>
    </r>
  </si>
  <si>
    <r>
      <rPr>
        <sz val="9"/>
        <rFont val="DejaVu Sans"/>
        <family val="2"/>
      </rPr>
      <t>平成</t>
    </r>
    <r>
      <rPr>
        <sz val="9"/>
        <rFont val="ＭＳ ゴシック"/>
        <family val="3"/>
        <charset val="128"/>
      </rPr>
      <t>30</t>
    </r>
    <r>
      <rPr>
        <sz val="9"/>
        <rFont val="DejaVu Sans"/>
        <family val="2"/>
      </rPr>
      <t>年度</t>
    </r>
  </si>
  <si>
    <t>（妊娠週別）</t>
  </si>
  <si>
    <t>（年齢別）</t>
  </si>
  <si>
    <t>総数</t>
  </si>
  <si>
    <t>総　　　数</t>
  </si>
  <si>
    <t>01000</t>
  </si>
  <si>
    <t>感染症及び寄生虫症</t>
  </si>
  <si>
    <t>01100</t>
  </si>
  <si>
    <t>01200</t>
  </si>
  <si>
    <t>01201</t>
  </si>
  <si>
    <t>01202</t>
  </si>
  <si>
    <t>01300</t>
  </si>
  <si>
    <t>01400</t>
  </si>
  <si>
    <t>01401</t>
  </si>
  <si>
    <t>01402</t>
  </si>
  <si>
    <t>01403</t>
  </si>
  <si>
    <t>01500</t>
  </si>
  <si>
    <t>01600</t>
  </si>
  <si>
    <t>02000</t>
  </si>
  <si>
    <t>新生物</t>
  </si>
  <si>
    <t>02100</t>
  </si>
  <si>
    <t>02101</t>
  </si>
  <si>
    <t>02102</t>
  </si>
  <si>
    <t>02103</t>
  </si>
  <si>
    <t>02104</t>
  </si>
  <si>
    <t>02105</t>
  </si>
  <si>
    <t>02106</t>
  </si>
  <si>
    <t>02107</t>
  </si>
  <si>
    <t>02108</t>
  </si>
  <si>
    <t>02109</t>
  </si>
  <si>
    <t>02110</t>
  </si>
  <si>
    <t>02111</t>
  </si>
  <si>
    <t>02112</t>
  </si>
  <si>
    <t>02113</t>
  </si>
  <si>
    <t>.</t>
  </si>
  <si>
    <t>02114</t>
  </si>
  <si>
    <t>02115</t>
  </si>
  <si>
    <t>02116</t>
  </si>
  <si>
    <t>02117</t>
  </si>
  <si>
    <t>02118</t>
  </si>
  <si>
    <t>02119</t>
  </si>
  <si>
    <t>02120</t>
  </si>
  <si>
    <t>02121</t>
  </si>
  <si>
    <t>02200</t>
  </si>
  <si>
    <t>02201</t>
  </si>
  <si>
    <t>02202</t>
  </si>
  <si>
    <t>03100</t>
  </si>
  <si>
    <t>03200</t>
  </si>
  <si>
    <t>04000</t>
  </si>
  <si>
    <t>内分泌、栄養及び代謝疾患</t>
  </si>
  <si>
    <t>04100</t>
  </si>
  <si>
    <t>04200</t>
  </si>
  <si>
    <t>05000</t>
  </si>
  <si>
    <t>精神及び行動の障害</t>
  </si>
  <si>
    <t>05100</t>
  </si>
  <si>
    <t>05200</t>
  </si>
  <si>
    <t>06000</t>
  </si>
  <si>
    <t>神経系の疾患</t>
  </si>
  <si>
    <t>06100</t>
  </si>
  <si>
    <t>06200</t>
  </si>
  <si>
    <t>06300</t>
  </si>
  <si>
    <t>06400</t>
  </si>
  <si>
    <t>06500</t>
  </si>
  <si>
    <t>07000</t>
  </si>
  <si>
    <t>眼及び付属器の疾患</t>
  </si>
  <si>
    <t>08000</t>
  </si>
  <si>
    <t>耳及び乳様突起の疾患</t>
  </si>
  <si>
    <t>09000</t>
  </si>
  <si>
    <t>循環器系の疾患</t>
  </si>
  <si>
    <t>09100</t>
  </si>
  <si>
    <t>09101</t>
  </si>
  <si>
    <t>09102</t>
  </si>
  <si>
    <t>09200</t>
  </si>
  <si>
    <t>心疾患（高血圧性除く）</t>
  </si>
  <si>
    <t>09201</t>
  </si>
  <si>
    <t>09202</t>
  </si>
  <si>
    <t>09203</t>
  </si>
  <si>
    <t>09204</t>
  </si>
  <si>
    <t>09205</t>
  </si>
  <si>
    <t>09206</t>
  </si>
  <si>
    <t>09207</t>
  </si>
  <si>
    <t>09208</t>
  </si>
  <si>
    <t>09300</t>
  </si>
  <si>
    <t>09301</t>
  </si>
  <si>
    <t>09302</t>
  </si>
  <si>
    <t>09303</t>
  </si>
  <si>
    <t>09304</t>
  </si>
  <si>
    <t>09400</t>
  </si>
  <si>
    <t>09500</t>
  </si>
  <si>
    <t>10000</t>
  </si>
  <si>
    <t>呼吸器系の疾患</t>
  </si>
  <si>
    <t>10100</t>
  </si>
  <si>
    <t>10200</t>
  </si>
  <si>
    <t>10300</t>
  </si>
  <si>
    <t>10400</t>
  </si>
  <si>
    <t>10500</t>
  </si>
  <si>
    <t>10600</t>
  </si>
  <si>
    <t>11000</t>
  </si>
  <si>
    <t>消化器系の疾患</t>
  </si>
  <si>
    <t>11100</t>
  </si>
  <si>
    <t>11200</t>
  </si>
  <si>
    <t>11300</t>
  </si>
  <si>
    <t>11301</t>
  </si>
  <si>
    <t>11302</t>
  </si>
  <si>
    <t>11400</t>
  </si>
  <si>
    <t>その他の消化器系の疾患</t>
  </si>
  <si>
    <t>12000</t>
  </si>
  <si>
    <t>皮膚及び皮下組織の疾患</t>
  </si>
  <si>
    <t>13000</t>
  </si>
  <si>
    <t>14000</t>
  </si>
  <si>
    <t>14100</t>
  </si>
  <si>
    <t>14200</t>
  </si>
  <si>
    <t>14201</t>
  </si>
  <si>
    <t>14202</t>
  </si>
  <si>
    <t>14203</t>
  </si>
  <si>
    <t>14300</t>
  </si>
  <si>
    <t>15000</t>
  </si>
  <si>
    <t>妊娠、分娩及び産じょく</t>
  </si>
  <si>
    <t>16000</t>
  </si>
  <si>
    <t>周産期に発生した病態</t>
  </si>
  <si>
    <t>16100</t>
  </si>
  <si>
    <t>16200</t>
  </si>
  <si>
    <t>16300</t>
  </si>
  <si>
    <t>16400</t>
  </si>
  <si>
    <t>16500</t>
  </si>
  <si>
    <t>16600</t>
  </si>
  <si>
    <t>17000</t>
  </si>
  <si>
    <t>17100</t>
  </si>
  <si>
    <t>17200</t>
  </si>
  <si>
    <t>17201</t>
  </si>
  <si>
    <t>17202</t>
  </si>
  <si>
    <t>17300</t>
  </si>
  <si>
    <t>17400</t>
  </si>
  <si>
    <t>17500</t>
  </si>
  <si>
    <t>18000</t>
  </si>
  <si>
    <t>18100</t>
  </si>
  <si>
    <t>18200</t>
  </si>
  <si>
    <t>18300</t>
  </si>
  <si>
    <t>20000</t>
  </si>
  <si>
    <t>傷病及び死亡の外因</t>
  </si>
  <si>
    <t>20100</t>
  </si>
  <si>
    <t>20101</t>
  </si>
  <si>
    <t>20102</t>
  </si>
  <si>
    <t>20103</t>
  </si>
  <si>
    <t>20104</t>
  </si>
  <si>
    <t>20105</t>
  </si>
  <si>
    <t>20106</t>
  </si>
  <si>
    <t>20107</t>
  </si>
  <si>
    <t>20200</t>
  </si>
  <si>
    <t>20300</t>
  </si>
  <si>
    <t>区    分</t>
  </si>
  <si>
    <t>健康手帳</t>
  </si>
  <si>
    <t>開催回数</t>
  </si>
  <si>
    <t>参加延人員</t>
  </si>
  <si>
    <t>被指導延人員</t>
  </si>
  <si>
    <t>基本健康診査</t>
  </si>
  <si>
    <t>胃がん</t>
  </si>
  <si>
    <t>実施施設数</t>
  </si>
  <si>
    <t>実施回数</t>
  </si>
  <si>
    <t>姫路市　</t>
  </si>
  <si>
    <t>洲本市　</t>
  </si>
  <si>
    <t>豊岡市　</t>
  </si>
  <si>
    <t>西脇市　</t>
  </si>
  <si>
    <t>三木市　</t>
  </si>
  <si>
    <t>朝来市</t>
  </si>
  <si>
    <t>淡路市</t>
  </si>
  <si>
    <t>宍粟市</t>
  </si>
  <si>
    <t>加東市</t>
  </si>
  <si>
    <t>多可町</t>
  </si>
  <si>
    <t>神河町</t>
  </si>
  <si>
    <t>佐用町　</t>
  </si>
  <si>
    <t>香美町</t>
  </si>
  <si>
    <t>区  　分</t>
  </si>
  <si>
    <t>　東灘区</t>
  </si>
  <si>
    <t>　灘区</t>
  </si>
  <si>
    <t>　兵庫区</t>
  </si>
  <si>
    <t>　長田区</t>
  </si>
  <si>
    <t>　須磨区</t>
  </si>
  <si>
    <t>　垂水区</t>
  </si>
  <si>
    <t>　北区</t>
  </si>
  <si>
    <t>　中央区</t>
  </si>
  <si>
    <t>　西区</t>
  </si>
  <si>
    <r>
      <rPr>
        <sz val="9"/>
        <rFont val="DejaVu Sans"/>
        <family val="2"/>
      </rPr>
      <t>（注）</t>
    </r>
    <r>
      <rPr>
        <sz val="9"/>
        <rFont val="ＭＳ ゴシック"/>
        <family val="3"/>
        <charset val="128"/>
      </rPr>
      <t>1</t>
    </r>
    <r>
      <rPr>
        <sz val="9"/>
        <rFont val="DejaVu Sans"/>
        <family val="2"/>
      </rPr>
      <t>　各市町の高齢者人口の調査日付に関する補足</t>
    </r>
  </si>
  <si>
    <r>
      <rPr>
        <sz val="9"/>
        <rFont val="DejaVu Sans"/>
        <family val="2"/>
      </rPr>
      <t>　　　</t>
    </r>
    <r>
      <rPr>
        <sz val="9"/>
        <rFont val="ＭＳ ゴシック"/>
        <family val="3"/>
        <charset val="128"/>
      </rPr>
      <t>2</t>
    </r>
    <r>
      <rPr>
        <sz val="9"/>
        <rFont val="DejaVu Sans"/>
        <family val="2"/>
      </rPr>
      <t>　高齢者人口の標章は「外国人を含む」</t>
    </r>
  </si>
  <si>
    <r>
      <rPr>
        <sz val="14"/>
        <rFont val="ＭＳ ゴシック"/>
        <family val="3"/>
        <charset val="128"/>
      </rPr>
      <t xml:space="preserve">16.8  </t>
    </r>
    <r>
      <rPr>
        <sz val="14"/>
        <rFont val="DejaVu Sans"/>
        <family val="2"/>
      </rPr>
      <t>市区町別環境衛生施設数</t>
    </r>
  </si>
  <si>
    <t>（単位：軒、人）</t>
  </si>
  <si>
    <t>旅館・ﾎﾃﾙ･
簡易宿泊所
･下宿</t>
  </si>
  <si>
    <t>理 容 所</t>
  </si>
  <si>
    <t>美 容 所</t>
  </si>
  <si>
    <t>クリーニング所</t>
  </si>
  <si>
    <t>公衆浴場</t>
  </si>
  <si>
    <t>興行場</t>
  </si>
  <si>
    <t>従業理容師数</t>
  </si>
  <si>
    <t>従業美容師数</t>
  </si>
  <si>
    <t>一 般</t>
  </si>
  <si>
    <t>その他</t>
  </si>
  <si>
    <t>神戸市　　</t>
  </si>
  <si>
    <t>資料：県生活衛生課、神戸市生活衛生課</t>
  </si>
  <si>
    <t>（注）  旅館、簡易宿泊所には、季節営業を含む。</t>
  </si>
  <si>
    <t>（単位：人、ｔ）</t>
  </si>
  <si>
    <t>総 人 口</t>
  </si>
  <si>
    <t>ごみ総排出量
合計</t>
  </si>
  <si>
    <t>ごみ処理量
合計</t>
  </si>
  <si>
    <t>中間処理後
再生利用量</t>
  </si>
  <si>
    <t>最終処分量
合計</t>
  </si>
  <si>
    <t>計画収集
人口</t>
  </si>
  <si>
    <t>自家処理
人口</t>
  </si>
  <si>
    <t>計画収集量</t>
  </si>
  <si>
    <t>直接搬入量</t>
  </si>
  <si>
    <t>集団回収量</t>
  </si>
  <si>
    <t>直接焼却量</t>
  </si>
  <si>
    <t>直接最終
処分量</t>
  </si>
  <si>
    <t>焼却以外の
中間処理量</t>
  </si>
  <si>
    <t>直接
資源化量</t>
  </si>
  <si>
    <t>焼却残渣量</t>
  </si>
  <si>
    <t>処理残渣量</t>
  </si>
  <si>
    <t>資料：県環境整備課「兵庫県の一般廃棄物処理」</t>
  </si>
  <si>
    <t>総人口（再掲）</t>
  </si>
  <si>
    <t>非水洗化人口</t>
  </si>
  <si>
    <t>水洗化人口</t>
  </si>
  <si>
    <t>計画収集人口</t>
  </si>
  <si>
    <t>自家処理人口</t>
  </si>
  <si>
    <t>公共下水道人口</t>
  </si>
  <si>
    <t>ｺﾐｭﾆﾃｨﾌﾟﾗﾝﾄ人口</t>
  </si>
  <si>
    <t>浄化槽人口</t>
  </si>
  <si>
    <t>し尿収集量
合計</t>
  </si>
  <si>
    <t>し尿処理量
合計</t>
  </si>
  <si>
    <t>直営</t>
  </si>
  <si>
    <t>委託</t>
  </si>
  <si>
    <t>許可</t>
  </si>
  <si>
    <t>し尿
合計</t>
  </si>
  <si>
    <t>浄化槽汚泥
合計</t>
  </si>
  <si>
    <t>自家処理量</t>
  </si>
  <si>
    <t>し尿処理
施設</t>
  </si>
  <si>
    <t>下水道投入</t>
  </si>
  <si>
    <t>農地還元</t>
  </si>
  <si>
    <r>
      <rPr>
        <sz val="14"/>
        <rFont val="ＭＳ ゴシック"/>
        <family val="3"/>
        <charset val="128"/>
      </rPr>
      <t xml:space="preserve">16.12  </t>
    </r>
    <r>
      <rPr>
        <sz val="14"/>
        <rFont val="DejaVu Sans"/>
        <family val="2"/>
      </rPr>
      <t>市町別公害苦情件数</t>
    </r>
  </si>
  <si>
    <t>（単位：件）</t>
  </si>
  <si>
    <t>総  計</t>
  </si>
  <si>
    <t>典  型  ７  公  害</t>
  </si>
  <si>
    <t>典型７公害以外</t>
  </si>
  <si>
    <t>大気汚染</t>
  </si>
  <si>
    <t>水質汚濁</t>
  </si>
  <si>
    <t>土壌汚染</t>
  </si>
  <si>
    <t>騒 音</t>
  </si>
  <si>
    <t>振 動</t>
  </si>
  <si>
    <t>地盤沈下</t>
  </si>
  <si>
    <t>悪 臭</t>
  </si>
  <si>
    <t>廃棄物
投棄</t>
  </si>
  <si>
    <t>うち
低周波</t>
  </si>
  <si>
    <t>神戸市</t>
  </si>
  <si>
    <t>尼崎市</t>
  </si>
  <si>
    <t>明石市</t>
  </si>
  <si>
    <t>西宮市</t>
  </si>
  <si>
    <t>芦屋市</t>
  </si>
  <si>
    <t>伊丹市</t>
  </si>
  <si>
    <t>相生市</t>
  </si>
  <si>
    <t>赤穂市</t>
  </si>
  <si>
    <t>宝塚市</t>
  </si>
  <si>
    <t>高砂市</t>
  </si>
  <si>
    <t>川西市</t>
  </si>
  <si>
    <t>小野市</t>
  </si>
  <si>
    <t>三田市</t>
  </si>
  <si>
    <t>加西市</t>
  </si>
  <si>
    <t>養父市</t>
  </si>
  <si>
    <t>丹波市</t>
  </si>
  <si>
    <t>資料：県環境政策課</t>
  </si>
  <si>
    <t>（注）  その他の苦情とは、害虫等の発生、動物死骸等の放置等である。</t>
  </si>
  <si>
    <r>
      <rPr>
        <sz val="14"/>
        <rFont val="ＭＳ ゴシック"/>
        <family val="3"/>
        <charset val="128"/>
      </rPr>
      <t xml:space="preserve">16.13  </t>
    </r>
    <r>
      <rPr>
        <sz val="14"/>
        <rFont val="DejaVu Sans"/>
        <family val="2"/>
      </rPr>
      <t>大気汚染の状況</t>
    </r>
  </si>
  <si>
    <r>
      <rPr>
        <sz val="12"/>
        <rFont val="ＭＳ ゴシック"/>
        <family val="3"/>
        <charset val="128"/>
      </rPr>
      <t xml:space="preserve">16.13.1  </t>
    </r>
    <r>
      <rPr>
        <sz val="12"/>
        <rFont val="DejaVu Sans"/>
        <family val="2"/>
      </rPr>
      <t>二酸化硫黄濃度（一般環境大気測定局年平均値）</t>
    </r>
  </si>
  <si>
    <r>
      <rPr>
        <sz val="9"/>
        <rFont val="DejaVu Sans"/>
        <family val="2"/>
      </rPr>
      <t>（単位：</t>
    </r>
    <r>
      <rPr>
        <sz val="9"/>
        <rFont val="ＭＳ ゴシック"/>
        <family val="3"/>
        <charset val="128"/>
      </rPr>
      <t>ppm</t>
    </r>
    <r>
      <rPr>
        <sz val="9"/>
        <rFont val="DejaVu Sans"/>
        <family val="2"/>
      </rPr>
      <t>）</t>
    </r>
  </si>
  <si>
    <t>区  　　分</t>
  </si>
  <si>
    <t>北部</t>
  </si>
  <si>
    <r>
      <rPr>
        <sz val="9"/>
        <rFont val="DejaVu Sans"/>
        <family val="2"/>
      </rPr>
      <t>中部</t>
    </r>
    <r>
      <rPr>
        <sz val="9"/>
        <rFont val="ＭＳ ゴシック"/>
        <family val="3"/>
        <charset val="128"/>
      </rPr>
      <t>*</t>
    </r>
  </si>
  <si>
    <r>
      <rPr>
        <sz val="9"/>
        <rFont val="DejaVu Sans"/>
        <family val="2"/>
      </rPr>
      <t>南部</t>
    </r>
    <r>
      <rPr>
        <sz val="9"/>
        <rFont val="ＭＳ ゴシック"/>
        <family val="3"/>
        <charset val="128"/>
      </rPr>
      <t>*</t>
    </r>
  </si>
  <si>
    <r>
      <rPr>
        <sz val="9"/>
        <rFont val="DejaVu Sans"/>
        <family val="2"/>
      </rPr>
      <t>市役所</t>
    </r>
    <r>
      <rPr>
        <sz val="9"/>
        <rFont val="ＭＳ ゴシック"/>
        <family val="3"/>
        <charset val="128"/>
      </rPr>
      <t>*</t>
    </r>
  </si>
  <si>
    <r>
      <rPr>
        <sz val="9"/>
        <rFont val="DejaVu Sans"/>
        <family val="2"/>
      </rPr>
      <t>鳴尾支所</t>
    </r>
    <r>
      <rPr>
        <sz val="9"/>
        <rFont val="ＭＳ ゴシック"/>
        <family val="3"/>
        <charset val="128"/>
      </rPr>
      <t>*</t>
    </r>
  </si>
  <si>
    <r>
      <rPr>
        <sz val="9"/>
        <rFont val="DejaVu Sans"/>
        <family val="2"/>
      </rPr>
      <t>瓦木公民館</t>
    </r>
    <r>
      <rPr>
        <sz val="9"/>
        <rFont val="ＭＳ ゴシック"/>
        <family val="3"/>
        <charset val="128"/>
      </rPr>
      <t>*</t>
    </r>
  </si>
  <si>
    <t>甲陵中学校</t>
  </si>
  <si>
    <t>山口小学校</t>
  </si>
  <si>
    <t>浜甲子園</t>
  </si>
  <si>
    <r>
      <rPr>
        <sz val="9"/>
        <rFont val="DejaVu Sans"/>
        <family val="2"/>
      </rPr>
      <t>よりあいひろば</t>
    </r>
    <r>
      <rPr>
        <sz val="9"/>
        <rFont val="ＭＳ ゴシック"/>
        <family val="3"/>
        <charset val="128"/>
      </rPr>
      <t>*</t>
    </r>
  </si>
  <si>
    <r>
      <rPr>
        <sz val="9"/>
        <rFont val="DejaVu Sans"/>
        <family val="2"/>
      </rPr>
      <t>東灘</t>
    </r>
    <r>
      <rPr>
        <sz val="9"/>
        <rFont val="ＭＳ ゴシック"/>
        <family val="3"/>
        <charset val="128"/>
      </rPr>
      <t>*</t>
    </r>
  </si>
  <si>
    <t>六甲アイランド</t>
  </si>
  <si>
    <t>灘浜</t>
  </si>
  <si>
    <r>
      <rPr>
        <sz val="9"/>
        <rFont val="DejaVu Sans"/>
        <family val="2"/>
      </rPr>
      <t>兵庫南部</t>
    </r>
    <r>
      <rPr>
        <sz val="9"/>
        <rFont val="ＭＳ ゴシック"/>
        <family val="3"/>
        <charset val="128"/>
      </rPr>
      <t>*</t>
    </r>
  </si>
  <si>
    <r>
      <rPr>
        <sz val="9"/>
        <rFont val="DejaVu Sans"/>
        <family val="2"/>
      </rPr>
      <t>垂水</t>
    </r>
    <r>
      <rPr>
        <sz val="9"/>
        <rFont val="ＭＳ ゴシック"/>
        <family val="3"/>
        <charset val="128"/>
      </rPr>
      <t>*</t>
    </r>
  </si>
  <si>
    <t>港島</t>
  </si>
  <si>
    <r>
      <rPr>
        <sz val="9"/>
        <rFont val="DejaVu Sans"/>
        <family val="2"/>
      </rPr>
      <t>二見</t>
    </r>
    <r>
      <rPr>
        <sz val="9"/>
        <rFont val="ＭＳ ゴシック"/>
        <family val="3"/>
        <charset val="128"/>
      </rPr>
      <t>*</t>
    </r>
  </si>
  <si>
    <t>大久保</t>
  </si>
  <si>
    <r>
      <rPr>
        <sz val="9"/>
        <rFont val="DejaVu Sans"/>
        <family val="2"/>
      </rPr>
      <t>王子</t>
    </r>
    <r>
      <rPr>
        <sz val="9"/>
        <rFont val="ＭＳ ゴシック"/>
        <family val="3"/>
        <charset val="128"/>
      </rPr>
      <t>*</t>
    </r>
  </si>
  <si>
    <t>播磨町</t>
  </si>
  <si>
    <r>
      <rPr>
        <sz val="9"/>
        <rFont val="DejaVu Sans"/>
        <family val="2"/>
      </rPr>
      <t>町役場</t>
    </r>
    <r>
      <rPr>
        <sz val="9"/>
        <rFont val="ＭＳ ゴシック"/>
        <family val="3"/>
        <charset val="128"/>
      </rPr>
      <t>*</t>
    </r>
  </si>
  <si>
    <t>尾上</t>
  </si>
  <si>
    <t>別府</t>
  </si>
  <si>
    <t>志方公民館</t>
  </si>
  <si>
    <t>平荘</t>
  </si>
  <si>
    <t>市役所</t>
  </si>
  <si>
    <r>
      <rPr>
        <sz val="9"/>
        <rFont val="DejaVu Sans"/>
        <family val="2"/>
      </rPr>
      <t>八代</t>
    </r>
    <r>
      <rPr>
        <sz val="9"/>
        <rFont val="ＭＳ ゴシック"/>
        <family val="3"/>
        <charset val="128"/>
      </rPr>
      <t>*</t>
    </r>
  </si>
  <si>
    <r>
      <rPr>
        <sz val="9"/>
        <rFont val="DejaVu Sans"/>
        <family val="2"/>
      </rPr>
      <t>広畑</t>
    </r>
    <r>
      <rPr>
        <sz val="9"/>
        <rFont val="ＭＳ ゴシック"/>
        <family val="3"/>
        <charset val="128"/>
      </rPr>
      <t>*</t>
    </r>
  </si>
  <si>
    <r>
      <rPr>
        <sz val="9"/>
        <rFont val="DejaVu Sans"/>
        <family val="2"/>
      </rPr>
      <t>飾磨</t>
    </r>
    <r>
      <rPr>
        <sz val="9"/>
        <rFont val="ＭＳ ゴシック"/>
        <family val="3"/>
        <charset val="128"/>
      </rPr>
      <t>*</t>
    </r>
  </si>
  <si>
    <r>
      <rPr>
        <sz val="9"/>
        <rFont val="DejaVu Sans"/>
        <family val="2"/>
      </rPr>
      <t>白浜</t>
    </r>
    <r>
      <rPr>
        <sz val="9"/>
        <rFont val="ＭＳ ゴシック"/>
        <family val="3"/>
        <charset val="128"/>
      </rPr>
      <t>*</t>
    </r>
  </si>
  <si>
    <r>
      <rPr>
        <sz val="9"/>
        <rFont val="DejaVu Sans"/>
        <family val="2"/>
      </rPr>
      <t>御国野</t>
    </r>
    <r>
      <rPr>
        <sz val="9"/>
        <rFont val="ＭＳ ゴシック"/>
        <family val="3"/>
        <charset val="128"/>
      </rPr>
      <t>*</t>
    </r>
  </si>
  <si>
    <r>
      <rPr>
        <sz val="9"/>
        <rFont val="DejaVu Sans"/>
        <family val="2"/>
      </rPr>
      <t>網干</t>
    </r>
    <r>
      <rPr>
        <sz val="9"/>
        <rFont val="ＭＳ ゴシック"/>
        <family val="3"/>
        <charset val="128"/>
      </rPr>
      <t>*</t>
    </r>
  </si>
  <si>
    <r>
      <rPr>
        <sz val="9"/>
        <rFont val="DejaVu Sans"/>
        <family val="2"/>
      </rPr>
      <t>飾西</t>
    </r>
    <r>
      <rPr>
        <sz val="9"/>
        <rFont val="ＭＳ ゴシック"/>
        <family val="3"/>
        <charset val="128"/>
      </rPr>
      <t>*</t>
    </r>
  </si>
  <si>
    <t>香寺</t>
  </si>
  <si>
    <r>
      <rPr>
        <sz val="9"/>
        <rFont val="DejaVu Sans"/>
        <family val="2"/>
      </rPr>
      <t>林田</t>
    </r>
    <r>
      <rPr>
        <sz val="9"/>
        <rFont val="ＭＳ ゴシック"/>
        <family val="3"/>
        <charset val="128"/>
      </rPr>
      <t>*</t>
    </r>
  </si>
  <si>
    <t>柏原</t>
  </si>
  <si>
    <r>
      <rPr>
        <sz val="9"/>
        <rFont val="DejaVu Sans"/>
        <family val="2"/>
      </rPr>
      <t>（注）</t>
    </r>
    <r>
      <rPr>
        <sz val="9"/>
        <rFont val="ＭＳ ゴシック"/>
        <family val="3"/>
        <charset val="128"/>
      </rPr>
      <t xml:space="preserve">1  - </t>
    </r>
    <r>
      <rPr>
        <sz val="9"/>
        <rFont val="DejaVu Sans"/>
        <family val="2"/>
      </rPr>
      <t>印は、測定局未設置等のためデータがないことを示す。</t>
    </r>
  </si>
  <si>
    <r>
      <rPr>
        <sz val="9"/>
        <rFont val="DejaVu Sans"/>
        <family val="2"/>
      </rPr>
      <t>　　　</t>
    </r>
    <r>
      <rPr>
        <sz val="9"/>
        <rFont val="ＭＳ ゴシック"/>
        <family val="3"/>
        <charset val="128"/>
      </rPr>
      <t>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</si>
  <si>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48</t>
    </r>
    <r>
      <rPr>
        <sz val="9"/>
        <rFont val="DejaVu Sans"/>
        <family val="2"/>
      </rPr>
      <t>年からの継続測定局を表す。</t>
    </r>
  </si>
  <si>
    <r>
      <rPr>
        <sz val="12"/>
        <rFont val="ＭＳ ゴシック"/>
        <family val="3"/>
        <charset val="128"/>
      </rPr>
      <t xml:space="preserve">16.13.2  </t>
    </r>
    <r>
      <rPr>
        <sz val="12"/>
        <rFont val="DejaVu Sans"/>
        <family val="2"/>
      </rPr>
      <t>二酸化窒素濃度（一般環境大気測定局年平均値）</t>
    </r>
  </si>
  <si>
    <r>
      <rPr>
        <sz val="9"/>
        <rFont val="DejaVu Sans"/>
        <family val="2"/>
      </rPr>
      <t>北部</t>
    </r>
    <r>
      <rPr>
        <sz val="9"/>
        <rFont val="ＭＳ ゴシック"/>
        <family val="3"/>
        <charset val="128"/>
      </rPr>
      <t>*</t>
    </r>
  </si>
  <si>
    <t>朝日ヶ丘小学校</t>
  </si>
  <si>
    <t>住吉南</t>
  </si>
  <si>
    <r>
      <rPr>
        <sz val="9"/>
        <rFont val="DejaVu Sans"/>
        <family val="2"/>
      </rPr>
      <t>灘</t>
    </r>
    <r>
      <rPr>
        <sz val="9"/>
        <rFont val="ＭＳ ゴシック"/>
        <family val="3"/>
        <charset val="128"/>
      </rPr>
      <t>*</t>
    </r>
  </si>
  <si>
    <r>
      <rPr>
        <sz val="9"/>
        <rFont val="DejaVu Sans"/>
        <family val="2"/>
      </rPr>
      <t>長田</t>
    </r>
    <r>
      <rPr>
        <sz val="9"/>
        <rFont val="ＭＳ ゴシック"/>
        <family val="3"/>
        <charset val="128"/>
      </rPr>
      <t>*</t>
    </r>
  </si>
  <si>
    <t>須磨</t>
  </si>
  <si>
    <t>白川台</t>
  </si>
  <si>
    <r>
      <rPr>
        <sz val="9"/>
        <rFont val="DejaVu Sans"/>
        <family val="2"/>
      </rPr>
      <t>西神</t>
    </r>
    <r>
      <rPr>
        <sz val="9"/>
        <rFont val="ＭＳ ゴシック"/>
        <family val="3"/>
        <charset val="128"/>
      </rPr>
      <t>*</t>
    </r>
  </si>
  <si>
    <t>(0.008)</t>
  </si>
  <si>
    <r>
      <rPr>
        <sz val="9"/>
        <rFont val="DejaVu Sans"/>
        <family val="2"/>
      </rPr>
      <t>南五葉</t>
    </r>
    <r>
      <rPr>
        <sz val="9"/>
        <rFont val="ＭＳ ゴシック"/>
        <family val="3"/>
        <charset val="128"/>
      </rPr>
      <t>*</t>
    </r>
  </si>
  <si>
    <t>北神</t>
  </si>
  <si>
    <t>二見</t>
  </si>
  <si>
    <t>稲美町</t>
  </si>
  <si>
    <t>町役場</t>
  </si>
  <si>
    <t>(0.009)</t>
  </si>
  <si>
    <t>東神吉</t>
  </si>
  <si>
    <t>太子町</t>
  </si>
  <si>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53</t>
    </r>
    <r>
      <rPr>
        <sz val="9"/>
        <rFont val="DejaVu Sans"/>
        <family val="2"/>
      </rPr>
      <t>年からの継続測定局を表す。</t>
    </r>
  </si>
  <si>
    <r>
      <rPr>
        <sz val="12"/>
        <rFont val="ＭＳ ゴシック"/>
        <family val="3"/>
        <charset val="128"/>
      </rPr>
      <t xml:space="preserve">16.13.3  </t>
    </r>
    <r>
      <rPr>
        <sz val="12"/>
        <rFont val="DejaVu Sans"/>
        <family val="2"/>
      </rPr>
      <t>浮遊粒子状物質（一般環境大気測定局年平均値）</t>
    </r>
  </si>
  <si>
    <r>
      <rPr>
        <sz val="9"/>
        <rFont val="DejaVu Sans"/>
        <family val="2"/>
      </rPr>
      <t>（単位：</t>
    </r>
    <r>
      <rPr>
        <sz val="9"/>
        <rFont val="ＭＳ ゴシック"/>
        <family val="3"/>
        <charset val="128"/>
      </rPr>
      <t>mg/m3</t>
    </r>
    <r>
      <rPr>
        <sz val="9"/>
        <rFont val="DejaVu Sans"/>
        <family val="2"/>
      </rPr>
      <t>）</t>
    </r>
  </si>
  <si>
    <r>
      <rPr>
        <sz val="9"/>
        <rFont val="DejaVu Sans"/>
        <family val="2"/>
      </rPr>
      <t>須磨</t>
    </r>
    <r>
      <rPr>
        <sz val="9"/>
        <rFont val="ＭＳ ゴシック"/>
        <family val="3"/>
        <charset val="128"/>
      </rPr>
      <t>*</t>
    </r>
  </si>
  <si>
    <t>王子</t>
  </si>
  <si>
    <r>
      <rPr>
        <sz val="9"/>
        <rFont val="ＭＳ ゴシック"/>
        <family val="3"/>
        <charset val="128"/>
      </rPr>
      <t xml:space="preserve">      2  </t>
    </r>
    <r>
      <rPr>
        <sz val="9"/>
        <rFont val="DejaVu Sans"/>
        <family val="2"/>
      </rPr>
      <t>（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</si>
  <si>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ＭＳ ゴシック"/>
        <family val="3"/>
        <charset val="128"/>
      </rPr>
      <t xml:space="preserve">      3  * </t>
    </r>
    <r>
      <rPr>
        <sz val="9"/>
        <rFont val="DejaVu Sans"/>
        <family val="2"/>
      </rPr>
      <t>印は、昭和</t>
    </r>
    <r>
      <rPr>
        <sz val="9"/>
        <rFont val="ＭＳ ゴシック"/>
        <family val="3"/>
        <charset val="128"/>
      </rPr>
      <t>51</t>
    </r>
    <r>
      <rPr>
        <sz val="9"/>
        <rFont val="DejaVu Sans"/>
        <family val="2"/>
      </rPr>
      <t>年からの継続測定局を示す。</t>
    </r>
  </si>
  <si>
    <r>
      <rPr>
        <sz val="12"/>
        <rFont val="ＭＳ ゴシック"/>
        <family val="3"/>
        <charset val="128"/>
      </rPr>
      <t xml:space="preserve">16.13.4  </t>
    </r>
    <r>
      <rPr>
        <sz val="12"/>
        <rFont val="DejaVu Sans"/>
        <family val="2"/>
      </rPr>
      <t>自動車排出ガス測定局年平均値</t>
    </r>
  </si>
  <si>
    <t>区　    分</t>
  </si>
  <si>
    <t>二 酸 化 窒 素</t>
  </si>
  <si>
    <t>一 酸 化 炭 素</t>
  </si>
  <si>
    <r>
      <rPr>
        <sz val="9"/>
        <rFont val="DejaVu Sans"/>
        <family val="2"/>
      </rPr>
      <t>武庫川</t>
    </r>
    <r>
      <rPr>
        <sz val="9"/>
        <rFont val="ＭＳ ゴシック"/>
        <family val="3"/>
        <charset val="128"/>
      </rPr>
      <t>*</t>
    </r>
  </si>
  <si>
    <r>
      <rPr>
        <sz val="9"/>
        <rFont val="DejaVu Sans"/>
        <family val="2"/>
      </rPr>
      <t>武庫荘総合高校</t>
    </r>
    <r>
      <rPr>
        <sz val="9"/>
        <rFont val="ＭＳ ゴシック"/>
        <family val="3"/>
        <charset val="128"/>
      </rPr>
      <t>*</t>
    </r>
  </si>
  <si>
    <r>
      <rPr>
        <sz val="9"/>
        <rFont val="DejaVu Sans"/>
        <family val="2"/>
      </rPr>
      <t>砂田こども広場</t>
    </r>
    <r>
      <rPr>
        <sz val="9"/>
        <rFont val="ＭＳ ゴシック"/>
        <family val="3"/>
        <charset val="128"/>
      </rPr>
      <t>*</t>
    </r>
  </si>
  <si>
    <r>
      <rPr>
        <sz val="9"/>
        <rFont val="DejaVu Sans"/>
        <family val="2"/>
      </rPr>
      <t>上坂部西公園</t>
    </r>
    <r>
      <rPr>
        <sz val="9"/>
        <rFont val="ＭＳ ゴシック"/>
        <family val="3"/>
        <charset val="128"/>
      </rPr>
      <t>*</t>
    </r>
  </si>
  <si>
    <t>浜田</t>
  </si>
  <si>
    <t>園和小学校</t>
  </si>
  <si>
    <t>国設尼崎自排</t>
  </si>
  <si>
    <r>
      <rPr>
        <sz val="9"/>
        <rFont val="DejaVu Sans"/>
        <family val="2"/>
      </rPr>
      <t>六湛寺</t>
    </r>
    <r>
      <rPr>
        <sz val="9"/>
        <rFont val="ＭＳ ゴシック"/>
        <family val="3"/>
        <charset val="128"/>
      </rPr>
      <t>*</t>
    </r>
  </si>
  <si>
    <r>
      <rPr>
        <sz val="9"/>
        <rFont val="DejaVu Sans"/>
        <family val="2"/>
      </rPr>
      <t>津門川</t>
    </r>
    <r>
      <rPr>
        <sz val="9"/>
        <rFont val="ＭＳ ゴシック"/>
        <family val="3"/>
        <charset val="128"/>
      </rPr>
      <t>*</t>
    </r>
  </si>
  <si>
    <r>
      <rPr>
        <sz val="9"/>
        <rFont val="DejaVu Sans"/>
        <family val="2"/>
      </rPr>
      <t>河原</t>
    </r>
    <r>
      <rPr>
        <sz val="9"/>
        <rFont val="ＭＳ ゴシック"/>
        <family val="3"/>
        <charset val="128"/>
      </rPr>
      <t>*</t>
    </r>
  </si>
  <si>
    <t>甲子園</t>
  </si>
  <si>
    <t>塩瀬</t>
  </si>
  <si>
    <r>
      <rPr>
        <sz val="9"/>
        <rFont val="DejaVu Sans"/>
        <family val="2"/>
      </rPr>
      <t>打出</t>
    </r>
    <r>
      <rPr>
        <sz val="9"/>
        <rFont val="ＭＳ ゴシック"/>
        <family val="3"/>
        <charset val="128"/>
      </rPr>
      <t>*</t>
    </r>
  </si>
  <si>
    <r>
      <rPr>
        <sz val="9"/>
        <rFont val="DejaVu Sans"/>
        <family val="2"/>
      </rPr>
      <t>緑ケ丘</t>
    </r>
    <r>
      <rPr>
        <sz val="9"/>
        <rFont val="ＭＳ ゴシック"/>
        <family val="3"/>
        <charset val="128"/>
      </rPr>
      <t>*</t>
    </r>
  </si>
  <si>
    <r>
      <rPr>
        <sz val="9"/>
        <rFont val="DejaVu Sans"/>
        <family val="2"/>
      </rPr>
      <t>栄町</t>
    </r>
    <r>
      <rPr>
        <sz val="9"/>
        <rFont val="ＭＳ ゴシック"/>
        <family val="3"/>
        <charset val="128"/>
      </rPr>
      <t>*</t>
    </r>
  </si>
  <si>
    <t>加茂</t>
  </si>
  <si>
    <r>
      <rPr>
        <sz val="9"/>
        <rFont val="DejaVu Sans"/>
        <family val="2"/>
      </rPr>
      <t>西部</t>
    </r>
    <r>
      <rPr>
        <sz val="9"/>
        <rFont val="ＭＳ ゴシック"/>
        <family val="3"/>
        <charset val="128"/>
      </rPr>
      <t>*</t>
    </r>
  </si>
  <si>
    <t>中部</t>
  </si>
  <si>
    <t>西</t>
  </si>
  <si>
    <r>
      <rPr>
        <sz val="9"/>
        <rFont val="DejaVu Sans"/>
        <family val="2"/>
      </rPr>
      <t>林崎</t>
    </r>
    <r>
      <rPr>
        <sz val="9"/>
        <rFont val="ＭＳ ゴシック"/>
        <family val="3"/>
        <charset val="128"/>
      </rPr>
      <t>*</t>
    </r>
  </si>
  <si>
    <t>小久保</t>
  </si>
  <si>
    <t>平岡</t>
  </si>
  <si>
    <t>鳩里</t>
  </si>
  <si>
    <t>中島</t>
  </si>
  <si>
    <r>
      <rPr>
        <sz val="9"/>
        <rFont val="DejaVu Sans"/>
        <family val="2"/>
      </rPr>
      <t>上本町</t>
    </r>
    <r>
      <rPr>
        <sz val="9"/>
        <rFont val="ＭＳ ゴシック"/>
        <family val="3"/>
        <charset val="128"/>
      </rPr>
      <t>*</t>
    </r>
  </si>
  <si>
    <r>
      <rPr>
        <sz val="9"/>
        <rFont val="DejaVu Sans"/>
        <family val="2"/>
      </rPr>
      <t>船場</t>
    </r>
    <r>
      <rPr>
        <sz val="9"/>
        <rFont val="ＭＳ ゴシック"/>
        <family val="3"/>
        <charset val="128"/>
      </rPr>
      <t>*</t>
    </r>
  </si>
  <si>
    <r>
      <rPr>
        <sz val="9"/>
        <rFont val="DejaVu Sans"/>
        <family val="2"/>
      </rPr>
      <t>池之内</t>
    </r>
    <r>
      <rPr>
        <sz val="9"/>
        <rFont val="ＭＳ ゴシック"/>
        <family val="3"/>
        <charset val="128"/>
      </rPr>
      <t>*</t>
    </r>
  </si>
  <si>
    <t>小尾崎</t>
  </si>
  <si>
    <r>
      <rPr>
        <sz val="9"/>
        <rFont val="ＭＳ ゴシック"/>
        <family val="3"/>
        <charset val="128"/>
      </rPr>
      <t xml:space="preserve">      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</si>
  <si>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14"/>
        <rFont val="ＭＳ ゴシック"/>
        <family val="3"/>
        <charset val="128"/>
      </rPr>
      <t xml:space="preserve">16.14  </t>
    </r>
    <r>
      <rPr>
        <sz val="14"/>
        <rFont val="DejaVu Sans"/>
        <family val="2"/>
      </rPr>
      <t>水質汚濁の状況</t>
    </r>
  </si>
  <si>
    <r>
      <rPr>
        <sz val="12"/>
        <rFont val="ＭＳ ゴシック"/>
        <family val="3"/>
        <charset val="128"/>
      </rPr>
      <t xml:space="preserve">16.14.1  </t>
    </r>
    <r>
      <rPr>
        <sz val="12"/>
        <rFont val="DejaVu Sans"/>
        <family val="2"/>
      </rPr>
      <t>河川の水域別ＢＯＤ（</t>
    </r>
    <r>
      <rPr>
        <sz val="12"/>
        <rFont val="ＭＳ ゴシック"/>
        <family val="3"/>
        <charset val="128"/>
      </rPr>
      <t>75%</t>
    </r>
    <r>
      <rPr>
        <sz val="12"/>
        <rFont val="DejaVu Sans"/>
        <family val="2"/>
      </rPr>
      <t>値）</t>
    </r>
  </si>
  <si>
    <r>
      <rPr>
        <sz val="9"/>
        <rFont val="DejaVu Sans"/>
        <family val="2"/>
      </rPr>
      <t>（単位：</t>
    </r>
    <r>
      <rPr>
        <sz val="9"/>
        <rFont val="ＭＳ ゴシック"/>
        <family val="3"/>
        <charset val="128"/>
      </rPr>
      <t>mg/L</t>
    </r>
    <r>
      <rPr>
        <sz val="9"/>
        <rFont val="DejaVu Sans"/>
        <family val="2"/>
      </rPr>
      <t>）</t>
    </r>
  </si>
  <si>
    <t>水 域 名</t>
  </si>
  <si>
    <t>採水地点（市町名）</t>
  </si>
  <si>
    <t>猪名川</t>
  </si>
  <si>
    <t>上流</t>
  </si>
  <si>
    <t>銀橋（川西市）</t>
  </si>
  <si>
    <t>軍行橋（伊丹市）</t>
  </si>
  <si>
    <r>
      <rPr>
        <sz val="9"/>
        <rFont val="DejaVu Sans"/>
        <family val="2"/>
      </rPr>
      <t>下流</t>
    </r>
    <r>
      <rPr>
        <sz val="9"/>
        <rFont val="ＭＳ ゴシック"/>
        <family val="3"/>
        <charset val="128"/>
      </rPr>
      <t>(1)</t>
    </r>
  </si>
  <si>
    <t>中園橋（尼崎市）</t>
  </si>
  <si>
    <r>
      <rPr>
        <sz val="9"/>
        <rFont val="DejaVu Sans"/>
        <family val="2"/>
      </rPr>
      <t>下流</t>
    </r>
    <r>
      <rPr>
        <sz val="9"/>
        <rFont val="ＭＳ ゴシック"/>
        <family val="3"/>
        <charset val="128"/>
      </rPr>
      <t>(2)</t>
    </r>
  </si>
  <si>
    <t>利倉橋（豊中市）</t>
  </si>
  <si>
    <t>神崎川</t>
  </si>
  <si>
    <t>辰巳橋（尼崎市、大阪市）</t>
  </si>
  <si>
    <t>庄下川</t>
  </si>
  <si>
    <t>尾浜大橋（尼崎市）</t>
  </si>
  <si>
    <t>昆陽川</t>
  </si>
  <si>
    <t>尾浜橋（尼崎市）</t>
  </si>
  <si>
    <t>武庫川</t>
  </si>
  <si>
    <t>大橋（三田市）</t>
  </si>
  <si>
    <t>中流</t>
  </si>
  <si>
    <t>百間樋（宝塚市）</t>
  </si>
  <si>
    <t>下流</t>
  </si>
  <si>
    <t>甲武橋（尼崎市、西宮市）</t>
  </si>
  <si>
    <t>夙川</t>
  </si>
  <si>
    <t>夙川橋（西宮市）</t>
  </si>
  <si>
    <t>福田川</t>
  </si>
  <si>
    <t>福田橋（神戸市）</t>
  </si>
  <si>
    <t>明石川</t>
  </si>
  <si>
    <t>上水源取水口（神戸市）</t>
  </si>
  <si>
    <t>嘉永橋（明石市）</t>
  </si>
  <si>
    <t>伊川</t>
  </si>
  <si>
    <t>二越橋（神戸市）</t>
  </si>
  <si>
    <t>谷八木川</t>
  </si>
  <si>
    <t>谷八木橋（明石市）</t>
  </si>
  <si>
    <t>喜瀬川</t>
  </si>
  <si>
    <t>野添橋（播磨町）</t>
  </si>
  <si>
    <t>加古川</t>
  </si>
  <si>
    <t>井原橋（丹波市）</t>
  </si>
  <si>
    <t>&lt; 0.5</t>
  </si>
  <si>
    <t>板波橋（西脇市）</t>
  </si>
  <si>
    <t>加古川橋（加古川市）</t>
  </si>
  <si>
    <t>志染川</t>
  </si>
  <si>
    <t>坂本橋（神戸市）</t>
  </si>
  <si>
    <t>別府川</t>
  </si>
  <si>
    <t>十五社橋（加古川市）</t>
  </si>
  <si>
    <t>市川</t>
  </si>
  <si>
    <t>神崎橋（福崎町）</t>
  </si>
  <si>
    <t>仁豊野橋（姫路市）</t>
  </si>
  <si>
    <t>工業用水取水点（姫路市）</t>
  </si>
  <si>
    <t>船場川</t>
  </si>
  <si>
    <t>保城橋（姫路市）</t>
  </si>
  <si>
    <t>加茂橋（姫路市）</t>
  </si>
  <si>
    <t>夢前川</t>
  </si>
  <si>
    <t>蒲田橋（姫路市）</t>
  </si>
  <si>
    <t>京見橋（姫路市）</t>
  </si>
  <si>
    <t>揖保川</t>
  </si>
  <si>
    <t>宍粟橋（宍粟市）</t>
  </si>
  <si>
    <t>竜野橋（たつの市）</t>
  </si>
  <si>
    <t>王子橋（姫路市、たつの市）</t>
  </si>
  <si>
    <t>千種川</t>
  </si>
  <si>
    <t>室橋（宍粟市）</t>
  </si>
  <si>
    <t>隈見橋（上郡町）</t>
  </si>
  <si>
    <t>坂越橋（赤穂市）</t>
  </si>
  <si>
    <t>円山川</t>
  </si>
  <si>
    <t>上小田橋（養父市）</t>
  </si>
  <si>
    <t>上ノ郷橋（豊岡市）</t>
  </si>
  <si>
    <t>立野大橋（豊岡市）</t>
  </si>
  <si>
    <t>竹野川</t>
  </si>
  <si>
    <t>竹野新橋（豊岡市）</t>
  </si>
  <si>
    <t>佐津川</t>
  </si>
  <si>
    <t>佐津川橋（香美町）</t>
  </si>
  <si>
    <t>矢田川</t>
  </si>
  <si>
    <t>細野橋（香美町）</t>
  </si>
  <si>
    <t>油良橋（香美町）</t>
  </si>
  <si>
    <t>岸田川</t>
  </si>
  <si>
    <t>高橋（新温泉町）</t>
  </si>
  <si>
    <t>清富橋（新温泉町）</t>
  </si>
  <si>
    <r>
      <rPr>
        <sz val="9"/>
        <rFont val="DejaVu Sans"/>
        <family val="2"/>
      </rPr>
      <t>（注）</t>
    </r>
    <r>
      <rPr>
        <sz val="9"/>
        <rFont val="ＭＳ ゴシック"/>
        <family val="3"/>
        <charset val="128"/>
      </rPr>
      <t>1  75%</t>
    </r>
    <r>
      <rPr>
        <sz val="9"/>
        <rFont val="DejaVu Sans"/>
        <family val="2"/>
      </rPr>
      <t>値とは、調査期間のｎ個の日間平均値を水質のよいものから並べたとき、ｎ</t>
    </r>
    <r>
      <rPr>
        <sz val="9"/>
        <rFont val="ＭＳ ゴシック"/>
        <family val="3"/>
        <charset val="128"/>
      </rPr>
      <t>×0.75</t>
    </r>
    <r>
      <rPr>
        <sz val="9"/>
        <rFont val="DejaVu Sans"/>
        <family val="2"/>
      </rPr>
      <t>番目にくる数値を</t>
    </r>
  </si>
  <si>
    <t xml:space="preserve">       示す。</t>
  </si>
  <si>
    <r>
      <rPr>
        <sz val="9"/>
        <rFont val="ＭＳ ゴシック"/>
        <family val="3"/>
        <charset val="128"/>
      </rPr>
      <t xml:space="preserve">      2  </t>
    </r>
    <r>
      <rPr>
        <sz val="9"/>
        <rFont val="DejaVu Sans"/>
        <family val="2"/>
      </rPr>
      <t>数値の前の</t>
    </r>
    <r>
      <rPr>
        <sz val="9"/>
        <rFont val="ＭＳ ゴシック"/>
        <family val="3"/>
        <charset val="128"/>
      </rPr>
      <t>&lt;</t>
    </r>
    <r>
      <rPr>
        <sz val="9"/>
        <rFont val="DejaVu Sans"/>
        <family val="2"/>
      </rPr>
      <t>は当該数値未満であることを示す。</t>
    </r>
  </si>
  <si>
    <r>
      <rPr>
        <sz val="12"/>
        <rFont val="ＭＳ ゴシック"/>
        <family val="3"/>
        <charset val="128"/>
      </rPr>
      <t xml:space="preserve">16.14.2  </t>
    </r>
    <r>
      <rPr>
        <sz val="12"/>
        <rFont val="DejaVu Sans"/>
        <family val="2"/>
      </rPr>
      <t>海域の水域別ＣＯＤ</t>
    </r>
    <r>
      <rPr>
        <sz val="12"/>
        <rFont val="ＭＳ ゴシック"/>
        <family val="3"/>
        <charset val="128"/>
      </rPr>
      <t>(75%</t>
    </r>
    <r>
      <rPr>
        <sz val="12"/>
        <rFont val="DejaVu Sans"/>
        <family val="2"/>
      </rPr>
      <t>値</t>
    </r>
    <r>
      <rPr>
        <sz val="12"/>
        <rFont val="ＭＳ ゴシック"/>
        <family val="3"/>
        <charset val="128"/>
      </rPr>
      <t>)</t>
    </r>
  </si>
  <si>
    <t>水  域  名</t>
  </si>
  <si>
    <t>大阪湾</t>
  </si>
  <si>
    <r>
      <rPr>
        <sz val="9"/>
        <rFont val="DejaVu Sans"/>
        <family val="2"/>
      </rPr>
      <t>大阪湾</t>
    </r>
    <r>
      <rPr>
        <sz val="9"/>
        <rFont val="ＭＳ ゴシック"/>
        <family val="3"/>
        <charset val="128"/>
      </rPr>
      <t>(1)</t>
    </r>
  </si>
  <si>
    <r>
      <rPr>
        <sz val="9"/>
        <rFont val="DejaVu Sans"/>
        <family val="2"/>
      </rPr>
      <t>神戸市東部沖</t>
    </r>
    <r>
      <rPr>
        <sz val="9"/>
        <rFont val="ＭＳ ゴシック"/>
        <family val="3"/>
        <charset val="128"/>
      </rPr>
      <t>1</t>
    </r>
  </si>
  <si>
    <r>
      <rPr>
        <sz val="9"/>
        <rFont val="DejaVu Sans"/>
        <family val="2"/>
      </rPr>
      <t>西宮市沖</t>
    </r>
    <r>
      <rPr>
        <sz val="9"/>
        <rFont val="ＭＳ ゴシック"/>
        <family val="3"/>
        <charset val="128"/>
      </rPr>
      <t>1</t>
    </r>
  </si>
  <si>
    <r>
      <rPr>
        <sz val="9"/>
        <rFont val="DejaVu Sans"/>
        <family val="2"/>
      </rPr>
      <t>大阪湾</t>
    </r>
    <r>
      <rPr>
        <sz val="9"/>
        <rFont val="ＭＳ ゴシック"/>
        <family val="3"/>
        <charset val="128"/>
      </rPr>
      <t>(2)</t>
    </r>
  </si>
  <si>
    <r>
      <rPr>
        <sz val="9"/>
        <rFont val="DejaVu Sans"/>
        <family val="2"/>
      </rPr>
      <t>神戸市東部沖</t>
    </r>
    <r>
      <rPr>
        <sz val="9"/>
        <rFont val="ＭＳ ゴシック"/>
        <family val="3"/>
        <charset val="128"/>
      </rPr>
      <t>2</t>
    </r>
  </si>
  <si>
    <r>
      <rPr>
        <sz val="9"/>
        <rFont val="DejaVu Sans"/>
        <family val="2"/>
      </rPr>
      <t>西宮市沖</t>
    </r>
    <r>
      <rPr>
        <sz val="9"/>
        <rFont val="ＭＳ ゴシック"/>
        <family val="3"/>
        <charset val="128"/>
      </rPr>
      <t>2</t>
    </r>
  </si>
  <si>
    <r>
      <rPr>
        <sz val="9"/>
        <rFont val="DejaVu Sans"/>
        <family val="2"/>
      </rPr>
      <t>大阪湾</t>
    </r>
    <r>
      <rPr>
        <sz val="9"/>
        <rFont val="ＭＳ ゴシック"/>
        <family val="3"/>
        <charset val="128"/>
      </rPr>
      <t>(3)</t>
    </r>
  </si>
  <si>
    <r>
      <rPr>
        <sz val="9"/>
        <rFont val="DejaVu Sans"/>
        <family val="2"/>
      </rPr>
      <t>神戸市東部沖</t>
    </r>
    <r>
      <rPr>
        <sz val="9"/>
        <rFont val="ＭＳ ゴシック"/>
        <family val="3"/>
        <charset val="128"/>
      </rPr>
      <t>3</t>
    </r>
  </si>
  <si>
    <r>
      <rPr>
        <sz val="9"/>
        <rFont val="DejaVu Sans"/>
        <family val="2"/>
      </rPr>
      <t>大阪湾</t>
    </r>
    <r>
      <rPr>
        <sz val="9"/>
        <rFont val="ＭＳ ゴシック"/>
        <family val="3"/>
        <charset val="128"/>
      </rPr>
      <t>(4)</t>
    </r>
  </si>
  <si>
    <t>神戸市中央部沖</t>
  </si>
  <si>
    <r>
      <rPr>
        <sz val="9"/>
        <rFont val="DejaVu Sans"/>
        <family val="2"/>
      </rPr>
      <t>神戸市東部沖</t>
    </r>
    <r>
      <rPr>
        <sz val="9"/>
        <rFont val="ＭＳ ゴシック"/>
        <family val="3"/>
        <charset val="128"/>
      </rPr>
      <t>4</t>
    </r>
  </si>
  <si>
    <r>
      <rPr>
        <sz val="9"/>
        <rFont val="DejaVu Sans"/>
        <family val="2"/>
      </rPr>
      <t>大阪湾</t>
    </r>
    <r>
      <rPr>
        <sz val="9"/>
        <rFont val="ＭＳ ゴシック"/>
        <family val="3"/>
        <charset val="128"/>
      </rPr>
      <t>(5)</t>
    </r>
  </si>
  <si>
    <r>
      <rPr>
        <sz val="9"/>
        <rFont val="DejaVu Sans"/>
        <family val="2"/>
      </rPr>
      <t>神戸市西部沖</t>
    </r>
    <r>
      <rPr>
        <sz val="9"/>
        <rFont val="ＭＳ ゴシック"/>
        <family val="3"/>
        <charset val="128"/>
      </rPr>
      <t>1</t>
    </r>
  </si>
  <si>
    <r>
      <rPr>
        <sz val="9"/>
        <rFont val="DejaVu Sans"/>
        <family val="2"/>
      </rPr>
      <t>神戸市西部沖</t>
    </r>
    <r>
      <rPr>
        <sz val="9"/>
        <rFont val="ＭＳ ゴシック"/>
        <family val="3"/>
        <charset val="128"/>
      </rPr>
      <t>2</t>
    </r>
  </si>
  <si>
    <r>
      <rPr>
        <sz val="9"/>
        <rFont val="DejaVu Sans"/>
        <family val="2"/>
      </rPr>
      <t>洲本港</t>
    </r>
    <r>
      <rPr>
        <sz val="9"/>
        <rFont val="ＭＳ ゴシック"/>
        <family val="3"/>
        <charset val="128"/>
      </rPr>
      <t>(1)</t>
    </r>
  </si>
  <si>
    <t>洲本内港内</t>
  </si>
  <si>
    <r>
      <rPr>
        <sz val="9"/>
        <rFont val="DejaVu Sans"/>
        <family val="2"/>
      </rPr>
      <t>洲本港</t>
    </r>
    <r>
      <rPr>
        <sz val="9"/>
        <rFont val="ＭＳ ゴシック"/>
        <family val="3"/>
        <charset val="128"/>
      </rPr>
      <t>(2)</t>
    </r>
  </si>
  <si>
    <t>洲本外港内</t>
  </si>
  <si>
    <t>津名港</t>
  </si>
  <si>
    <t>津名港内</t>
  </si>
  <si>
    <t>兵庫運河</t>
  </si>
  <si>
    <t>材木橋</t>
  </si>
  <si>
    <t>播磨灘</t>
  </si>
  <si>
    <r>
      <rPr>
        <sz val="9"/>
        <rFont val="DejaVu Sans"/>
        <family val="2"/>
      </rPr>
      <t>播磨海域</t>
    </r>
    <r>
      <rPr>
        <sz val="9"/>
        <rFont val="ＭＳ ゴシック"/>
        <family val="3"/>
        <charset val="128"/>
      </rPr>
      <t>(1)</t>
    </r>
  </si>
  <si>
    <t>明石港内</t>
  </si>
  <si>
    <r>
      <rPr>
        <sz val="9"/>
        <rFont val="DejaVu Sans"/>
        <family val="2"/>
      </rPr>
      <t>播磨海域</t>
    </r>
    <r>
      <rPr>
        <sz val="9"/>
        <rFont val="ＭＳ ゴシック"/>
        <family val="3"/>
        <charset val="128"/>
      </rPr>
      <t>(2)</t>
    </r>
  </si>
  <si>
    <t>別府港内</t>
  </si>
  <si>
    <r>
      <rPr>
        <sz val="9"/>
        <rFont val="DejaVu Sans"/>
        <family val="2"/>
      </rPr>
      <t>播磨海域</t>
    </r>
    <r>
      <rPr>
        <sz val="9"/>
        <rFont val="ＭＳ ゴシック"/>
        <family val="3"/>
        <charset val="128"/>
      </rPr>
      <t>(3)</t>
    </r>
  </si>
  <si>
    <t>高砂本港内</t>
  </si>
  <si>
    <r>
      <rPr>
        <sz val="9"/>
        <rFont val="DejaVu Sans"/>
        <family val="2"/>
      </rPr>
      <t>播磨海域</t>
    </r>
    <r>
      <rPr>
        <sz val="9"/>
        <rFont val="ＭＳ ゴシック"/>
        <family val="3"/>
        <charset val="128"/>
      </rPr>
      <t>(4)</t>
    </r>
  </si>
  <si>
    <t>高砂西港港口先</t>
  </si>
  <si>
    <r>
      <rPr>
        <sz val="9"/>
        <rFont val="DejaVu Sans"/>
        <family val="2"/>
      </rPr>
      <t>播磨海域</t>
    </r>
    <r>
      <rPr>
        <sz val="9"/>
        <rFont val="ＭＳ ゴシック"/>
        <family val="3"/>
        <charset val="128"/>
      </rPr>
      <t>(5)</t>
    </r>
  </si>
  <si>
    <t>大塩港内</t>
  </si>
  <si>
    <r>
      <rPr>
        <sz val="9"/>
        <rFont val="DejaVu Sans"/>
        <family val="2"/>
      </rPr>
      <t>播磨海域</t>
    </r>
    <r>
      <rPr>
        <sz val="9"/>
        <rFont val="ＭＳ ゴシック"/>
        <family val="3"/>
        <charset val="128"/>
      </rPr>
      <t>(6)</t>
    </r>
  </si>
  <si>
    <t>東部工業港内</t>
  </si>
  <si>
    <r>
      <rPr>
        <sz val="9"/>
        <rFont val="DejaVu Sans"/>
        <family val="2"/>
      </rPr>
      <t>播磨海域</t>
    </r>
    <r>
      <rPr>
        <sz val="9"/>
        <rFont val="ＭＳ ゴシック"/>
        <family val="3"/>
        <charset val="128"/>
      </rPr>
      <t>(7)</t>
    </r>
  </si>
  <si>
    <r>
      <rPr>
        <sz val="9"/>
        <rFont val="DejaVu Sans"/>
        <family val="2"/>
      </rPr>
      <t>飾磨港内</t>
    </r>
    <r>
      <rPr>
        <sz val="9"/>
        <rFont val="ＭＳ ゴシック"/>
        <family val="3"/>
        <charset val="128"/>
      </rPr>
      <t>1</t>
    </r>
  </si>
  <si>
    <r>
      <rPr>
        <sz val="9"/>
        <rFont val="DejaVu Sans"/>
        <family val="2"/>
      </rPr>
      <t>播磨海域</t>
    </r>
    <r>
      <rPr>
        <sz val="9"/>
        <rFont val="ＭＳ ゴシック"/>
        <family val="3"/>
        <charset val="128"/>
      </rPr>
      <t>(8)</t>
    </r>
  </si>
  <si>
    <t>広畑港内</t>
  </si>
  <si>
    <r>
      <rPr>
        <sz val="9"/>
        <rFont val="DejaVu Sans"/>
        <family val="2"/>
      </rPr>
      <t>播磨海域</t>
    </r>
    <r>
      <rPr>
        <sz val="9"/>
        <rFont val="ＭＳ ゴシック"/>
        <family val="3"/>
        <charset val="128"/>
      </rPr>
      <t>(9)</t>
    </r>
  </si>
  <si>
    <t>網干港内</t>
  </si>
  <si>
    <r>
      <rPr>
        <sz val="9"/>
        <rFont val="DejaVu Sans"/>
        <family val="2"/>
      </rPr>
      <t>播磨海域</t>
    </r>
    <r>
      <rPr>
        <sz val="9"/>
        <rFont val="ＭＳ ゴシック"/>
        <family val="3"/>
        <charset val="128"/>
      </rPr>
      <t>(10)</t>
    </r>
  </si>
  <si>
    <t>材木港内</t>
  </si>
  <si>
    <r>
      <rPr>
        <sz val="9"/>
        <rFont val="DejaVu Sans"/>
        <family val="2"/>
      </rPr>
      <t>播磨海域</t>
    </r>
    <r>
      <rPr>
        <sz val="9"/>
        <rFont val="ＭＳ ゴシック"/>
        <family val="3"/>
        <charset val="128"/>
      </rPr>
      <t>(11)</t>
    </r>
  </si>
  <si>
    <t>二見港沖</t>
  </si>
  <si>
    <t>別府港沖</t>
  </si>
  <si>
    <t>高砂西港沖</t>
  </si>
  <si>
    <t>白浜沖</t>
  </si>
  <si>
    <t>飾磨港沖</t>
  </si>
  <si>
    <t>網干港沖</t>
  </si>
  <si>
    <r>
      <rPr>
        <sz val="9"/>
        <rFont val="DejaVu Sans"/>
        <family val="2"/>
      </rPr>
      <t>播磨海域</t>
    </r>
    <r>
      <rPr>
        <sz val="9"/>
        <rFont val="ＭＳ ゴシック"/>
        <family val="3"/>
        <charset val="128"/>
      </rPr>
      <t>(12)</t>
    </r>
  </si>
  <si>
    <t>明石港沖</t>
  </si>
  <si>
    <r>
      <rPr>
        <sz val="9"/>
        <rFont val="DejaVu Sans"/>
        <family val="2"/>
      </rPr>
      <t>播磨海域</t>
    </r>
    <r>
      <rPr>
        <sz val="9"/>
        <rFont val="ＭＳ ゴシック"/>
        <family val="3"/>
        <charset val="128"/>
      </rPr>
      <t>(13)</t>
    </r>
  </si>
  <si>
    <t>明石林崎沖</t>
  </si>
  <si>
    <t>別府港沖合</t>
  </si>
  <si>
    <t>東部工業港沖合</t>
  </si>
  <si>
    <t>播磨灘北西部</t>
  </si>
  <si>
    <t>播磨灘北西部海域</t>
  </si>
  <si>
    <t>赤穂市中央部沖</t>
  </si>
  <si>
    <t>赤穂市東部沖</t>
  </si>
  <si>
    <t>淡路島西部南部</t>
  </si>
  <si>
    <t>淡路島西部南部海域</t>
  </si>
  <si>
    <t>淡路市浜沖</t>
  </si>
  <si>
    <t>淡路市撫沖</t>
  </si>
  <si>
    <t>南あわじ市慶野沖</t>
  </si>
  <si>
    <t>南あわじ市鳥取沖</t>
  </si>
  <si>
    <t>南あわじ市白崎沖</t>
  </si>
  <si>
    <t>山陰海岸東部西部</t>
  </si>
  <si>
    <t>山陰海岸地先海域</t>
  </si>
  <si>
    <t>豊岡市津居山沖</t>
  </si>
  <si>
    <t>豊岡市冠島沖</t>
  </si>
  <si>
    <t>豊岡市浜須井沖</t>
  </si>
  <si>
    <t>香美町無南垣沖</t>
  </si>
  <si>
    <t>新温泉町鬼門崎沖</t>
  </si>
  <si>
    <t>津居山港海域</t>
  </si>
  <si>
    <t>津居山港内</t>
  </si>
  <si>
    <r>
      <rPr>
        <sz val="12"/>
        <rFont val="ＭＳ ゴシック"/>
        <family val="3"/>
        <charset val="128"/>
      </rPr>
      <t xml:space="preserve">16.14.3  </t>
    </r>
    <r>
      <rPr>
        <sz val="12"/>
        <rFont val="DejaVu Sans"/>
        <family val="2"/>
      </rPr>
      <t>湖沼のＣＯＤ</t>
    </r>
    <r>
      <rPr>
        <sz val="12"/>
        <rFont val="ＭＳ ゴシック"/>
        <family val="3"/>
        <charset val="128"/>
      </rPr>
      <t>(75%</t>
    </r>
    <r>
      <rPr>
        <sz val="12"/>
        <rFont val="DejaVu Sans"/>
        <family val="2"/>
      </rPr>
      <t>値</t>
    </r>
    <r>
      <rPr>
        <sz val="12"/>
        <rFont val="ＭＳ ゴシック"/>
        <family val="3"/>
        <charset val="128"/>
      </rPr>
      <t>)</t>
    </r>
  </si>
  <si>
    <t>千苅水源池</t>
  </si>
  <si>
    <t>取水塔前（神戸市）</t>
  </si>
  <si>
    <r>
      <rPr>
        <sz val="9"/>
        <rFont val="DejaVu Sans"/>
        <family val="2"/>
      </rPr>
      <t>平成</t>
    </r>
    <r>
      <rPr>
        <sz val="9"/>
        <rFont val="ＭＳ ゴシック"/>
        <family val="3"/>
        <charset val="128"/>
      </rPr>
      <t>30年度</t>
    </r>
    <r>
      <rPr>
        <sz val="9"/>
        <rFont val="DejaVu Sans"/>
        <family val="2"/>
      </rPr>
      <t/>
    </r>
  </si>
  <si>
    <t>(0.010)</t>
    <phoneticPr fontId="28"/>
  </si>
  <si>
    <r>
      <rPr>
        <sz val="9"/>
        <rFont val="ＭＳ Ｐゴシック"/>
        <family val="3"/>
        <charset val="128"/>
      </rPr>
      <t>魚崎(東部)</t>
    </r>
    <r>
      <rPr>
        <sz val="9"/>
        <rFont val="ＭＳ ゴシック"/>
        <family val="3"/>
        <charset val="128"/>
      </rPr>
      <t>*</t>
    </r>
    <rPh sb="0" eb="2">
      <t>ウオザキ</t>
    </rPh>
    <phoneticPr fontId="28"/>
  </si>
  <si>
    <t>&lt; 0.5</t>
    <phoneticPr fontId="28"/>
  </si>
  <si>
    <r>
      <t xml:space="preserve">16.1  </t>
    </r>
    <r>
      <rPr>
        <sz val="14"/>
        <rFont val="DejaVu Sans"/>
        <family val="2"/>
      </rPr>
      <t>市町別医療施設・医療従事者数</t>
    </r>
  </si>
  <si>
    <r>
      <t xml:space="preserve">医  療  従  事  者  </t>
    </r>
    <r>
      <rPr>
        <sz val="9"/>
        <rFont val="ＭＳ ゴシック"/>
        <family val="3"/>
        <charset val="128"/>
      </rPr>
      <t>(</t>
    </r>
    <r>
      <rPr>
        <sz val="9"/>
        <rFont val="DejaVu Sans"/>
        <family val="2"/>
      </rPr>
      <t>注</t>
    </r>
    <r>
      <rPr>
        <sz val="9"/>
        <rFont val="ＭＳ ゴシック"/>
        <family val="3"/>
        <charset val="128"/>
      </rPr>
      <t>3)</t>
    </r>
  </si>
  <si>
    <r>
      <t xml:space="preserve">薬局
</t>
    </r>
    <r>
      <rPr>
        <sz val="9"/>
        <rFont val="ＭＳ ゴシック"/>
        <family val="3"/>
        <charset val="128"/>
      </rPr>
      <t>(</t>
    </r>
    <r>
      <rPr>
        <sz val="9"/>
        <rFont val="DejaVu Sans"/>
        <family val="2"/>
      </rPr>
      <t>注</t>
    </r>
    <r>
      <rPr>
        <sz val="9"/>
        <rFont val="ＭＳ ゴシック"/>
        <family val="3"/>
        <charset val="128"/>
      </rPr>
      <t>2)</t>
    </r>
  </si>
  <si>
    <r>
      <t>（注）</t>
    </r>
    <r>
      <rPr>
        <sz val="9"/>
        <rFont val="ＭＳ ゴシック"/>
        <family val="3"/>
        <charset val="128"/>
      </rPr>
      <t>1</t>
    </r>
    <r>
      <rPr>
        <sz val="9"/>
        <rFont val="DejaVu Sans"/>
        <family val="2"/>
      </rPr>
      <t>　病院数、一般診療所数及び歯科診療所数は医療施設調査（各年</t>
    </r>
    <r>
      <rPr>
        <sz val="9"/>
        <rFont val="ＭＳ ゴシック"/>
        <family val="3"/>
        <charset val="128"/>
      </rPr>
      <t>10</t>
    </r>
    <r>
      <rPr>
        <sz val="9"/>
        <rFont val="DejaVu Sans"/>
        <family val="2"/>
      </rPr>
      <t>月</t>
    </r>
    <r>
      <rPr>
        <sz val="9"/>
        <rFont val="ＭＳ ゴシック"/>
        <family val="3"/>
        <charset val="128"/>
      </rPr>
      <t>1</t>
    </r>
    <r>
      <rPr>
        <sz val="9"/>
        <rFont val="DejaVu Sans"/>
        <family val="2"/>
      </rPr>
      <t>日現在）による。</t>
    </r>
  </si>
  <si>
    <r>
      <t xml:space="preserve">16.9  </t>
    </r>
    <r>
      <rPr>
        <sz val="14"/>
        <rFont val="DejaVu Sans"/>
        <family val="2"/>
      </rPr>
      <t>市町別ごみ収集処理状況</t>
    </r>
  </si>
  <si>
    <r>
      <t>26</t>
    </r>
    <r>
      <rPr>
        <sz val="9"/>
        <rFont val="DejaVu Sans"/>
        <family val="2"/>
      </rPr>
      <t>年度</t>
    </r>
  </si>
  <si>
    <r>
      <t>27</t>
    </r>
    <r>
      <rPr>
        <sz val="9"/>
        <rFont val="DejaVu Sans"/>
        <family val="2"/>
      </rPr>
      <t>年度</t>
    </r>
  </si>
  <si>
    <r>
      <t>28</t>
    </r>
    <r>
      <rPr>
        <sz val="9"/>
        <rFont val="DejaVu Sans"/>
        <family val="2"/>
      </rPr>
      <t>年度</t>
    </r>
  </si>
  <si>
    <r>
      <t xml:space="preserve">16.10  </t>
    </r>
    <r>
      <rPr>
        <sz val="14"/>
        <rFont val="DejaVu Sans"/>
        <family val="2"/>
      </rPr>
      <t>市町別水洗化人口状況　　</t>
    </r>
  </si>
  <si>
    <r>
      <t xml:space="preserve">16.11  </t>
    </r>
    <r>
      <rPr>
        <sz val="14"/>
        <rFont val="DejaVu Sans"/>
        <family val="2"/>
      </rPr>
      <t>市町別し尿収集処理状況　　　</t>
    </r>
  </si>
  <si>
    <r>
      <t>（単位：</t>
    </r>
    <r>
      <rPr>
        <sz val="9"/>
        <rFont val="ＭＳ ゴシック"/>
        <family val="3"/>
        <charset val="128"/>
      </rPr>
      <t>kL</t>
    </r>
    <r>
      <rPr>
        <sz val="9"/>
        <rFont val="DejaVu Sans"/>
        <family val="2"/>
      </rPr>
      <t>）</t>
    </r>
  </si>
  <si>
    <t>丹波篠山市　</t>
    <rPh sb="0" eb="2">
      <t>タンバ</t>
    </rPh>
    <phoneticPr fontId="28"/>
  </si>
  <si>
    <t>資料：県環境管理局環境影響評価室「大気・水質等常時監視結果」</t>
    <rPh sb="9" eb="11">
      <t>カンキョウ</t>
    </rPh>
    <rPh sb="11" eb="13">
      <t>エイキョウ</t>
    </rPh>
    <rPh sb="13" eb="16">
      <t>ヒョウカシツ</t>
    </rPh>
    <phoneticPr fontId="28"/>
  </si>
  <si>
    <t>資料：県情報事務センター・医務課・薬務課、神戸市保健所、姫路市保健所、尼崎市保健所、西宮市保健所、明石市保健所</t>
    <rPh sb="49" eb="52">
      <t>アカシシ</t>
    </rPh>
    <rPh sb="52" eb="55">
      <t>ホケンショ</t>
    </rPh>
    <phoneticPr fontId="28"/>
  </si>
  <si>
    <r>
      <t xml:space="preserve">        </t>
    </r>
    <r>
      <rPr>
        <sz val="9"/>
        <rFont val="ＭＳ Ｐゴシック"/>
        <family val="3"/>
        <charset val="128"/>
      </rPr>
      <t>　　　健康相談：</t>
    </r>
    <r>
      <rPr>
        <sz val="9"/>
        <rFont val="ＭＳ ゴシック"/>
        <family val="3"/>
        <charset val="128"/>
      </rPr>
      <t>40</t>
    </r>
    <r>
      <rPr>
        <sz val="9"/>
        <rFont val="ＭＳ Ｐゴシック"/>
        <family val="3"/>
        <charset val="128"/>
      </rPr>
      <t>歳以上の人及びその家族を対象に、心身の健康や病気に関する悩みや不安に対し、</t>
    </r>
    <phoneticPr fontId="28"/>
  </si>
  <si>
    <r>
      <t xml:space="preserve">        </t>
    </r>
    <r>
      <rPr>
        <sz val="9"/>
        <rFont val="ＭＳ Ｐゴシック"/>
        <family val="3"/>
        <charset val="128"/>
      </rPr>
      <t>　　　基本健康診査：</t>
    </r>
    <r>
      <rPr>
        <sz val="9"/>
        <rFont val="ＭＳ ゴシック"/>
        <family val="3"/>
        <charset val="128"/>
      </rPr>
      <t>40</t>
    </r>
    <r>
      <rPr>
        <sz val="9"/>
        <rFont val="ＭＳ Ｐゴシック"/>
        <family val="3"/>
        <charset val="128"/>
      </rPr>
      <t>歳以上の人を対象に、健康チェックと生活習慣病の早期発見のため、年</t>
    </r>
    <r>
      <rPr>
        <sz val="9"/>
        <rFont val="ＭＳ ゴシック"/>
        <family val="3"/>
        <charset val="128"/>
      </rPr>
      <t>1</t>
    </r>
    <r>
      <rPr>
        <sz val="9"/>
        <rFont val="ＭＳ Ｐゴシック"/>
        <family val="3"/>
        <charset val="128"/>
      </rPr>
      <t>回、</t>
    </r>
    <phoneticPr fontId="28"/>
  </si>
  <si>
    <r>
      <t xml:space="preserve">        </t>
    </r>
    <r>
      <rPr>
        <sz val="9"/>
        <rFont val="ＭＳ Ｐゴシック"/>
        <family val="3"/>
        <charset val="128"/>
      </rPr>
      <t>　　　訪問指導：</t>
    </r>
    <r>
      <rPr>
        <sz val="9"/>
        <rFont val="ＭＳ ゴシック"/>
        <family val="3"/>
        <charset val="128"/>
      </rPr>
      <t>40</t>
    </r>
    <r>
      <rPr>
        <sz val="9"/>
        <rFont val="ＭＳ Ｐゴシック"/>
        <family val="3"/>
        <charset val="128"/>
      </rPr>
      <t>歳以上の人及びその家族を対象に、保健師、栄養士、歯科衛生士等が訪問し、療</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</si>
  <si>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養に必要な指導や生活習慣の指導等を行うもの</t>
    </r>
    <phoneticPr fontId="28"/>
  </si>
  <si>
    <r>
      <t xml:space="preserve">        </t>
    </r>
    <r>
      <rPr>
        <sz val="9"/>
        <rFont val="ＭＳ Ｐゴシック"/>
        <family val="3"/>
        <charset val="128"/>
      </rPr>
      <t>　　　機能訓練：</t>
    </r>
    <r>
      <rPr>
        <sz val="9"/>
        <rFont val="ＭＳ ゴシック"/>
        <family val="3"/>
        <charset val="128"/>
      </rPr>
      <t>40</t>
    </r>
    <r>
      <rPr>
        <sz val="9"/>
        <rFont val="ＭＳ Ｐゴシック"/>
        <family val="3"/>
        <charset val="128"/>
      </rPr>
      <t>歳以上の人を対象に、老化や脳卒中等の病気により低下した心身機能の維持や回</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</si>
  <si>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復を図るとともに、日常生活の自立を助け、介護が必要な状態になることを予防するため、</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</si>
  <si>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理学療法士等による訓練、手工芸やレクリエーション、軽スポーツ等による訓練を行うもの</t>
    </r>
    <r>
      <rPr>
        <sz val="9"/>
        <rFont val="DejaVu Sans"/>
        <family val="2"/>
      </rPr>
      <t xml:space="preserve">   </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</si>
  <si>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問診、身体測定、血圧測定、検尿、血液検査等を行うもの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</si>
  <si>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医師や看護婦等が相談・助言等を行うもの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</si>
  <si>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医師や保健婦等が健康教室や講演会を行うもの</t>
    </r>
    <phoneticPr fontId="28"/>
  </si>
  <si>
    <r>
      <t xml:space="preserve">                </t>
    </r>
    <r>
      <rPr>
        <sz val="9"/>
        <rFont val="ＭＳ Ｐゴシック"/>
        <family val="3"/>
        <charset val="128"/>
      </rPr>
      <t>一般公衆浴場：温湯を使用し、男女各</t>
    </r>
    <r>
      <rPr>
        <sz val="9"/>
        <rFont val="ＭＳ ゴシック"/>
        <family val="3"/>
        <charset val="128"/>
      </rPr>
      <t>1</t>
    </r>
    <r>
      <rPr>
        <sz val="9"/>
        <rFont val="ＭＳ Ｐゴシック"/>
        <family val="3"/>
        <charset val="128"/>
      </rPr>
      <t>浴室に同時に多数人を入浴させる公衆浴場であって、</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</si>
  <si>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地域住民の日常生活において保健衛生上必要なものとして使用されるもの</t>
    </r>
    <phoneticPr fontId="28"/>
  </si>
  <si>
    <r>
      <t xml:space="preserve">               </t>
    </r>
    <r>
      <rPr>
        <sz val="9"/>
        <rFont val="ＭＳ Ｐゴシック"/>
        <family val="3"/>
        <charset val="128"/>
      </rPr>
      <t>その他の公衆浴場：一般公衆浴場以外の、保養、美容、娯楽その他日常生活における通常の保</t>
    </r>
    <phoneticPr fontId="28"/>
  </si>
  <si>
    <r>
      <rPr>
        <sz val="9"/>
        <rFont val="ＭＳ Ｐゴシック"/>
        <family val="3"/>
        <charset val="128"/>
      </rPr>
      <t>　</t>
    </r>
    <r>
      <rPr>
        <sz val="9"/>
        <rFont val="DejaVu Sans"/>
        <family val="2"/>
      </rPr>
      <t xml:space="preserve">                  </t>
    </r>
    <r>
      <rPr>
        <sz val="9"/>
        <rFont val="ＭＳ Ｐゴシック"/>
        <family val="3"/>
        <charset val="128"/>
      </rPr>
      <t>健衛生以外の目的をもって設けられたもの</t>
    </r>
    <phoneticPr fontId="28"/>
  </si>
  <si>
    <r>
      <rPr>
        <sz val="9"/>
        <rFont val="ＭＳ Ｐゴシック"/>
        <family val="3"/>
        <charset val="128"/>
      </rPr>
      <t>　</t>
    </r>
    <r>
      <rPr>
        <sz val="9"/>
        <rFont val="DejaVu Sans"/>
        <family val="2"/>
      </rPr>
      <t xml:space="preserve">                 </t>
    </r>
    <r>
      <rPr>
        <sz val="9"/>
        <rFont val="ＭＳ Ｐゴシック"/>
        <family val="3"/>
        <charset val="128"/>
      </rPr>
      <t>収集（処理）すること</t>
    </r>
    <phoneticPr fontId="28"/>
  </si>
  <si>
    <r>
      <rPr>
        <sz val="9"/>
        <rFont val="ＭＳ Ｐゴシック"/>
        <family val="3"/>
        <charset val="128"/>
      </rPr>
      <t>　</t>
    </r>
    <r>
      <rPr>
        <sz val="9"/>
        <rFont val="DejaVu Sans"/>
        <family val="2"/>
      </rPr>
      <t xml:space="preserve">                      </t>
    </r>
    <r>
      <rPr>
        <sz val="9"/>
        <rFont val="ＭＳ Ｐゴシック"/>
        <family val="3"/>
        <charset val="128"/>
      </rPr>
      <t>大気中の粒子状物質のうち粒径</t>
    </r>
    <r>
      <rPr>
        <sz val="9"/>
        <rFont val="ＭＳ ゴシック"/>
        <family val="3"/>
        <charset val="128"/>
      </rPr>
      <t>10µm</t>
    </r>
    <r>
      <rPr>
        <sz val="9"/>
        <rFont val="ＭＳ Ｐゴシック"/>
        <family val="3"/>
        <charset val="128"/>
      </rPr>
      <t>（ミクロン）以下のものをいう。工場等の事業活動や</t>
    </r>
    <phoneticPr fontId="28"/>
  </si>
  <si>
    <r>
      <rPr>
        <sz val="9"/>
        <rFont val="ＭＳ Ｐゴシック"/>
        <family val="3"/>
        <charset val="128"/>
      </rPr>
      <t>　</t>
    </r>
    <r>
      <rPr>
        <sz val="9"/>
        <rFont val="DejaVu Sans"/>
        <family val="2"/>
      </rPr>
      <t xml:space="preserve">                 </t>
    </r>
    <r>
      <rPr>
        <sz val="9"/>
        <rFont val="ＭＳ Ｐゴシック"/>
        <family val="3"/>
        <charset val="128"/>
      </rPr>
      <t>自動車の走行に伴い発生するほか、風による巻き上げ等の自然現象によるものもある</t>
    </r>
    <phoneticPr fontId="28"/>
  </si>
  <si>
    <r>
      <rPr>
        <sz val="9"/>
        <rFont val="ＭＳ Ｐゴシック"/>
        <family val="3"/>
        <charset val="128"/>
      </rPr>
      <t>　</t>
    </r>
    <r>
      <rPr>
        <sz val="9"/>
        <rFont val="DejaVu Sans"/>
        <family val="2"/>
      </rPr>
      <t xml:space="preserve">                      </t>
    </r>
    <r>
      <rPr>
        <sz val="9"/>
        <rFont val="ＭＳ Ｐゴシック"/>
        <family val="3"/>
        <charset val="128"/>
      </rPr>
      <t>河川の汚れの度合いを示す指標で、河川水中の汚濁物質が微生物によって無機化あるいは</t>
    </r>
    <phoneticPr fontId="28"/>
  </si>
  <si>
    <r>
      <rPr>
        <sz val="9"/>
        <rFont val="ＭＳ Ｐゴシック"/>
        <family val="3"/>
        <charset val="128"/>
      </rPr>
      <t>　</t>
    </r>
    <r>
      <rPr>
        <sz val="9"/>
        <rFont val="DejaVu Sans"/>
        <family val="2"/>
      </rPr>
      <t xml:space="preserve">                  </t>
    </r>
    <r>
      <rPr>
        <sz val="9"/>
        <rFont val="ＭＳ Ｐゴシック"/>
        <family val="3"/>
        <charset val="128"/>
      </rPr>
      <t>ガス化されるときに必要となる酸素量を</t>
    </r>
    <r>
      <rPr>
        <sz val="9"/>
        <rFont val="ＭＳ ゴシック"/>
        <family val="3"/>
        <charset val="128"/>
      </rPr>
      <t>mg/L</t>
    </r>
    <r>
      <rPr>
        <sz val="9"/>
        <rFont val="ＭＳ Ｐゴシック"/>
        <family val="3"/>
        <charset val="128"/>
      </rPr>
      <t>で表したもの。数値が高いほど水中の汚濁物質</t>
    </r>
    <phoneticPr fontId="28"/>
  </si>
  <si>
    <r>
      <rPr>
        <sz val="9"/>
        <rFont val="ＭＳ Ｐゴシック"/>
        <family val="3"/>
        <charset val="128"/>
      </rPr>
      <t>　</t>
    </r>
    <r>
      <rPr>
        <sz val="9"/>
        <rFont val="DejaVu Sans"/>
        <family val="2"/>
      </rPr>
      <t xml:space="preserve">                  </t>
    </r>
    <r>
      <rPr>
        <sz val="9"/>
        <rFont val="ＭＳ Ｐゴシック"/>
        <family val="3"/>
        <charset val="128"/>
      </rPr>
      <t>の量が多いことを示す</t>
    </r>
    <phoneticPr fontId="28"/>
  </si>
  <si>
    <r>
      <t xml:space="preserve">                </t>
    </r>
    <r>
      <rPr>
        <sz val="9"/>
        <rFont val="ＭＳ Ｐゴシック"/>
        <family val="3"/>
        <charset val="128"/>
      </rPr>
      <t>ＣＯＤ（</t>
    </r>
    <r>
      <rPr>
        <sz val="9"/>
        <rFont val="ＭＳ ゴシック"/>
        <family val="3"/>
        <charset val="128"/>
      </rPr>
      <t>Chemical Oxygen Demand</t>
    </r>
    <r>
      <rPr>
        <sz val="9"/>
        <rFont val="ＭＳ Ｐゴシック"/>
        <family val="3"/>
        <charset val="128"/>
      </rPr>
      <t>：化学的酸素要求量）</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</si>
  <si>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海水や湖水の汚れの度合いを示す指標で、海水や湖水中の汚濁物質を酸化剤で酸化すると</t>
    </r>
    <phoneticPr fontId="28"/>
  </si>
  <si>
    <r>
      <rPr>
        <sz val="9"/>
        <rFont val="ＭＳ Ｐゴシック"/>
        <family val="3"/>
        <charset val="128"/>
      </rPr>
      <t>　</t>
    </r>
    <r>
      <rPr>
        <sz val="9"/>
        <rFont val="DejaVu Sans"/>
        <family val="2"/>
      </rPr>
      <t xml:space="preserve">                 </t>
    </r>
    <r>
      <rPr>
        <sz val="9"/>
        <rFont val="ＭＳ Ｐゴシック"/>
        <family val="3"/>
        <charset val="128"/>
      </rPr>
      <t>きに消費される酸素量を</t>
    </r>
    <r>
      <rPr>
        <sz val="9"/>
        <rFont val="ＭＳ ゴシック"/>
        <family val="3"/>
        <charset val="128"/>
      </rPr>
      <t>mg/L</t>
    </r>
    <r>
      <rPr>
        <sz val="9"/>
        <rFont val="ＭＳ Ｐゴシック"/>
        <family val="3"/>
        <charset val="128"/>
      </rPr>
      <t>で表したもの。数値が高いほど水中の汚濁物質の量が多いこと</t>
    </r>
    <phoneticPr fontId="28"/>
  </si>
  <si>
    <r>
      <rPr>
        <sz val="9"/>
        <rFont val="ＭＳ Ｐゴシック"/>
        <family val="3"/>
        <charset val="128"/>
      </rPr>
      <t>　</t>
    </r>
    <r>
      <rPr>
        <sz val="9"/>
        <rFont val="DejaVu Sans"/>
        <family val="2"/>
      </rPr>
      <t xml:space="preserve">                 </t>
    </r>
    <r>
      <rPr>
        <sz val="9"/>
        <rFont val="ＭＳ Ｐゴシック"/>
        <family val="3"/>
        <charset val="128"/>
      </rPr>
      <t>を示す</t>
    </r>
    <phoneticPr fontId="28"/>
  </si>
  <si>
    <t>16.3  特定死因の年齢別死亡者数</t>
    <rPh sb="6" eb="8">
      <t>トクテイ</t>
    </rPh>
    <rPh sb="8" eb="10">
      <t>シイン</t>
    </rPh>
    <rPh sb="11" eb="13">
      <t>ネンレイ</t>
    </rPh>
    <phoneticPr fontId="30"/>
  </si>
  <si>
    <t>（単位：人）</t>
    <rPh sb="1" eb="3">
      <t>タンイ</t>
    </rPh>
    <rPh sb="4" eb="5">
      <t>ヒト</t>
    </rPh>
    <phoneticPr fontId="30"/>
  </si>
  <si>
    <t>区      分</t>
    <rPh sb="0" eb="1">
      <t>ク</t>
    </rPh>
    <rPh sb="7" eb="8">
      <t>ブン</t>
    </rPh>
    <phoneticPr fontId="30"/>
  </si>
  <si>
    <t>総 数</t>
    <phoneticPr fontId="30"/>
  </si>
  <si>
    <t>0歳</t>
  </si>
  <si>
    <t>1～14歳</t>
  </si>
  <si>
    <t>15～24歳</t>
  </si>
  <si>
    <t>25～44歳</t>
  </si>
  <si>
    <t>45～64歳</t>
  </si>
  <si>
    <t>65～69歳</t>
    <phoneticPr fontId="30"/>
  </si>
  <si>
    <t>70～74歳</t>
    <phoneticPr fontId="30"/>
  </si>
  <si>
    <t>75～79歳</t>
    <phoneticPr fontId="30"/>
  </si>
  <si>
    <t>80～84歳</t>
    <phoneticPr fontId="30"/>
  </si>
  <si>
    <t>85～89歳</t>
    <phoneticPr fontId="30"/>
  </si>
  <si>
    <t>90歳以上</t>
    <phoneticPr fontId="30"/>
  </si>
  <si>
    <t>死亡者数（総数）</t>
    <rPh sb="0" eb="2">
      <t>シボウ</t>
    </rPh>
    <rPh sb="2" eb="3">
      <t>シャ</t>
    </rPh>
    <rPh sb="3" eb="4">
      <t>スウ</t>
    </rPh>
    <phoneticPr fontId="30"/>
  </si>
  <si>
    <t>27年</t>
  </si>
  <si>
    <t>28年</t>
  </si>
  <si>
    <t>結核</t>
    <rPh sb="0" eb="2">
      <t>ケッカク</t>
    </rPh>
    <phoneticPr fontId="30"/>
  </si>
  <si>
    <t>悪性新生物</t>
    <rPh sb="0" eb="2">
      <t>アクセイ</t>
    </rPh>
    <phoneticPr fontId="30"/>
  </si>
  <si>
    <t>（注）</t>
    <rPh sb="1" eb="2">
      <t>チュウ</t>
    </rPh>
    <phoneticPr fontId="30"/>
  </si>
  <si>
    <t>高血圧性疾患</t>
    <rPh sb="0" eb="3">
      <t>コウケツアツ</t>
    </rPh>
    <phoneticPr fontId="30"/>
  </si>
  <si>
    <t>心疾患</t>
    <rPh sb="0" eb="3">
      <t>シンシッカン</t>
    </rPh>
    <phoneticPr fontId="30"/>
  </si>
  <si>
    <t>（高血圧性を除く）</t>
    <rPh sb="1" eb="5">
      <t>コウケツアツセイ</t>
    </rPh>
    <rPh sb="6" eb="7">
      <t>ノゾ</t>
    </rPh>
    <phoneticPr fontId="30"/>
  </si>
  <si>
    <t>脳血管疾患</t>
    <rPh sb="0" eb="3">
      <t>ノウケッカン</t>
    </rPh>
    <phoneticPr fontId="30"/>
  </si>
  <si>
    <t>肺炎</t>
    <rPh sb="0" eb="2">
      <t>ハイエン</t>
    </rPh>
    <phoneticPr fontId="30"/>
  </si>
  <si>
    <t>老衰</t>
    <rPh sb="0" eb="2">
      <t>ロウスイ</t>
    </rPh>
    <phoneticPr fontId="30"/>
  </si>
  <si>
    <t>不慮の事故</t>
    <rPh sb="0" eb="2">
      <t>フリョ</t>
    </rPh>
    <phoneticPr fontId="30"/>
  </si>
  <si>
    <t>資料：県情報事務センター</t>
    <rPh sb="0" eb="2">
      <t>シリョウ</t>
    </rPh>
    <phoneticPr fontId="30"/>
  </si>
  <si>
    <t>（注）  悪性新生物の（  ）内は、胃の悪性新生物による死亡者数（再掲）である。</t>
    <rPh sb="1" eb="2">
      <t>チュウ</t>
    </rPh>
    <rPh sb="13" eb="14">
      <t>ナイ</t>
    </rPh>
    <rPh sb="16" eb="17">
      <t>イ</t>
    </rPh>
    <rPh sb="26" eb="28">
      <t>シボウ</t>
    </rPh>
    <rPh sb="28" eb="29">
      <t>シャ</t>
    </rPh>
    <rPh sb="29" eb="30">
      <t>スウ</t>
    </rPh>
    <phoneticPr fontId="30"/>
  </si>
  <si>
    <t>16.4  人工妊娠中絶数　</t>
  </si>
  <si>
    <t>区　　　分</t>
    <phoneticPr fontId="30"/>
  </si>
  <si>
    <t>平成26年度</t>
  </si>
  <si>
    <t>平成28年度</t>
  </si>
  <si>
    <t>総  数</t>
    <phoneticPr fontId="30"/>
  </si>
  <si>
    <t>満7週以前</t>
    <phoneticPr fontId="30"/>
  </si>
  <si>
    <t>満8週～満11週</t>
    <phoneticPr fontId="30"/>
  </si>
  <si>
    <t>満12週～満15週</t>
    <phoneticPr fontId="30"/>
  </si>
  <si>
    <t>満16週～満19週</t>
    <phoneticPr fontId="30"/>
  </si>
  <si>
    <t>満20週、満21週</t>
    <phoneticPr fontId="30"/>
  </si>
  <si>
    <t>不詳</t>
    <phoneticPr fontId="30"/>
  </si>
  <si>
    <t>20歳未満</t>
    <phoneticPr fontId="30"/>
  </si>
  <si>
    <t>20～29歳</t>
    <phoneticPr fontId="30"/>
  </si>
  <si>
    <t>30～39歳</t>
    <phoneticPr fontId="30"/>
  </si>
  <si>
    <t>40～49歳</t>
    <phoneticPr fontId="30"/>
  </si>
  <si>
    <t>50歳以上</t>
    <phoneticPr fontId="30"/>
  </si>
  <si>
    <t>16.5  死因（簡単分類）別性別死亡者数</t>
    <rPh sb="6" eb="8">
      <t>カンタン</t>
    </rPh>
    <rPh sb="12" eb="13">
      <t>セイ</t>
    </rPh>
    <rPh sb="16" eb="17">
      <t>モノ</t>
    </rPh>
    <phoneticPr fontId="30"/>
  </si>
  <si>
    <t>死因簡単
分類表番号</t>
    <rPh sb="2" eb="4">
      <t>カンタン</t>
    </rPh>
    <phoneticPr fontId="30"/>
  </si>
  <si>
    <t>死      因</t>
    <phoneticPr fontId="30"/>
  </si>
  <si>
    <t>平成26年</t>
  </si>
  <si>
    <t>平成28年</t>
  </si>
  <si>
    <t>男</t>
    <rPh sb="0" eb="1">
      <t>オトコ</t>
    </rPh>
    <phoneticPr fontId="30"/>
  </si>
  <si>
    <t>女</t>
    <rPh sb="0" eb="1">
      <t>オンナ</t>
    </rPh>
    <phoneticPr fontId="30"/>
  </si>
  <si>
    <t>腸管感染症</t>
    <phoneticPr fontId="30"/>
  </si>
  <si>
    <t>結核</t>
    <phoneticPr fontId="30"/>
  </si>
  <si>
    <t>呼吸器結核</t>
    <phoneticPr fontId="30"/>
  </si>
  <si>
    <t>その他の結核</t>
    <phoneticPr fontId="30"/>
  </si>
  <si>
    <t>敗血症</t>
    <phoneticPr fontId="30"/>
  </si>
  <si>
    <t>ウイルス肝炎</t>
    <phoneticPr fontId="30"/>
  </si>
  <si>
    <t>Ｂ型ウイルス肝炎</t>
    <phoneticPr fontId="30"/>
  </si>
  <si>
    <t>Ｃ型ウイルス肝炎</t>
    <phoneticPr fontId="30"/>
  </si>
  <si>
    <t>その他のウイルス肝炎</t>
    <rPh sb="8" eb="10">
      <t>カンエン</t>
    </rPh>
    <phoneticPr fontId="30"/>
  </si>
  <si>
    <t>ヒト免疫不全ウイルス(HIV)病</t>
    <phoneticPr fontId="30"/>
  </si>
  <si>
    <t>その他の感染症及び寄生虫症</t>
    <rPh sb="7" eb="8">
      <t>オヨ</t>
    </rPh>
    <rPh sb="9" eb="12">
      <t>キセイチュウ</t>
    </rPh>
    <rPh sb="12" eb="13">
      <t>ショウ</t>
    </rPh>
    <phoneticPr fontId="30"/>
  </si>
  <si>
    <t>悪性新生物</t>
    <phoneticPr fontId="30"/>
  </si>
  <si>
    <t>口唇、口腔及び咽頭</t>
    <phoneticPr fontId="30"/>
  </si>
  <si>
    <t>食道</t>
    <phoneticPr fontId="30"/>
  </si>
  <si>
    <t>胃</t>
    <phoneticPr fontId="30"/>
  </si>
  <si>
    <t>結腸</t>
    <phoneticPr fontId="30"/>
  </si>
  <si>
    <t>直腸Ｓ状結腸移行部及び直腸</t>
    <rPh sb="9" eb="10">
      <t>オヨ</t>
    </rPh>
    <rPh sb="11" eb="13">
      <t>チョクチョウ</t>
    </rPh>
    <phoneticPr fontId="30"/>
  </si>
  <si>
    <t>肝及び肝内胆管</t>
    <phoneticPr fontId="30"/>
  </si>
  <si>
    <t>胆のう及びその他の胆道</t>
    <phoneticPr fontId="30"/>
  </si>
  <si>
    <t>膵</t>
    <phoneticPr fontId="30"/>
  </si>
  <si>
    <t>喉頭</t>
    <phoneticPr fontId="30"/>
  </si>
  <si>
    <t>気管、気管支及び肺</t>
    <phoneticPr fontId="30"/>
  </si>
  <si>
    <t>皮膚</t>
    <phoneticPr fontId="30"/>
  </si>
  <si>
    <t>乳房</t>
    <phoneticPr fontId="30"/>
  </si>
  <si>
    <t>子宮</t>
    <phoneticPr fontId="30"/>
  </si>
  <si>
    <t>卵巣</t>
    <phoneticPr fontId="30"/>
  </si>
  <si>
    <t>前立腺</t>
    <phoneticPr fontId="30"/>
  </si>
  <si>
    <t>膀胱</t>
    <phoneticPr fontId="30"/>
  </si>
  <si>
    <t>中枢神経系のその他</t>
    <rPh sb="8" eb="9">
      <t>タ</t>
    </rPh>
    <phoneticPr fontId="30"/>
  </si>
  <si>
    <t>悪性リンパ腫</t>
    <phoneticPr fontId="30"/>
  </si>
  <si>
    <t>白血病</t>
    <phoneticPr fontId="30"/>
  </si>
  <si>
    <t>その他のリンパ組織、造血組織及び関連組織</t>
    <rPh sb="10" eb="12">
      <t>ゾウケツ</t>
    </rPh>
    <rPh sb="12" eb="14">
      <t>ソシキ</t>
    </rPh>
    <rPh sb="14" eb="15">
      <t>オヨ</t>
    </rPh>
    <rPh sb="16" eb="18">
      <t>カンレン</t>
    </rPh>
    <rPh sb="18" eb="20">
      <t>ソシキ</t>
    </rPh>
    <phoneticPr fontId="30"/>
  </si>
  <si>
    <t>その他の悪性新生物</t>
    <phoneticPr fontId="30"/>
  </si>
  <si>
    <t>その他の新生物</t>
    <phoneticPr fontId="30"/>
  </si>
  <si>
    <t>中枢神経系</t>
    <phoneticPr fontId="30"/>
  </si>
  <si>
    <t>中枢神経系を除く</t>
    <phoneticPr fontId="30"/>
  </si>
  <si>
    <t>03000</t>
    <phoneticPr fontId="30"/>
  </si>
  <si>
    <t>血液及び造血器の疾患並びに免疫機構の障害</t>
    <rPh sb="10" eb="11">
      <t>ナラ</t>
    </rPh>
    <rPh sb="13" eb="15">
      <t>メンエキ</t>
    </rPh>
    <rPh sb="15" eb="17">
      <t>キコウ</t>
    </rPh>
    <rPh sb="18" eb="20">
      <t>ショウガイ</t>
    </rPh>
    <phoneticPr fontId="30"/>
  </si>
  <si>
    <t>貧血</t>
    <phoneticPr fontId="30"/>
  </si>
  <si>
    <t>その他の血液及び造血器の疾患並びに免疫機構の障害</t>
    <phoneticPr fontId="30"/>
  </si>
  <si>
    <t>糖尿病</t>
    <phoneticPr fontId="30"/>
  </si>
  <si>
    <t>その他の内分泌、栄養及び代謝疾患</t>
    <rPh sb="4" eb="7">
      <t>ナイブンピツ</t>
    </rPh>
    <rPh sb="8" eb="10">
      <t>エイヨウ</t>
    </rPh>
    <rPh sb="10" eb="11">
      <t>オヨ</t>
    </rPh>
    <rPh sb="12" eb="14">
      <t>タイシャ</t>
    </rPh>
    <rPh sb="14" eb="16">
      <t>シッカン</t>
    </rPh>
    <phoneticPr fontId="30"/>
  </si>
  <si>
    <t>血管性及び詳細不明の認知症</t>
    <rPh sb="5" eb="7">
      <t>ショウサイ</t>
    </rPh>
    <rPh sb="10" eb="12">
      <t>ニンチ</t>
    </rPh>
    <rPh sb="12" eb="13">
      <t>ショウ</t>
    </rPh>
    <phoneticPr fontId="30"/>
  </si>
  <si>
    <t>その他の精神及び行動の障害</t>
    <rPh sb="4" eb="6">
      <t>セイシン</t>
    </rPh>
    <rPh sb="6" eb="7">
      <t>オヨ</t>
    </rPh>
    <rPh sb="8" eb="10">
      <t>コウドウ</t>
    </rPh>
    <phoneticPr fontId="30"/>
  </si>
  <si>
    <t>髄膜炎</t>
    <phoneticPr fontId="30"/>
  </si>
  <si>
    <t>脊髄性筋萎縮症及び関連症候群　</t>
    <rPh sb="7" eb="8">
      <t>オヨ</t>
    </rPh>
    <rPh sb="9" eb="11">
      <t>カンレン</t>
    </rPh>
    <rPh sb="11" eb="14">
      <t>ショウコウグン</t>
    </rPh>
    <phoneticPr fontId="30"/>
  </si>
  <si>
    <t>パーキンソン病</t>
    <phoneticPr fontId="30"/>
  </si>
  <si>
    <t>アルツハイマー病</t>
    <phoneticPr fontId="30"/>
  </si>
  <si>
    <t>その他の神経系の疾患</t>
    <phoneticPr fontId="30"/>
  </si>
  <si>
    <t>16.5  死因（簡単分類）別性別死亡者数（続き）</t>
    <rPh sb="12" eb="13">
      <t>セイ</t>
    </rPh>
    <rPh sb="16" eb="17">
      <t>モノ</t>
    </rPh>
    <rPh sb="19" eb="20">
      <t>ツヅ</t>
    </rPh>
    <phoneticPr fontId="30"/>
  </si>
  <si>
    <t>高血圧性疾患</t>
    <phoneticPr fontId="30"/>
  </si>
  <si>
    <t>高血圧性心疾患及び心腎疾患</t>
    <rPh sb="7" eb="8">
      <t>オヨ</t>
    </rPh>
    <rPh sb="9" eb="10">
      <t>シン</t>
    </rPh>
    <rPh sb="10" eb="11">
      <t>ジン</t>
    </rPh>
    <rPh sb="11" eb="13">
      <t>シッカン</t>
    </rPh>
    <phoneticPr fontId="30"/>
  </si>
  <si>
    <t>その他の高血圧性疾患</t>
    <rPh sb="4" eb="8">
      <t>コウケツアツセイ</t>
    </rPh>
    <rPh sb="8" eb="10">
      <t>シッカン</t>
    </rPh>
    <phoneticPr fontId="30"/>
  </si>
  <si>
    <t>慢性リウマチ性心疾患</t>
    <phoneticPr fontId="30"/>
  </si>
  <si>
    <t>急性心筋梗塞</t>
    <phoneticPr fontId="30"/>
  </si>
  <si>
    <t>その他の虚血性心疾患</t>
    <phoneticPr fontId="30"/>
  </si>
  <si>
    <t>慢性非リウマチ性心内膜疾患</t>
    <rPh sb="10" eb="11">
      <t>マク</t>
    </rPh>
    <rPh sb="11" eb="13">
      <t>シッカン</t>
    </rPh>
    <phoneticPr fontId="30"/>
  </si>
  <si>
    <t>心筋症</t>
    <phoneticPr fontId="30"/>
  </si>
  <si>
    <t>不整脈及び伝導障害</t>
    <phoneticPr fontId="30"/>
  </si>
  <si>
    <t>心不全</t>
    <phoneticPr fontId="30"/>
  </si>
  <si>
    <t>その他の心疾患</t>
    <phoneticPr fontId="30"/>
  </si>
  <si>
    <t>脳血管疾患</t>
    <phoneticPr fontId="30"/>
  </si>
  <si>
    <t>くも膜下出血</t>
    <phoneticPr fontId="30"/>
  </si>
  <si>
    <t>脳内出血</t>
    <phoneticPr fontId="30"/>
  </si>
  <si>
    <t>脳梗塞</t>
    <phoneticPr fontId="30"/>
  </si>
  <si>
    <t>その他の脳血管疾患</t>
    <phoneticPr fontId="30"/>
  </si>
  <si>
    <t>大動脈瘤及び解離</t>
    <phoneticPr fontId="30"/>
  </si>
  <si>
    <t>その他の循環器系の疾患</t>
    <phoneticPr fontId="30"/>
  </si>
  <si>
    <t>インフルエンザ</t>
    <phoneticPr fontId="30"/>
  </si>
  <si>
    <t>肺炎</t>
    <phoneticPr fontId="30"/>
  </si>
  <si>
    <t>急性気管支炎</t>
    <phoneticPr fontId="30"/>
  </si>
  <si>
    <t>慢性閉塞性肺疾患</t>
    <phoneticPr fontId="30"/>
  </si>
  <si>
    <t>喘息</t>
    <phoneticPr fontId="30"/>
  </si>
  <si>
    <t>その他の呼吸器系の疾患</t>
    <phoneticPr fontId="30"/>
  </si>
  <si>
    <t>10601</t>
    <phoneticPr fontId="30"/>
  </si>
  <si>
    <t>誤嚥性肺炎</t>
    <phoneticPr fontId="30"/>
  </si>
  <si>
    <t>10602</t>
    <phoneticPr fontId="30"/>
  </si>
  <si>
    <t>間質性肺疾患</t>
    <phoneticPr fontId="30"/>
  </si>
  <si>
    <t>10603</t>
    <phoneticPr fontId="30"/>
  </si>
  <si>
    <t>その他の呼吸器系の疾患
(10601及び10602を除く)</t>
    <rPh sb="18" eb="19">
      <t>オヨ</t>
    </rPh>
    <rPh sb="26" eb="27">
      <t>ノゾ</t>
    </rPh>
    <phoneticPr fontId="30"/>
  </si>
  <si>
    <t>胃潰瘍及び十二指腸潰瘍</t>
    <phoneticPr fontId="30"/>
  </si>
  <si>
    <t>ヘルニア及び腸閉塞</t>
    <rPh sb="6" eb="7">
      <t>チョウ</t>
    </rPh>
    <phoneticPr fontId="30"/>
  </si>
  <si>
    <t>肝疾患</t>
    <phoneticPr fontId="30"/>
  </si>
  <si>
    <t>肝硬変（アルコール性を除く）</t>
    <rPh sb="9" eb="10">
      <t>セイ</t>
    </rPh>
    <rPh sb="11" eb="12">
      <t>ノゾ</t>
    </rPh>
    <phoneticPr fontId="30"/>
  </si>
  <si>
    <t>その他の肝疾患</t>
    <phoneticPr fontId="30"/>
  </si>
  <si>
    <t>筋骨格系及び結合組織の疾患</t>
    <rPh sb="4" eb="5">
      <t>オヨ</t>
    </rPh>
    <phoneticPr fontId="30"/>
  </si>
  <si>
    <t>腎尿路生殖器系の疾患</t>
    <rPh sb="0" eb="1">
      <t>ジン</t>
    </rPh>
    <rPh sb="1" eb="3">
      <t>ニョウロ</t>
    </rPh>
    <rPh sb="3" eb="6">
      <t>セイショクキ</t>
    </rPh>
    <phoneticPr fontId="30"/>
  </si>
  <si>
    <t>糸球体疾患及び腎尿細管間質性疾患</t>
    <rPh sb="5" eb="6">
      <t>オヨ</t>
    </rPh>
    <rPh sb="7" eb="8">
      <t>ジン</t>
    </rPh>
    <rPh sb="8" eb="11">
      <t>ニョウサイカン</t>
    </rPh>
    <rPh sb="11" eb="12">
      <t>カン</t>
    </rPh>
    <rPh sb="12" eb="14">
      <t>シツセイ</t>
    </rPh>
    <rPh sb="14" eb="16">
      <t>シッカン</t>
    </rPh>
    <phoneticPr fontId="30"/>
  </si>
  <si>
    <t>腎不全</t>
    <phoneticPr fontId="30"/>
  </si>
  <si>
    <t>急性腎不全</t>
    <phoneticPr fontId="30"/>
  </si>
  <si>
    <t>慢性腎不全</t>
    <phoneticPr fontId="30"/>
  </si>
  <si>
    <t>詳細不明の腎不全</t>
    <phoneticPr fontId="30"/>
  </si>
  <si>
    <t>その他の腎尿路生殖器系の疾患</t>
    <rPh sb="4" eb="5">
      <t>ジン</t>
    </rPh>
    <rPh sb="5" eb="7">
      <t>ニョウロ</t>
    </rPh>
    <rPh sb="7" eb="10">
      <t>セイショクキ</t>
    </rPh>
    <rPh sb="10" eb="11">
      <t>ケイ</t>
    </rPh>
    <rPh sb="12" eb="14">
      <t>シッカン</t>
    </rPh>
    <phoneticPr fontId="30"/>
  </si>
  <si>
    <t>妊娠期間及び胎児発育に関連する障害</t>
    <rPh sb="4" eb="5">
      <t>オヨ</t>
    </rPh>
    <rPh sb="6" eb="8">
      <t>タイジ</t>
    </rPh>
    <rPh sb="8" eb="10">
      <t>ハツイク</t>
    </rPh>
    <phoneticPr fontId="30"/>
  </si>
  <si>
    <t>出産外傷</t>
    <phoneticPr fontId="30"/>
  </si>
  <si>
    <t>周産期に特異的な呼吸障害及び心血管障害</t>
    <rPh sb="0" eb="1">
      <t>シュウ</t>
    </rPh>
    <rPh sb="1" eb="2">
      <t>サン</t>
    </rPh>
    <rPh sb="2" eb="3">
      <t>キ</t>
    </rPh>
    <rPh sb="12" eb="13">
      <t>オヨ</t>
    </rPh>
    <rPh sb="14" eb="15">
      <t>シン</t>
    </rPh>
    <rPh sb="15" eb="17">
      <t>ケッカン</t>
    </rPh>
    <rPh sb="17" eb="19">
      <t>ショウガイ</t>
    </rPh>
    <phoneticPr fontId="30"/>
  </si>
  <si>
    <t>周産期に特異的な感染症</t>
    <phoneticPr fontId="30"/>
  </si>
  <si>
    <t>胎児及び新生児の出血性障害及び血液障害</t>
    <rPh sb="0" eb="2">
      <t>タイジ</t>
    </rPh>
    <rPh sb="2" eb="3">
      <t>オヨ</t>
    </rPh>
    <rPh sb="4" eb="7">
      <t>シンセイジ</t>
    </rPh>
    <phoneticPr fontId="30"/>
  </si>
  <si>
    <t>その他の周産期に発生した病態</t>
    <rPh sb="4" eb="5">
      <t>シュウ</t>
    </rPh>
    <rPh sb="5" eb="6">
      <t>サン</t>
    </rPh>
    <rPh sb="6" eb="7">
      <t>キ</t>
    </rPh>
    <phoneticPr fontId="30"/>
  </si>
  <si>
    <t>先天奇形、変形及び染色体異常</t>
    <rPh sb="5" eb="7">
      <t>ヘンケイ</t>
    </rPh>
    <phoneticPr fontId="30"/>
  </si>
  <si>
    <t>神経系の先天奇形</t>
    <phoneticPr fontId="30"/>
  </si>
  <si>
    <t>循環器系の先天奇形</t>
    <phoneticPr fontId="30"/>
  </si>
  <si>
    <t>心臓の先天奇形</t>
    <phoneticPr fontId="30"/>
  </si>
  <si>
    <t>その他の循環器系の先天奇形</t>
    <rPh sb="9" eb="11">
      <t>センテン</t>
    </rPh>
    <rPh sb="11" eb="13">
      <t>キケイ</t>
    </rPh>
    <phoneticPr fontId="30"/>
  </si>
  <si>
    <t>消化器系の先天奇形</t>
    <phoneticPr fontId="30"/>
  </si>
  <si>
    <t>その他の先天奇形及び変形</t>
    <rPh sb="8" eb="9">
      <t>オヨ</t>
    </rPh>
    <rPh sb="10" eb="12">
      <t>ヘンケイ</t>
    </rPh>
    <phoneticPr fontId="30"/>
  </si>
  <si>
    <t>染色体異常、他に分類されないもの</t>
    <rPh sb="0" eb="3">
      <t>センショクタイ</t>
    </rPh>
    <rPh sb="3" eb="5">
      <t>イジョウ</t>
    </rPh>
    <phoneticPr fontId="30"/>
  </si>
  <si>
    <t>症状、徴候及び異常臨床所見・異常検査所見で他に分類されないもの</t>
    <rPh sb="5" eb="6">
      <t>オヨ</t>
    </rPh>
    <rPh sb="14" eb="16">
      <t>イジョウ</t>
    </rPh>
    <rPh sb="16" eb="18">
      <t>ケンサ</t>
    </rPh>
    <rPh sb="18" eb="20">
      <t>ショケン</t>
    </rPh>
    <rPh sb="21" eb="22">
      <t>ホカ</t>
    </rPh>
    <rPh sb="23" eb="25">
      <t>ブンルイ</t>
    </rPh>
    <phoneticPr fontId="30"/>
  </si>
  <si>
    <t>老衰</t>
    <phoneticPr fontId="30"/>
  </si>
  <si>
    <t>乳幼児突然死症候群</t>
    <phoneticPr fontId="30"/>
  </si>
  <si>
    <t>その他の症状、徴候及び異常臨床所見・異常検査所見で他に分類されないもの</t>
    <phoneticPr fontId="30"/>
  </si>
  <si>
    <t>不慮の事故</t>
    <phoneticPr fontId="30"/>
  </si>
  <si>
    <t>交通事故</t>
    <phoneticPr fontId="30"/>
  </si>
  <si>
    <t>転倒・転落</t>
    <phoneticPr fontId="30"/>
  </si>
  <si>
    <t>不慮の溺死及び溺水</t>
    <phoneticPr fontId="30"/>
  </si>
  <si>
    <t>不慮の窒息</t>
    <phoneticPr fontId="30"/>
  </si>
  <si>
    <t>煙、火及び火炎への曝露</t>
    <rPh sb="3" eb="4">
      <t>オヨ</t>
    </rPh>
    <phoneticPr fontId="30"/>
  </si>
  <si>
    <t>有害物質による不慮の中毒及び有害物質への曝露</t>
    <rPh sb="7" eb="9">
      <t>フリョ</t>
    </rPh>
    <rPh sb="12" eb="13">
      <t>オヨ</t>
    </rPh>
    <rPh sb="14" eb="16">
      <t>ユウガイ</t>
    </rPh>
    <rPh sb="16" eb="18">
      <t>ブッシツ</t>
    </rPh>
    <rPh sb="20" eb="22">
      <t>バクロ</t>
    </rPh>
    <phoneticPr fontId="30"/>
  </si>
  <si>
    <t>その他の不慮の事故</t>
    <phoneticPr fontId="30"/>
  </si>
  <si>
    <t>自殺</t>
    <phoneticPr fontId="30"/>
  </si>
  <si>
    <t>他殺</t>
    <phoneticPr fontId="30"/>
  </si>
  <si>
    <t>その他の外因</t>
    <phoneticPr fontId="30"/>
  </si>
  <si>
    <t>22000</t>
    <phoneticPr fontId="30"/>
  </si>
  <si>
    <t>特殊目的コード</t>
    <rPh sb="0" eb="1">
      <t>トクシュ</t>
    </rPh>
    <rPh sb="2" eb="4">
      <t>モクテキ</t>
    </rPh>
    <phoneticPr fontId="30"/>
  </si>
  <si>
    <t>22100</t>
    <phoneticPr fontId="30"/>
  </si>
  <si>
    <t>重症急性呼吸器症候群(SARS)</t>
    <rPh sb="0" eb="2">
      <t>ジュウショウ</t>
    </rPh>
    <rPh sb="2" eb="4">
      <t>キュウセイ</t>
    </rPh>
    <rPh sb="4" eb="6">
      <t>コキュウ</t>
    </rPh>
    <rPh sb="6" eb="7">
      <t>キ</t>
    </rPh>
    <rPh sb="7" eb="10">
      <t>ショウコウグン</t>
    </rPh>
    <phoneticPr fontId="30"/>
  </si>
  <si>
    <t>22200</t>
    <phoneticPr fontId="30"/>
  </si>
  <si>
    <t>その他の特殊目的用コード</t>
    <rPh sb="2" eb="3">
      <t>タ</t>
    </rPh>
    <rPh sb="4" eb="6">
      <t>トクシュ</t>
    </rPh>
    <rPh sb="6" eb="8">
      <t>モクテキ</t>
    </rPh>
    <rPh sb="8" eb="9">
      <t>ヨウ</t>
    </rPh>
    <phoneticPr fontId="30"/>
  </si>
  <si>
    <t>資料：県情報事務センター</t>
    <rPh sb="0" eb="2">
      <t>シリョウ</t>
    </rPh>
    <rPh sb="3" eb="4">
      <t>ケン</t>
    </rPh>
    <rPh sb="4" eb="6">
      <t>ジム</t>
    </rPh>
    <phoneticPr fontId="30"/>
  </si>
  <si>
    <t>16.6  市町別健康増進（老人保健）事業実施状況</t>
    <phoneticPr fontId="30"/>
  </si>
  <si>
    <t>区    分</t>
    <phoneticPr fontId="30"/>
  </si>
  <si>
    <t>医療受給者証・
健康手帳交付数</t>
    <phoneticPr fontId="30"/>
  </si>
  <si>
    <t>（集団）健康教育</t>
    <rPh sb="1" eb="3">
      <t>シュウダン</t>
    </rPh>
    <phoneticPr fontId="30"/>
  </si>
  <si>
    <t>健康相談</t>
    <phoneticPr fontId="30"/>
  </si>
  <si>
    <t>健康診査
受診者数</t>
    <phoneticPr fontId="30"/>
  </si>
  <si>
    <t>がん検診受診者数（40才以上）</t>
    <phoneticPr fontId="30"/>
  </si>
  <si>
    <t>機能訓練</t>
    <phoneticPr fontId="30"/>
  </si>
  <si>
    <t>訪問指導</t>
    <phoneticPr fontId="30"/>
  </si>
  <si>
    <t>医療受給者証</t>
    <phoneticPr fontId="30"/>
  </si>
  <si>
    <t>大腸がん</t>
    <rPh sb="0" eb="2">
      <t>ダイチョウ</t>
    </rPh>
    <phoneticPr fontId="30"/>
  </si>
  <si>
    <t>肺がん</t>
    <rPh sb="0" eb="1">
      <t>ハイ</t>
    </rPh>
    <phoneticPr fontId="30"/>
  </si>
  <si>
    <t>子宮頸がん</t>
    <rPh sb="0" eb="2">
      <t>シキュウ</t>
    </rPh>
    <rPh sb="2" eb="3">
      <t>ケイ</t>
    </rPh>
    <phoneticPr fontId="30"/>
  </si>
  <si>
    <t>被指導延人員</t>
    <phoneticPr fontId="30"/>
  </si>
  <si>
    <t>被指導実人員</t>
    <phoneticPr fontId="30"/>
  </si>
  <si>
    <t>冊</t>
    <rPh sb="0" eb="1">
      <t>サツ</t>
    </rPh>
    <phoneticPr fontId="30"/>
  </si>
  <si>
    <t>回</t>
    <rPh sb="0" eb="1">
      <t>カイ</t>
    </rPh>
    <phoneticPr fontId="30"/>
  </si>
  <si>
    <t>人</t>
    <rPh sb="0" eb="1">
      <t>ヒト</t>
    </rPh>
    <phoneticPr fontId="30"/>
  </si>
  <si>
    <t>施設</t>
    <rPh sb="0" eb="2">
      <t>シセツ</t>
    </rPh>
    <phoneticPr fontId="30"/>
  </si>
  <si>
    <t>　 27年度</t>
  </si>
  <si>
    <t>乳がん（注）</t>
    <rPh sb="4" eb="5">
      <t>チュウ</t>
    </rPh>
    <phoneticPr fontId="30"/>
  </si>
  <si>
    <t>　 28年度</t>
  </si>
  <si>
    <t>　 29年度</t>
  </si>
  <si>
    <t>養父市　</t>
    <rPh sb="0" eb="2">
      <t>ヤブ</t>
    </rPh>
    <phoneticPr fontId="1"/>
  </si>
  <si>
    <t>丹波市　</t>
    <rPh sb="0" eb="2">
      <t>タンバ</t>
    </rPh>
    <rPh sb="2" eb="3">
      <t>シ</t>
    </rPh>
    <phoneticPr fontId="1"/>
  </si>
  <si>
    <t>南あわじ市</t>
    <rPh sb="0" eb="1">
      <t>ミナミ</t>
    </rPh>
    <rPh sb="4" eb="5">
      <t>シ</t>
    </rPh>
    <phoneticPr fontId="1"/>
  </si>
  <si>
    <t>朝来市</t>
    <rPh sb="0" eb="3">
      <t>アサゴシ</t>
    </rPh>
    <phoneticPr fontId="2"/>
  </si>
  <si>
    <t>淡路市</t>
    <rPh sb="0" eb="3">
      <t>アワジシ</t>
    </rPh>
    <phoneticPr fontId="2"/>
  </si>
  <si>
    <t>宍粟市</t>
    <rPh sb="0" eb="3">
      <t>シソウシ</t>
    </rPh>
    <phoneticPr fontId="2"/>
  </si>
  <si>
    <t>加東市</t>
    <rPh sb="0" eb="3">
      <t>カトウシ</t>
    </rPh>
    <phoneticPr fontId="2"/>
  </si>
  <si>
    <t>たつの市</t>
    <rPh sb="3" eb="4">
      <t>シ</t>
    </rPh>
    <phoneticPr fontId="2"/>
  </si>
  <si>
    <t>多可町</t>
    <rPh sb="0" eb="3">
      <t>タカチョウ</t>
    </rPh>
    <phoneticPr fontId="2"/>
  </si>
  <si>
    <t>神河町</t>
    <rPh sb="0" eb="3">
      <t>カミカワチョウ</t>
    </rPh>
    <phoneticPr fontId="2"/>
  </si>
  <si>
    <t>香美町</t>
    <rPh sb="0" eb="3">
      <t>カミチョウ</t>
    </rPh>
    <phoneticPr fontId="2"/>
  </si>
  <si>
    <t>新温泉町</t>
    <rPh sb="0" eb="4">
      <t>シンオンセンチョウ</t>
    </rPh>
    <phoneticPr fontId="2"/>
  </si>
  <si>
    <t>（注)  乳がん検診は、全てのマンモグラフィ検査を受診した実人員である。</t>
    <rPh sb="1" eb="2">
      <t>チュウ</t>
    </rPh>
    <rPh sb="5" eb="6">
      <t>ニュウ</t>
    </rPh>
    <rPh sb="8" eb="10">
      <t>ケンシン</t>
    </rPh>
    <rPh sb="12" eb="13">
      <t>スベ</t>
    </rPh>
    <rPh sb="22" eb="24">
      <t>ケンサ</t>
    </rPh>
    <rPh sb="25" eb="27">
      <t>ジュシン</t>
    </rPh>
    <rPh sb="29" eb="30">
      <t>ジツ</t>
    </rPh>
    <rPh sb="30" eb="32">
      <t>ジンイン</t>
    </rPh>
    <phoneticPr fontId="2"/>
  </si>
  <si>
    <t>資料：県情報事務センター</t>
    <rPh sb="0" eb="2">
      <t>シリョウ</t>
    </rPh>
    <rPh sb="3" eb="4">
      <t>ケン</t>
    </rPh>
    <rPh sb="4" eb="6">
      <t>ジョウホウ</t>
    </rPh>
    <rPh sb="6" eb="8">
      <t>ジム</t>
    </rPh>
    <phoneticPr fontId="2"/>
  </si>
  <si>
    <t>平成25年度</t>
    <rPh sb="0" eb="2">
      <t>ヘイセイ</t>
    </rPh>
    <phoneticPr fontId="28"/>
  </si>
  <si>
    <t>29年度</t>
    <phoneticPr fontId="28"/>
  </si>
  <si>
    <t>26年度</t>
  </si>
  <si>
    <t>27年度</t>
  </si>
  <si>
    <t>28年度</t>
  </si>
  <si>
    <t>令和元年度</t>
    <rPh sb="0" eb="2">
      <t>レイワ</t>
    </rPh>
    <rPh sb="2" eb="3">
      <t>ガン</t>
    </rPh>
    <phoneticPr fontId="28"/>
  </si>
  <si>
    <t>－</t>
  </si>
  <si>
    <t>平成27年度</t>
  </si>
  <si>
    <t>平成29年度</t>
  </si>
  <si>
    <t>平成30年度</t>
  </si>
  <si>
    <t>令和元年度</t>
    <rPh sb="0" eb="2">
      <t>レイワ</t>
    </rPh>
    <rPh sb="2" eb="3">
      <t>ガン</t>
    </rPh>
    <rPh sb="3" eb="5">
      <t>ネンド</t>
    </rPh>
    <phoneticPr fontId="28"/>
  </si>
  <si>
    <t xml:space="preserve"> 　　 2　薬局数は、翌年3月31日現在である。</t>
    <rPh sb="6" eb="8">
      <t>ヤッキョク</t>
    </rPh>
    <rPh sb="11" eb="12">
      <t>ヨク</t>
    </rPh>
    <rPh sb="12" eb="13">
      <t>トシ</t>
    </rPh>
    <rPh sb="14" eb="15">
      <t>ガツ</t>
    </rPh>
    <phoneticPr fontId="30"/>
  </si>
  <si>
    <t>29年</t>
  </si>
  <si>
    <t>30年</t>
  </si>
  <si>
    <t>令和元年</t>
    <rPh sb="0" eb="2">
      <t>レイワ</t>
    </rPh>
    <rPh sb="2" eb="3">
      <t>ガン</t>
    </rPh>
    <phoneticPr fontId="2"/>
  </si>
  <si>
    <t>平成27年</t>
    <rPh sb="0" eb="2">
      <t>ヘイセイ</t>
    </rPh>
    <phoneticPr fontId="28"/>
  </si>
  <si>
    <t xml:space="preserve">      3  医師数、歯科医師数及び薬剤師数は従業地（12月末現在）により、保健師数、助産師数、看護師数及び准看護師数は業務従事者届</t>
    <rPh sb="62" eb="64">
      <t>ギョウム</t>
    </rPh>
    <rPh sb="64" eb="67">
      <t>ジュウジシャ</t>
    </rPh>
    <rPh sb="67" eb="68">
      <t>トドケ</t>
    </rPh>
    <phoneticPr fontId="28"/>
  </si>
  <si>
    <r>
      <t>　　　（12月末現在）により2年毎に調査を実施しており、上記の各地域及び市町別の数値は、平成30年12月</t>
    </r>
    <r>
      <rPr>
        <sz val="9"/>
        <rFont val="ＭＳ ゴシック"/>
        <family val="2"/>
        <charset val="128"/>
      </rPr>
      <t>末現在のものである。</t>
    </r>
    <rPh sb="28" eb="30">
      <t>ジョウキ</t>
    </rPh>
    <rPh sb="52" eb="53">
      <t>マツ</t>
    </rPh>
    <rPh sb="53" eb="55">
      <t>ゲンザイ</t>
    </rPh>
    <phoneticPr fontId="28"/>
  </si>
  <si>
    <t>平成27年</t>
  </si>
  <si>
    <t>平成29年</t>
  </si>
  <si>
    <t>平成30年</t>
  </si>
  <si>
    <t>男</t>
  </si>
  <si>
    <t>女</t>
  </si>
  <si>
    <t>平成30年</t>
    <phoneticPr fontId="30"/>
  </si>
  <si>
    <t>　 平成26年度</t>
    <rPh sb="2" eb="4">
      <t>ヘイセイ</t>
    </rPh>
    <phoneticPr fontId="2"/>
  </si>
  <si>
    <t>　 30年度</t>
  </si>
  <si>
    <t>丹波篠山市　</t>
    <rPh sb="0" eb="2">
      <t>タンバ</t>
    </rPh>
    <phoneticPr fontId="34"/>
  </si>
  <si>
    <t xml:space="preserve">16.7  市区町別高齢者数・要介護認定の状況〈令和2年2月1日現在〉 </t>
    <rPh sb="6" eb="9">
      <t>シクチョウ</t>
    </rPh>
    <rPh sb="9" eb="10">
      <t>ベツ</t>
    </rPh>
    <rPh sb="10" eb="12">
      <t>コウレイ</t>
    </rPh>
    <rPh sb="12" eb="13">
      <t>スウ</t>
    </rPh>
    <rPh sb="14" eb="15">
      <t>ヨウ</t>
    </rPh>
    <rPh sb="15" eb="17">
      <t>カイゴ</t>
    </rPh>
    <rPh sb="17" eb="19">
      <t>ニンテイ</t>
    </rPh>
    <rPh sb="20" eb="22">
      <t>ジョウキョウ</t>
    </rPh>
    <rPh sb="24" eb="26">
      <t>レイワ</t>
    </rPh>
    <rPh sb="28" eb="29">
      <t>ツキ</t>
    </rPh>
    <rPh sb="30" eb="31">
      <t>ニチ</t>
    </rPh>
    <rPh sb="31" eb="33">
      <t>ゲンザイ</t>
    </rPh>
    <phoneticPr fontId="30"/>
  </si>
  <si>
    <t>区  　分</t>
    <rPh sb="0" eb="1">
      <t>ク</t>
    </rPh>
    <rPh sb="4" eb="5">
      <t>ブン</t>
    </rPh>
    <phoneticPr fontId="30"/>
  </si>
  <si>
    <t>総人口
(推計人口)</t>
    <rPh sb="0" eb="3">
      <t>ソウジンコウ</t>
    </rPh>
    <phoneticPr fontId="30"/>
  </si>
  <si>
    <t>高齢者人口(注1・2)</t>
    <rPh sb="0" eb="3">
      <t>コウレイシャ</t>
    </rPh>
    <rPh sb="3" eb="5">
      <t>ジンコウ</t>
    </rPh>
    <rPh sb="6" eb="7">
      <t>チュウ</t>
    </rPh>
    <phoneticPr fontId="30"/>
  </si>
  <si>
    <t>要介護認定者数</t>
    <rPh sb="0" eb="1">
      <t>ヨウ</t>
    </rPh>
    <rPh sb="1" eb="3">
      <t>カイゴ</t>
    </rPh>
    <rPh sb="3" eb="6">
      <t>ニンテイシャ</t>
    </rPh>
    <rPh sb="6" eb="7">
      <t>カズ</t>
    </rPh>
    <phoneticPr fontId="30"/>
  </si>
  <si>
    <t>65歳以上</t>
    <rPh sb="2" eb="3">
      <t>サイ</t>
    </rPh>
    <rPh sb="3" eb="5">
      <t>イジョウ</t>
    </rPh>
    <phoneticPr fontId="30"/>
  </si>
  <si>
    <t>75歳以上</t>
    <rPh sb="2" eb="3">
      <t>サイ</t>
    </rPh>
    <rPh sb="3" eb="5">
      <t>イジョウ</t>
    </rPh>
    <phoneticPr fontId="30"/>
  </si>
  <si>
    <t>計</t>
    <rPh sb="0" eb="1">
      <t>ケイ</t>
    </rPh>
    <phoneticPr fontId="30"/>
  </si>
  <si>
    <t>要支援1</t>
    <rPh sb="0" eb="1">
      <t>ヨウ</t>
    </rPh>
    <rPh sb="1" eb="3">
      <t>シエン</t>
    </rPh>
    <phoneticPr fontId="30"/>
  </si>
  <si>
    <t>要支援2</t>
    <rPh sb="0" eb="1">
      <t>ヨウ</t>
    </rPh>
    <rPh sb="1" eb="3">
      <t>シエン</t>
    </rPh>
    <phoneticPr fontId="27"/>
  </si>
  <si>
    <t>要介護1</t>
    <rPh sb="0" eb="1">
      <t>ヨウ</t>
    </rPh>
    <rPh sb="1" eb="3">
      <t>カイゴ</t>
    </rPh>
    <phoneticPr fontId="30"/>
  </si>
  <si>
    <t>要介護2</t>
    <rPh sb="0" eb="1">
      <t>ヨウ</t>
    </rPh>
    <rPh sb="1" eb="3">
      <t>カイゴ</t>
    </rPh>
    <phoneticPr fontId="30"/>
  </si>
  <si>
    <t>要介護3</t>
    <rPh sb="0" eb="1">
      <t>ヨウ</t>
    </rPh>
    <rPh sb="1" eb="3">
      <t>カイゴ</t>
    </rPh>
    <phoneticPr fontId="30"/>
  </si>
  <si>
    <t>要介護4</t>
    <rPh sb="0" eb="1">
      <t>ヨウ</t>
    </rPh>
    <rPh sb="1" eb="3">
      <t>カイゴ</t>
    </rPh>
    <phoneticPr fontId="30"/>
  </si>
  <si>
    <t>要介護5</t>
    <rPh sb="0" eb="1">
      <t>ヨウ</t>
    </rPh>
    <rPh sb="1" eb="3">
      <t>カイゴ</t>
    </rPh>
    <phoneticPr fontId="30"/>
  </si>
  <si>
    <t xml:space="preserve"> 県　　計　　</t>
    <rPh sb="1" eb="2">
      <t>ケン</t>
    </rPh>
    <rPh sb="4" eb="5">
      <t>ケイ</t>
    </rPh>
    <phoneticPr fontId="30"/>
  </si>
  <si>
    <t>養父市　</t>
    <rPh sb="0" eb="2">
      <t>ヤブ</t>
    </rPh>
    <phoneticPr fontId="27"/>
  </si>
  <si>
    <t>丹波市　</t>
    <rPh sb="0" eb="2">
      <t>タンバ</t>
    </rPh>
    <rPh sb="2" eb="3">
      <t>シ</t>
    </rPh>
    <phoneticPr fontId="27"/>
  </si>
  <si>
    <t>南あわじ市</t>
    <rPh sb="0" eb="1">
      <t>ミナミ</t>
    </rPh>
    <rPh sb="4" eb="5">
      <t>シ</t>
    </rPh>
    <phoneticPr fontId="27"/>
  </si>
  <si>
    <t>朝来市　</t>
    <rPh sb="0" eb="2">
      <t>アサゴ</t>
    </rPh>
    <rPh sb="2" eb="3">
      <t>シ</t>
    </rPh>
    <phoneticPr fontId="1"/>
  </si>
  <si>
    <t>朝来市　</t>
    <rPh sb="0" eb="2">
      <t>アサゴ</t>
    </rPh>
    <rPh sb="2" eb="3">
      <t>シ</t>
    </rPh>
    <phoneticPr fontId="27"/>
  </si>
  <si>
    <t>淡路市　</t>
    <rPh sb="0" eb="2">
      <t>アワジ</t>
    </rPh>
    <rPh sb="2" eb="3">
      <t>シ</t>
    </rPh>
    <phoneticPr fontId="1"/>
  </si>
  <si>
    <t>淡路市　</t>
    <rPh sb="0" eb="2">
      <t>アワジ</t>
    </rPh>
    <rPh sb="2" eb="3">
      <t>シ</t>
    </rPh>
    <phoneticPr fontId="27"/>
  </si>
  <si>
    <t>宍粟市　</t>
    <rPh sb="0" eb="2">
      <t>シソウ</t>
    </rPh>
    <rPh sb="2" eb="3">
      <t>シ</t>
    </rPh>
    <phoneticPr fontId="1"/>
  </si>
  <si>
    <t>宍粟市　</t>
    <rPh sb="0" eb="2">
      <t>シソウ</t>
    </rPh>
    <rPh sb="2" eb="3">
      <t>シ</t>
    </rPh>
    <phoneticPr fontId="27"/>
  </si>
  <si>
    <t>加東市</t>
    <rPh sb="0" eb="3">
      <t>カトウシ</t>
    </rPh>
    <phoneticPr fontId="30"/>
  </si>
  <si>
    <t>たつの市</t>
    <rPh sb="3" eb="4">
      <t>シ</t>
    </rPh>
    <phoneticPr fontId="1"/>
  </si>
  <si>
    <t>たつの市</t>
    <rPh sb="3" eb="4">
      <t>シ</t>
    </rPh>
    <phoneticPr fontId="27"/>
  </si>
  <si>
    <t>多可町　</t>
    <rPh sb="0" eb="2">
      <t>タカ</t>
    </rPh>
    <rPh sb="2" eb="3">
      <t>チョウ</t>
    </rPh>
    <phoneticPr fontId="1"/>
  </si>
  <si>
    <t>多可町　</t>
    <rPh sb="0" eb="2">
      <t>タカ</t>
    </rPh>
    <rPh sb="2" eb="3">
      <t>チョウ</t>
    </rPh>
    <phoneticPr fontId="27"/>
  </si>
  <si>
    <t>神河町　</t>
    <rPh sb="0" eb="2">
      <t>カミカワ</t>
    </rPh>
    <rPh sb="2" eb="3">
      <t>チョウ</t>
    </rPh>
    <phoneticPr fontId="1"/>
  </si>
  <si>
    <t>神河町　</t>
    <rPh sb="0" eb="2">
      <t>カミカワ</t>
    </rPh>
    <rPh sb="2" eb="3">
      <t>チョウ</t>
    </rPh>
    <phoneticPr fontId="27"/>
  </si>
  <si>
    <t>香美町　</t>
    <rPh sb="0" eb="1">
      <t>カオ</t>
    </rPh>
    <rPh sb="1" eb="2">
      <t>ビ</t>
    </rPh>
    <rPh sb="2" eb="3">
      <t>チョウ</t>
    </rPh>
    <phoneticPr fontId="1"/>
  </si>
  <si>
    <t>香美町　</t>
    <rPh sb="0" eb="1">
      <t>カオ</t>
    </rPh>
    <rPh sb="1" eb="2">
      <t>ビ</t>
    </rPh>
    <rPh sb="2" eb="3">
      <t>チョウ</t>
    </rPh>
    <phoneticPr fontId="27"/>
  </si>
  <si>
    <t>新温泉町</t>
    <rPh sb="0" eb="1">
      <t>シン</t>
    </rPh>
    <rPh sb="1" eb="4">
      <t>オンセンチョウ</t>
    </rPh>
    <phoneticPr fontId="1"/>
  </si>
  <si>
    <t>新温泉町</t>
    <rPh sb="0" eb="1">
      <t>シン</t>
    </rPh>
    <rPh sb="1" eb="4">
      <t>オンセンチョウ</t>
    </rPh>
    <phoneticPr fontId="27"/>
  </si>
  <si>
    <t>29年3月末</t>
  </si>
  <si>
    <t>30年3月末</t>
  </si>
  <si>
    <t>31年3月末</t>
  </si>
  <si>
    <t>丹波篠山市　</t>
    <rPh sb="0" eb="2">
      <t>タンバ</t>
    </rPh>
    <phoneticPr fontId="33"/>
  </si>
  <si>
    <t>加東市　</t>
    <rPh sb="0" eb="3">
      <t>カトウシ</t>
    </rPh>
    <phoneticPr fontId="1"/>
  </si>
  <si>
    <t>16.2  一～五類感染症累積報告数・食中毒患者数</t>
    <rPh sb="6" eb="7">
      <t>イチ</t>
    </rPh>
    <rPh sb="8" eb="9">
      <t>ゴ</t>
    </rPh>
    <rPh sb="9" eb="12">
      <t>カンセンショウ</t>
    </rPh>
    <rPh sb="12" eb="14">
      <t>ルイセキ</t>
    </rPh>
    <rPh sb="14" eb="16">
      <t>ホウコク</t>
    </rPh>
    <rPh sb="16" eb="17">
      <t>カズ</t>
    </rPh>
    <phoneticPr fontId="30"/>
  </si>
  <si>
    <t>区        分（注１）</t>
    <rPh sb="0" eb="1">
      <t>ク</t>
    </rPh>
    <rPh sb="9" eb="10">
      <t>ブン</t>
    </rPh>
    <rPh sb="11" eb="12">
      <t>チュウ</t>
    </rPh>
    <phoneticPr fontId="30"/>
  </si>
  <si>
    <t>平成27年</t>
    <rPh sb="0" eb="2">
      <t>ヘイセイ</t>
    </rPh>
    <rPh sb="4" eb="5">
      <t>ネン</t>
    </rPh>
    <phoneticPr fontId="30"/>
  </si>
  <si>
    <t>平成28年</t>
    <rPh sb="0" eb="2">
      <t>ヘイセイ</t>
    </rPh>
    <rPh sb="4" eb="5">
      <t>ネン</t>
    </rPh>
    <phoneticPr fontId="30"/>
  </si>
  <si>
    <t>平成29年</t>
    <rPh sb="0" eb="2">
      <t>ヘイセイ</t>
    </rPh>
    <rPh sb="4" eb="5">
      <t>ネン</t>
    </rPh>
    <phoneticPr fontId="30"/>
  </si>
  <si>
    <t>令和元年</t>
    <rPh sb="0" eb="2">
      <t>レイワ</t>
    </rPh>
    <rPh sb="2" eb="3">
      <t>ガン</t>
    </rPh>
    <rPh sb="3" eb="4">
      <t>ネン</t>
    </rPh>
    <phoneticPr fontId="30"/>
  </si>
  <si>
    <t>一類感染症</t>
    <rPh sb="0" eb="1">
      <t>イチ</t>
    </rPh>
    <phoneticPr fontId="30"/>
  </si>
  <si>
    <t>二類感染症</t>
    <rPh sb="0" eb="1">
      <t>ニ</t>
    </rPh>
    <phoneticPr fontId="30"/>
  </si>
  <si>
    <t>三類感染症</t>
    <rPh sb="0" eb="1">
      <t>サン</t>
    </rPh>
    <phoneticPr fontId="30"/>
  </si>
  <si>
    <t>コレラ</t>
    <phoneticPr fontId="30"/>
  </si>
  <si>
    <t>-</t>
    <phoneticPr fontId="30"/>
  </si>
  <si>
    <t>細菌性赤痢</t>
    <rPh sb="0" eb="3">
      <t>サイキンセイ</t>
    </rPh>
    <rPh sb="3" eb="5">
      <t>セキリ</t>
    </rPh>
    <phoneticPr fontId="30"/>
  </si>
  <si>
    <t>腸管出血性大腸菌感染症</t>
    <phoneticPr fontId="30"/>
  </si>
  <si>
    <t>腸チフス</t>
    <rPh sb="0" eb="1">
      <t>チョウ</t>
    </rPh>
    <phoneticPr fontId="30"/>
  </si>
  <si>
    <t>パラチフス</t>
    <phoneticPr fontId="30"/>
  </si>
  <si>
    <t>四類感染症</t>
    <rPh sb="0" eb="1">
      <t>ヨン</t>
    </rPh>
    <phoneticPr fontId="30"/>
  </si>
  <si>
    <t>E型肝炎</t>
    <rPh sb="1" eb="2">
      <t>ガタ</t>
    </rPh>
    <rPh sb="2" eb="4">
      <t>カンエン</t>
    </rPh>
    <phoneticPr fontId="30"/>
  </si>
  <si>
    <t>A型肝炎</t>
    <rPh sb="1" eb="2">
      <t>ガタ</t>
    </rPh>
    <rPh sb="2" eb="4">
      <t>カンエン</t>
    </rPh>
    <phoneticPr fontId="30"/>
  </si>
  <si>
    <t>Q熱</t>
    <rPh sb="1" eb="2">
      <t>ネツ</t>
    </rPh>
    <phoneticPr fontId="30"/>
  </si>
  <si>
    <t>オウム病</t>
    <rPh sb="3" eb="4">
      <t>ビョウ</t>
    </rPh>
    <phoneticPr fontId="30"/>
  </si>
  <si>
    <t>ジカウイルス感染症（注2）</t>
    <rPh sb="6" eb="9">
      <t>カンセンショウ</t>
    </rPh>
    <phoneticPr fontId="30"/>
  </si>
  <si>
    <t>重症熱性血小板減少症候群（注2）</t>
    <rPh sb="0" eb="1">
      <t>オモ</t>
    </rPh>
    <rPh sb="1" eb="2">
      <t>ショウ</t>
    </rPh>
    <rPh sb="2" eb="3">
      <t>ネツ</t>
    </rPh>
    <rPh sb="3" eb="4">
      <t>セイ</t>
    </rPh>
    <rPh sb="4" eb="7">
      <t>ケッショウバン</t>
    </rPh>
    <rPh sb="7" eb="9">
      <t>ゲンショウ</t>
    </rPh>
    <rPh sb="9" eb="12">
      <t>ショウコウグン</t>
    </rPh>
    <phoneticPr fontId="30"/>
  </si>
  <si>
    <t>チクングニア熱</t>
    <rPh sb="6" eb="7">
      <t>ネツ</t>
    </rPh>
    <phoneticPr fontId="30"/>
  </si>
  <si>
    <t>つつが虫病</t>
    <rPh sb="3" eb="4">
      <t>ムシ</t>
    </rPh>
    <rPh sb="4" eb="5">
      <t>ビョウ</t>
    </rPh>
    <phoneticPr fontId="30"/>
  </si>
  <si>
    <t>デング熱</t>
    <rPh sb="3" eb="4">
      <t>ネツ</t>
    </rPh>
    <phoneticPr fontId="30"/>
  </si>
  <si>
    <t>日本紅斑熱</t>
    <rPh sb="0" eb="2">
      <t>ニホン</t>
    </rPh>
    <rPh sb="2" eb="3">
      <t>ベニ</t>
    </rPh>
    <rPh sb="3" eb="4">
      <t>ハン</t>
    </rPh>
    <rPh sb="4" eb="5">
      <t>ネツ</t>
    </rPh>
    <phoneticPr fontId="30"/>
  </si>
  <si>
    <t>ライム病</t>
    <rPh sb="3" eb="4">
      <t>ビョウ</t>
    </rPh>
    <phoneticPr fontId="30"/>
  </si>
  <si>
    <t>レジオネラ症</t>
    <rPh sb="5" eb="6">
      <t>ショウ</t>
    </rPh>
    <phoneticPr fontId="30"/>
  </si>
  <si>
    <t>レプトスピラ症</t>
    <rPh sb="6" eb="7">
      <t>ショウ</t>
    </rPh>
    <phoneticPr fontId="30"/>
  </si>
  <si>
    <t>五類感染症</t>
    <rPh sb="0" eb="1">
      <t>ゴ</t>
    </rPh>
    <phoneticPr fontId="30"/>
  </si>
  <si>
    <t>アメーバ赤痢</t>
    <rPh sb="4" eb="6">
      <t>セキリ</t>
    </rPh>
    <phoneticPr fontId="30"/>
  </si>
  <si>
    <t>ウイルス性肝炎（注3）</t>
    <rPh sb="4" eb="5">
      <t>セイ</t>
    </rPh>
    <rPh sb="5" eb="7">
      <t>カンエン</t>
    </rPh>
    <rPh sb="8" eb="9">
      <t>チュウ</t>
    </rPh>
    <phoneticPr fontId="30"/>
  </si>
  <si>
    <t>カルバペネム耐性腸内細菌科細菌感染症（注3）</t>
    <rPh sb="12" eb="13">
      <t>カ</t>
    </rPh>
    <rPh sb="13" eb="15">
      <t>サイキン</t>
    </rPh>
    <phoneticPr fontId="24"/>
  </si>
  <si>
    <t>急性弛緩性麻痺（注3）</t>
    <rPh sb="0" eb="2">
      <t>キュウセイ</t>
    </rPh>
    <rPh sb="2" eb="5">
      <t>シカンセイ</t>
    </rPh>
    <rPh sb="5" eb="7">
      <t>マヒ</t>
    </rPh>
    <phoneticPr fontId="30"/>
  </si>
  <si>
    <t>急性脳炎（注3）</t>
    <rPh sb="0" eb="2">
      <t>キュウセイ</t>
    </rPh>
    <rPh sb="2" eb="4">
      <t>ノウエン</t>
    </rPh>
    <phoneticPr fontId="30"/>
  </si>
  <si>
    <t>クリプトスポリジウム症</t>
    <rPh sb="10" eb="11">
      <t>ショウ</t>
    </rPh>
    <phoneticPr fontId="30"/>
  </si>
  <si>
    <t>クロイツフェルト・ヤコブ病</t>
    <rPh sb="12" eb="13">
      <t>ビョウ</t>
    </rPh>
    <phoneticPr fontId="30"/>
  </si>
  <si>
    <t>劇症型溶血性レンサ球菌感染症</t>
    <phoneticPr fontId="30"/>
  </si>
  <si>
    <t>後天性免疫不全症候群</t>
    <rPh sb="0" eb="3">
      <t>コウテンセイ</t>
    </rPh>
    <rPh sb="3" eb="5">
      <t>メンエキ</t>
    </rPh>
    <rPh sb="5" eb="7">
      <t>フゼン</t>
    </rPh>
    <rPh sb="7" eb="10">
      <t>ショウコウグン</t>
    </rPh>
    <phoneticPr fontId="30"/>
  </si>
  <si>
    <t>ジアルジア症</t>
    <rPh sb="5" eb="6">
      <t>ショウ</t>
    </rPh>
    <phoneticPr fontId="30"/>
  </si>
  <si>
    <t>侵襲性インフルエンザ菌感染症</t>
    <rPh sb="0" eb="2">
      <t>シンシュウ</t>
    </rPh>
    <rPh sb="2" eb="3">
      <t>セイ</t>
    </rPh>
    <phoneticPr fontId="30"/>
  </si>
  <si>
    <t>侵襲性髄膜炎菌感染症</t>
    <rPh sb="0" eb="2">
      <t>シンシュウ</t>
    </rPh>
    <rPh sb="2" eb="3">
      <t>セイ</t>
    </rPh>
    <rPh sb="3" eb="6">
      <t>ズイマクエン</t>
    </rPh>
    <phoneticPr fontId="30"/>
  </si>
  <si>
    <t>侵襲性肺炎球菌感染症</t>
    <rPh sb="0" eb="2">
      <t>シンシュウ</t>
    </rPh>
    <rPh sb="2" eb="3">
      <t>セイ</t>
    </rPh>
    <rPh sb="3" eb="5">
      <t>ハイエン</t>
    </rPh>
    <rPh sb="5" eb="7">
      <t>キュウキン</t>
    </rPh>
    <rPh sb="6" eb="7">
      <t>キン</t>
    </rPh>
    <rPh sb="7" eb="10">
      <t>カンセンショウ</t>
    </rPh>
    <phoneticPr fontId="30"/>
  </si>
  <si>
    <t>水痘（入院例）（注3）</t>
    <rPh sb="0" eb="2">
      <t>スイトウ</t>
    </rPh>
    <rPh sb="3" eb="5">
      <t>ニュウイン</t>
    </rPh>
    <rPh sb="5" eb="6">
      <t>レイ</t>
    </rPh>
    <phoneticPr fontId="24"/>
  </si>
  <si>
    <t>梅毒</t>
    <rPh sb="0" eb="2">
      <t>バイドク</t>
    </rPh>
    <phoneticPr fontId="30"/>
  </si>
  <si>
    <t>播種性クリプトコックス症（注3）</t>
    <rPh sb="0" eb="3">
      <t>ハシュセイ</t>
    </rPh>
    <rPh sb="11" eb="12">
      <t>ショウ</t>
    </rPh>
    <phoneticPr fontId="24"/>
  </si>
  <si>
    <t>破傷風</t>
    <rPh sb="0" eb="3">
      <t>ハショウフウ</t>
    </rPh>
    <phoneticPr fontId="30"/>
  </si>
  <si>
    <t>バンコマイシン耐性腸球菌感染症</t>
    <rPh sb="7" eb="9">
      <t>タイセイ</t>
    </rPh>
    <rPh sb="9" eb="10">
      <t>チョウ</t>
    </rPh>
    <rPh sb="10" eb="12">
      <t>キュウキン</t>
    </rPh>
    <rPh sb="12" eb="15">
      <t>カンセンショウ</t>
    </rPh>
    <phoneticPr fontId="30"/>
  </si>
  <si>
    <t>百日咳（注3）</t>
    <rPh sb="0" eb="3">
      <t>ヒャクニチゼキ</t>
    </rPh>
    <phoneticPr fontId="30"/>
  </si>
  <si>
    <t>風しん</t>
    <rPh sb="0" eb="1">
      <t>フウ</t>
    </rPh>
    <phoneticPr fontId="30"/>
  </si>
  <si>
    <t>麻しん</t>
    <rPh sb="0" eb="1">
      <t>マ</t>
    </rPh>
    <phoneticPr fontId="30"/>
  </si>
  <si>
    <t>薬剤耐性アシネトバクター感染症</t>
    <rPh sb="0" eb="2">
      <t>ヤクザイ</t>
    </rPh>
    <rPh sb="2" eb="4">
      <t>タイセイ</t>
    </rPh>
    <rPh sb="12" eb="15">
      <t>カンセンショウ</t>
    </rPh>
    <phoneticPr fontId="30"/>
  </si>
  <si>
    <t>食中毒</t>
    <rPh sb="0" eb="3">
      <t>ショクチュウドク</t>
    </rPh>
    <phoneticPr fontId="30"/>
  </si>
  <si>
    <t>資 料</t>
    <rPh sb="0" eb="1">
      <t>㩋</t>
    </rPh>
    <rPh sb="2" eb="3">
      <t>剆翷_x0000_</t>
    </rPh>
    <phoneticPr fontId="30"/>
  </si>
  <si>
    <t>:</t>
    <phoneticPr fontId="30"/>
  </si>
  <si>
    <t>兵庫県立健康科学研究所「兵庫県感染症発生動向調査事業年報」、厚生労働省「食中毒統計資料」</t>
    <phoneticPr fontId="30"/>
  </si>
  <si>
    <t>　　　</t>
    <phoneticPr fontId="30"/>
  </si>
  <si>
    <t>（注）</t>
    <phoneticPr fontId="30"/>
  </si>
  <si>
    <t>感染症の予防及び感染症の患者に対する医療に関する法律第12条に基づく全数報告対象の感染症（一類感染症から五類感染症）のうち、兵庫県内で報告があったものについて表章している。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1" eb="32">
      <t>モト</t>
    </rPh>
    <rPh sb="34" eb="35">
      <t>ゼン</t>
    </rPh>
    <rPh sb="35" eb="36">
      <t>スウ</t>
    </rPh>
    <rPh sb="36" eb="38">
      <t>ホウコク</t>
    </rPh>
    <rPh sb="38" eb="40">
      <t>タイショウ</t>
    </rPh>
    <rPh sb="41" eb="44">
      <t>カンセンショウ</t>
    </rPh>
    <rPh sb="45" eb="47">
      <t>イチルイ</t>
    </rPh>
    <rPh sb="47" eb="50">
      <t>カンセンショウ</t>
    </rPh>
    <rPh sb="52" eb="53">
      <t>ゴ</t>
    </rPh>
    <rPh sb="53" eb="54">
      <t>ルイ</t>
    </rPh>
    <rPh sb="54" eb="57">
      <t>カンセンショウ</t>
    </rPh>
    <phoneticPr fontId="30"/>
  </si>
  <si>
    <t xml:space="preserve">       </t>
    <phoneticPr fontId="30"/>
  </si>
  <si>
    <t>四類感染症のうち、重症熱性血小板減少症候群については、病原体がフレボウイルス属SFTSウイルスであるものに限る｡
ジカウイルス感染症は、平成28年2月15日より追加。</t>
    <phoneticPr fontId="30"/>
  </si>
  <si>
    <t>五類感染症のうち、ウイルス性肝炎については、E型肝炎及びA型肝炎を除く。
急性弛緩性麻痺については、急性灰白髄炎を除く（平成30年5月1日より追加）。
また、急性脳炎については、ウエストナイル脳炎、西部ウマ脳炎、ダニ媒介脳炎、東部ウマ脳炎、日本脳炎、ベネズエラウマ脳炎及びリフトバレー熱を除く｡
カルバペネム耐性腸内細菌科細菌感染症、水痘（入院例）及び播種性クリプトコックス症は平成26年9月19日、百日咳は平成30年1月1日より追加。</t>
    <phoneticPr fontId="30"/>
  </si>
  <si>
    <t>【R2年2月1日以外の調査日付の市町】</t>
    <rPh sb="3" eb="4">
      <t>ネン</t>
    </rPh>
    <rPh sb="5" eb="6">
      <t>ガツ</t>
    </rPh>
    <rPh sb="6" eb="8">
      <t>ツイタチ</t>
    </rPh>
    <rPh sb="8" eb="10">
      <t>イガイ</t>
    </rPh>
    <rPh sb="11" eb="13">
      <t>チョウサ</t>
    </rPh>
    <rPh sb="13" eb="15">
      <t>ヒヅケ</t>
    </rPh>
    <rPh sb="16" eb="18">
      <t>シチョウ</t>
    </rPh>
    <phoneticPr fontId="38"/>
  </si>
  <si>
    <t>　　R1年12月31日現在</t>
    <rPh sb="4" eb="5">
      <t>ネン</t>
    </rPh>
    <rPh sb="7" eb="8">
      <t>ガツ</t>
    </rPh>
    <rPh sb="10" eb="11">
      <t>ヒ</t>
    </rPh>
    <rPh sb="11" eb="13">
      <t>ゲンザイ</t>
    </rPh>
    <phoneticPr fontId="38"/>
  </si>
  <si>
    <t>猪名川町</t>
    <rPh sb="0" eb="4">
      <t>イナガワチョウ</t>
    </rPh>
    <phoneticPr fontId="39"/>
  </si>
  <si>
    <t>　　R2年1月31日現在</t>
    <rPh sb="4" eb="5">
      <t>ネン</t>
    </rPh>
    <rPh sb="6" eb="7">
      <t>ガツ</t>
    </rPh>
    <rPh sb="9" eb="10">
      <t>ヒ</t>
    </rPh>
    <rPh sb="10" eb="12">
      <t>ゲンザイ</t>
    </rPh>
    <phoneticPr fontId="38"/>
  </si>
  <si>
    <t>川西市，淡路市</t>
    <rPh sb="0" eb="3">
      <t>カワニシシ</t>
    </rPh>
    <rPh sb="4" eb="7">
      <t>アワジシ</t>
    </rPh>
    <phoneticPr fontId="38"/>
  </si>
  <si>
    <t>神戸市，姫路市，尼崎市、相生市、赤穂市、宝塚市、三木市、高砂市、川西市、小野市、三田市、加西市、</t>
    <rPh sb="8" eb="11">
      <t>アマガサキシ</t>
    </rPh>
    <rPh sb="12" eb="15">
      <t>アイオイシ</t>
    </rPh>
    <rPh sb="16" eb="19">
      <t>アコウシ</t>
    </rPh>
    <rPh sb="20" eb="23">
      <t>タカラヅカシ</t>
    </rPh>
    <rPh sb="24" eb="27">
      <t>ミキシ</t>
    </rPh>
    <rPh sb="28" eb="31">
      <t>タカサゴシ</t>
    </rPh>
    <rPh sb="32" eb="35">
      <t>カワニシシ</t>
    </rPh>
    <rPh sb="36" eb="39">
      <t>オノシ</t>
    </rPh>
    <rPh sb="40" eb="43">
      <t>サンダシ</t>
    </rPh>
    <rPh sb="44" eb="47">
      <t>カサイシ</t>
    </rPh>
    <phoneticPr fontId="38"/>
  </si>
  <si>
    <t>丹波篠山市、丹波市、南あわじ市、朝来市、淡路市、稲美町、播磨町、福崎町、上郡町</t>
    <rPh sb="0" eb="2">
      <t>タンバ</t>
    </rPh>
    <rPh sb="2" eb="5">
      <t>ササヤマシ</t>
    </rPh>
    <rPh sb="6" eb="9">
      <t>タンバシ</t>
    </rPh>
    <rPh sb="10" eb="11">
      <t>ミナミ</t>
    </rPh>
    <rPh sb="14" eb="15">
      <t>シ</t>
    </rPh>
    <rPh sb="16" eb="19">
      <t>アサゴシ</t>
    </rPh>
    <rPh sb="20" eb="23">
      <t>アワジシ</t>
    </rPh>
    <rPh sb="24" eb="27">
      <t>イナミチョウ</t>
    </rPh>
    <rPh sb="28" eb="31">
      <t>ハリマチョウ</t>
    </rPh>
    <rPh sb="32" eb="35">
      <t>フクサキチョウ</t>
    </rPh>
    <rPh sb="36" eb="39">
      <t>カミゴオリチョウ</t>
    </rPh>
    <phoneticPr fontId="38"/>
  </si>
  <si>
    <t>　　R2年2月4日現在　　　加古川市</t>
    <rPh sb="4" eb="5">
      <t>ネン</t>
    </rPh>
    <rPh sb="6" eb="7">
      <t>ガツ</t>
    </rPh>
    <rPh sb="8" eb="9">
      <t>ニチ</t>
    </rPh>
    <rPh sb="9" eb="11">
      <t>ゲンザイ</t>
    </rPh>
    <rPh sb="14" eb="18">
      <t>カコガワシ</t>
    </rPh>
    <phoneticPr fontId="39"/>
  </si>
  <si>
    <t xml:space="preserve">    R2年2月5日現在　　　明石市</t>
    <rPh sb="6" eb="7">
      <t>ネン</t>
    </rPh>
    <rPh sb="8" eb="9">
      <t>ガツ</t>
    </rPh>
    <rPh sb="10" eb="11">
      <t>ニチ</t>
    </rPh>
    <rPh sb="11" eb="13">
      <t>ゲンザイ</t>
    </rPh>
    <rPh sb="16" eb="19">
      <t>アカシシ</t>
    </rPh>
    <phoneticPr fontId="39"/>
  </si>
  <si>
    <t>29年度</t>
    <phoneticPr fontId="28"/>
  </si>
  <si>
    <t>平成27年度</t>
    <rPh sb="0" eb="2">
      <t>ヘイセイ</t>
    </rPh>
    <phoneticPr fontId="30"/>
  </si>
  <si>
    <t>29年度</t>
  </si>
  <si>
    <t>30年度</t>
  </si>
  <si>
    <t xml:space="preserve">       -</t>
  </si>
  <si>
    <t>令和元年度</t>
    <rPh sb="0" eb="2">
      <t>レイワ</t>
    </rPh>
    <rPh sb="2" eb="3">
      <t>ガン</t>
    </rPh>
    <phoneticPr fontId="30"/>
  </si>
  <si>
    <t>丹波篠山市</t>
    <rPh sb="0" eb="2">
      <t>タンバ</t>
    </rPh>
    <phoneticPr fontId="30"/>
  </si>
  <si>
    <t>令和 2年3月末</t>
    <rPh sb="0" eb="2">
      <t>レイワ</t>
    </rPh>
    <phoneticPr fontId="2"/>
  </si>
  <si>
    <r>
      <rPr>
        <sz val="9"/>
        <rFont val="ＭＳ ゴシック"/>
        <family val="3"/>
        <charset val="128"/>
      </rPr>
      <t>平成28年</t>
    </r>
    <r>
      <rPr>
        <sz val="9"/>
        <rFont val="Arial"/>
        <family val="2"/>
      </rPr>
      <t>3</t>
    </r>
    <r>
      <rPr>
        <sz val="9"/>
        <rFont val="ＭＳ ゴシック"/>
        <family val="3"/>
        <charset val="128"/>
      </rPr>
      <t>月末</t>
    </r>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</si>
</sst>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Red]\(#,##0\)"/>
    <numFmt numFmtId="177" formatCode="#,###,##0;\-#,###,##0;\-"/>
    <numFmt numFmtId="178" formatCode="_ * #,##0_ ;_ * \-#,##0_ ;_ * \-_ ;_ @_ "/>
    <numFmt numFmtId="179" formatCode="_ * #,##0;_ * \-#,##0;_ * &quot;- &quot;;_ @"/>
    <numFmt numFmtId="180" formatCode="#,##0.000"/>
    <numFmt numFmtId="181" formatCode="\(##0.000\)"/>
    <numFmt numFmtId="182" formatCode="#\ ###\ ##0;\-#\ ###\ ##0;&quot;－&quot;"/>
    <numFmt numFmtId="183" formatCode="##0.0"/>
    <numFmt numFmtId="184" formatCode="0.000"/>
    <numFmt numFmtId="185" formatCode="#,##0.000_);[Red]\(#,##0.000\)"/>
    <numFmt numFmtId="186" formatCode="#,##0.000;[Red]#,##0.000"/>
    <numFmt numFmtId="187" formatCode="0.0"/>
    <numFmt numFmtId="188" formatCode="#,##0.0"/>
    <numFmt numFmtId="189" formatCode="#,##0.0;[Red]#,##0.0"/>
    <numFmt numFmtId="190" formatCode="#,##0.0_ ;[Red]\-#,##0.0\ "/>
    <numFmt numFmtId="191" formatCode="#,###,##0;\-#,###,##0;&quot;-&quot;"/>
    <numFmt numFmtId="192" formatCode="\(#,###,##0\);\(\-#,###,##0\)"/>
  </numFmts>
  <fonts count="44">
    <font>
      <sz val="10"/>
      <name val="ＭＳ 明朝"/>
      <family val="1"/>
      <charset val="128"/>
    </font>
    <font>
      <b/>
      <sz val="24"/>
      <color indexed="8"/>
      <name val="ＭＳ 明朝"/>
      <family val="1"/>
      <charset val="128"/>
    </font>
    <font>
      <sz val="18"/>
      <color indexed="8"/>
      <name val="ＭＳ 明朝"/>
      <family val="1"/>
      <charset val="128"/>
    </font>
    <font>
      <sz val="12"/>
      <color indexed="8"/>
      <name val="ＭＳ 明朝"/>
      <family val="1"/>
      <charset val="128"/>
    </font>
    <font>
      <sz val="10"/>
      <color indexed="63"/>
      <name val="ＭＳ 明朝"/>
      <family val="1"/>
      <charset val="128"/>
    </font>
    <font>
      <i/>
      <sz val="10"/>
      <color indexed="23"/>
      <name val="ＭＳ 明朝"/>
      <family val="1"/>
      <charset val="128"/>
    </font>
    <font>
      <sz val="10"/>
      <color indexed="17"/>
      <name val="ＭＳ 明朝"/>
      <family val="1"/>
      <charset val="128"/>
    </font>
    <font>
      <sz val="10"/>
      <color indexed="19"/>
      <name val="ＭＳ 明朝"/>
      <family val="1"/>
      <charset val="128"/>
    </font>
    <font>
      <sz val="10"/>
      <color indexed="16"/>
      <name val="ＭＳ 明朝"/>
      <family val="1"/>
      <charset val="128"/>
    </font>
    <font>
      <b/>
      <sz val="10"/>
      <color indexed="9"/>
      <name val="ＭＳ 明朝"/>
      <family val="1"/>
      <charset val="128"/>
    </font>
    <font>
      <b/>
      <sz val="10"/>
      <color indexed="8"/>
      <name val="ＭＳ 明朝"/>
      <family val="1"/>
      <charset val="128"/>
    </font>
    <font>
      <sz val="10"/>
      <color indexed="9"/>
      <name val="ＭＳ 明朝"/>
      <family val="1"/>
      <charset val="128"/>
    </font>
    <font>
      <sz val="11"/>
      <name val="ＭＳ ゴシック"/>
      <family val="3"/>
      <charset val="128"/>
    </font>
    <font>
      <sz val="28"/>
      <name val="ＭＳ ゴシック"/>
      <family val="3"/>
      <charset val="128"/>
    </font>
    <font>
      <sz val="28"/>
      <name val="DejaVu Sans"/>
      <family val="2"/>
    </font>
    <font>
      <sz val="11"/>
      <name val="DejaVu Sans"/>
      <family val="2"/>
    </font>
    <font>
      <sz val="9"/>
      <name val="ＭＳ ゴシック"/>
      <family val="3"/>
      <charset val="128"/>
    </font>
    <font>
      <sz val="9"/>
      <name val="DejaVu Sans"/>
      <family val="2"/>
    </font>
    <font>
      <sz val="14"/>
      <name val="ＭＳ ゴシック"/>
      <family val="3"/>
      <charset val="128"/>
    </font>
    <font>
      <sz val="14"/>
      <name val="DejaVu Sans"/>
      <family val="2"/>
    </font>
    <font>
      <sz val="8"/>
      <name val="ＭＳ ゴシック"/>
      <family val="3"/>
      <charset val="128"/>
    </font>
    <font>
      <sz val="8"/>
      <name val="DejaVu Sans"/>
      <family val="2"/>
    </font>
    <font>
      <sz val="12"/>
      <name val="ＭＳ ゴシック"/>
      <family val="3"/>
      <charset val="128"/>
    </font>
    <font>
      <sz val="12"/>
      <name val="DejaVu Sans"/>
      <family val="2"/>
    </font>
    <font>
      <sz val="11"/>
      <name val="ＭＳ 明朝"/>
      <family val="1"/>
      <charset val="128"/>
    </font>
    <font>
      <sz val="10"/>
      <name val="ＭＳ ゴシック"/>
      <family val="3"/>
      <charset val="128"/>
    </font>
    <font>
      <sz val="10"/>
      <name val="DejaVu Sans"/>
      <family val="2"/>
    </font>
    <font>
      <sz val="10"/>
      <name val="ＭＳ 明朝"/>
      <family val="1"/>
      <charset val="128"/>
    </font>
    <font>
      <sz val="6"/>
      <name val="ＭＳ 明朝"/>
      <family val="1"/>
      <charset val="128"/>
    </font>
    <font>
      <sz val="9"/>
      <name val="ＭＳ Ｐゴシック"/>
      <family val="3"/>
      <charset val="128"/>
    </font>
    <font>
      <sz val="6"/>
      <name val="ＭＳ Ｐ明朝"/>
      <family val="1"/>
      <charset val="128"/>
    </font>
    <font>
      <sz val="9"/>
      <color rgb="FF002060"/>
      <name val="ＭＳ ゴシック"/>
      <family val="3"/>
      <charset val="128"/>
    </font>
    <font>
      <sz val="9"/>
      <name val="ＭＳ Ｐゴシック"/>
      <family val="2"/>
      <charset val="128"/>
    </font>
    <font>
      <sz val="18"/>
      <color theme="3"/>
      <name val="ＭＳ Ｐゴシック"/>
      <family val="2"/>
      <charset val="128"/>
      <scheme val="major"/>
    </font>
    <font>
      <sz val="12"/>
      <color rgb="FF9C5700"/>
      <name val="ＭＳ 明朝"/>
      <family val="2"/>
      <charset val="128"/>
    </font>
    <font>
      <sz val="9"/>
      <name val="ＭＳ ゴシック"/>
      <family val="2"/>
      <charset val="128"/>
    </font>
    <font>
      <sz val="14"/>
      <color theme="1"/>
      <name val="ＭＳ ゴシック"/>
      <family val="3"/>
      <charset val="128"/>
    </font>
    <font>
      <sz val="11"/>
      <name val="ＭＳ Ｐゴシック"/>
      <family val="3"/>
      <charset val="128"/>
    </font>
    <font>
      <sz val="11"/>
      <color indexed="62"/>
      <name val="ＭＳ Ｐゴシック"/>
      <family val="3"/>
      <charset val="128"/>
    </font>
    <font>
      <sz val="6"/>
      <name val="ＭＳ 明朝"/>
      <family val="2"/>
      <charset val="128"/>
    </font>
    <font>
      <sz val="9"/>
      <color theme="1"/>
      <name val="ＭＳ ゴシック"/>
      <family val="3"/>
      <charset val="128"/>
    </font>
    <font>
      <sz val="10"/>
      <color theme="1"/>
      <name val="ＭＳ 明朝"/>
      <family val="1"/>
      <charset val="128"/>
    </font>
    <font>
      <sz val="9"/>
      <name val="Arial"/>
      <family val="2"/>
    </font>
    <font>
      <sz val="9"/>
      <name val="DejaVu Sans"/>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8"/>
      </bottom>
      <diagonal/>
    </border>
  </borders>
  <cellStyleXfs count="24">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27" fillId="0" borderId="0" applyBorder="0" applyProtection="0"/>
    <xf numFmtId="0" fontId="24" fillId="0" borderId="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27" fillId="0" borderId="0" applyNumberFormat="0" applyFill="0" applyBorder="0" applyProtection="0"/>
    <xf numFmtId="0" fontId="27" fillId="0" borderId="0" applyNumberFormat="0" applyFill="0" applyBorder="0" applyProtection="0"/>
    <xf numFmtId="0" fontId="8" fillId="0" borderId="0" applyNumberFormat="0" applyFill="0" applyBorder="0" applyProtection="0"/>
    <xf numFmtId="0" fontId="27" fillId="0" borderId="0"/>
    <xf numFmtId="1" fontId="27" fillId="0" borderId="0"/>
    <xf numFmtId="0" fontId="24" fillId="0" borderId="0"/>
    <xf numFmtId="0" fontId="37" fillId="0" borderId="0"/>
    <xf numFmtId="38" fontId="27" fillId="0" borderId="0" applyFont="0" applyFill="0" applyBorder="0" applyAlignment="0" applyProtection="0">
      <alignment vertical="center"/>
    </xf>
  </cellStyleXfs>
  <cellXfs count="412">
    <xf numFmtId="0" fontId="0" fillId="0" borderId="0" xfId="0"/>
    <xf numFmtId="0" fontId="12" fillId="0" borderId="0" xfId="0" applyFont="1" applyAlignment="1"/>
    <xf numFmtId="0" fontId="13" fillId="0" borderId="0" xfId="0" applyFont="1" applyAlignment="1"/>
    <xf numFmtId="0" fontId="12" fillId="0" borderId="0" xfId="0" applyFont="1" applyBorder="1" applyAlignment="1"/>
    <xf numFmtId="0" fontId="16" fillId="0" borderId="0" xfId="0" applyFont="1" applyAlignment="1"/>
    <xf numFmtId="0" fontId="17" fillId="0" borderId="0" xfId="0" applyFont="1" applyAlignment="1"/>
    <xf numFmtId="177" fontId="16" fillId="0" borderId="0" xfId="0" applyNumberFormat="1" applyFont="1" applyFill="1" applyBorder="1" applyAlignment="1">
      <alignment horizontal="right"/>
    </xf>
    <xf numFmtId="3" fontId="16" fillId="0" borderId="0" xfId="0" applyNumberFormat="1" applyFont="1" applyFill="1" applyBorder="1" applyAlignment="1"/>
    <xf numFmtId="3" fontId="16" fillId="0" borderId="0" xfId="19" applyNumberFormat="1" applyFont="1" applyFill="1" applyBorder="1" applyAlignment="1"/>
    <xf numFmtId="3" fontId="16" fillId="0" borderId="0" xfId="0" applyNumberFormat="1" applyFont="1" applyFill="1" applyBorder="1" applyAlignment="1">
      <alignment horizontal="right"/>
    </xf>
    <xf numFmtId="0" fontId="18" fillId="0" borderId="0" xfId="0" applyNumberFormat="1" applyFont="1" applyFill="1" applyAlignment="1"/>
    <xf numFmtId="176" fontId="18" fillId="0" borderId="0" xfId="0" applyNumberFormat="1" applyFont="1" applyFill="1" applyAlignment="1"/>
    <xf numFmtId="0" fontId="16" fillId="0" borderId="0" xfId="0" applyNumberFormat="1" applyFont="1" applyFill="1" applyAlignment="1"/>
    <xf numFmtId="176" fontId="17" fillId="0" borderId="2" xfId="0" applyNumberFormat="1" applyFont="1" applyFill="1" applyBorder="1" applyAlignment="1">
      <alignment horizontal="center" vertical="center"/>
    </xf>
    <xf numFmtId="0" fontId="16" fillId="0" borderId="0" xfId="0" applyNumberFormat="1" applyFont="1" applyFill="1" applyBorder="1" applyAlignment="1"/>
    <xf numFmtId="0" fontId="16" fillId="0" borderId="3" xfId="0" applyNumberFormat="1" applyFont="1" applyFill="1" applyBorder="1" applyAlignment="1"/>
    <xf numFmtId="176" fontId="17" fillId="0" borderId="4" xfId="0" applyNumberFormat="1" applyFont="1" applyFill="1" applyBorder="1" applyAlignment="1">
      <alignment horizontal="right"/>
    </xf>
    <xf numFmtId="0" fontId="16" fillId="0" borderId="5" xfId="0" applyNumberFormat="1" applyFont="1" applyFill="1" applyBorder="1" applyAlignment="1">
      <alignment horizontal="right"/>
    </xf>
    <xf numFmtId="3" fontId="16" fillId="0" borderId="0" xfId="0" applyNumberFormat="1" applyFont="1" applyFill="1" applyAlignment="1"/>
    <xf numFmtId="0" fontId="16" fillId="0" borderId="5" xfId="0" applyNumberFormat="1" applyFont="1" applyFill="1" applyBorder="1" applyAlignment="1">
      <alignment horizontal="left"/>
    </xf>
    <xf numFmtId="0" fontId="17" fillId="0" borderId="5" xfId="0" applyNumberFormat="1" applyFont="1" applyFill="1" applyBorder="1" applyAlignment="1"/>
    <xf numFmtId="3" fontId="16" fillId="0" borderId="0" xfId="0" applyNumberFormat="1" applyFont="1" applyFill="1" applyAlignment="1">
      <alignment horizontal="right"/>
    </xf>
    <xf numFmtId="0" fontId="16" fillId="0" borderId="0" xfId="0" applyFont="1" applyFill="1"/>
    <xf numFmtId="0" fontId="17" fillId="0" borderId="5" xfId="0" applyFont="1" applyFill="1" applyBorder="1" applyAlignment="1"/>
    <xf numFmtId="0" fontId="16" fillId="0" borderId="6" xfId="0" applyNumberFormat="1" applyFont="1" applyFill="1" applyBorder="1" applyAlignment="1"/>
    <xf numFmtId="0" fontId="16" fillId="0" borderId="7" xfId="0" applyNumberFormat="1" applyFont="1" applyFill="1" applyBorder="1" applyAlignment="1">
      <alignment horizontal="left"/>
    </xf>
    <xf numFmtId="176" fontId="16" fillId="0" borderId="6" xfId="0" applyNumberFormat="1" applyFont="1" applyFill="1" applyBorder="1" applyAlignment="1">
      <alignment horizontal="right"/>
    </xf>
    <xf numFmtId="0" fontId="16" fillId="0" borderId="0" xfId="0" applyNumberFormat="1" applyFont="1" applyFill="1" applyBorder="1" applyAlignment="1">
      <alignment horizontal="left"/>
    </xf>
    <xf numFmtId="176" fontId="16" fillId="0" borderId="0" xfId="0" applyNumberFormat="1" applyFont="1" applyFill="1" applyBorder="1" applyAlignment="1">
      <alignment horizontal="right"/>
    </xf>
    <xf numFmtId="176" fontId="16" fillId="0" borderId="0" xfId="0" applyNumberFormat="1" applyFont="1" applyFill="1" applyBorder="1" applyAlignment="1"/>
    <xf numFmtId="0" fontId="17" fillId="0" borderId="0" xfId="0" applyNumberFormat="1" applyFont="1" applyFill="1" applyBorder="1" applyAlignment="1">
      <alignment horizontal="left"/>
    </xf>
    <xf numFmtId="176" fontId="16" fillId="0" borderId="0" xfId="0" applyNumberFormat="1" applyFont="1" applyFill="1" applyAlignment="1">
      <alignment horizontal="right"/>
    </xf>
    <xf numFmtId="176" fontId="16" fillId="0" borderId="0" xfId="0" applyNumberFormat="1" applyFont="1" applyFill="1" applyAlignment="1"/>
    <xf numFmtId="3" fontId="16" fillId="0" borderId="8" xfId="20" applyNumberFormat="1" applyFont="1" applyFill="1" applyBorder="1" applyAlignment="1"/>
    <xf numFmtId="3" fontId="16" fillId="0" borderId="9" xfId="20" applyNumberFormat="1" applyFont="1" applyFill="1" applyBorder="1" applyAlignment="1"/>
    <xf numFmtId="3" fontId="16" fillId="0" borderId="10" xfId="0" applyNumberFormat="1" applyFont="1" applyFill="1" applyBorder="1" applyAlignment="1"/>
    <xf numFmtId="3" fontId="16" fillId="0" borderId="10" xfId="19" applyNumberFormat="1" applyFont="1" applyFill="1" applyBorder="1" applyAlignment="1"/>
    <xf numFmtId="3" fontId="16" fillId="0" borderId="10" xfId="0" applyNumberFormat="1" applyFont="1" applyFill="1" applyBorder="1" applyAlignment="1">
      <alignment horizontal="right"/>
    </xf>
    <xf numFmtId="0" fontId="18" fillId="0" borderId="0" xfId="0" applyFont="1" applyFill="1" applyAlignment="1">
      <alignment horizontal="left"/>
    </xf>
    <xf numFmtId="0" fontId="18" fillId="0" borderId="0" xfId="0" applyFont="1" applyFill="1" applyAlignment="1"/>
    <xf numFmtId="0" fontId="16" fillId="0" borderId="0" xfId="0" applyFont="1" applyFill="1" applyBorder="1" applyAlignment="1"/>
    <xf numFmtId="0" fontId="16" fillId="0" borderId="6" xfId="0" applyFont="1" applyFill="1" applyBorder="1" applyAlignment="1"/>
    <xf numFmtId="0" fontId="16" fillId="0" borderId="0" xfId="0" applyFont="1" applyFill="1" applyAlignment="1"/>
    <xf numFmtId="0" fontId="17" fillId="0" borderId="0" xfId="0" applyFont="1" applyFill="1" applyBorder="1" applyAlignment="1">
      <alignment horizontal="right"/>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12" xfId="0" applyFont="1" applyFill="1" applyBorder="1" applyAlignment="1"/>
    <xf numFmtId="0" fontId="16" fillId="0" borderId="4" xfId="0" applyFont="1" applyFill="1" applyBorder="1" applyAlignment="1">
      <alignment wrapText="1"/>
    </xf>
    <xf numFmtId="0" fontId="16" fillId="0" borderId="3" xfId="0" applyFont="1" applyFill="1" applyBorder="1" applyAlignment="1">
      <alignment wrapText="1"/>
    </xf>
    <xf numFmtId="0" fontId="17" fillId="0" borderId="14" xfId="0" applyFont="1" applyFill="1" applyBorder="1" applyAlignment="1">
      <alignment horizontal="center" vertical="center" wrapText="1"/>
    </xf>
    <xf numFmtId="0" fontId="16" fillId="0" borderId="12" xfId="0" applyFont="1" applyFill="1" applyBorder="1" applyAlignment="1">
      <alignment vertical="center" wrapText="1"/>
    </xf>
    <xf numFmtId="0" fontId="17" fillId="0" borderId="15" xfId="0" applyFont="1" applyFill="1" applyBorder="1" applyAlignment="1">
      <alignment horizontal="center" vertical="center" wrapText="1"/>
    </xf>
    <xf numFmtId="178" fontId="16" fillId="0" borderId="16" xfId="0" applyNumberFormat="1" applyFont="1" applyFill="1" applyBorder="1" applyAlignment="1">
      <alignment horizontal="right"/>
    </xf>
    <xf numFmtId="178" fontId="16" fillId="0" borderId="0" xfId="0" applyNumberFormat="1" applyFont="1" applyFill="1" applyBorder="1" applyAlignment="1">
      <alignment horizontal="right"/>
    </xf>
    <xf numFmtId="0" fontId="16" fillId="0" borderId="5" xfId="0" applyFont="1" applyFill="1" applyBorder="1" applyAlignment="1">
      <alignment horizontal="right"/>
    </xf>
    <xf numFmtId="0" fontId="16" fillId="0" borderId="5" xfId="0" applyFont="1" applyFill="1" applyBorder="1" applyAlignment="1">
      <alignment horizontal="left"/>
    </xf>
    <xf numFmtId="178" fontId="16" fillId="0" borderId="0" xfId="0" applyNumberFormat="1" applyFont="1" applyFill="1" applyAlignment="1">
      <alignment horizontal="right"/>
    </xf>
    <xf numFmtId="179" fontId="16" fillId="0" borderId="0" xfId="0" applyNumberFormat="1" applyFont="1" applyFill="1" applyBorder="1" applyAlignment="1">
      <alignment horizontal="right"/>
    </xf>
    <xf numFmtId="0" fontId="16" fillId="0" borderId="7" xfId="0" applyFont="1" applyFill="1" applyBorder="1" applyAlignment="1"/>
    <xf numFmtId="3" fontId="16" fillId="0" borderId="2" xfId="0" applyNumberFormat="1" applyFont="1" applyFill="1" applyBorder="1" applyAlignment="1">
      <alignment horizontal="right"/>
    </xf>
    <xf numFmtId="3" fontId="16" fillId="0" borderId="6" xfId="0" applyNumberFormat="1" applyFont="1" applyFill="1" applyBorder="1" applyAlignment="1">
      <alignment horizontal="right"/>
    </xf>
    <xf numFmtId="0" fontId="17" fillId="0" borderId="4" xfId="0" applyFont="1" applyFill="1" applyBorder="1" applyAlignment="1">
      <alignment horizontal="left"/>
    </xf>
    <xf numFmtId="0" fontId="16" fillId="0" borderId="0" xfId="0" applyFont="1" applyFill="1" applyBorder="1" applyAlignment="1">
      <alignment horizontal="left"/>
    </xf>
    <xf numFmtId="178" fontId="16" fillId="0" borderId="0" xfId="0" applyNumberFormat="1" applyFont="1" applyFill="1" applyBorder="1" applyAlignment="1"/>
    <xf numFmtId="0" fontId="16" fillId="0" borderId="4" xfId="0" applyFont="1" applyFill="1" applyBorder="1" applyAlignment="1"/>
    <xf numFmtId="0" fontId="18" fillId="0" borderId="0" xfId="0" applyFont="1" applyFill="1"/>
    <xf numFmtId="0" fontId="16" fillId="0" borderId="0" xfId="0" applyFont="1" applyFill="1" applyBorder="1"/>
    <xf numFmtId="0" fontId="17" fillId="0" borderId="11" xfId="0" applyFont="1" applyFill="1" applyBorder="1" applyAlignment="1">
      <alignment horizontal="center" vertical="center" shrinkToFit="1"/>
    </xf>
    <xf numFmtId="0" fontId="25"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6" xfId="0" applyFont="1" applyFill="1" applyBorder="1"/>
    <xf numFmtId="0" fontId="17" fillId="0" borderId="4" xfId="0" applyFont="1" applyFill="1" applyBorder="1" applyAlignment="1">
      <alignment vertical="center"/>
    </xf>
    <xf numFmtId="0" fontId="17" fillId="0" borderId="0" xfId="0" applyFont="1" applyFill="1" applyBorder="1" applyAlignment="1">
      <alignment vertical="center"/>
    </xf>
    <xf numFmtId="0" fontId="16" fillId="0" borderId="5" xfId="0" applyFont="1" applyFill="1" applyBorder="1" applyAlignment="1">
      <alignment vertical="center"/>
    </xf>
    <xf numFmtId="0" fontId="17" fillId="0" borderId="13" xfId="0" applyFont="1" applyFill="1" applyBorder="1" applyAlignment="1">
      <alignment horizontal="center" vertical="center" wrapText="1"/>
    </xf>
    <xf numFmtId="0" fontId="16" fillId="0" borderId="0" xfId="0" applyFont="1" applyFill="1" applyBorder="1" applyAlignment="1">
      <alignment horizontal="right"/>
    </xf>
    <xf numFmtId="0" fontId="17" fillId="0" borderId="0" xfId="0" applyFont="1" applyFill="1" applyBorder="1" applyAlignment="1"/>
    <xf numFmtId="178" fontId="16" fillId="0" borderId="10" xfId="0" applyNumberFormat="1" applyFont="1" applyFill="1" applyBorder="1" applyAlignment="1">
      <alignment horizontal="right"/>
    </xf>
    <xf numFmtId="0" fontId="16" fillId="0" borderId="4" xfId="0" applyFont="1" applyFill="1" applyBorder="1"/>
    <xf numFmtId="0" fontId="16" fillId="0" borderId="12" xfId="0" applyFont="1" applyFill="1" applyBorder="1"/>
    <xf numFmtId="0" fontId="16" fillId="0" borderId="6" xfId="0" applyFont="1" applyFill="1" applyBorder="1" applyAlignment="1">
      <alignment vertical="center"/>
    </xf>
    <xf numFmtId="0" fontId="17" fillId="0" borderId="2" xfId="0" applyFont="1" applyFill="1" applyBorder="1" applyAlignment="1">
      <alignment horizontal="center" vertical="center" wrapText="1" shrinkToFit="1"/>
    </xf>
    <xf numFmtId="178" fontId="16" fillId="0" borderId="0" xfId="0" applyNumberFormat="1" applyFont="1" applyFill="1"/>
    <xf numFmtId="184" fontId="18" fillId="0" borderId="0" xfId="0" applyNumberFormat="1" applyFont="1" applyFill="1"/>
    <xf numFmtId="185" fontId="18" fillId="0" borderId="0" xfId="0" applyNumberFormat="1" applyFont="1" applyFill="1"/>
    <xf numFmtId="0" fontId="22" fillId="0" borderId="0" xfId="0" applyFont="1" applyFill="1" applyBorder="1" applyAlignment="1">
      <alignment horizontal="left"/>
    </xf>
    <xf numFmtId="0" fontId="22" fillId="0" borderId="0" xfId="0" applyFont="1" applyFill="1"/>
    <xf numFmtId="184" fontId="22" fillId="0" borderId="0" xfId="0" applyNumberFormat="1" applyFont="1" applyFill="1" applyBorder="1" applyAlignment="1"/>
    <xf numFmtId="185" fontId="22" fillId="0" borderId="0" xfId="0" applyNumberFormat="1" applyFont="1" applyFill="1" applyBorder="1" applyAlignment="1"/>
    <xf numFmtId="184" fontId="16" fillId="0" borderId="0" xfId="0" applyNumberFormat="1" applyFont="1" applyFill="1" applyBorder="1" applyAlignment="1"/>
    <xf numFmtId="185" fontId="17" fillId="0" borderId="0" xfId="0" applyNumberFormat="1" applyFont="1" applyFill="1" applyAlignment="1">
      <alignment horizontal="right"/>
    </xf>
    <xf numFmtId="185" fontId="17" fillId="0" borderId="11" xfId="0" applyNumberFormat="1" applyFont="1" applyFill="1" applyBorder="1" applyAlignment="1">
      <alignment horizontal="center" vertical="center"/>
    </xf>
    <xf numFmtId="180" fontId="16" fillId="0" borderId="0" xfId="0" applyNumberFormat="1" applyFont="1" applyFill="1" applyBorder="1" applyAlignment="1">
      <alignment horizontal="right"/>
    </xf>
    <xf numFmtId="181" fontId="16" fillId="0" borderId="0" xfId="0" applyNumberFormat="1" applyFont="1" applyFill="1" applyBorder="1" applyAlignment="1">
      <alignment horizontal="right"/>
    </xf>
    <xf numFmtId="49" fontId="16" fillId="0" borderId="0" xfId="0" applyNumberFormat="1" applyFont="1" applyFill="1" applyBorder="1" applyAlignment="1">
      <alignment horizontal="right"/>
    </xf>
    <xf numFmtId="184" fontId="16" fillId="0" borderId="0" xfId="0" applyNumberFormat="1" applyFont="1" applyFill="1"/>
    <xf numFmtId="180" fontId="16" fillId="0" borderId="6" xfId="0" applyNumberFormat="1" applyFont="1" applyFill="1" applyBorder="1" applyAlignment="1">
      <alignment horizontal="right"/>
    </xf>
    <xf numFmtId="185" fontId="16" fillId="0" borderId="6" xfId="0" applyNumberFormat="1" applyFont="1" applyFill="1" applyBorder="1" applyAlignment="1">
      <alignment horizontal="right"/>
    </xf>
    <xf numFmtId="185" fontId="16" fillId="0" borderId="0" xfId="0" applyNumberFormat="1" applyFont="1" applyFill="1"/>
    <xf numFmtId="0" fontId="17" fillId="0" borderId="0" xfId="0" applyFont="1" applyFill="1"/>
    <xf numFmtId="182" fontId="16" fillId="0" borderId="0" xfId="0" applyNumberFormat="1" applyFont="1" applyFill="1"/>
    <xf numFmtId="182" fontId="16" fillId="0" borderId="0" xfId="0" applyNumberFormat="1" applyFont="1" applyFill="1" applyBorder="1" applyAlignment="1"/>
    <xf numFmtId="183" fontId="16" fillId="0" borderId="0" xfId="0" applyNumberFormat="1" applyFont="1" applyFill="1" applyBorder="1" applyAlignment="1"/>
    <xf numFmtId="186" fontId="18" fillId="0" borderId="0" xfId="0" applyNumberFormat="1" applyFont="1" applyFill="1"/>
    <xf numFmtId="186" fontId="22" fillId="0" borderId="0" xfId="0" applyNumberFormat="1" applyFont="1" applyFill="1"/>
    <xf numFmtId="186" fontId="17" fillId="0" borderId="0" xfId="0" applyNumberFormat="1" applyFont="1" applyFill="1" applyAlignment="1">
      <alignment horizontal="right"/>
    </xf>
    <xf numFmtId="186" fontId="17" fillId="0" borderId="11" xfId="0" applyNumberFormat="1" applyFont="1" applyFill="1" applyBorder="1" applyAlignment="1">
      <alignment horizontal="center" vertical="center"/>
    </xf>
    <xf numFmtId="0" fontId="17" fillId="0" borderId="4" xfId="0" applyFont="1" applyFill="1" applyBorder="1" applyAlignment="1"/>
    <xf numFmtId="0" fontId="17" fillId="0" borderId="3" xfId="0" applyFont="1" applyFill="1" applyBorder="1" applyAlignment="1"/>
    <xf numFmtId="186" fontId="16" fillId="0" borderId="0" xfId="0" applyNumberFormat="1" applyFont="1" applyFill="1" applyBorder="1" applyAlignment="1">
      <alignment horizontal="right"/>
    </xf>
    <xf numFmtId="186" fontId="16" fillId="0" borderId="6" xfId="0" applyNumberFormat="1" applyFont="1" applyFill="1" applyBorder="1" applyAlignment="1">
      <alignment horizontal="right"/>
    </xf>
    <xf numFmtId="186" fontId="16" fillId="0" borderId="0" xfId="0" applyNumberFormat="1" applyFont="1" applyFill="1" applyBorder="1" applyAlignment="1"/>
    <xf numFmtId="0" fontId="17" fillId="0" borderId="0" xfId="0" applyFont="1" applyFill="1" applyAlignment="1"/>
    <xf numFmtId="186" fontId="16" fillId="0" borderId="0" xfId="0" applyNumberFormat="1" applyFont="1" applyFill="1" applyAlignment="1"/>
    <xf numFmtId="186" fontId="16" fillId="0" borderId="0" xfId="0" applyNumberFormat="1" applyFont="1" applyFill="1"/>
    <xf numFmtId="0" fontId="29" fillId="0" borderId="4" xfId="0" applyNumberFormat="1" applyFont="1" applyFill="1" applyBorder="1" applyAlignment="1"/>
    <xf numFmtId="0" fontId="18" fillId="0" borderId="0" xfId="0" applyNumberFormat="1" applyFont="1" applyFill="1" applyAlignment="1">
      <alignment horizontal="left"/>
    </xf>
    <xf numFmtId="0" fontId="18" fillId="0" borderId="0" xfId="0" applyNumberFormat="1" applyFont="1" applyFill="1"/>
    <xf numFmtId="0" fontId="16" fillId="0" borderId="0" xfId="0" applyNumberFormat="1" applyFont="1" applyFill="1" applyAlignment="1">
      <alignment horizontal="left"/>
    </xf>
    <xf numFmtId="0" fontId="16" fillId="0" borderId="0" xfId="0" applyNumberFormat="1" applyFont="1" applyFill="1"/>
    <xf numFmtId="0" fontId="16" fillId="0" borderId="0" xfId="0" applyNumberFormat="1" applyFont="1" applyFill="1" applyAlignment="1">
      <alignment horizontal="right"/>
    </xf>
    <xf numFmtId="0" fontId="16" fillId="0" borderId="17" xfId="0" applyNumberFormat="1" applyFont="1" applyFill="1" applyBorder="1" applyAlignment="1">
      <alignment horizontal="center" vertical="center" shrinkToFit="1"/>
    </xf>
    <xf numFmtId="0" fontId="16" fillId="0" borderId="17" xfId="0" quotePrefix="1" applyNumberFormat="1" applyFont="1" applyFill="1" applyBorder="1" applyAlignment="1">
      <alignment horizontal="center" vertical="center" shrinkToFit="1"/>
    </xf>
    <xf numFmtId="0" fontId="16" fillId="0" borderId="0" xfId="0" quotePrefix="1" applyNumberFormat="1" applyFont="1" applyFill="1" applyBorder="1" applyAlignment="1">
      <alignment horizontal="right"/>
    </xf>
    <xf numFmtId="0" fontId="16" fillId="0" borderId="0" xfId="0" quotePrefix="1" applyNumberFormat="1" applyFont="1" applyFill="1" applyBorder="1" applyAlignment="1"/>
    <xf numFmtId="191" fontId="16"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191" fontId="16" fillId="0" borderId="0" xfId="0" applyNumberFormat="1" applyFont="1" applyFill="1" applyAlignment="1"/>
    <xf numFmtId="0" fontId="16" fillId="0" borderId="0" xfId="0" quotePrefix="1" applyNumberFormat="1" applyFont="1" applyFill="1" applyBorder="1" applyAlignment="1">
      <alignment horizontal="left"/>
    </xf>
    <xf numFmtId="192" fontId="16" fillId="0" borderId="10" xfId="0" applyNumberFormat="1" applyFont="1" applyFill="1" applyBorder="1" applyAlignment="1">
      <alignment horizontal="right"/>
    </xf>
    <xf numFmtId="192" fontId="16" fillId="0" borderId="0" xfId="0" applyNumberFormat="1" applyFont="1" applyFill="1" applyBorder="1" applyAlignment="1">
      <alignment horizontal="right"/>
    </xf>
    <xf numFmtId="192" fontId="16" fillId="0" borderId="0" xfId="0" applyNumberFormat="1" applyFont="1" applyFill="1" applyAlignment="1"/>
    <xf numFmtId="0" fontId="16" fillId="0" borderId="18" xfId="0" quotePrefix="1" applyNumberFormat="1" applyFont="1" applyFill="1" applyBorder="1" applyAlignment="1">
      <alignment horizontal="right"/>
    </xf>
    <xf numFmtId="0" fontId="16" fillId="0" borderId="18" xfId="0" quotePrefix="1" applyNumberFormat="1" applyFont="1" applyFill="1" applyBorder="1" applyAlignment="1"/>
    <xf numFmtId="0" fontId="16" fillId="0" borderId="19" xfId="0" applyNumberFormat="1" applyFont="1" applyFill="1" applyBorder="1" applyAlignment="1">
      <alignment horizontal="right"/>
    </xf>
    <xf numFmtId="3" fontId="16" fillId="0" borderId="18" xfId="0" applyNumberFormat="1" applyFont="1" applyFill="1" applyBorder="1" applyAlignment="1">
      <alignment horizontal="right"/>
    </xf>
    <xf numFmtId="0" fontId="18" fillId="0" borderId="0" xfId="0" quotePrefix="1" applyNumberFormat="1" applyFont="1" applyFill="1" applyAlignment="1">
      <alignment horizontal="left"/>
    </xf>
    <xf numFmtId="0" fontId="16" fillId="0" borderId="9" xfId="0" applyNumberFormat="1" applyFont="1" applyFill="1" applyBorder="1" applyAlignment="1"/>
    <xf numFmtId="0" fontId="16" fillId="0" borderId="9" xfId="0" applyNumberFormat="1" applyFont="1" applyFill="1" applyBorder="1"/>
    <xf numFmtId="0" fontId="16" fillId="0" borderId="20" xfId="0" applyNumberFormat="1" applyFont="1" applyFill="1" applyBorder="1"/>
    <xf numFmtId="3" fontId="16" fillId="0" borderId="9" xfId="0" applyNumberFormat="1" applyFont="1" applyFill="1" applyBorder="1" applyAlignment="1">
      <alignment horizontal="right"/>
    </xf>
    <xf numFmtId="3" fontId="16" fillId="0" borderId="0" xfId="0" applyNumberFormat="1" applyFont="1" applyFill="1"/>
    <xf numFmtId="0" fontId="16" fillId="0" borderId="0" xfId="0" applyNumberFormat="1" applyFont="1" applyFill="1" applyBorder="1"/>
    <xf numFmtId="0" fontId="16" fillId="0" borderId="20" xfId="0" applyNumberFormat="1" applyFont="1" applyFill="1" applyBorder="1" applyAlignment="1"/>
    <xf numFmtId="191" fontId="16" fillId="0" borderId="0" xfId="0" applyNumberFormat="1" applyFont="1" applyFill="1" applyAlignment="1">
      <alignment horizontal="right"/>
    </xf>
    <xf numFmtId="191" fontId="31" fillId="0" borderId="0" xfId="0" applyNumberFormat="1" applyFont="1" applyFill="1" applyAlignment="1">
      <alignment horizontal="right"/>
    </xf>
    <xf numFmtId="0" fontId="16" fillId="0" borderId="18" xfId="0" applyNumberFormat="1" applyFont="1" applyFill="1" applyBorder="1"/>
    <xf numFmtId="0" fontId="16" fillId="0" borderId="18" xfId="0" quotePrefix="1" applyNumberFormat="1" applyFont="1" applyFill="1" applyBorder="1" applyAlignment="1">
      <alignment horizontal="left"/>
    </xf>
    <xf numFmtId="0" fontId="16" fillId="0" borderId="19" xfId="0" quotePrefix="1" applyNumberFormat="1" applyFont="1" applyFill="1" applyBorder="1" applyAlignment="1">
      <alignment horizontal="left"/>
    </xf>
    <xf numFmtId="49" fontId="18" fillId="0" borderId="0" xfId="0" quotePrefix="1" applyNumberFormat="1" applyFont="1" applyFill="1" applyAlignment="1">
      <alignment horizontal="left"/>
    </xf>
    <xf numFmtId="0" fontId="18" fillId="0" borderId="0" xfId="0" applyNumberFormat="1" applyFont="1" applyFill="1" applyBorder="1"/>
    <xf numFmtId="49" fontId="16" fillId="0" borderId="0" xfId="0" applyNumberFormat="1" applyFont="1" applyFill="1" applyBorder="1" applyAlignment="1"/>
    <xf numFmtId="0" fontId="16" fillId="0" borderId="9"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16" fillId="0" borderId="9" xfId="0" applyNumberFormat="1" applyFont="1" applyFill="1" applyBorder="1" applyAlignment="1">
      <alignment vertical="center"/>
    </xf>
    <xf numFmtId="0" fontId="16" fillId="0" borderId="24" xfId="0" applyNumberFormat="1" applyFont="1" applyFill="1" applyBorder="1" applyAlignment="1">
      <alignment vertical="center"/>
    </xf>
    <xf numFmtId="3" fontId="16" fillId="0" borderId="0" xfId="0" applyNumberFormat="1" applyFont="1" applyFill="1" applyBorder="1" applyAlignment="1">
      <alignment horizontal="right" vertical="center"/>
    </xf>
    <xf numFmtId="3" fontId="16" fillId="0" borderId="9" xfId="0" applyNumberFormat="1" applyFont="1" applyFill="1" applyBorder="1" applyAlignment="1">
      <alignment horizontal="right" vertical="center"/>
    </xf>
    <xf numFmtId="0" fontId="16" fillId="0" borderId="0" xfId="0" applyNumberFormat="1" applyFont="1" applyFill="1" applyBorder="1" applyAlignment="1">
      <alignment horizontal="center" vertical="center"/>
    </xf>
    <xf numFmtId="0" fontId="16" fillId="0" borderId="20" xfId="0" applyNumberFormat="1" applyFont="1" applyFill="1" applyBorder="1" applyAlignment="1">
      <alignment vertical="center"/>
    </xf>
    <xf numFmtId="49" fontId="16" fillId="0" borderId="0" xfId="0" quotePrefix="1"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quotePrefix="1" applyNumberFormat="1" applyFont="1" applyFill="1" applyBorder="1" applyAlignment="1">
      <alignment horizontal="center" vertical="center"/>
    </xf>
    <xf numFmtId="0" fontId="16" fillId="0" borderId="20" xfId="0" applyNumberFormat="1" applyFont="1" applyFill="1" applyBorder="1" applyAlignment="1">
      <alignment vertical="center" wrapText="1"/>
    </xf>
    <xf numFmtId="49" fontId="16" fillId="0" borderId="0" xfId="0" applyNumberFormat="1" applyFont="1" applyFill="1"/>
    <xf numFmtId="49" fontId="22" fillId="0" borderId="0" xfId="0" quotePrefix="1" applyNumberFormat="1" applyFont="1" applyFill="1" applyAlignment="1">
      <alignment horizontal="left"/>
    </xf>
    <xf numFmtId="0" fontId="18" fillId="0" borderId="0" xfId="0" applyNumberFormat="1" applyFont="1" applyFill="1" applyBorder="1" applyAlignment="1">
      <alignment horizontal="right"/>
    </xf>
    <xf numFmtId="49" fontId="16" fillId="0" borderId="0" xfId="0" quotePrefix="1" applyNumberFormat="1" applyFont="1" applyFill="1" applyAlignment="1">
      <alignment horizontal="left"/>
    </xf>
    <xf numFmtId="0" fontId="16" fillId="0" borderId="0" xfId="0" quotePrefix="1" applyNumberFormat="1" applyFont="1" applyFill="1" applyAlignment="1">
      <alignment horizontal="left"/>
    </xf>
    <xf numFmtId="3" fontId="16" fillId="0" borderId="0" xfId="0" applyNumberFormat="1" applyFont="1" applyFill="1" applyAlignment="1">
      <alignment horizontal="right" vertical="center"/>
    </xf>
    <xf numFmtId="0" fontId="16" fillId="0" borderId="0" xfId="0" quotePrefix="1" applyNumberFormat="1" applyFont="1" applyFill="1" applyBorder="1" applyAlignment="1">
      <alignment vertical="center"/>
    </xf>
    <xf numFmtId="49" fontId="16" fillId="0" borderId="18" xfId="0" quotePrefix="1" applyNumberFormat="1" applyFont="1" applyFill="1" applyBorder="1" applyAlignment="1">
      <alignment horizontal="center" vertical="center"/>
    </xf>
    <xf numFmtId="0" fontId="16" fillId="0" borderId="18" xfId="0" quotePrefix="1" applyNumberFormat="1" applyFont="1" applyFill="1" applyBorder="1" applyAlignment="1">
      <alignment horizontal="center" vertical="center"/>
    </xf>
    <xf numFmtId="0" fontId="16" fillId="0" borderId="19" xfId="0" applyNumberFormat="1" applyFont="1" applyFill="1" applyBorder="1" applyAlignment="1">
      <alignment vertical="center"/>
    </xf>
    <xf numFmtId="3" fontId="16" fillId="0" borderId="18" xfId="0" applyNumberFormat="1" applyFont="1" applyFill="1" applyBorder="1" applyAlignment="1">
      <alignment horizontal="right" vertical="center"/>
    </xf>
    <xf numFmtId="49" fontId="16" fillId="0" borderId="0" xfId="0" applyNumberFormat="1" applyFont="1" applyFill="1" applyBorder="1" applyAlignment="1">
      <alignment horizontal="left"/>
    </xf>
    <xf numFmtId="0" fontId="16" fillId="0" borderId="17" xfId="0" applyNumberFormat="1" applyFont="1" applyFill="1" applyBorder="1" applyAlignment="1">
      <alignment horizontal="center" vertical="center" wrapText="1"/>
    </xf>
    <xf numFmtId="0" fontId="16" fillId="0" borderId="25" xfId="0" applyNumberFormat="1" applyFont="1" applyFill="1" applyBorder="1" applyAlignment="1">
      <alignment horizontal="center" vertical="center"/>
    </xf>
    <xf numFmtId="0" fontId="16" fillId="0" borderId="20" xfId="0" applyNumberFormat="1" applyFont="1" applyFill="1" applyBorder="1" applyAlignment="1">
      <alignment horizontal="center" vertical="center"/>
    </xf>
    <xf numFmtId="0" fontId="16" fillId="0" borderId="20" xfId="0" applyFont="1" applyFill="1" applyBorder="1" applyAlignment="1">
      <alignment horizontal="right"/>
    </xf>
    <xf numFmtId="0" fontId="16" fillId="0" borderId="20" xfId="0" quotePrefix="1" applyFont="1" applyFill="1" applyBorder="1" applyAlignment="1">
      <alignment horizontal="right"/>
    </xf>
    <xf numFmtId="191" fontId="16" fillId="0" borderId="0" xfId="20" applyNumberFormat="1" applyFont="1" applyFill="1" applyBorder="1" applyAlignment="1"/>
    <xf numFmtId="0" fontId="16" fillId="0" borderId="0" xfId="0" quotePrefix="1" applyFont="1" applyFill="1" applyBorder="1" applyAlignment="1">
      <alignment horizontal="right"/>
    </xf>
    <xf numFmtId="191" fontId="16" fillId="0" borderId="10" xfId="0" applyNumberFormat="1" applyFont="1" applyFill="1" applyBorder="1" applyAlignment="1">
      <alignment horizontal="right"/>
    </xf>
    <xf numFmtId="191" fontId="16" fillId="0" borderId="0" xfId="0" applyNumberFormat="1" applyFont="1" applyFill="1" applyBorder="1" applyAlignment="1"/>
    <xf numFmtId="0" fontId="16" fillId="0" borderId="18" xfId="0" applyNumberFormat="1" applyFont="1" applyFill="1" applyBorder="1" applyAlignment="1"/>
    <xf numFmtId="3" fontId="16" fillId="0" borderId="21" xfId="0" applyNumberFormat="1" applyFont="1" applyFill="1" applyBorder="1" applyAlignment="1">
      <alignment horizontal="right"/>
    </xf>
    <xf numFmtId="0" fontId="16" fillId="0" borderId="9" xfId="0" applyNumberFormat="1" applyFont="1" applyFill="1" applyBorder="1" applyAlignment="1">
      <alignment horizontal="right"/>
    </xf>
    <xf numFmtId="0" fontId="16" fillId="0" borderId="0" xfId="0" quotePrefix="1" applyNumberFormat="1" applyFont="1" applyFill="1" applyBorder="1" applyAlignment="1">
      <alignment horizontal="left" vertical="center"/>
    </xf>
    <xf numFmtId="0" fontId="17" fillId="0" borderId="14" xfId="0" applyFont="1" applyFill="1" applyBorder="1" applyAlignment="1">
      <alignment horizontal="center" vertical="center" shrinkToFit="1"/>
    </xf>
    <xf numFmtId="0" fontId="29" fillId="0" borderId="5" xfId="0" applyNumberFormat="1" applyFont="1" applyFill="1" applyBorder="1" applyAlignment="1"/>
    <xf numFmtId="0" fontId="20" fillId="0" borderId="0" xfId="0" applyFont="1" applyFill="1" applyBorder="1" applyAlignment="1"/>
    <xf numFmtId="0" fontId="17" fillId="0" borderId="26" xfId="0" applyFont="1" applyFill="1" applyBorder="1" applyAlignment="1">
      <alignment horizontal="center" vertical="center"/>
    </xf>
    <xf numFmtId="177" fontId="16" fillId="0" borderId="0" xfId="0" applyNumberFormat="1" applyFont="1" applyFill="1" applyAlignment="1">
      <alignment horizontal="right"/>
    </xf>
    <xf numFmtId="0" fontId="17" fillId="0" borderId="0" xfId="0" applyFont="1" applyFill="1" applyBorder="1" applyAlignment="1">
      <alignment horizontal="left"/>
    </xf>
    <xf numFmtId="0" fontId="18" fillId="0" borderId="0" xfId="8" applyFont="1" applyFill="1" applyAlignment="1">
      <alignment horizontal="left"/>
    </xf>
    <xf numFmtId="0" fontId="18" fillId="0" borderId="0" xfId="8" applyFont="1" applyFill="1"/>
    <xf numFmtId="0" fontId="16" fillId="0" borderId="0" xfId="8" applyFont="1" applyFill="1" applyBorder="1"/>
    <xf numFmtId="0" fontId="16" fillId="0" borderId="0" xfId="8" applyFont="1" applyFill="1" applyBorder="1" applyAlignment="1"/>
    <xf numFmtId="0" fontId="16" fillId="0" borderId="0" xfId="8" applyFont="1" applyFill="1" applyBorder="1" applyAlignment="1">
      <alignment horizontal="right"/>
    </xf>
    <xf numFmtId="0" fontId="17" fillId="0" borderId="0" xfId="8" applyFont="1" applyFill="1" applyBorder="1" applyAlignment="1">
      <alignment horizontal="right"/>
    </xf>
    <xf numFmtId="0" fontId="16" fillId="0" borderId="0" xfId="8" applyFont="1" applyFill="1"/>
    <xf numFmtId="0" fontId="17" fillId="0" borderId="14" xfId="8" applyFont="1" applyFill="1" applyBorder="1" applyAlignment="1">
      <alignment horizontal="center" vertical="center"/>
    </xf>
    <xf numFmtId="0" fontId="16" fillId="0" borderId="0" xfId="8" applyFont="1" applyFill="1" applyAlignment="1"/>
    <xf numFmtId="0" fontId="16" fillId="0" borderId="0" xfId="8" applyFont="1" applyFill="1" applyBorder="1" applyAlignment="1">
      <alignment horizontal="left"/>
    </xf>
    <xf numFmtId="0" fontId="17" fillId="0" borderId="0" xfId="8" applyFont="1" applyFill="1" applyBorder="1" applyAlignment="1">
      <alignment horizontal="left"/>
    </xf>
    <xf numFmtId="0" fontId="17" fillId="0" borderId="0" xfId="0" applyFont="1" applyFill="1" applyBorder="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left" vertical="center"/>
      <protection locked="0"/>
    </xf>
    <xf numFmtId="0" fontId="17" fillId="0" borderId="14" xfId="8" applyFont="1" applyFill="1" applyBorder="1" applyAlignment="1">
      <alignment horizontal="center" vertical="center" wrapText="1"/>
    </xf>
    <xf numFmtId="0" fontId="16" fillId="0" borderId="5" xfId="8" applyFont="1" applyFill="1" applyBorder="1" applyAlignment="1">
      <alignment horizontal="right"/>
    </xf>
    <xf numFmtId="177" fontId="16" fillId="0" borderId="0" xfId="8" applyNumberFormat="1" applyFont="1" applyFill="1"/>
    <xf numFmtId="0" fontId="16" fillId="0" borderId="5" xfId="8" applyFont="1" applyFill="1" applyBorder="1" applyAlignment="1">
      <alignment horizontal="left"/>
    </xf>
    <xf numFmtId="177" fontId="16" fillId="0" borderId="16" xfId="0" applyNumberFormat="1" applyFont="1" applyFill="1" applyBorder="1" applyAlignment="1">
      <alignment horizontal="right"/>
    </xf>
    <xf numFmtId="177" fontId="16" fillId="0" borderId="0" xfId="0" applyNumberFormat="1" applyFont="1" applyFill="1"/>
    <xf numFmtId="0" fontId="17" fillId="0" borderId="0" xfId="0" applyFont="1" applyFill="1" applyBorder="1"/>
    <xf numFmtId="0" fontId="17" fillId="0" borderId="14" xfId="0" applyFont="1" applyFill="1" applyBorder="1" applyAlignment="1">
      <alignment horizontal="center" vertical="center"/>
    </xf>
    <xf numFmtId="0" fontId="16" fillId="0" borderId="0" xfId="0" applyFont="1" applyFill="1" applyAlignment="1">
      <alignment horizontal="right"/>
    </xf>
    <xf numFmtId="0" fontId="22" fillId="0" borderId="0" xfId="0" applyFont="1" applyFill="1" applyBorder="1" applyAlignment="1"/>
    <xf numFmtId="0" fontId="29" fillId="0" borderId="0" xfId="0" applyFont="1" applyFill="1" applyBorder="1" applyAlignment="1"/>
    <xf numFmtId="182" fontId="18" fillId="0" borderId="0" xfId="0" applyNumberFormat="1" applyFont="1" applyFill="1"/>
    <xf numFmtId="187" fontId="18" fillId="0" borderId="0" xfId="0" applyNumberFormat="1" applyFont="1" applyFill="1"/>
    <xf numFmtId="182" fontId="22" fillId="0" borderId="0" xfId="0" applyNumberFormat="1" applyFont="1" applyFill="1" applyBorder="1" applyAlignment="1"/>
    <xf numFmtId="187" fontId="22" fillId="0" borderId="0" xfId="0" applyNumberFormat="1" applyFont="1" applyFill="1" applyBorder="1" applyAlignment="1"/>
    <xf numFmtId="0" fontId="22" fillId="0" borderId="0" xfId="0" applyFont="1" applyFill="1" applyBorder="1"/>
    <xf numFmtId="187" fontId="16" fillId="0" borderId="0" xfId="0" applyNumberFormat="1" applyFont="1" applyFill="1" applyBorder="1" applyAlignment="1"/>
    <xf numFmtId="0" fontId="17" fillId="0" borderId="6" xfId="0" applyFont="1" applyFill="1" applyBorder="1" applyAlignment="1">
      <alignment horizontal="right"/>
    </xf>
    <xf numFmtId="0" fontId="17" fillId="0" borderId="27" xfId="0" applyFont="1" applyFill="1" applyBorder="1" applyAlignment="1">
      <alignment horizontal="center" vertical="center"/>
    </xf>
    <xf numFmtId="180" fontId="16" fillId="0" borderId="4" xfId="0" applyNumberFormat="1" applyFont="1" applyFill="1" applyBorder="1" applyAlignment="1">
      <alignment horizontal="right"/>
    </xf>
    <xf numFmtId="180" fontId="16" fillId="0" borderId="3" xfId="0" applyNumberFormat="1" applyFont="1" applyFill="1" applyBorder="1" applyAlignment="1">
      <alignment horizontal="right"/>
    </xf>
    <xf numFmtId="0" fontId="16" fillId="0" borderId="4" xfId="0" applyFont="1" applyFill="1" applyBorder="1" applyAlignment="1">
      <alignment horizontal="right"/>
    </xf>
    <xf numFmtId="180" fontId="16" fillId="0" borderId="5" xfId="0" applyNumberFormat="1" applyFont="1" applyFill="1" applyBorder="1" applyAlignment="1">
      <alignment horizontal="right"/>
    </xf>
    <xf numFmtId="188" fontId="16" fillId="0" borderId="0" xfId="0" applyNumberFormat="1" applyFont="1" applyFill="1" applyBorder="1" applyAlignment="1">
      <alignment horizontal="right"/>
    </xf>
    <xf numFmtId="188" fontId="16" fillId="0" borderId="0" xfId="0" applyNumberFormat="1" applyFont="1" applyFill="1" applyAlignment="1">
      <alignment horizontal="right"/>
    </xf>
    <xf numFmtId="0" fontId="16" fillId="0" borderId="10" xfId="0" applyFont="1" applyFill="1" applyBorder="1" applyAlignment="1">
      <alignment horizontal="right"/>
    </xf>
    <xf numFmtId="180" fontId="16" fillId="0" borderId="7" xfId="0" applyNumberFormat="1" applyFont="1" applyFill="1" applyBorder="1" applyAlignment="1">
      <alignment horizontal="right"/>
    </xf>
    <xf numFmtId="188" fontId="16" fillId="0" borderId="6" xfId="0" applyNumberFormat="1" applyFont="1" applyFill="1" applyBorder="1" applyAlignment="1">
      <alignment horizontal="right"/>
    </xf>
    <xf numFmtId="187" fontId="16" fillId="0" borderId="0" xfId="0" applyNumberFormat="1" applyFont="1" applyFill="1"/>
    <xf numFmtId="189" fontId="18" fillId="0" borderId="0" xfId="0" applyNumberFormat="1" applyFont="1" applyFill="1"/>
    <xf numFmtId="189" fontId="22" fillId="0" borderId="0" xfId="0" applyNumberFormat="1" applyFont="1" applyFill="1"/>
    <xf numFmtId="189" fontId="17" fillId="0" borderId="0" xfId="0" applyNumberFormat="1" applyFont="1" applyFill="1" applyBorder="1" applyAlignment="1">
      <alignment horizontal="right"/>
    </xf>
    <xf numFmtId="189" fontId="17" fillId="0" borderId="11" xfId="0" applyNumberFormat="1" applyFont="1" applyFill="1" applyBorder="1" applyAlignment="1">
      <alignment horizontal="center" vertical="center"/>
    </xf>
    <xf numFmtId="190" fontId="17" fillId="0" borderId="11" xfId="0" applyNumberFormat="1" applyFont="1" applyFill="1" applyBorder="1" applyAlignment="1">
      <alignment horizontal="center" vertical="center"/>
    </xf>
    <xf numFmtId="0" fontId="17" fillId="0" borderId="29" xfId="0" applyFont="1" applyFill="1" applyBorder="1" applyAlignment="1"/>
    <xf numFmtId="189" fontId="16" fillId="0" borderId="0" xfId="0" applyNumberFormat="1" applyFont="1" applyFill="1"/>
    <xf numFmtId="189" fontId="16" fillId="0" borderId="0" xfId="0" applyNumberFormat="1" applyFont="1" applyFill="1" applyAlignment="1">
      <alignment horizontal="right"/>
    </xf>
    <xf numFmtId="0" fontId="16" fillId="0" borderId="15" xfId="0" applyFont="1" applyFill="1" applyBorder="1" applyAlignment="1"/>
    <xf numFmtId="189" fontId="16" fillId="0" borderId="6" xfId="0" applyNumberFormat="1" applyFont="1" applyFill="1" applyBorder="1" applyAlignment="1">
      <alignment horizontal="right"/>
    </xf>
    <xf numFmtId="0" fontId="16" fillId="0" borderId="0" xfId="0" applyFont="1" applyFill="1" applyBorder="1" applyAlignment="1">
      <alignment horizontal="distributed"/>
    </xf>
    <xf numFmtId="189" fontId="22" fillId="0" borderId="0" xfId="0" applyNumberFormat="1" applyFont="1" applyFill="1" applyBorder="1" applyAlignment="1"/>
    <xf numFmtId="0" fontId="17" fillId="0" borderId="27" xfId="0" applyFont="1" applyFill="1" applyBorder="1" applyAlignment="1">
      <alignment horizontal="center"/>
    </xf>
    <xf numFmtId="189" fontId="16" fillId="0" borderId="4" xfId="0" applyNumberFormat="1" applyFont="1" applyFill="1" applyBorder="1" applyAlignment="1">
      <alignment horizontal="right"/>
    </xf>
    <xf numFmtId="0" fontId="16" fillId="0" borderId="7" xfId="0" applyFont="1" applyFill="1" applyBorder="1" applyAlignment="1">
      <alignment horizontal="center"/>
    </xf>
    <xf numFmtId="0" fontId="16" fillId="0" borderId="15" xfId="0" applyFont="1" applyFill="1" applyBorder="1" applyAlignment="1">
      <alignment horizontal="center"/>
    </xf>
    <xf numFmtId="189" fontId="16" fillId="0" borderId="0" xfId="0" applyNumberFormat="1" applyFont="1" applyFill="1" applyBorder="1" applyAlignment="1"/>
    <xf numFmtId="191" fontId="16" fillId="0" borderId="0" xfId="20" applyNumberFormat="1" applyFont="1" applyFill="1" applyBorder="1" applyAlignment="1">
      <alignment horizontal="right"/>
    </xf>
    <xf numFmtId="3" fontId="16" fillId="0" borderId="0" xfId="19" applyNumberFormat="1" applyFont="1" applyFill="1" applyBorder="1" applyAlignment="1">
      <alignment horizontal="right"/>
    </xf>
    <xf numFmtId="0" fontId="16" fillId="0" borderId="0" xfId="0" applyNumberFormat="1" applyFont="1" applyFill="1" applyBorder="1" applyAlignment="1">
      <alignment shrinkToFit="1"/>
    </xf>
    <xf numFmtId="0" fontId="17" fillId="0" borderId="11"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7" xfId="0" applyFont="1" applyFill="1" applyBorder="1" applyAlignment="1">
      <alignment horizontal="center" vertical="center"/>
    </xf>
    <xf numFmtId="0" fontId="32" fillId="0" borderId="26" xfId="0" applyFont="1" applyFill="1" applyBorder="1" applyAlignment="1">
      <alignment horizontal="center" vertical="center"/>
    </xf>
    <xf numFmtId="0" fontId="17" fillId="0" borderId="10" xfId="0" applyFont="1" applyFill="1" applyBorder="1" applyAlignment="1">
      <alignment horizontal="right"/>
    </xf>
    <xf numFmtId="0" fontId="32" fillId="0" borderId="28" xfId="0"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0" xfId="20" applyNumberFormat="1" applyFont="1" applyFill="1" applyBorder="1" applyAlignment="1">
      <alignment horizontal="left"/>
    </xf>
    <xf numFmtId="0" fontId="16" fillId="0" borderId="8" xfId="0" applyFont="1" applyFill="1" applyBorder="1" applyAlignment="1">
      <alignment horizontal="center" vertical="center"/>
    </xf>
    <xf numFmtId="0" fontId="16" fillId="0" borderId="17" xfId="0" applyFont="1" applyFill="1" applyBorder="1" applyAlignment="1">
      <alignment horizontal="center" vertical="center"/>
    </xf>
    <xf numFmtId="0" fontId="18" fillId="0" borderId="0" xfId="21" applyNumberFormat="1" applyFont="1" applyFill="1"/>
    <xf numFmtId="0" fontId="16" fillId="0" borderId="0" xfId="21" applyNumberFormat="1" applyFont="1" applyFill="1" applyBorder="1"/>
    <xf numFmtId="0" fontId="16" fillId="0" borderId="0" xfId="21" applyNumberFormat="1" applyFont="1" applyFill="1" applyBorder="1" applyAlignment="1"/>
    <xf numFmtId="0" fontId="16" fillId="0" borderId="0" xfId="21" applyNumberFormat="1" applyFont="1" applyFill="1" applyBorder="1" applyAlignment="1">
      <alignment horizontal="right"/>
    </xf>
    <xf numFmtId="0" fontId="16" fillId="0" borderId="32" xfId="21" applyNumberFormat="1" applyFont="1" applyFill="1" applyBorder="1" applyAlignment="1">
      <alignment horizontal="center" vertical="center"/>
    </xf>
    <xf numFmtId="0" fontId="16" fillId="0" borderId="32" xfId="21" quotePrefix="1" applyNumberFormat="1" applyFont="1" applyFill="1" applyBorder="1" applyAlignment="1">
      <alignment horizontal="center" vertical="center"/>
    </xf>
    <xf numFmtId="0" fontId="16" fillId="0" borderId="0" xfId="21" quotePrefix="1" applyNumberFormat="1" applyFont="1" applyFill="1" applyBorder="1" applyAlignment="1">
      <alignment horizontal="right"/>
    </xf>
    <xf numFmtId="0" fontId="16" fillId="0" borderId="0" xfId="21" quotePrefix="1" applyNumberFormat="1" applyFont="1" applyFill="1" applyBorder="1" applyAlignment="1">
      <alignment horizontal="left"/>
    </xf>
    <xf numFmtId="0" fontId="16" fillId="0" borderId="0" xfId="21" quotePrefix="1" applyNumberFormat="1" applyFont="1" applyFill="1" applyBorder="1" applyAlignment="1"/>
    <xf numFmtId="0" fontId="36" fillId="0" borderId="0" xfId="21" quotePrefix="1" applyNumberFormat="1" applyFont="1" applyFill="1" applyAlignment="1">
      <alignment horizontal="left"/>
    </xf>
    <xf numFmtId="0" fontId="29" fillId="0" borderId="0" xfId="0" applyNumberFormat="1" applyFont="1" applyFill="1" applyBorder="1" applyAlignment="1"/>
    <xf numFmtId="0" fontId="20" fillId="0" borderId="0" xfId="0" applyNumberFormat="1" applyFont="1" applyFill="1" applyBorder="1" applyAlignment="1"/>
    <xf numFmtId="0" fontId="16" fillId="0" borderId="24" xfId="0" applyNumberFormat="1" applyFont="1" applyFill="1" applyBorder="1" applyAlignment="1"/>
    <xf numFmtId="0" fontId="16" fillId="0" borderId="0" xfId="0" applyNumberFormat="1" applyFont="1" applyFill="1" applyBorder="1" applyAlignment="1"/>
    <xf numFmtId="0" fontId="0" fillId="0" borderId="20" xfId="0" applyFont="1" applyFill="1" applyBorder="1" applyAlignment="1"/>
    <xf numFmtId="41" fontId="16" fillId="0" borderId="0" xfId="0" applyNumberFormat="1" applyFont="1" applyFill="1" applyBorder="1" applyAlignment="1">
      <alignment horizontal="right"/>
    </xf>
    <xf numFmtId="0" fontId="16" fillId="0" borderId="19" xfId="0" applyNumberFormat="1" applyFont="1" applyFill="1" applyBorder="1" applyAlignment="1"/>
    <xf numFmtId="177" fontId="16" fillId="0" borderId="16" xfId="0" applyNumberFormat="1" applyFont="1" applyFill="1" applyBorder="1"/>
    <xf numFmtId="177" fontId="16" fillId="0" borderId="0" xfId="0" applyNumberFormat="1" applyFont="1" applyFill="1" applyBorder="1"/>
    <xf numFmtId="0" fontId="16" fillId="0" borderId="0" xfId="21" applyNumberFormat="1" applyFont="1" applyFill="1"/>
    <xf numFmtId="0" fontId="16" fillId="0" borderId="0" xfId="22" applyFont="1" applyFill="1" applyBorder="1" applyAlignment="1" applyProtection="1">
      <alignment horizontal="left" vertical="center"/>
      <protection locked="0"/>
    </xf>
    <xf numFmtId="0" fontId="16" fillId="0" borderId="0" xfId="22" applyFont="1" applyFill="1" applyBorder="1" applyAlignment="1" applyProtection="1">
      <alignment vertical="center"/>
    </xf>
    <xf numFmtId="0" fontId="16" fillId="0" borderId="0" xfId="22" applyFont="1" applyFill="1" applyAlignment="1" applyProtection="1">
      <alignment vertical="center"/>
    </xf>
    <xf numFmtId="0" fontId="16" fillId="0" borderId="0" xfId="0" applyNumberFormat="1" applyFont="1" applyFill="1" applyBorder="1" applyAlignment="1"/>
    <xf numFmtId="177" fontId="18" fillId="0" borderId="0" xfId="0" applyNumberFormat="1" applyFont="1" applyFill="1" applyAlignment="1">
      <alignment horizontal="left"/>
    </xf>
    <xf numFmtId="177" fontId="18" fillId="0" borderId="0" xfId="0" applyNumberFormat="1" applyFont="1" applyFill="1"/>
    <xf numFmtId="177" fontId="18" fillId="0" borderId="0" xfId="0" applyNumberFormat="1" applyFont="1" applyFill="1" applyAlignment="1">
      <alignment horizontal="right"/>
    </xf>
    <xf numFmtId="177" fontId="16" fillId="0" borderId="0" xfId="0" applyNumberFormat="1" applyFont="1" applyFill="1" applyBorder="1" applyAlignment="1"/>
    <xf numFmtId="177" fontId="16" fillId="0" borderId="0" xfId="0" applyNumberFormat="1" applyFont="1" applyFill="1" applyBorder="1" applyAlignment="1">
      <alignment horizontal="left"/>
    </xf>
    <xf numFmtId="177" fontId="17" fillId="0" borderId="0" xfId="0" applyNumberFormat="1" applyFont="1" applyFill="1" applyBorder="1" applyAlignment="1">
      <alignment horizontal="right"/>
    </xf>
    <xf numFmtId="177" fontId="16" fillId="0" borderId="13" xfId="0" applyNumberFormat="1" applyFont="1" applyFill="1" applyBorder="1" applyAlignment="1">
      <alignment horizontal="center" vertical="center"/>
    </xf>
    <xf numFmtId="177" fontId="17" fillId="0" borderId="2" xfId="0" applyNumberFormat="1" applyFont="1" applyFill="1" applyBorder="1" applyAlignment="1">
      <alignment horizontal="center" vertical="center" wrapText="1"/>
    </xf>
    <xf numFmtId="177" fontId="16" fillId="0" borderId="10" xfId="0" applyNumberFormat="1" applyFont="1" applyFill="1" applyBorder="1" applyAlignment="1">
      <alignment horizontal="right"/>
    </xf>
    <xf numFmtId="177" fontId="16" fillId="0" borderId="20" xfId="0" applyNumberFormat="1" applyFont="1" applyFill="1" applyBorder="1" applyAlignment="1">
      <alignment horizontal="right"/>
    </xf>
    <xf numFmtId="177" fontId="16" fillId="0" borderId="10" xfId="23" applyNumberFormat="1" applyFont="1" applyFill="1" applyBorder="1" applyAlignment="1">
      <alignment horizontal="right"/>
    </xf>
    <xf numFmtId="177" fontId="16" fillId="0" borderId="0" xfId="23" applyNumberFormat="1" applyFont="1" applyFill="1" applyBorder="1" applyAlignment="1">
      <alignment horizontal="right"/>
    </xf>
    <xf numFmtId="177" fontId="16" fillId="0" borderId="6" xfId="0" applyNumberFormat="1" applyFont="1" applyFill="1" applyBorder="1"/>
    <xf numFmtId="177" fontId="16" fillId="0" borderId="6" xfId="0" applyNumberFormat="1" applyFont="1" applyFill="1" applyBorder="1" applyAlignment="1"/>
    <xf numFmtId="177" fontId="16" fillId="0" borderId="2" xfId="0" applyNumberFormat="1" applyFont="1" applyFill="1" applyBorder="1" applyAlignment="1">
      <alignment horizontal="right"/>
    </xf>
    <xf numFmtId="177" fontId="16" fillId="0" borderId="6" xfId="0" applyNumberFormat="1" applyFont="1" applyFill="1" applyBorder="1" applyAlignment="1">
      <alignment horizontal="right"/>
    </xf>
    <xf numFmtId="177" fontId="17" fillId="0" borderId="0" xfId="0" applyNumberFormat="1" applyFont="1" applyFill="1" applyBorder="1" applyAlignment="1"/>
    <xf numFmtId="0" fontId="40" fillId="0" borderId="0" xfId="0" applyNumberFormat="1" applyFont="1" applyFill="1" applyAlignment="1">
      <alignment vertical="top"/>
    </xf>
    <xf numFmtId="0" fontId="40" fillId="0" borderId="0" xfId="0" applyNumberFormat="1" applyFont="1" applyFill="1" applyBorder="1" applyAlignment="1">
      <alignment horizontal="left" vertical="top"/>
    </xf>
    <xf numFmtId="0" fontId="40" fillId="0" borderId="0" xfId="0" applyNumberFormat="1" applyFont="1" applyFill="1" applyBorder="1" applyAlignment="1"/>
    <xf numFmtId="0" fontId="40" fillId="0" borderId="0" xfId="0" applyNumberFormat="1" applyFont="1" applyFill="1" applyAlignment="1"/>
    <xf numFmtId="0" fontId="40" fillId="0" borderId="0" xfId="0" applyNumberFormat="1" applyFont="1" applyFill="1" applyBorder="1" applyAlignment="1">
      <alignment horizontal="left"/>
    </xf>
    <xf numFmtId="0" fontId="16" fillId="0" borderId="18" xfId="0" applyFont="1" applyFill="1" applyBorder="1"/>
    <xf numFmtId="0" fontId="16" fillId="0" borderId="18" xfId="0" applyFont="1" applyFill="1" applyBorder="1" applyAlignment="1"/>
    <xf numFmtId="3" fontId="16" fillId="0" borderId="33" xfId="0" applyNumberFormat="1" applyFont="1" applyFill="1" applyBorder="1" applyAlignment="1">
      <alignment horizontal="right"/>
    </xf>
    <xf numFmtId="0" fontId="16" fillId="0" borderId="17" xfId="21" applyNumberFormat="1" applyFont="1" applyFill="1" applyBorder="1" applyAlignment="1">
      <alignment horizontal="center" vertical="center"/>
    </xf>
    <xf numFmtId="0" fontId="43" fillId="0" borderId="5" xfId="8" applyFont="1" applyFill="1" applyBorder="1" applyAlignment="1">
      <alignment horizontal="right"/>
    </xf>
    <xf numFmtId="0" fontId="16" fillId="0" borderId="10" xfId="21" applyNumberFormat="1" applyFont="1" applyFill="1" applyBorder="1" applyAlignment="1">
      <alignment horizontal="center" vertical="center"/>
    </xf>
    <xf numFmtId="0" fontId="16" fillId="0" borderId="23" xfId="21" applyNumberFormat="1" applyFont="1" applyFill="1" applyBorder="1" applyAlignment="1">
      <alignment horizontal="center" vertical="center"/>
    </xf>
    <xf numFmtId="0" fontId="16" fillId="0" borderId="23" xfId="21" quotePrefix="1" applyNumberFormat="1" applyFont="1" applyFill="1" applyBorder="1" applyAlignment="1">
      <alignment horizontal="center" vertical="center"/>
    </xf>
    <xf numFmtId="3" fontId="16" fillId="0" borderId="0" xfId="20" applyNumberFormat="1" applyFont="1" applyFill="1" applyBorder="1" applyAlignment="1"/>
    <xf numFmtId="0" fontId="17" fillId="0" borderId="0" xfId="0" applyFont="1" applyFill="1" applyAlignment="1">
      <alignment horizontal="distributed"/>
    </xf>
    <xf numFmtId="0" fontId="0" fillId="0" borderId="0" xfId="0" applyAlignment="1">
      <alignment horizontal="distributed"/>
    </xf>
    <xf numFmtId="0" fontId="16" fillId="0" borderId="0" xfId="0" applyFont="1" applyFill="1" applyAlignment="1">
      <alignment horizontal="distributed"/>
    </xf>
    <xf numFmtId="0" fontId="13" fillId="0" borderId="0" xfId="0" applyFont="1" applyBorder="1" applyAlignment="1">
      <alignment horizontal="center"/>
    </xf>
    <xf numFmtId="176" fontId="17" fillId="0" borderId="14" xfId="0" applyNumberFormat="1" applyFont="1" applyFill="1" applyBorder="1" applyAlignment="1">
      <alignment horizontal="center" vertical="center"/>
    </xf>
    <xf numFmtId="176" fontId="17" fillId="0" borderId="14" xfId="0" applyNumberFormat="1" applyFont="1" applyFill="1" applyBorder="1" applyAlignment="1">
      <alignment horizontal="center" vertical="center" wrapText="1"/>
    </xf>
    <xf numFmtId="176" fontId="17" fillId="0" borderId="11"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176" fontId="17" fillId="0" borderId="14" xfId="0" applyNumberFormat="1" applyFont="1" applyFill="1" applyBorder="1" applyAlignment="1">
      <alignment horizontal="center"/>
    </xf>
    <xf numFmtId="176" fontId="17" fillId="0" borderId="11" xfId="0" applyNumberFormat="1" applyFont="1" applyFill="1" applyBorder="1" applyAlignment="1">
      <alignment horizontal="center"/>
    </xf>
    <xf numFmtId="176" fontId="17" fillId="0" borderId="11" xfId="0" applyNumberFormat="1" applyFont="1" applyFill="1" applyBorder="1" applyAlignment="1">
      <alignment horizontal="center" vertical="center" wrapText="1"/>
    </xf>
    <xf numFmtId="0" fontId="40" fillId="0" borderId="0" xfId="0" applyNumberFormat="1" applyFont="1" applyFill="1" applyAlignment="1">
      <alignment vertical="top" wrapText="1"/>
    </xf>
    <xf numFmtId="0" fontId="41" fillId="0" borderId="0" xfId="0" applyFont="1" applyFill="1" applyAlignment="1">
      <alignment vertical="top" wrapText="1"/>
    </xf>
    <xf numFmtId="0" fontId="16" fillId="0" borderId="0" xfId="0" applyNumberFormat="1" applyFont="1" applyFill="1" applyBorder="1" applyAlignment="1"/>
    <xf numFmtId="0" fontId="0" fillId="0" borderId="20" xfId="0" applyFont="1" applyFill="1" applyBorder="1" applyAlignment="1"/>
    <xf numFmtId="0" fontId="40" fillId="0" borderId="0" xfId="0" applyNumberFormat="1" applyFont="1" applyFill="1" applyBorder="1" applyAlignment="1">
      <alignment horizontal="left" vertical="top" wrapText="1"/>
    </xf>
    <xf numFmtId="0" fontId="16" fillId="0" borderId="0" xfId="0" applyNumberFormat="1" applyFont="1" applyFill="1" applyBorder="1" applyAlignment="1">
      <alignment wrapText="1"/>
    </xf>
    <xf numFmtId="0" fontId="16" fillId="0" borderId="0" xfId="0" applyNumberFormat="1" applyFont="1" applyFill="1" applyBorder="1" applyAlignment="1">
      <alignment shrinkToFit="1"/>
    </xf>
    <xf numFmtId="0" fontId="20" fillId="0" borderId="30" xfId="0" applyNumberFormat="1" applyFont="1" applyFill="1" applyBorder="1" applyAlignment="1">
      <alignment horizontal="center" vertical="center"/>
    </xf>
    <xf numFmtId="0" fontId="20" fillId="0" borderId="31"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0" xfId="0" applyNumberFormat="1" applyFont="1" applyFill="1" applyBorder="1" applyAlignment="1">
      <alignment horizontal="center" vertical="center" shrinkToFit="1"/>
    </xf>
    <xf numFmtId="0" fontId="16" fillId="0" borderId="31" xfId="0" applyNumberFormat="1" applyFont="1" applyFill="1" applyBorder="1" applyAlignment="1">
      <alignment horizontal="center" vertical="center" shrinkToFit="1"/>
    </xf>
    <xf numFmtId="0" fontId="16" fillId="0" borderId="0" xfId="0" applyNumberFormat="1" applyFont="1" applyFill="1" applyAlignment="1">
      <alignment shrinkToFit="1"/>
    </xf>
    <xf numFmtId="0" fontId="16" fillId="0" borderId="30" xfId="0" applyNumberFormat="1" applyFont="1" applyFill="1" applyBorder="1" applyAlignment="1">
      <alignment horizontal="center" vertical="center"/>
    </xf>
    <xf numFmtId="0" fontId="16" fillId="0" borderId="31" xfId="0" applyNumberFormat="1" applyFont="1" applyFill="1" applyBorder="1" applyAlignment="1">
      <alignment horizontal="center" vertical="center"/>
    </xf>
    <xf numFmtId="0" fontId="16" fillId="0" borderId="31" xfId="0" applyFont="1" applyFill="1" applyBorder="1" applyAlignment="1">
      <alignment horizontal="center" vertical="center"/>
    </xf>
    <xf numFmtId="0" fontId="16" fillId="0" borderId="0" xfId="0" applyNumberFormat="1" applyFont="1" applyFill="1" applyBorder="1" applyAlignment="1">
      <alignment vertical="center" wrapText="1"/>
    </xf>
    <xf numFmtId="0" fontId="16" fillId="0" borderId="20" xfId="0" applyNumberFormat="1" applyFont="1" applyFill="1" applyBorder="1" applyAlignment="1">
      <alignment vertical="center" wrapText="1"/>
    </xf>
    <xf numFmtId="0" fontId="16" fillId="0" borderId="0" xfId="0" applyNumberFormat="1" applyFont="1" applyFill="1" applyBorder="1" applyAlignment="1">
      <alignment vertical="center" shrinkToFit="1"/>
    </xf>
    <xf numFmtId="0" fontId="16" fillId="0" borderId="20" xfId="0" applyNumberFormat="1" applyFont="1" applyFill="1" applyBorder="1" applyAlignment="1">
      <alignment vertical="center" shrinkToFit="1"/>
    </xf>
    <xf numFmtId="49" fontId="20" fillId="0" borderId="24" xfId="0" applyNumberFormat="1" applyFont="1" applyFill="1" applyBorder="1" applyAlignment="1">
      <alignment horizontal="center" vertical="center" wrapText="1"/>
    </xf>
    <xf numFmtId="49" fontId="20" fillId="0" borderId="19"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24"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20" xfId="0" applyFont="1" applyFill="1" applyBorder="1" applyAlignment="1">
      <alignment vertical="center"/>
    </xf>
    <xf numFmtId="0" fontId="16" fillId="0" borderId="0" xfId="0" applyNumberFormat="1" applyFont="1" applyFill="1" applyAlignment="1">
      <alignment vertical="center" wrapText="1"/>
    </xf>
    <xf numFmtId="0" fontId="16" fillId="0" borderId="24"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17"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wrapText="1"/>
    </xf>
    <xf numFmtId="0" fontId="16" fillId="0" borderId="9" xfId="21" applyNumberFormat="1" applyFont="1" applyFill="1" applyBorder="1" applyAlignment="1">
      <alignment horizontal="center" vertical="center"/>
    </xf>
    <xf numFmtId="0" fontId="16" fillId="0" borderId="18" xfId="21" applyNumberFormat="1" applyFont="1" applyFill="1" applyBorder="1" applyAlignment="1">
      <alignment horizontal="center" vertical="center"/>
    </xf>
    <xf numFmtId="0" fontId="16" fillId="0" borderId="32" xfId="21" applyNumberFormat="1" applyFont="1" applyFill="1" applyBorder="1" applyAlignment="1">
      <alignment horizontal="center" vertical="center" wrapText="1"/>
    </xf>
    <xf numFmtId="0" fontId="16" fillId="0" borderId="23" xfId="21" applyNumberFormat="1" applyFont="1" applyFill="1" applyBorder="1" applyAlignment="1">
      <alignment horizontal="center" vertical="center" wrapText="1"/>
    </xf>
    <xf numFmtId="0" fontId="16" fillId="0" borderId="17" xfId="21" quotePrefix="1" applyNumberFormat="1" applyFont="1" applyFill="1" applyBorder="1" applyAlignment="1">
      <alignment horizontal="center" vertical="center"/>
    </xf>
    <xf numFmtId="0" fontId="16" fillId="0" borderId="30" xfId="21" quotePrefix="1" applyNumberFormat="1" applyFont="1" applyFill="1" applyBorder="1" applyAlignment="1">
      <alignment horizontal="center" vertical="center"/>
    </xf>
    <xf numFmtId="0" fontId="16" fillId="0" borderId="17" xfId="21" applyNumberFormat="1" applyFont="1" applyFill="1" applyBorder="1" applyAlignment="1">
      <alignment horizontal="center" vertical="center"/>
    </xf>
    <xf numFmtId="0" fontId="16" fillId="0" borderId="30" xfId="21" applyNumberFormat="1" applyFont="1" applyFill="1" applyBorder="1" applyAlignment="1">
      <alignment horizontal="center" vertical="center"/>
    </xf>
    <xf numFmtId="0" fontId="17" fillId="0" borderId="11" xfId="8" applyFont="1" applyFill="1" applyBorder="1" applyAlignment="1">
      <alignment horizontal="center" vertical="center"/>
    </xf>
    <xf numFmtId="0" fontId="17" fillId="0" borderId="13" xfId="8" applyFont="1" applyFill="1" applyBorder="1" applyAlignment="1">
      <alignment horizontal="center" vertical="center"/>
    </xf>
    <xf numFmtId="0" fontId="21" fillId="0" borderId="14" xfId="8" applyFont="1" applyFill="1" applyBorder="1" applyAlignment="1">
      <alignment horizontal="center" vertical="center" wrapText="1"/>
    </xf>
    <xf numFmtId="0" fontId="17" fillId="0" borderId="14" xfId="8" applyFont="1" applyFill="1" applyBorder="1" applyAlignment="1">
      <alignment horizontal="center" vertical="center"/>
    </xf>
    <xf numFmtId="0" fontId="17" fillId="0" borderId="14" xfId="8"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1" xfId="0" applyFont="1" applyFill="1" applyBorder="1" applyAlignment="1">
      <alignment horizontal="center" vertical="center" shrinkToFit="1"/>
    </xf>
    <xf numFmtId="0" fontId="26" fillId="0" borderId="11"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4" xfId="0" applyFont="1" applyFill="1" applyBorder="1" applyAlignment="1">
      <alignment horizontal="center" vertical="center" shrinkToFit="1"/>
    </xf>
    <xf numFmtId="0" fontId="17" fillId="0" borderId="14" xfId="0" applyFont="1" applyFill="1" applyBorder="1" applyAlignment="1">
      <alignment horizontal="center" vertical="center" wrapText="1" shrinkToFit="1"/>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177" fontId="17" fillId="0" borderId="11"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shrinkToFit="1"/>
    </xf>
    <xf numFmtId="177" fontId="17" fillId="0" borderId="14" xfId="0" applyNumberFormat="1" applyFont="1" applyFill="1" applyBorder="1" applyAlignment="1">
      <alignment horizontal="right" vertical="center" shrinkToFit="1"/>
    </xf>
    <xf numFmtId="177" fontId="17" fillId="0" borderId="12" xfId="0" applyNumberFormat="1" applyFont="1" applyFill="1" applyBorder="1" applyAlignment="1">
      <alignment horizontal="center" vertical="center" shrinkToFit="1"/>
    </xf>
    <xf numFmtId="177" fontId="17" fillId="0" borderId="14" xfId="0" applyNumberFormat="1" applyFont="1" applyFill="1" applyBorder="1" applyAlignment="1">
      <alignment horizontal="center" vertical="center" wrapText="1" shrinkToFit="1"/>
    </xf>
    <xf numFmtId="177" fontId="17" fillId="0" borderId="11" xfId="0" applyNumberFormat="1" applyFont="1" applyFill="1" applyBorder="1" applyAlignment="1">
      <alignment horizontal="center" vertical="center" shrinkToFit="1"/>
    </xf>
    <xf numFmtId="0" fontId="17" fillId="0" borderId="14" xfId="0" applyFont="1" applyFill="1" applyBorder="1" applyAlignment="1">
      <alignment horizontal="center" vertical="center"/>
    </xf>
  </cellXfs>
  <cellStyles count="2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桁区切り" xfId="23" builtinId="6"/>
    <cellStyle name="標準" xfId="0" builtinId="0"/>
    <cellStyle name="標準 3" xfId="22" xr:uid="{90BA2ACF-2B14-4D1B-B3CA-993A52A87ACC}"/>
    <cellStyle name="標準_Sheet1" xfId="19" xr:uid="{00000000-0005-0000-0000-000013000000}"/>
    <cellStyle name="標準_T121401a" xfId="20" xr:uid="{00000000-0005-0000-0000-000014000000}"/>
    <cellStyle name="標準_T121408a" xfId="21" xr:uid="{DE98BCEF-AC49-465C-9275-136705C97D0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pageSetUpPr fitToPage="1"/>
  </sheetPr>
  <dimension ref="A1:M57"/>
  <sheetViews>
    <sheetView tabSelected="1" zoomScaleNormal="100" workbookViewId="0">
      <selection sqref="A1:M1"/>
    </sheetView>
  </sheetViews>
  <sheetFormatPr defaultColWidth="10.33203125" defaultRowHeight="13.2"/>
  <cols>
    <col min="1" max="13" width="7.109375" style="1" customWidth="1"/>
    <col min="14" max="16384" width="10.33203125" style="1"/>
  </cols>
  <sheetData>
    <row r="1" spans="1:13" s="2" customFormat="1" ht="32.25" customHeight="1">
      <c r="A1" s="332" t="s">
        <v>0</v>
      </c>
      <c r="B1" s="332"/>
      <c r="C1" s="332"/>
      <c r="D1" s="332"/>
      <c r="E1" s="332"/>
      <c r="F1" s="332"/>
      <c r="G1" s="332"/>
      <c r="H1" s="332"/>
      <c r="I1" s="332"/>
      <c r="J1" s="332"/>
      <c r="K1" s="332"/>
      <c r="L1" s="332"/>
      <c r="M1" s="332"/>
    </row>
    <row r="4" spans="1:13" ht="13.8">
      <c r="B4" s="1" t="s">
        <v>1</v>
      </c>
    </row>
    <row r="5" spans="1:13" ht="13.8">
      <c r="B5" s="1" t="s">
        <v>2</v>
      </c>
    </row>
    <row r="6" spans="1:13" ht="13.8">
      <c r="B6" s="1" t="s">
        <v>3</v>
      </c>
    </row>
    <row r="7" spans="1:13" ht="13.8">
      <c r="B7" s="1" t="s">
        <v>4</v>
      </c>
    </row>
    <row r="8" spans="1:13" ht="13.8">
      <c r="B8" s="1" t="s">
        <v>5</v>
      </c>
    </row>
    <row r="9" spans="1:13" ht="13.8">
      <c r="B9" s="3" t="s">
        <v>6</v>
      </c>
    </row>
    <row r="10" spans="1:13" ht="13.8">
      <c r="B10" s="1" t="s">
        <v>7</v>
      </c>
    </row>
    <row r="11" spans="1:13" ht="13.8">
      <c r="B11" s="1" t="s">
        <v>8</v>
      </c>
    </row>
    <row r="12" spans="1:13" ht="13.8">
      <c r="B12" s="1" t="s">
        <v>9</v>
      </c>
    </row>
    <row r="13" spans="1:13" ht="13.8">
      <c r="B13" s="1" t="s">
        <v>10</v>
      </c>
    </row>
    <row r="14" spans="1:13" ht="13.8">
      <c r="B14" s="1" t="s">
        <v>11</v>
      </c>
    </row>
    <row r="15" spans="1:13" ht="13.8">
      <c r="B15" s="1" t="s">
        <v>12</v>
      </c>
    </row>
    <row r="16" spans="1:13" ht="13.8">
      <c r="B16" s="1" t="s">
        <v>13</v>
      </c>
    </row>
    <row r="17" spans="1:13" ht="13.8">
      <c r="B17" s="1" t="s">
        <v>14</v>
      </c>
    </row>
    <row r="18" spans="1:13" ht="13.8">
      <c r="B18" s="1" t="s">
        <v>15</v>
      </c>
    </row>
    <row r="19" spans="1:13" ht="13.8">
      <c r="B19" s="1" t="s">
        <v>16</v>
      </c>
    </row>
    <row r="20" spans="1:13" ht="13.8">
      <c r="B20" s="1" t="s">
        <v>17</v>
      </c>
    </row>
    <row r="21" spans="1:13" ht="13.8">
      <c r="B21" s="1" t="s">
        <v>18</v>
      </c>
    </row>
    <row r="22" spans="1:13" ht="13.8">
      <c r="B22" s="1" t="s">
        <v>19</v>
      </c>
    </row>
    <row r="23" spans="1:13" ht="13.8">
      <c r="B23" s="1" t="s">
        <v>20</v>
      </c>
    </row>
    <row r="24" spans="1:13" ht="13.8">
      <c r="B24" s="1" t="s">
        <v>21</v>
      </c>
    </row>
    <row r="27" spans="1:13" s="4" customFormat="1" ht="11.4">
      <c r="B27" s="5" t="s">
        <v>22</v>
      </c>
    </row>
    <row r="28" spans="1:13" s="4" customFormat="1" ht="12.6">
      <c r="A28" s="42"/>
      <c r="B28" s="331" t="s">
        <v>23</v>
      </c>
      <c r="C28" s="330"/>
      <c r="D28" s="330"/>
      <c r="E28" s="330"/>
      <c r="F28" s="330"/>
      <c r="G28" s="330"/>
      <c r="H28" s="330"/>
      <c r="I28" s="330"/>
      <c r="J28" s="330"/>
      <c r="K28" s="330"/>
      <c r="L28" s="330"/>
      <c r="M28" s="330"/>
    </row>
    <row r="29" spans="1:13" s="4" customFormat="1" ht="12">
      <c r="A29" s="42"/>
      <c r="B29" s="329" t="s">
        <v>670</v>
      </c>
      <c r="C29" s="330"/>
      <c r="D29" s="330"/>
      <c r="E29" s="330"/>
      <c r="F29" s="330"/>
      <c r="G29" s="330"/>
      <c r="H29" s="330"/>
      <c r="I29" s="42"/>
      <c r="J29" s="42"/>
      <c r="K29" s="42"/>
      <c r="L29" s="42"/>
      <c r="M29" s="42"/>
    </row>
    <row r="30" spans="1:13" s="4" customFormat="1" ht="12">
      <c r="A30" s="42"/>
      <c r="B30" s="329" t="s">
        <v>661</v>
      </c>
      <c r="C30" s="330"/>
      <c r="D30" s="330"/>
      <c r="E30" s="330"/>
      <c r="F30" s="330"/>
      <c r="G30" s="330"/>
      <c r="H30" s="330"/>
      <c r="I30" s="330"/>
      <c r="J30" s="330"/>
      <c r="K30" s="330"/>
      <c r="L30" s="330"/>
      <c r="M30" s="330"/>
    </row>
    <row r="31" spans="1:13" s="4" customFormat="1" ht="12">
      <c r="A31" s="42"/>
      <c r="B31" s="329" t="s">
        <v>669</v>
      </c>
      <c r="C31" s="330"/>
      <c r="D31" s="330"/>
      <c r="E31" s="330"/>
      <c r="F31" s="330"/>
      <c r="G31" s="330"/>
      <c r="H31" s="330"/>
      <c r="I31" s="42"/>
      <c r="J31" s="42"/>
      <c r="K31" s="42"/>
      <c r="L31" s="42"/>
      <c r="M31" s="42"/>
    </row>
    <row r="32" spans="1:13" s="4" customFormat="1" ht="12">
      <c r="A32" s="42"/>
      <c r="B32" s="329" t="s">
        <v>662</v>
      </c>
      <c r="C32" s="330"/>
      <c r="D32" s="330"/>
      <c r="E32" s="330"/>
      <c r="F32" s="330"/>
      <c r="G32" s="330"/>
      <c r="H32" s="330"/>
      <c r="I32" s="330"/>
      <c r="J32" s="330"/>
      <c r="K32" s="330"/>
      <c r="L32" s="330"/>
      <c r="M32" s="330"/>
    </row>
    <row r="33" spans="1:13" s="4" customFormat="1" ht="11.4">
      <c r="A33" s="42"/>
      <c r="B33" s="114" t="s">
        <v>668</v>
      </c>
      <c r="C33" s="42"/>
      <c r="D33" s="42"/>
      <c r="E33" s="42"/>
      <c r="F33" s="42"/>
      <c r="G33" s="42"/>
      <c r="H33" s="42"/>
      <c r="I33" s="42"/>
      <c r="J33" s="42"/>
      <c r="K33" s="42"/>
      <c r="L33" s="42"/>
      <c r="M33" s="42"/>
    </row>
    <row r="34" spans="1:13" s="4" customFormat="1" ht="12">
      <c r="A34" s="42"/>
      <c r="B34" s="329" t="s">
        <v>665</v>
      </c>
      <c r="C34" s="330"/>
      <c r="D34" s="330"/>
      <c r="E34" s="330"/>
      <c r="F34" s="330"/>
      <c r="G34" s="330"/>
      <c r="H34" s="330"/>
      <c r="I34" s="330"/>
      <c r="J34" s="330"/>
      <c r="K34" s="330"/>
      <c r="L34" s="330"/>
      <c r="M34" s="330"/>
    </row>
    <row r="35" spans="1:13" s="4" customFormat="1" ht="11.4">
      <c r="A35" s="42"/>
      <c r="B35" s="114" t="s">
        <v>666</v>
      </c>
      <c r="C35" s="42"/>
      <c r="D35" s="42"/>
      <c r="E35" s="42"/>
      <c r="F35" s="42"/>
      <c r="G35" s="42"/>
      <c r="H35" s="42"/>
      <c r="I35" s="42"/>
      <c r="J35" s="42"/>
      <c r="K35" s="42"/>
      <c r="L35" s="42"/>
      <c r="M35" s="42"/>
    </row>
    <row r="36" spans="1:13" s="4" customFormat="1" ht="11.4">
      <c r="A36" s="42"/>
      <c r="B36" s="114" t="s">
        <v>667</v>
      </c>
      <c r="C36" s="42"/>
      <c r="D36" s="42"/>
      <c r="E36" s="42"/>
      <c r="F36" s="42"/>
      <c r="G36" s="42"/>
      <c r="H36" s="42"/>
      <c r="I36" s="42"/>
      <c r="J36" s="42"/>
      <c r="K36" s="42"/>
      <c r="L36" s="42"/>
      <c r="M36" s="42"/>
    </row>
    <row r="37" spans="1:13" s="4" customFormat="1" ht="12">
      <c r="A37" s="42"/>
      <c r="B37" s="329" t="s">
        <v>663</v>
      </c>
      <c r="C37" s="330"/>
      <c r="D37" s="330"/>
      <c r="E37" s="330"/>
      <c r="F37" s="330"/>
      <c r="G37" s="330"/>
      <c r="H37" s="330"/>
      <c r="I37" s="330"/>
      <c r="J37" s="330"/>
      <c r="K37" s="330"/>
      <c r="L37" s="330"/>
      <c r="M37" s="330"/>
    </row>
    <row r="38" spans="1:13" s="4" customFormat="1" ht="12">
      <c r="A38" s="42"/>
      <c r="B38" s="329" t="s">
        <v>664</v>
      </c>
      <c r="C38" s="330"/>
      <c r="D38" s="330"/>
      <c r="E38" s="330"/>
      <c r="F38" s="330"/>
      <c r="G38" s="330"/>
      <c r="H38" s="330"/>
      <c r="I38" s="42"/>
      <c r="J38" s="42"/>
      <c r="K38" s="42"/>
      <c r="L38" s="42"/>
      <c r="M38" s="42"/>
    </row>
    <row r="39" spans="1:13" s="4" customFormat="1" ht="11.4">
      <c r="A39" s="42"/>
      <c r="B39" s="42" t="s">
        <v>24</v>
      </c>
      <c r="C39" s="42"/>
      <c r="D39" s="42"/>
      <c r="E39" s="42"/>
      <c r="F39" s="42"/>
      <c r="G39" s="42"/>
      <c r="H39" s="42"/>
      <c r="I39" s="42"/>
      <c r="J39" s="42"/>
      <c r="K39" s="42"/>
      <c r="L39" s="42"/>
      <c r="M39" s="42"/>
    </row>
    <row r="40" spans="1:13" s="4" customFormat="1" ht="11.4">
      <c r="A40" s="42"/>
      <c r="B40" s="114" t="s">
        <v>671</v>
      </c>
      <c r="C40" s="42"/>
      <c r="D40" s="42"/>
      <c r="E40" s="42"/>
      <c r="F40" s="42"/>
      <c r="G40" s="42"/>
      <c r="H40" s="42"/>
      <c r="I40" s="42"/>
      <c r="J40" s="42"/>
      <c r="K40" s="42"/>
      <c r="L40" s="42"/>
      <c r="M40" s="42"/>
    </row>
    <row r="41" spans="1:13" s="4" customFormat="1" ht="11.4">
      <c r="A41" s="42"/>
      <c r="B41" s="114" t="s">
        <v>672</v>
      </c>
      <c r="C41" s="42"/>
      <c r="D41" s="42"/>
      <c r="E41" s="42"/>
      <c r="F41" s="42"/>
      <c r="G41" s="42"/>
      <c r="H41" s="42"/>
      <c r="I41" s="42"/>
      <c r="J41" s="42"/>
      <c r="K41" s="42"/>
      <c r="L41" s="42"/>
      <c r="M41" s="42"/>
    </row>
    <row r="42" spans="1:13" s="4" customFormat="1" ht="12">
      <c r="A42" s="42"/>
      <c r="B42" s="329" t="s">
        <v>673</v>
      </c>
      <c r="C42" s="330"/>
      <c r="D42" s="330"/>
      <c r="E42" s="330"/>
      <c r="F42" s="330"/>
      <c r="G42" s="330"/>
      <c r="H42" s="330"/>
      <c r="I42" s="330"/>
      <c r="J42" s="330"/>
      <c r="K42" s="330"/>
      <c r="L42" s="330"/>
      <c r="M42" s="330"/>
    </row>
    <row r="43" spans="1:13" s="4" customFormat="1" ht="12">
      <c r="A43" s="42"/>
      <c r="B43" s="329" t="s">
        <v>674</v>
      </c>
      <c r="C43" s="330"/>
      <c r="D43" s="330"/>
      <c r="E43" s="330"/>
      <c r="F43" s="330"/>
      <c r="G43" s="330"/>
      <c r="H43" s="330"/>
      <c r="I43" s="42"/>
      <c r="J43" s="42"/>
      <c r="K43" s="42"/>
      <c r="L43" s="42"/>
      <c r="M43" s="42"/>
    </row>
    <row r="44" spans="1:13" s="4" customFormat="1" ht="12.6">
      <c r="A44" s="42"/>
      <c r="B44" s="331" t="s">
        <v>25</v>
      </c>
      <c r="C44" s="330"/>
      <c r="D44" s="330"/>
      <c r="E44" s="330"/>
      <c r="F44" s="330"/>
      <c r="G44" s="330"/>
      <c r="H44" s="330"/>
      <c r="I44" s="330"/>
      <c r="J44" s="330"/>
      <c r="K44" s="330"/>
      <c r="L44" s="330"/>
      <c r="M44" s="330"/>
    </row>
    <row r="45" spans="1:13" s="4" customFormat="1" ht="11.4">
      <c r="A45" s="42"/>
      <c r="B45" s="114" t="s">
        <v>675</v>
      </c>
      <c r="C45" s="42"/>
      <c r="D45" s="42"/>
      <c r="E45" s="42"/>
      <c r="F45" s="42"/>
      <c r="G45" s="42"/>
      <c r="H45" s="42"/>
      <c r="I45" s="42"/>
      <c r="J45" s="42"/>
      <c r="K45" s="42"/>
      <c r="L45" s="42"/>
      <c r="M45" s="42"/>
    </row>
    <row r="46" spans="1:13" s="4" customFormat="1" ht="12.6">
      <c r="A46" s="42"/>
      <c r="B46" s="331" t="s">
        <v>26</v>
      </c>
      <c r="C46" s="330"/>
      <c r="D46" s="330"/>
      <c r="E46" s="330"/>
      <c r="F46" s="330"/>
      <c r="G46" s="330"/>
      <c r="H46" s="330"/>
      <c r="I46" s="330"/>
      <c r="J46" s="330"/>
      <c r="K46" s="330"/>
      <c r="L46" s="330"/>
      <c r="M46" s="330"/>
    </row>
    <row r="47" spans="1:13" s="4" customFormat="1" ht="11.4">
      <c r="A47" s="42"/>
      <c r="B47" s="42" t="s">
        <v>27</v>
      </c>
      <c r="C47" s="42"/>
      <c r="D47" s="42"/>
      <c r="E47" s="42"/>
      <c r="F47" s="42"/>
      <c r="G47" s="42"/>
      <c r="H47" s="42"/>
      <c r="I47" s="42"/>
      <c r="J47" s="42"/>
      <c r="K47" s="42"/>
      <c r="L47" s="42"/>
      <c r="M47" s="42"/>
    </row>
    <row r="48" spans="1:13" s="4" customFormat="1" ht="12">
      <c r="A48" s="42"/>
      <c r="B48" s="329" t="s">
        <v>676</v>
      </c>
      <c r="C48" s="330"/>
      <c r="D48" s="330"/>
      <c r="E48" s="330"/>
      <c r="F48" s="330"/>
      <c r="G48" s="330"/>
      <c r="H48" s="330"/>
      <c r="I48" s="330"/>
      <c r="J48" s="330"/>
      <c r="K48" s="330"/>
      <c r="L48" s="330"/>
      <c r="M48" s="330"/>
    </row>
    <row r="49" spans="1:13" s="4" customFormat="1" ht="12">
      <c r="A49" s="42"/>
      <c r="B49" s="329" t="s">
        <v>677</v>
      </c>
      <c r="C49" s="330"/>
      <c r="D49" s="330"/>
      <c r="E49" s="330"/>
      <c r="F49" s="330"/>
      <c r="G49" s="330"/>
      <c r="H49" s="330"/>
      <c r="I49" s="330"/>
      <c r="J49" s="330"/>
      <c r="K49" s="330"/>
      <c r="L49" s="330"/>
      <c r="M49" s="42"/>
    </row>
    <row r="50" spans="1:13" s="4" customFormat="1" ht="11.4">
      <c r="A50" s="42"/>
      <c r="B50" s="42" t="s">
        <v>28</v>
      </c>
      <c r="C50" s="42"/>
      <c r="D50" s="42"/>
      <c r="E50" s="42"/>
      <c r="F50" s="42"/>
      <c r="G50" s="42"/>
      <c r="H50" s="42"/>
      <c r="I50" s="42"/>
      <c r="J50" s="42"/>
      <c r="K50" s="42"/>
      <c r="L50" s="42"/>
      <c r="M50" s="42"/>
    </row>
    <row r="51" spans="1:13" s="4" customFormat="1" ht="12">
      <c r="A51" s="42"/>
      <c r="B51" s="329" t="s">
        <v>678</v>
      </c>
      <c r="C51" s="330"/>
      <c r="D51" s="330"/>
      <c r="E51" s="330"/>
      <c r="F51" s="330"/>
      <c r="G51" s="330"/>
      <c r="H51" s="330"/>
      <c r="I51" s="330"/>
      <c r="J51" s="330"/>
      <c r="K51" s="330"/>
      <c r="L51" s="330"/>
      <c r="M51" s="330"/>
    </row>
    <row r="52" spans="1:13" s="4" customFormat="1" ht="11.4">
      <c r="A52" s="42"/>
      <c r="B52" s="114" t="s">
        <v>679</v>
      </c>
      <c r="C52" s="42"/>
      <c r="D52" s="42"/>
      <c r="E52" s="42"/>
      <c r="F52" s="42"/>
      <c r="G52" s="42"/>
      <c r="H52" s="42"/>
      <c r="I52" s="42"/>
      <c r="J52" s="42"/>
      <c r="K52" s="42"/>
      <c r="L52" s="42"/>
      <c r="M52" s="42"/>
    </row>
    <row r="53" spans="1:13" s="4" customFormat="1" ht="11.4">
      <c r="A53" s="42"/>
      <c r="B53" s="114" t="s">
        <v>680</v>
      </c>
      <c r="C53" s="42"/>
      <c r="D53" s="42"/>
      <c r="E53" s="42"/>
      <c r="F53" s="42"/>
      <c r="G53" s="42"/>
      <c r="H53" s="42"/>
      <c r="I53" s="42"/>
      <c r="J53" s="42"/>
      <c r="K53" s="42"/>
      <c r="L53" s="42"/>
      <c r="M53" s="42"/>
    </row>
    <row r="54" spans="1:13" s="4" customFormat="1" ht="11.4">
      <c r="A54" s="42"/>
      <c r="B54" s="114" t="s">
        <v>681</v>
      </c>
      <c r="C54" s="42"/>
      <c r="D54" s="42"/>
      <c r="E54" s="42"/>
      <c r="F54" s="42"/>
      <c r="G54" s="42"/>
      <c r="H54" s="42"/>
      <c r="I54" s="42"/>
      <c r="J54" s="42"/>
      <c r="K54" s="42"/>
      <c r="L54" s="42"/>
      <c r="M54" s="42"/>
    </row>
    <row r="55" spans="1:13" s="4" customFormat="1" ht="12">
      <c r="A55" s="42"/>
      <c r="B55" s="329" t="s">
        <v>682</v>
      </c>
      <c r="C55" s="330"/>
      <c r="D55" s="330"/>
      <c r="E55" s="330"/>
      <c r="F55" s="330"/>
      <c r="G55" s="330"/>
      <c r="H55" s="330"/>
      <c r="I55" s="330"/>
      <c r="J55" s="330"/>
      <c r="K55" s="330"/>
      <c r="L55" s="330"/>
      <c r="M55" s="330"/>
    </row>
    <row r="56" spans="1:13" s="4" customFormat="1" ht="12">
      <c r="A56" s="42"/>
      <c r="B56" s="329" t="s">
        <v>683</v>
      </c>
      <c r="C56" s="330"/>
      <c r="D56" s="330"/>
      <c r="E56" s="330"/>
      <c r="F56" s="330"/>
      <c r="G56" s="330"/>
      <c r="H56" s="330"/>
      <c r="I56" s="330"/>
      <c r="J56" s="330"/>
      <c r="K56" s="330"/>
      <c r="L56" s="330"/>
      <c r="M56" s="330"/>
    </row>
    <row r="57" spans="1:13" s="4" customFormat="1" ht="11.4">
      <c r="A57" s="42"/>
      <c r="B57" s="114" t="s">
        <v>684</v>
      </c>
      <c r="C57" s="42"/>
      <c r="D57" s="42"/>
      <c r="E57" s="42"/>
      <c r="F57" s="42"/>
      <c r="G57" s="42"/>
      <c r="H57" s="42"/>
      <c r="I57" s="42"/>
      <c r="J57" s="42"/>
      <c r="K57" s="42"/>
      <c r="L57" s="42"/>
      <c r="M57" s="42"/>
    </row>
  </sheetData>
  <sheetProtection selectLockedCells="1" selectUnlockedCells="1"/>
  <mergeCells count="18">
    <mergeCell ref="A1:M1"/>
    <mergeCell ref="B28:M28"/>
    <mergeCell ref="B30:M30"/>
    <mergeCell ref="B32:M32"/>
    <mergeCell ref="B34:M34"/>
    <mergeCell ref="B51:M51"/>
    <mergeCell ref="B55:M55"/>
    <mergeCell ref="B56:M56"/>
    <mergeCell ref="B29:H29"/>
    <mergeCell ref="B31:H31"/>
    <mergeCell ref="B38:H38"/>
    <mergeCell ref="B43:H43"/>
    <mergeCell ref="B42:M42"/>
    <mergeCell ref="B44:M44"/>
    <mergeCell ref="B46:M46"/>
    <mergeCell ref="B48:M48"/>
    <mergeCell ref="B49:L49"/>
    <mergeCell ref="B37:M37"/>
  </mergeCells>
  <phoneticPr fontId="28"/>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0"/>
    <pageSetUpPr fitToPage="1"/>
  </sheetPr>
  <dimension ref="A1:T63"/>
  <sheetViews>
    <sheetView zoomScaleNormal="100" workbookViewId="0"/>
  </sheetViews>
  <sheetFormatPr defaultColWidth="9.109375" defaultRowHeight="10.8"/>
  <cols>
    <col min="1" max="1" width="4.33203125" style="42" customWidth="1"/>
    <col min="2" max="2" width="11.44140625" style="42" customWidth="1"/>
    <col min="3" max="9" width="13.6640625" style="42" customWidth="1"/>
    <col min="10" max="10" width="5.6640625" style="42" customWidth="1"/>
    <col min="11" max="20" width="12.109375" style="42" customWidth="1"/>
    <col min="21" max="16384" width="9.109375" style="42"/>
  </cols>
  <sheetData>
    <row r="1" spans="1:20" s="39" customFormat="1" ht="17.399999999999999">
      <c r="A1" s="38" t="s">
        <v>651</v>
      </c>
    </row>
    <row r="2" spans="1:20" ht="11.4">
      <c r="A2" s="40"/>
      <c r="B2" s="40"/>
      <c r="C2" s="40"/>
      <c r="D2" s="40"/>
      <c r="E2" s="40"/>
      <c r="F2" s="41"/>
      <c r="G2" s="41"/>
      <c r="H2" s="41"/>
      <c r="I2" s="41"/>
      <c r="K2" s="40"/>
      <c r="L2" s="40"/>
      <c r="M2" s="40"/>
      <c r="N2" s="40"/>
      <c r="O2" s="40"/>
      <c r="P2" s="40"/>
      <c r="Q2" s="40"/>
      <c r="R2" s="40"/>
      <c r="S2" s="40"/>
      <c r="T2" s="43" t="s">
        <v>309</v>
      </c>
    </row>
    <row r="3" spans="1:20" ht="11.25" customHeight="1">
      <c r="A3" s="393" t="s">
        <v>282</v>
      </c>
      <c r="B3" s="393"/>
      <c r="C3" s="392" t="s">
        <v>310</v>
      </c>
      <c r="D3" s="45"/>
      <c r="E3" s="46"/>
      <c r="F3" s="394" t="s">
        <v>311</v>
      </c>
      <c r="I3" s="48"/>
      <c r="J3" s="395"/>
      <c r="K3" s="396" t="s">
        <v>312</v>
      </c>
      <c r="L3" s="49"/>
      <c r="M3" s="49"/>
      <c r="N3" s="49"/>
      <c r="O3" s="50"/>
      <c r="P3" s="397" t="s">
        <v>313</v>
      </c>
      <c r="Q3" s="392" t="s">
        <v>314</v>
      </c>
      <c r="R3" s="45"/>
      <c r="S3" s="52"/>
      <c r="T3" s="52"/>
    </row>
    <row r="4" spans="1:20" ht="22.8">
      <c r="A4" s="393"/>
      <c r="B4" s="393"/>
      <c r="C4" s="392"/>
      <c r="D4" s="51" t="s">
        <v>315</v>
      </c>
      <c r="E4" s="51" t="s">
        <v>316</v>
      </c>
      <c r="F4" s="394"/>
      <c r="G4" s="51" t="s">
        <v>317</v>
      </c>
      <c r="H4" s="51" t="s">
        <v>318</v>
      </c>
      <c r="I4" s="44" t="s">
        <v>319</v>
      </c>
      <c r="J4" s="395"/>
      <c r="K4" s="396"/>
      <c r="L4" s="51" t="s">
        <v>320</v>
      </c>
      <c r="M4" s="51" t="s">
        <v>321</v>
      </c>
      <c r="N4" s="51" t="s">
        <v>322</v>
      </c>
      <c r="O4" s="51" t="s">
        <v>323</v>
      </c>
      <c r="P4" s="397"/>
      <c r="Q4" s="392"/>
      <c r="R4" s="47" t="s">
        <v>321</v>
      </c>
      <c r="S4" s="53" t="s">
        <v>324</v>
      </c>
      <c r="T4" s="47" t="s">
        <v>325</v>
      </c>
    </row>
    <row r="5" spans="1:20" ht="15" customHeight="1">
      <c r="B5" s="56" t="s">
        <v>904</v>
      </c>
      <c r="C5" s="54">
        <v>5651521</v>
      </c>
      <c r="D5" s="55">
        <v>5651521</v>
      </c>
      <c r="E5" s="55">
        <v>0</v>
      </c>
      <c r="F5" s="55">
        <v>2010620</v>
      </c>
      <c r="G5" s="55">
        <v>1668324</v>
      </c>
      <c r="H5" s="55">
        <v>165298</v>
      </c>
      <c r="I5" s="55">
        <v>176998</v>
      </c>
      <c r="J5" s="55"/>
      <c r="K5" s="55">
        <v>1832023</v>
      </c>
      <c r="L5" s="55">
        <v>1549738</v>
      </c>
      <c r="M5" s="55">
        <v>28646</v>
      </c>
      <c r="N5" s="55">
        <v>204630</v>
      </c>
      <c r="O5" s="55">
        <v>49009</v>
      </c>
      <c r="P5" s="55">
        <v>109916</v>
      </c>
      <c r="Q5" s="55">
        <v>257923</v>
      </c>
      <c r="R5" s="55">
        <v>28646</v>
      </c>
      <c r="S5" s="55">
        <v>203766</v>
      </c>
      <c r="T5" s="55">
        <v>25511</v>
      </c>
    </row>
    <row r="6" spans="1:20" ht="15" customHeight="1">
      <c r="B6" s="56" t="s">
        <v>652</v>
      </c>
      <c r="C6" s="54">
        <v>5635102</v>
      </c>
      <c r="D6" s="55">
        <v>5635102</v>
      </c>
      <c r="E6" s="55">
        <v>0</v>
      </c>
      <c r="F6" s="55">
        <v>1986254</v>
      </c>
      <c r="G6" s="55">
        <v>1647649</v>
      </c>
      <c r="H6" s="55">
        <v>169083</v>
      </c>
      <c r="I6" s="55">
        <v>169522</v>
      </c>
      <c r="J6" s="55"/>
      <c r="K6" s="55">
        <v>1820033</v>
      </c>
      <c r="L6" s="55">
        <v>1543660</v>
      </c>
      <c r="M6" s="55">
        <v>26832</v>
      </c>
      <c r="N6" s="55">
        <v>198823</v>
      </c>
      <c r="O6" s="55">
        <v>50718</v>
      </c>
      <c r="P6" s="55">
        <v>114620</v>
      </c>
      <c r="Q6" s="55">
        <v>246224</v>
      </c>
      <c r="R6" s="55">
        <v>26832</v>
      </c>
      <c r="S6" s="55">
        <v>195467</v>
      </c>
      <c r="T6" s="55">
        <v>23925</v>
      </c>
    </row>
    <row r="7" spans="1:20" ht="15" customHeight="1">
      <c r="B7" s="56" t="s">
        <v>653</v>
      </c>
      <c r="C7" s="54">
        <v>5619948</v>
      </c>
      <c r="D7" s="55">
        <v>5619948</v>
      </c>
      <c r="E7" s="55" t="s">
        <v>98</v>
      </c>
      <c r="F7" s="55">
        <v>1966186</v>
      </c>
      <c r="G7" s="55">
        <v>1636880</v>
      </c>
      <c r="H7" s="55">
        <v>166392</v>
      </c>
      <c r="I7" s="55">
        <v>162914</v>
      </c>
      <c r="J7" s="55"/>
      <c r="K7" s="55">
        <v>1808723</v>
      </c>
      <c r="L7" s="55">
        <v>1536589</v>
      </c>
      <c r="M7" s="55">
        <v>21646</v>
      </c>
      <c r="N7" s="55">
        <v>202586</v>
      </c>
      <c r="O7" s="55">
        <v>47902</v>
      </c>
      <c r="P7" s="55">
        <v>116653</v>
      </c>
      <c r="Q7" s="55">
        <v>233843</v>
      </c>
      <c r="R7" s="55">
        <v>21646</v>
      </c>
      <c r="S7" s="55">
        <v>189698</v>
      </c>
      <c r="T7" s="55">
        <v>22499</v>
      </c>
    </row>
    <row r="8" spans="1:20" ht="15" customHeight="1">
      <c r="B8" s="56" t="s">
        <v>654</v>
      </c>
      <c r="C8" s="54">
        <v>5604789</v>
      </c>
      <c r="D8" s="55">
        <v>5604789</v>
      </c>
      <c r="E8" s="55">
        <v>0</v>
      </c>
      <c r="F8" s="55">
        <v>1925288</v>
      </c>
      <c r="G8" s="55">
        <v>1614900</v>
      </c>
      <c r="H8" s="55">
        <v>157157</v>
      </c>
      <c r="I8" s="55">
        <v>153231</v>
      </c>
      <c r="J8" s="55"/>
      <c r="K8" s="55">
        <v>1768303</v>
      </c>
      <c r="L8" s="55">
        <v>1503775</v>
      </c>
      <c r="M8" s="55">
        <v>19177</v>
      </c>
      <c r="N8" s="55">
        <v>194003</v>
      </c>
      <c r="O8" s="55">
        <v>51348</v>
      </c>
      <c r="P8" s="55">
        <v>118136</v>
      </c>
      <c r="Q8" s="55">
        <v>223243</v>
      </c>
      <c r="R8" s="55">
        <v>19177</v>
      </c>
      <c r="S8" s="55">
        <v>185783</v>
      </c>
      <c r="T8" s="55">
        <v>18283</v>
      </c>
    </row>
    <row r="9" spans="1:20" ht="15" customHeight="1">
      <c r="B9" s="56" t="s">
        <v>905</v>
      </c>
      <c r="C9" s="54">
        <v>5586455</v>
      </c>
      <c r="D9" s="55">
        <v>5586455</v>
      </c>
      <c r="E9" s="55">
        <v>0</v>
      </c>
      <c r="F9" s="55">
        <v>1911648</v>
      </c>
      <c r="G9" s="55">
        <v>1607466</v>
      </c>
      <c r="H9" s="55">
        <v>157299</v>
      </c>
      <c r="I9" s="55">
        <v>146883</v>
      </c>
      <c r="J9" s="55"/>
      <c r="K9" s="55">
        <v>1756182</v>
      </c>
      <c r="L9" s="55">
        <v>1494835</v>
      </c>
      <c r="M9" s="55">
        <v>19163</v>
      </c>
      <c r="N9" s="55">
        <v>192297</v>
      </c>
      <c r="O9" s="55">
        <v>49887</v>
      </c>
      <c r="P9" s="55">
        <v>124280</v>
      </c>
      <c r="Q9" s="55">
        <v>209893</v>
      </c>
      <c r="R9" s="55">
        <v>19163</v>
      </c>
      <c r="S9" s="55">
        <v>172668</v>
      </c>
      <c r="T9" s="55">
        <v>18062</v>
      </c>
    </row>
    <row r="10" spans="1:20">
      <c r="B10" s="57"/>
      <c r="C10" s="54"/>
      <c r="D10" s="58"/>
      <c r="E10" s="55"/>
      <c r="F10" s="58"/>
      <c r="G10" s="58"/>
      <c r="H10" s="58"/>
      <c r="I10" s="55"/>
      <c r="J10" s="55"/>
      <c r="K10" s="55"/>
      <c r="L10" s="55"/>
      <c r="M10" s="55"/>
      <c r="N10" s="55"/>
      <c r="O10" s="55"/>
      <c r="P10" s="55"/>
      <c r="Q10" s="55"/>
      <c r="R10" s="55"/>
      <c r="S10" s="55"/>
      <c r="T10" s="55"/>
    </row>
    <row r="11" spans="1:20" ht="15" customHeight="1">
      <c r="A11" s="40"/>
      <c r="B11" s="23" t="s">
        <v>48</v>
      </c>
      <c r="C11" s="54">
        <v>1046158</v>
      </c>
      <c r="D11" s="55">
        <v>1046158</v>
      </c>
      <c r="E11" s="55">
        <v>0</v>
      </c>
      <c r="F11" s="55">
        <v>363436</v>
      </c>
      <c r="G11" s="55">
        <v>313712</v>
      </c>
      <c r="H11" s="55">
        <v>26373</v>
      </c>
      <c r="I11" s="55">
        <v>23351</v>
      </c>
      <c r="J11" s="55"/>
      <c r="K11" s="55">
        <v>335439</v>
      </c>
      <c r="L11" s="55">
        <v>291358</v>
      </c>
      <c r="M11" s="55">
        <v>0</v>
      </c>
      <c r="N11" s="55">
        <v>28146</v>
      </c>
      <c r="O11" s="55">
        <v>15935</v>
      </c>
      <c r="P11" s="55">
        <v>13201</v>
      </c>
      <c r="Q11" s="55">
        <v>44205</v>
      </c>
      <c r="R11" s="55">
        <v>0</v>
      </c>
      <c r="S11" s="55">
        <v>43649</v>
      </c>
      <c r="T11" s="55">
        <v>556</v>
      </c>
    </row>
    <row r="12" spans="1:20" ht="15" customHeight="1">
      <c r="A12" s="40"/>
      <c r="B12" s="23" t="s">
        <v>49</v>
      </c>
      <c r="C12" s="54">
        <v>740395</v>
      </c>
      <c r="D12" s="55">
        <v>740395</v>
      </c>
      <c r="E12" s="55">
        <v>0</v>
      </c>
      <c r="F12" s="55">
        <v>238326</v>
      </c>
      <c r="G12" s="55">
        <v>195449</v>
      </c>
      <c r="H12" s="55">
        <v>19121</v>
      </c>
      <c r="I12" s="55">
        <v>23756</v>
      </c>
      <c r="J12" s="55"/>
      <c r="K12" s="55">
        <v>214593</v>
      </c>
      <c r="L12" s="55">
        <v>172215</v>
      </c>
      <c r="M12" s="55">
        <v>800</v>
      </c>
      <c r="N12" s="55">
        <v>35983</v>
      </c>
      <c r="O12" s="55">
        <v>5595</v>
      </c>
      <c r="P12" s="55">
        <v>28070</v>
      </c>
      <c r="Q12" s="55">
        <v>20431</v>
      </c>
      <c r="R12" s="55">
        <v>800</v>
      </c>
      <c r="S12" s="55">
        <v>19130</v>
      </c>
      <c r="T12" s="55">
        <v>501</v>
      </c>
    </row>
    <row r="13" spans="1:20" ht="15" customHeight="1">
      <c r="A13" s="40"/>
      <c r="B13" s="23" t="s">
        <v>50</v>
      </c>
      <c r="C13" s="54">
        <v>725858</v>
      </c>
      <c r="D13" s="55">
        <v>725858</v>
      </c>
      <c r="E13" s="55">
        <v>0</v>
      </c>
      <c r="F13" s="55">
        <v>248819</v>
      </c>
      <c r="G13" s="55">
        <v>211803</v>
      </c>
      <c r="H13" s="55">
        <v>18995</v>
      </c>
      <c r="I13" s="55">
        <v>18021</v>
      </c>
      <c r="J13" s="55"/>
      <c r="K13" s="55">
        <v>227400</v>
      </c>
      <c r="L13" s="55">
        <v>197418</v>
      </c>
      <c r="M13" s="55">
        <v>1323</v>
      </c>
      <c r="N13" s="55">
        <v>14687</v>
      </c>
      <c r="O13" s="55">
        <v>13972</v>
      </c>
      <c r="P13" s="55">
        <v>11261</v>
      </c>
      <c r="Q13" s="55">
        <v>22297</v>
      </c>
      <c r="R13" s="55">
        <v>1323</v>
      </c>
      <c r="S13" s="55">
        <v>20389</v>
      </c>
      <c r="T13" s="55">
        <v>585</v>
      </c>
    </row>
    <row r="14" spans="1:20" ht="15" customHeight="1">
      <c r="A14" s="40"/>
      <c r="B14" s="23" t="s">
        <v>51</v>
      </c>
      <c r="C14" s="54">
        <v>275033</v>
      </c>
      <c r="D14" s="55">
        <v>275033</v>
      </c>
      <c r="E14" s="55">
        <v>0</v>
      </c>
      <c r="F14" s="55">
        <v>87320</v>
      </c>
      <c r="G14" s="55">
        <v>67664</v>
      </c>
      <c r="H14" s="55">
        <v>12711</v>
      </c>
      <c r="I14" s="55">
        <v>6945</v>
      </c>
      <c r="J14" s="55"/>
      <c r="K14" s="55">
        <v>80365</v>
      </c>
      <c r="L14" s="55">
        <v>66671</v>
      </c>
      <c r="M14" s="55">
        <v>3465</v>
      </c>
      <c r="N14" s="55">
        <v>7008</v>
      </c>
      <c r="O14" s="55">
        <v>3221</v>
      </c>
      <c r="P14" s="55">
        <v>3152</v>
      </c>
      <c r="Q14" s="55">
        <v>11147</v>
      </c>
      <c r="R14" s="55">
        <v>3465</v>
      </c>
      <c r="S14" s="55">
        <v>7446</v>
      </c>
      <c r="T14" s="55">
        <v>236</v>
      </c>
    </row>
    <row r="15" spans="1:20" ht="15" customHeight="1">
      <c r="A15" s="40"/>
      <c r="B15" s="23" t="s">
        <v>52</v>
      </c>
      <c r="C15" s="54">
        <v>576675</v>
      </c>
      <c r="D15" s="55">
        <v>576675</v>
      </c>
      <c r="E15" s="55">
        <v>0</v>
      </c>
      <c r="F15" s="55">
        <v>199680</v>
      </c>
      <c r="G15" s="55">
        <v>171523</v>
      </c>
      <c r="H15" s="55">
        <v>22910</v>
      </c>
      <c r="I15" s="55">
        <v>5247</v>
      </c>
      <c r="J15" s="55"/>
      <c r="K15" s="55">
        <v>194080</v>
      </c>
      <c r="L15" s="55">
        <v>162268</v>
      </c>
      <c r="M15" s="55">
        <v>3646</v>
      </c>
      <c r="N15" s="55">
        <v>24068</v>
      </c>
      <c r="O15" s="55">
        <v>4098</v>
      </c>
      <c r="P15" s="55">
        <v>24537</v>
      </c>
      <c r="Q15" s="55">
        <v>16670</v>
      </c>
      <c r="R15" s="55">
        <v>3646</v>
      </c>
      <c r="S15" s="55">
        <v>10457</v>
      </c>
      <c r="T15" s="55">
        <v>2567</v>
      </c>
    </row>
    <row r="16" spans="1:20" ht="15" customHeight="1">
      <c r="A16" s="40"/>
      <c r="B16" s="23" t="s">
        <v>53</v>
      </c>
      <c r="C16" s="54">
        <v>262222</v>
      </c>
      <c r="D16" s="55">
        <v>262222</v>
      </c>
      <c r="E16" s="55">
        <v>0</v>
      </c>
      <c r="F16" s="55">
        <v>88227</v>
      </c>
      <c r="G16" s="55">
        <v>73970</v>
      </c>
      <c r="H16" s="55">
        <v>8284</v>
      </c>
      <c r="I16" s="55">
        <v>5973</v>
      </c>
      <c r="J16" s="55"/>
      <c r="K16" s="55">
        <v>82226</v>
      </c>
      <c r="L16" s="55">
        <v>68365</v>
      </c>
      <c r="M16" s="55">
        <v>2398</v>
      </c>
      <c r="N16" s="55">
        <v>10949</v>
      </c>
      <c r="O16" s="55">
        <v>514</v>
      </c>
      <c r="P16" s="55">
        <v>11875</v>
      </c>
      <c r="Q16" s="55">
        <v>5366</v>
      </c>
      <c r="R16" s="55">
        <v>2398</v>
      </c>
      <c r="S16" s="55">
        <v>1926</v>
      </c>
      <c r="T16" s="55">
        <v>1042</v>
      </c>
    </row>
    <row r="17" spans="1:20" ht="15" customHeight="1">
      <c r="A17" s="40"/>
      <c r="B17" s="23" t="s">
        <v>54</v>
      </c>
      <c r="C17" s="54">
        <v>171874</v>
      </c>
      <c r="D17" s="55">
        <v>171874</v>
      </c>
      <c r="E17" s="55">
        <v>0</v>
      </c>
      <c r="F17" s="55">
        <v>57788</v>
      </c>
      <c r="G17" s="55">
        <v>44671</v>
      </c>
      <c r="H17" s="55">
        <v>7739</v>
      </c>
      <c r="I17" s="55">
        <v>5378</v>
      </c>
      <c r="J17" s="55"/>
      <c r="K17" s="55">
        <v>52265</v>
      </c>
      <c r="L17" s="55">
        <v>38614</v>
      </c>
      <c r="M17" s="55">
        <v>700</v>
      </c>
      <c r="N17" s="55">
        <v>11586</v>
      </c>
      <c r="O17" s="55">
        <v>1365</v>
      </c>
      <c r="P17" s="55">
        <v>5313</v>
      </c>
      <c r="Q17" s="55">
        <v>5002</v>
      </c>
      <c r="R17" s="55">
        <v>700</v>
      </c>
      <c r="S17" s="55">
        <v>3111</v>
      </c>
      <c r="T17" s="55">
        <v>1191</v>
      </c>
    </row>
    <row r="18" spans="1:20" ht="15" customHeight="1">
      <c r="A18" s="40"/>
      <c r="B18" s="23" t="s">
        <v>55</v>
      </c>
      <c r="C18" s="54">
        <v>107778</v>
      </c>
      <c r="D18" s="55">
        <v>107778</v>
      </c>
      <c r="E18" s="55">
        <v>0</v>
      </c>
      <c r="F18" s="55">
        <v>32378</v>
      </c>
      <c r="G18" s="55">
        <v>22999</v>
      </c>
      <c r="H18" s="55">
        <v>6784</v>
      </c>
      <c r="I18" s="55">
        <v>2595</v>
      </c>
      <c r="J18" s="55"/>
      <c r="K18" s="55">
        <v>29782</v>
      </c>
      <c r="L18" s="55">
        <v>26201</v>
      </c>
      <c r="M18" s="55">
        <v>480</v>
      </c>
      <c r="N18" s="55">
        <v>3023</v>
      </c>
      <c r="O18" s="55">
        <v>78</v>
      </c>
      <c r="P18" s="55">
        <v>2080</v>
      </c>
      <c r="Q18" s="55">
        <v>4063</v>
      </c>
      <c r="R18" s="55">
        <v>480</v>
      </c>
      <c r="S18" s="55">
        <v>3140</v>
      </c>
      <c r="T18" s="55">
        <v>443</v>
      </c>
    </row>
    <row r="19" spans="1:20" ht="15" customHeight="1">
      <c r="A19" s="40"/>
      <c r="B19" s="23" t="s">
        <v>56</v>
      </c>
      <c r="C19" s="54">
        <v>138087</v>
      </c>
      <c r="D19" s="55">
        <v>138087</v>
      </c>
      <c r="E19" s="55">
        <v>0</v>
      </c>
      <c r="F19" s="55">
        <v>49677</v>
      </c>
      <c r="G19" s="55">
        <v>43127</v>
      </c>
      <c r="H19" s="55">
        <v>6045</v>
      </c>
      <c r="I19" s="55">
        <v>505</v>
      </c>
      <c r="J19" s="55"/>
      <c r="K19" s="55">
        <v>49172</v>
      </c>
      <c r="L19" s="55">
        <v>41330</v>
      </c>
      <c r="M19" s="55">
        <v>0</v>
      </c>
      <c r="N19" s="55">
        <v>2733</v>
      </c>
      <c r="O19" s="55">
        <v>5109</v>
      </c>
      <c r="P19" s="55">
        <v>789</v>
      </c>
      <c r="Q19" s="55">
        <v>5450</v>
      </c>
      <c r="R19" s="55">
        <v>0</v>
      </c>
      <c r="S19" s="55">
        <v>4664</v>
      </c>
      <c r="T19" s="55">
        <v>786</v>
      </c>
    </row>
    <row r="20" spans="1:20" ht="11.4">
      <c r="B20" s="23"/>
      <c r="C20" s="55"/>
      <c r="D20" s="55"/>
      <c r="E20" s="55"/>
      <c r="F20" s="55"/>
      <c r="G20" s="55"/>
      <c r="H20" s="55"/>
      <c r="I20" s="55"/>
      <c r="J20" s="55"/>
      <c r="K20" s="55"/>
      <c r="L20" s="55"/>
      <c r="M20" s="55"/>
      <c r="N20" s="55"/>
      <c r="O20" s="55"/>
      <c r="P20" s="55"/>
      <c r="Q20" s="55"/>
      <c r="R20" s="55"/>
      <c r="S20" s="55"/>
      <c r="T20" s="55"/>
    </row>
    <row r="21" spans="1:20" ht="15" customHeight="1">
      <c r="A21" s="40">
        <v>100</v>
      </c>
      <c r="B21" s="23" t="s">
        <v>57</v>
      </c>
      <c r="C21" s="55">
        <v>1542375</v>
      </c>
      <c r="D21" s="55">
        <v>1542375</v>
      </c>
      <c r="E21" s="59">
        <v>0</v>
      </c>
      <c r="F21" s="55">
        <v>545997</v>
      </c>
      <c r="G21" s="55">
        <v>462548</v>
      </c>
      <c r="H21" s="55">
        <v>28337</v>
      </c>
      <c r="I21" s="55">
        <v>55112</v>
      </c>
      <c r="J21" s="55"/>
      <c r="K21" s="55">
        <v>490860</v>
      </c>
      <c r="L21" s="55">
        <v>430395</v>
      </c>
      <c r="M21" s="55">
        <v>6351</v>
      </c>
      <c r="N21" s="55">
        <v>54114</v>
      </c>
      <c r="O21" s="55">
        <v>0</v>
      </c>
      <c r="P21" s="55">
        <v>24002</v>
      </c>
      <c r="Q21" s="55">
        <v>75262</v>
      </c>
      <c r="R21" s="55">
        <v>6351</v>
      </c>
      <c r="S21" s="55">
        <v>58756</v>
      </c>
      <c r="T21" s="55">
        <v>10155</v>
      </c>
    </row>
    <row r="22" spans="1:20" ht="15" customHeight="1">
      <c r="A22" s="40">
        <v>201</v>
      </c>
      <c r="B22" s="23" t="s">
        <v>269</v>
      </c>
      <c r="C22" s="55">
        <v>532994</v>
      </c>
      <c r="D22" s="55">
        <v>532994</v>
      </c>
      <c r="E22" s="59">
        <v>0</v>
      </c>
      <c r="F22" s="55">
        <v>185944</v>
      </c>
      <c r="G22" s="55">
        <v>159677</v>
      </c>
      <c r="H22" s="55">
        <v>21428</v>
      </c>
      <c r="I22" s="55">
        <v>4839</v>
      </c>
      <c r="J22" s="55"/>
      <c r="K22" s="55">
        <v>180945</v>
      </c>
      <c r="L22" s="55">
        <v>156379</v>
      </c>
      <c r="M22" s="55">
        <v>3442</v>
      </c>
      <c r="N22" s="55">
        <v>17026</v>
      </c>
      <c r="O22" s="55">
        <v>4098</v>
      </c>
      <c r="P22" s="55">
        <v>20722</v>
      </c>
      <c r="Q22" s="55">
        <v>15220</v>
      </c>
      <c r="R22" s="55">
        <v>3442</v>
      </c>
      <c r="S22" s="55">
        <v>9821</v>
      </c>
      <c r="T22" s="55">
        <v>1957</v>
      </c>
    </row>
    <row r="23" spans="1:20" ht="15" customHeight="1">
      <c r="A23" s="40">
        <v>202</v>
      </c>
      <c r="B23" s="23" t="s">
        <v>59</v>
      </c>
      <c r="C23" s="55">
        <v>462755</v>
      </c>
      <c r="D23" s="55">
        <v>462755</v>
      </c>
      <c r="E23" s="59">
        <v>0</v>
      </c>
      <c r="F23" s="55">
        <v>155603</v>
      </c>
      <c r="G23" s="55">
        <v>140689</v>
      </c>
      <c r="H23" s="55">
        <v>7829</v>
      </c>
      <c r="I23" s="55">
        <v>7085</v>
      </c>
      <c r="J23" s="55"/>
      <c r="K23" s="55">
        <v>142425</v>
      </c>
      <c r="L23" s="55">
        <v>123164</v>
      </c>
      <c r="M23" s="55">
        <v>0</v>
      </c>
      <c r="N23" s="55">
        <v>10316</v>
      </c>
      <c r="O23" s="55">
        <v>8945</v>
      </c>
      <c r="P23" s="55">
        <v>5085</v>
      </c>
      <c r="Q23" s="55">
        <v>18342</v>
      </c>
      <c r="R23" s="55">
        <v>0</v>
      </c>
      <c r="S23" s="55">
        <v>18342</v>
      </c>
      <c r="T23" s="55">
        <v>0</v>
      </c>
    </row>
    <row r="24" spans="1:20" ht="15" customHeight="1">
      <c r="A24" s="40">
        <v>203</v>
      </c>
      <c r="B24" s="23" t="s">
        <v>60</v>
      </c>
      <c r="C24" s="55">
        <v>300474</v>
      </c>
      <c r="D24" s="55">
        <v>300474</v>
      </c>
      <c r="E24" s="59">
        <v>0</v>
      </c>
      <c r="F24" s="55">
        <v>104273</v>
      </c>
      <c r="G24" s="55">
        <v>91414</v>
      </c>
      <c r="H24" s="55">
        <v>5741</v>
      </c>
      <c r="I24" s="55">
        <v>7118</v>
      </c>
      <c r="J24" s="55"/>
      <c r="K24" s="55">
        <v>93772</v>
      </c>
      <c r="L24" s="55">
        <v>83224</v>
      </c>
      <c r="M24" s="55">
        <v>1064</v>
      </c>
      <c r="N24" s="55">
        <v>7413</v>
      </c>
      <c r="O24" s="55">
        <v>2071</v>
      </c>
      <c r="P24" s="55">
        <v>2837</v>
      </c>
      <c r="Q24" s="55">
        <v>15265</v>
      </c>
      <c r="R24" s="55">
        <v>1064</v>
      </c>
      <c r="S24" s="55">
        <v>14158</v>
      </c>
      <c r="T24" s="55">
        <v>43</v>
      </c>
    </row>
    <row r="25" spans="1:20" ht="15" customHeight="1">
      <c r="A25" s="40">
        <v>204</v>
      </c>
      <c r="B25" s="23" t="s">
        <v>61</v>
      </c>
      <c r="C25" s="55">
        <v>487207</v>
      </c>
      <c r="D25" s="55">
        <v>487207</v>
      </c>
      <c r="E25" s="59">
        <v>0</v>
      </c>
      <c r="F25" s="55">
        <v>173088</v>
      </c>
      <c r="G25" s="55">
        <v>146606</v>
      </c>
      <c r="H25" s="55">
        <v>14050</v>
      </c>
      <c r="I25" s="55">
        <v>12432</v>
      </c>
      <c r="J25" s="55"/>
      <c r="K25" s="55">
        <v>162103</v>
      </c>
      <c r="L25" s="55">
        <v>140915</v>
      </c>
      <c r="M25" s="55">
        <v>0</v>
      </c>
      <c r="N25" s="55">
        <v>15193</v>
      </c>
      <c r="O25" s="55">
        <v>5995</v>
      </c>
      <c r="P25" s="55">
        <v>7043</v>
      </c>
      <c r="Q25" s="55">
        <v>21230</v>
      </c>
      <c r="R25" s="55">
        <v>0</v>
      </c>
      <c r="S25" s="55">
        <v>20674</v>
      </c>
      <c r="T25" s="55">
        <v>556</v>
      </c>
    </row>
    <row r="26" spans="1:20" ht="15" customHeight="1">
      <c r="A26" s="40">
        <v>205</v>
      </c>
      <c r="B26" s="23" t="s">
        <v>270</v>
      </c>
      <c r="C26" s="55">
        <v>44909</v>
      </c>
      <c r="D26" s="55">
        <v>44909</v>
      </c>
      <c r="E26" s="59">
        <v>0</v>
      </c>
      <c r="F26" s="55">
        <v>16629</v>
      </c>
      <c r="G26" s="55">
        <v>13694</v>
      </c>
      <c r="H26" s="55">
        <v>2729</v>
      </c>
      <c r="I26" s="55">
        <v>206</v>
      </c>
      <c r="J26" s="55"/>
      <c r="K26" s="55">
        <v>16423</v>
      </c>
      <c r="L26" s="55">
        <v>13965</v>
      </c>
      <c r="M26" s="55">
        <v>0</v>
      </c>
      <c r="N26" s="55">
        <v>1031</v>
      </c>
      <c r="O26" s="55">
        <v>1427</v>
      </c>
      <c r="P26" s="55">
        <v>311</v>
      </c>
      <c r="Q26" s="55">
        <v>1883</v>
      </c>
      <c r="R26" s="55">
        <v>0</v>
      </c>
      <c r="S26" s="55">
        <v>1591</v>
      </c>
      <c r="T26" s="55">
        <v>292</v>
      </c>
    </row>
    <row r="27" spans="1:20" ht="15" customHeight="1">
      <c r="A27" s="40">
        <v>206</v>
      </c>
      <c r="B27" s="23" t="s">
        <v>63</v>
      </c>
      <c r="C27" s="55">
        <v>96196</v>
      </c>
      <c r="D27" s="55">
        <v>96196</v>
      </c>
      <c r="E27" s="59">
        <v>0</v>
      </c>
      <c r="F27" s="55">
        <v>34745</v>
      </c>
      <c r="G27" s="55">
        <v>26417</v>
      </c>
      <c r="H27" s="55">
        <v>4494</v>
      </c>
      <c r="I27" s="55">
        <v>3834</v>
      </c>
      <c r="J27" s="55"/>
      <c r="K27" s="55">
        <v>30911</v>
      </c>
      <c r="L27" s="55">
        <v>27279</v>
      </c>
      <c r="M27" s="55">
        <v>0</v>
      </c>
      <c r="N27" s="55">
        <v>2637</v>
      </c>
      <c r="O27" s="55">
        <v>995</v>
      </c>
      <c r="P27" s="55">
        <v>1073</v>
      </c>
      <c r="Q27" s="55">
        <v>4633</v>
      </c>
      <c r="R27" s="55">
        <v>0</v>
      </c>
      <c r="S27" s="55">
        <v>4633</v>
      </c>
      <c r="T27" s="55">
        <v>0</v>
      </c>
    </row>
    <row r="28" spans="1:20" ht="15" customHeight="1">
      <c r="A28" s="40">
        <v>207</v>
      </c>
      <c r="B28" s="23" t="s">
        <v>64</v>
      </c>
      <c r="C28" s="55">
        <v>202003</v>
      </c>
      <c r="D28" s="55">
        <v>202003</v>
      </c>
      <c r="E28" s="59">
        <v>0</v>
      </c>
      <c r="F28" s="55">
        <v>64142</v>
      </c>
      <c r="G28" s="55">
        <v>56550</v>
      </c>
      <c r="H28" s="55">
        <v>2423</v>
      </c>
      <c r="I28" s="55">
        <v>5169</v>
      </c>
      <c r="J28" s="55"/>
      <c r="K28" s="55">
        <v>58972</v>
      </c>
      <c r="L28" s="55">
        <v>49052</v>
      </c>
      <c r="M28" s="55">
        <v>800</v>
      </c>
      <c r="N28" s="55">
        <v>6293</v>
      </c>
      <c r="O28" s="55">
        <v>2827</v>
      </c>
      <c r="P28" s="55">
        <v>3405</v>
      </c>
      <c r="Q28" s="55">
        <v>7210</v>
      </c>
      <c r="R28" s="55">
        <v>800</v>
      </c>
      <c r="S28" s="55">
        <v>6410</v>
      </c>
      <c r="T28" s="55">
        <v>0</v>
      </c>
    </row>
    <row r="29" spans="1:20" ht="15" customHeight="1">
      <c r="A29" s="40">
        <v>208</v>
      </c>
      <c r="B29" s="23" t="s">
        <v>65</v>
      </c>
      <c r="C29" s="55">
        <v>29972</v>
      </c>
      <c r="D29" s="55">
        <v>29972</v>
      </c>
      <c r="E29" s="59">
        <v>0</v>
      </c>
      <c r="F29" s="55">
        <v>10573</v>
      </c>
      <c r="G29" s="55">
        <v>8882</v>
      </c>
      <c r="H29" s="55">
        <v>1268</v>
      </c>
      <c r="I29" s="55">
        <v>423</v>
      </c>
      <c r="J29" s="55"/>
      <c r="K29" s="55">
        <v>10150</v>
      </c>
      <c r="L29" s="55">
        <v>8273</v>
      </c>
      <c r="M29" s="55">
        <v>255</v>
      </c>
      <c r="N29" s="55">
        <v>1622</v>
      </c>
      <c r="O29" s="55">
        <v>0</v>
      </c>
      <c r="P29" s="55">
        <v>1346</v>
      </c>
      <c r="Q29" s="55">
        <v>885</v>
      </c>
      <c r="R29" s="55">
        <v>255</v>
      </c>
      <c r="S29" s="55">
        <v>577</v>
      </c>
      <c r="T29" s="55">
        <v>53</v>
      </c>
    </row>
    <row r="30" spans="1:20" ht="15" customHeight="1">
      <c r="A30" s="40">
        <v>209</v>
      </c>
      <c r="B30" s="23" t="s">
        <v>271</v>
      </c>
      <c r="C30" s="55">
        <v>83355</v>
      </c>
      <c r="D30" s="55">
        <v>83355</v>
      </c>
      <c r="E30" s="59">
        <v>0</v>
      </c>
      <c r="F30" s="55">
        <v>29395</v>
      </c>
      <c r="G30" s="55">
        <v>23450</v>
      </c>
      <c r="H30" s="55">
        <v>3341</v>
      </c>
      <c r="I30" s="55">
        <v>2604</v>
      </c>
      <c r="J30" s="55"/>
      <c r="K30" s="55">
        <v>26791</v>
      </c>
      <c r="L30" s="55">
        <v>24186</v>
      </c>
      <c r="M30" s="55">
        <v>0</v>
      </c>
      <c r="N30" s="55">
        <v>2568</v>
      </c>
      <c r="O30" s="55">
        <v>37</v>
      </c>
      <c r="P30" s="55">
        <v>1677</v>
      </c>
      <c r="Q30" s="55">
        <v>2884</v>
      </c>
      <c r="R30" s="55">
        <v>0</v>
      </c>
      <c r="S30" s="55">
        <v>2261</v>
      </c>
      <c r="T30" s="55">
        <v>623</v>
      </c>
    </row>
    <row r="31" spans="1:20" ht="15" customHeight="1">
      <c r="A31" s="40">
        <v>210</v>
      </c>
      <c r="B31" s="23" t="s">
        <v>67</v>
      </c>
      <c r="C31" s="55">
        <v>267255</v>
      </c>
      <c r="D31" s="55">
        <v>267255</v>
      </c>
      <c r="E31" s="59">
        <v>0</v>
      </c>
      <c r="F31" s="55">
        <v>93992</v>
      </c>
      <c r="G31" s="55">
        <v>78774</v>
      </c>
      <c r="H31" s="55">
        <v>8690</v>
      </c>
      <c r="I31" s="55">
        <v>6528</v>
      </c>
      <c r="J31" s="55"/>
      <c r="K31" s="55">
        <v>87464</v>
      </c>
      <c r="L31" s="55">
        <v>75134</v>
      </c>
      <c r="M31" s="55">
        <v>0</v>
      </c>
      <c r="N31" s="55">
        <v>3873</v>
      </c>
      <c r="O31" s="55">
        <v>8457</v>
      </c>
      <c r="P31" s="55">
        <v>5843</v>
      </c>
      <c r="Q31" s="55">
        <v>3166</v>
      </c>
      <c r="R31" s="55">
        <v>0</v>
      </c>
      <c r="S31" s="55">
        <v>2782</v>
      </c>
      <c r="T31" s="55">
        <v>384</v>
      </c>
    </row>
    <row r="32" spans="1:20" ht="15" customHeight="1">
      <c r="A32" s="40">
        <v>212</v>
      </c>
      <c r="B32" s="23" t="s">
        <v>68</v>
      </c>
      <c r="C32" s="55">
        <v>48595</v>
      </c>
      <c r="D32" s="55">
        <v>48595</v>
      </c>
      <c r="E32" s="59">
        <v>0</v>
      </c>
      <c r="F32" s="55">
        <v>18419</v>
      </c>
      <c r="G32" s="55">
        <v>15329</v>
      </c>
      <c r="H32" s="55">
        <v>1810</v>
      </c>
      <c r="I32" s="55">
        <v>1280</v>
      </c>
      <c r="J32" s="55"/>
      <c r="K32" s="55">
        <v>17110</v>
      </c>
      <c r="L32" s="55">
        <v>14399</v>
      </c>
      <c r="M32" s="55">
        <v>173</v>
      </c>
      <c r="N32" s="55">
        <v>2538</v>
      </c>
      <c r="O32" s="55">
        <v>0</v>
      </c>
      <c r="P32" s="55">
        <v>1627</v>
      </c>
      <c r="Q32" s="55">
        <v>2123</v>
      </c>
      <c r="R32" s="55">
        <v>173</v>
      </c>
      <c r="S32" s="55">
        <v>1349</v>
      </c>
      <c r="T32" s="55">
        <v>601</v>
      </c>
    </row>
    <row r="33" spans="1:20" ht="15" customHeight="1">
      <c r="A33" s="40">
        <v>213</v>
      </c>
      <c r="B33" s="23" t="s">
        <v>272</v>
      </c>
      <c r="C33" s="55">
        <v>41260</v>
      </c>
      <c r="D33" s="55">
        <v>41260</v>
      </c>
      <c r="E33" s="59">
        <v>0</v>
      </c>
      <c r="F33" s="55">
        <v>11836</v>
      </c>
      <c r="G33" s="55">
        <v>9254</v>
      </c>
      <c r="H33" s="55">
        <v>1457</v>
      </c>
      <c r="I33" s="55">
        <v>1125</v>
      </c>
      <c r="J33" s="55"/>
      <c r="K33" s="55">
        <v>10743</v>
      </c>
      <c r="L33" s="55">
        <v>9763</v>
      </c>
      <c r="M33" s="55">
        <v>224</v>
      </c>
      <c r="N33" s="55">
        <v>756</v>
      </c>
      <c r="O33" s="55">
        <v>0</v>
      </c>
      <c r="P33" s="55">
        <v>743</v>
      </c>
      <c r="Q33" s="55">
        <v>1133</v>
      </c>
      <c r="R33" s="55">
        <v>224</v>
      </c>
      <c r="S33" s="55">
        <v>870</v>
      </c>
      <c r="T33" s="55">
        <v>39</v>
      </c>
    </row>
    <row r="34" spans="1:20" ht="15" customHeight="1">
      <c r="A34" s="40">
        <v>214</v>
      </c>
      <c r="B34" s="23" t="s">
        <v>70</v>
      </c>
      <c r="C34" s="55">
        <v>234322</v>
      </c>
      <c r="D34" s="55">
        <v>234322</v>
      </c>
      <c r="E34" s="59">
        <v>0</v>
      </c>
      <c r="F34" s="55">
        <v>78457</v>
      </c>
      <c r="G34" s="55">
        <v>60541</v>
      </c>
      <c r="H34" s="55">
        <v>10619</v>
      </c>
      <c r="I34" s="55">
        <v>7297</v>
      </c>
      <c r="J34" s="55"/>
      <c r="K34" s="55">
        <v>71160</v>
      </c>
      <c r="L34" s="55">
        <v>50389</v>
      </c>
      <c r="M34" s="55">
        <v>0</v>
      </c>
      <c r="N34" s="55">
        <v>20771</v>
      </c>
      <c r="O34" s="55">
        <v>0</v>
      </c>
      <c r="P34" s="55">
        <v>16395</v>
      </c>
      <c r="Q34" s="55">
        <v>8131</v>
      </c>
      <c r="R34" s="55">
        <v>0</v>
      </c>
      <c r="S34" s="55">
        <v>8092</v>
      </c>
      <c r="T34" s="55">
        <v>39</v>
      </c>
    </row>
    <row r="35" spans="1:20" ht="15" customHeight="1">
      <c r="A35" s="40">
        <v>215</v>
      </c>
      <c r="B35" s="23" t="s">
        <v>273</v>
      </c>
      <c r="C35" s="55">
        <v>78448</v>
      </c>
      <c r="D35" s="55">
        <v>78448</v>
      </c>
      <c r="E35" s="59">
        <v>0</v>
      </c>
      <c r="F35" s="55">
        <v>30653</v>
      </c>
      <c r="G35" s="55">
        <v>23258</v>
      </c>
      <c r="H35" s="55">
        <v>5426</v>
      </c>
      <c r="I35" s="55">
        <v>1969</v>
      </c>
      <c r="J35" s="55"/>
      <c r="K35" s="55">
        <v>28679</v>
      </c>
      <c r="L35" s="55">
        <v>22560</v>
      </c>
      <c r="M35" s="55">
        <v>1255</v>
      </c>
      <c r="N35" s="55">
        <v>3329</v>
      </c>
      <c r="O35" s="55">
        <v>1535</v>
      </c>
      <c r="P35" s="55">
        <v>1000</v>
      </c>
      <c r="Q35" s="55">
        <v>3829</v>
      </c>
      <c r="R35" s="55">
        <v>1255</v>
      </c>
      <c r="S35" s="55">
        <v>2574</v>
      </c>
      <c r="T35" s="55">
        <v>0</v>
      </c>
    </row>
    <row r="36" spans="1:20" ht="15" customHeight="1">
      <c r="A36" s="40">
        <v>216</v>
      </c>
      <c r="B36" s="23" t="s">
        <v>72</v>
      </c>
      <c r="C36" s="55">
        <v>92166</v>
      </c>
      <c r="D36" s="55">
        <v>92166</v>
      </c>
      <c r="E36" s="59">
        <v>0</v>
      </c>
      <c r="F36" s="55">
        <v>28423</v>
      </c>
      <c r="G36" s="55">
        <v>23487</v>
      </c>
      <c r="H36" s="55">
        <v>2345</v>
      </c>
      <c r="I36" s="55">
        <v>2591</v>
      </c>
      <c r="J36" s="55"/>
      <c r="K36" s="55">
        <v>25819</v>
      </c>
      <c r="L36" s="55">
        <v>21630</v>
      </c>
      <c r="M36" s="55">
        <v>259</v>
      </c>
      <c r="N36" s="55">
        <v>1254</v>
      </c>
      <c r="O36" s="55">
        <v>2676</v>
      </c>
      <c r="P36" s="55">
        <v>1426</v>
      </c>
      <c r="Q36" s="55">
        <v>1417</v>
      </c>
      <c r="R36" s="55">
        <v>259</v>
      </c>
      <c r="S36" s="55">
        <v>1158</v>
      </c>
      <c r="T36" s="55">
        <v>0</v>
      </c>
    </row>
    <row r="37" spans="1:20" ht="15" customHeight="1">
      <c r="A37" s="40">
        <v>217</v>
      </c>
      <c r="B37" s="23" t="s">
        <v>73</v>
      </c>
      <c r="C37" s="55">
        <v>159118</v>
      </c>
      <c r="D37" s="55">
        <v>159118</v>
      </c>
      <c r="E37" s="59">
        <v>0</v>
      </c>
      <c r="F37" s="55">
        <v>49052</v>
      </c>
      <c r="G37" s="55">
        <v>40914</v>
      </c>
      <c r="H37" s="55">
        <v>2224</v>
      </c>
      <c r="I37" s="55">
        <v>5914</v>
      </c>
      <c r="J37" s="55"/>
      <c r="K37" s="55">
        <v>43138</v>
      </c>
      <c r="L37" s="55">
        <v>35323</v>
      </c>
      <c r="M37" s="55">
        <v>0</v>
      </c>
      <c r="N37" s="55">
        <v>5724</v>
      </c>
      <c r="O37" s="55">
        <v>2091</v>
      </c>
      <c r="P37" s="55">
        <v>6163</v>
      </c>
      <c r="Q37" s="55">
        <v>724</v>
      </c>
      <c r="R37" s="55">
        <v>0</v>
      </c>
      <c r="S37" s="55">
        <v>659</v>
      </c>
      <c r="T37" s="55">
        <v>65</v>
      </c>
    </row>
    <row r="38" spans="1:20" ht="15" customHeight="1">
      <c r="A38" s="40">
        <v>218</v>
      </c>
      <c r="B38" s="23" t="s">
        <v>74</v>
      </c>
      <c r="C38" s="55">
        <v>48964</v>
      </c>
      <c r="D38" s="55">
        <v>48964</v>
      </c>
      <c r="E38" s="59">
        <v>0</v>
      </c>
      <c r="F38" s="55">
        <v>16227</v>
      </c>
      <c r="G38" s="55">
        <v>13036</v>
      </c>
      <c r="H38" s="55">
        <v>2349</v>
      </c>
      <c r="I38" s="55">
        <v>842</v>
      </c>
      <c r="J38" s="55"/>
      <c r="K38" s="55">
        <v>15336</v>
      </c>
      <c r="L38" s="55">
        <v>12871</v>
      </c>
      <c r="M38" s="55">
        <v>978</v>
      </c>
      <c r="N38" s="55">
        <v>1130</v>
      </c>
      <c r="O38" s="55">
        <v>357</v>
      </c>
      <c r="P38" s="55">
        <v>431</v>
      </c>
      <c r="Q38" s="55">
        <v>2636</v>
      </c>
      <c r="R38" s="55">
        <v>978</v>
      </c>
      <c r="S38" s="55">
        <v>1560</v>
      </c>
      <c r="T38" s="55">
        <v>98</v>
      </c>
    </row>
    <row r="39" spans="1:20" ht="15" customHeight="1">
      <c r="A39" s="40">
        <v>219</v>
      </c>
      <c r="B39" s="23" t="s">
        <v>75</v>
      </c>
      <c r="C39" s="55">
        <v>113527</v>
      </c>
      <c r="D39" s="55">
        <v>113527</v>
      </c>
      <c r="E39" s="59">
        <v>0</v>
      </c>
      <c r="F39" s="55">
        <v>36185</v>
      </c>
      <c r="G39" s="55">
        <v>28618</v>
      </c>
      <c r="H39" s="55">
        <v>3615</v>
      </c>
      <c r="I39" s="55">
        <v>3952</v>
      </c>
      <c r="J39" s="55"/>
      <c r="K39" s="55">
        <v>32257</v>
      </c>
      <c r="L39" s="55">
        <v>29591</v>
      </c>
      <c r="M39" s="55">
        <v>0</v>
      </c>
      <c r="N39" s="55">
        <v>2084</v>
      </c>
      <c r="O39" s="55">
        <v>582</v>
      </c>
      <c r="P39" s="55">
        <v>964</v>
      </c>
      <c r="Q39" s="55">
        <v>4198</v>
      </c>
      <c r="R39" s="55">
        <v>0</v>
      </c>
      <c r="S39" s="55">
        <v>3812</v>
      </c>
      <c r="T39" s="55">
        <v>386</v>
      </c>
    </row>
    <row r="40" spans="1:20" ht="15" customHeight="1">
      <c r="A40" s="40">
        <v>220</v>
      </c>
      <c r="B40" s="23" t="s">
        <v>76</v>
      </c>
      <c r="C40" s="55">
        <v>44705</v>
      </c>
      <c r="D40" s="55">
        <v>44705</v>
      </c>
      <c r="E40" s="59">
        <v>0</v>
      </c>
      <c r="F40" s="55">
        <v>12537</v>
      </c>
      <c r="G40" s="55">
        <v>9234</v>
      </c>
      <c r="H40" s="55">
        <v>1771</v>
      </c>
      <c r="I40" s="55">
        <v>1532</v>
      </c>
      <c r="J40" s="55"/>
      <c r="K40" s="55">
        <v>11062</v>
      </c>
      <c r="L40" s="55">
        <v>8695</v>
      </c>
      <c r="M40" s="55">
        <v>579</v>
      </c>
      <c r="N40" s="55">
        <v>764</v>
      </c>
      <c r="O40" s="55">
        <v>1024</v>
      </c>
      <c r="P40" s="55">
        <v>278</v>
      </c>
      <c r="Q40" s="55">
        <v>1706</v>
      </c>
      <c r="R40" s="55">
        <v>579</v>
      </c>
      <c r="S40" s="55">
        <v>1093</v>
      </c>
      <c r="T40" s="55">
        <v>34</v>
      </c>
    </row>
    <row r="41" spans="1:20" ht="15" customHeight="1">
      <c r="A41" s="40">
        <v>221</v>
      </c>
      <c r="B41" s="196" t="s">
        <v>658</v>
      </c>
      <c r="C41" s="55">
        <v>42245</v>
      </c>
      <c r="D41" s="55">
        <v>42245</v>
      </c>
      <c r="E41" s="59">
        <v>0</v>
      </c>
      <c r="F41" s="55">
        <v>14724</v>
      </c>
      <c r="G41" s="55">
        <v>10237</v>
      </c>
      <c r="H41" s="55">
        <v>3324</v>
      </c>
      <c r="I41" s="55">
        <v>1163</v>
      </c>
      <c r="J41" s="55"/>
      <c r="K41" s="55">
        <v>13560</v>
      </c>
      <c r="L41" s="55">
        <v>11746</v>
      </c>
      <c r="M41" s="55">
        <v>423</v>
      </c>
      <c r="N41" s="55">
        <v>1362</v>
      </c>
      <c r="O41" s="55">
        <v>29</v>
      </c>
      <c r="P41" s="55">
        <v>720</v>
      </c>
      <c r="Q41" s="55">
        <v>1972</v>
      </c>
      <c r="R41" s="55">
        <v>423</v>
      </c>
      <c r="S41" s="55">
        <v>1417</v>
      </c>
      <c r="T41" s="55">
        <v>132</v>
      </c>
    </row>
    <row r="42" spans="1:20" ht="15" customHeight="1">
      <c r="A42" s="40">
        <v>222</v>
      </c>
      <c r="B42" s="23" t="s">
        <v>77</v>
      </c>
      <c r="C42" s="55">
        <v>24356</v>
      </c>
      <c r="D42" s="55">
        <v>24356</v>
      </c>
      <c r="E42" s="59">
        <v>0</v>
      </c>
      <c r="F42" s="55">
        <v>7476</v>
      </c>
      <c r="G42" s="55">
        <v>5701</v>
      </c>
      <c r="H42" s="55">
        <v>890</v>
      </c>
      <c r="I42" s="55">
        <v>885</v>
      </c>
      <c r="J42" s="55"/>
      <c r="K42" s="55">
        <v>6528</v>
      </c>
      <c r="L42" s="55">
        <v>2795</v>
      </c>
      <c r="M42" s="55">
        <v>0</v>
      </c>
      <c r="N42" s="55">
        <v>3275</v>
      </c>
      <c r="O42" s="55">
        <v>458</v>
      </c>
      <c r="P42" s="55">
        <v>1139</v>
      </c>
      <c r="Q42" s="55">
        <v>142</v>
      </c>
      <c r="R42" s="55">
        <v>0</v>
      </c>
      <c r="S42" s="55">
        <v>0</v>
      </c>
      <c r="T42" s="55">
        <v>142</v>
      </c>
    </row>
    <row r="43" spans="1:20" ht="15" customHeight="1">
      <c r="A43" s="40">
        <v>223</v>
      </c>
      <c r="B43" s="23" t="s">
        <v>78</v>
      </c>
      <c r="C43" s="55">
        <v>65533</v>
      </c>
      <c r="D43" s="55">
        <v>65533</v>
      </c>
      <c r="E43" s="59">
        <v>0</v>
      </c>
      <c r="F43" s="55">
        <v>17654</v>
      </c>
      <c r="G43" s="55">
        <v>12762</v>
      </c>
      <c r="H43" s="55">
        <v>3460</v>
      </c>
      <c r="I43" s="55">
        <v>1432</v>
      </c>
      <c r="J43" s="55"/>
      <c r="K43" s="55">
        <v>16222</v>
      </c>
      <c r="L43" s="55">
        <v>14455</v>
      </c>
      <c r="M43" s="55">
        <v>57</v>
      </c>
      <c r="N43" s="55">
        <v>1661</v>
      </c>
      <c r="O43" s="55">
        <v>49</v>
      </c>
      <c r="P43" s="55">
        <v>1360</v>
      </c>
      <c r="Q43" s="55">
        <v>2091</v>
      </c>
      <c r="R43" s="55">
        <v>57</v>
      </c>
      <c r="S43" s="55">
        <v>1723</v>
      </c>
      <c r="T43" s="55">
        <v>311</v>
      </c>
    </row>
    <row r="44" spans="1:20" ht="15" customHeight="1">
      <c r="A44" s="40">
        <v>224</v>
      </c>
      <c r="B44" s="23" t="s">
        <v>79</v>
      </c>
      <c r="C44" s="55">
        <v>48245</v>
      </c>
      <c r="D44" s="55">
        <v>48245</v>
      </c>
      <c r="E44" s="59">
        <v>0</v>
      </c>
      <c r="F44" s="55">
        <v>15765</v>
      </c>
      <c r="G44" s="55">
        <v>13415</v>
      </c>
      <c r="H44" s="55">
        <v>2315</v>
      </c>
      <c r="I44" s="55">
        <v>35</v>
      </c>
      <c r="J44" s="55"/>
      <c r="K44" s="55">
        <v>15730</v>
      </c>
      <c r="L44" s="55">
        <v>12804</v>
      </c>
      <c r="M44" s="55">
        <v>0</v>
      </c>
      <c r="N44" s="55">
        <v>629</v>
      </c>
      <c r="O44" s="55">
        <v>2297</v>
      </c>
      <c r="P44" s="55">
        <v>167</v>
      </c>
      <c r="Q44" s="55">
        <v>1674</v>
      </c>
      <c r="R44" s="55">
        <v>0</v>
      </c>
      <c r="S44" s="55">
        <v>1492</v>
      </c>
      <c r="T44" s="55">
        <v>182</v>
      </c>
    </row>
    <row r="45" spans="1:20" ht="15" customHeight="1">
      <c r="A45" s="40">
        <v>225</v>
      </c>
      <c r="B45" s="23" t="s">
        <v>274</v>
      </c>
      <c r="C45" s="55">
        <v>31134</v>
      </c>
      <c r="D45" s="55">
        <v>31134</v>
      </c>
      <c r="E45" s="59">
        <v>0</v>
      </c>
      <c r="F45" s="55">
        <v>10611</v>
      </c>
      <c r="G45" s="55">
        <v>7906</v>
      </c>
      <c r="H45" s="55">
        <v>1718</v>
      </c>
      <c r="I45" s="55">
        <v>987</v>
      </c>
      <c r="J45" s="55"/>
      <c r="K45" s="55">
        <v>9519</v>
      </c>
      <c r="L45" s="55">
        <v>3836</v>
      </c>
      <c r="M45" s="55">
        <v>700</v>
      </c>
      <c r="N45" s="55">
        <v>4505</v>
      </c>
      <c r="O45" s="55">
        <v>478</v>
      </c>
      <c r="P45" s="55">
        <v>1569</v>
      </c>
      <c r="Q45" s="55">
        <v>891</v>
      </c>
      <c r="R45" s="55">
        <v>700</v>
      </c>
      <c r="S45" s="55">
        <v>0</v>
      </c>
      <c r="T45" s="55">
        <v>191</v>
      </c>
    </row>
    <row r="46" spans="1:20" ht="15" customHeight="1">
      <c r="A46" s="40">
        <v>226</v>
      </c>
      <c r="B46" s="23" t="s">
        <v>275</v>
      </c>
      <c r="C46" s="55">
        <v>44933</v>
      </c>
      <c r="D46" s="55">
        <v>44933</v>
      </c>
      <c r="E46" s="59">
        <v>0</v>
      </c>
      <c r="F46" s="55">
        <v>17283</v>
      </c>
      <c r="G46" s="55">
        <v>16018</v>
      </c>
      <c r="H46" s="55">
        <v>1001</v>
      </c>
      <c r="I46" s="55">
        <v>264</v>
      </c>
      <c r="J46" s="55"/>
      <c r="K46" s="55">
        <v>17019</v>
      </c>
      <c r="L46" s="55">
        <v>14561</v>
      </c>
      <c r="M46" s="55">
        <v>0</v>
      </c>
      <c r="N46" s="55">
        <v>1073</v>
      </c>
      <c r="O46" s="55">
        <v>1385</v>
      </c>
      <c r="P46" s="55">
        <v>311</v>
      </c>
      <c r="Q46" s="55">
        <v>1893</v>
      </c>
      <c r="R46" s="55">
        <v>0</v>
      </c>
      <c r="S46" s="55">
        <v>1581</v>
      </c>
      <c r="T46" s="55">
        <v>312</v>
      </c>
    </row>
    <row r="47" spans="1:20" ht="15" customHeight="1">
      <c r="A47" s="40">
        <v>227</v>
      </c>
      <c r="B47" s="23" t="s">
        <v>276</v>
      </c>
      <c r="C47" s="55">
        <v>38827</v>
      </c>
      <c r="D47" s="55">
        <v>38827</v>
      </c>
      <c r="E47" s="59">
        <v>0</v>
      </c>
      <c r="F47" s="55">
        <v>10730</v>
      </c>
      <c r="G47" s="55">
        <v>9200</v>
      </c>
      <c r="H47" s="55">
        <v>670</v>
      </c>
      <c r="I47" s="55">
        <v>860</v>
      </c>
      <c r="J47" s="55"/>
      <c r="K47" s="55">
        <v>9871</v>
      </c>
      <c r="L47" s="55">
        <v>7749</v>
      </c>
      <c r="M47" s="55">
        <v>394</v>
      </c>
      <c r="N47" s="55">
        <v>1542</v>
      </c>
      <c r="O47" s="55">
        <v>186</v>
      </c>
      <c r="P47" s="55">
        <v>1639</v>
      </c>
      <c r="Q47" s="55">
        <v>580</v>
      </c>
      <c r="R47" s="55">
        <v>394</v>
      </c>
      <c r="S47" s="55">
        <v>0</v>
      </c>
      <c r="T47" s="55">
        <v>186</v>
      </c>
    </row>
    <row r="48" spans="1:20" ht="15" customHeight="1">
      <c r="A48" s="40">
        <v>228</v>
      </c>
      <c r="B48" s="23" t="s">
        <v>277</v>
      </c>
      <c r="C48" s="55">
        <v>40245</v>
      </c>
      <c r="D48" s="55">
        <v>40245</v>
      </c>
      <c r="E48" s="59">
        <v>0</v>
      </c>
      <c r="F48" s="55">
        <v>11027</v>
      </c>
      <c r="G48" s="55">
        <v>8982</v>
      </c>
      <c r="H48" s="55">
        <v>1322</v>
      </c>
      <c r="I48" s="55">
        <v>723</v>
      </c>
      <c r="J48" s="55"/>
      <c r="K48" s="55">
        <v>10272</v>
      </c>
      <c r="L48" s="55">
        <v>8865</v>
      </c>
      <c r="M48" s="55">
        <v>360</v>
      </c>
      <c r="N48" s="55">
        <v>742</v>
      </c>
      <c r="O48" s="55">
        <v>305</v>
      </c>
      <c r="P48" s="55">
        <v>414</v>
      </c>
      <c r="Q48" s="55">
        <v>1410</v>
      </c>
      <c r="R48" s="55">
        <v>360</v>
      </c>
      <c r="S48" s="55">
        <v>998</v>
      </c>
      <c r="T48" s="55">
        <v>52</v>
      </c>
    </row>
    <row r="49" spans="1:20" ht="15" customHeight="1">
      <c r="A49" s="40">
        <v>229</v>
      </c>
      <c r="B49" s="23" t="s">
        <v>84</v>
      </c>
      <c r="C49" s="55">
        <v>77703</v>
      </c>
      <c r="D49" s="55">
        <v>77703</v>
      </c>
      <c r="E49" s="59">
        <v>0</v>
      </c>
      <c r="F49" s="55">
        <v>27194</v>
      </c>
      <c r="G49" s="55">
        <v>23046</v>
      </c>
      <c r="H49" s="55">
        <v>2225</v>
      </c>
      <c r="I49" s="55">
        <v>1923</v>
      </c>
      <c r="J49" s="55"/>
      <c r="K49" s="55">
        <v>25271</v>
      </c>
      <c r="L49" s="55">
        <v>21581</v>
      </c>
      <c r="M49" s="55">
        <v>570</v>
      </c>
      <c r="N49" s="55">
        <v>3089</v>
      </c>
      <c r="O49" s="55">
        <v>31</v>
      </c>
      <c r="P49" s="55">
        <v>4097</v>
      </c>
      <c r="Q49" s="55">
        <v>570</v>
      </c>
      <c r="R49" s="55">
        <v>570</v>
      </c>
      <c r="S49" s="55">
        <v>0</v>
      </c>
      <c r="T49" s="55">
        <v>0</v>
      </c>
    </row>
    <row r="50" spans="1:20" ht="15" customHeight="1">
      <c r="A50" s="40">
        <v>301</v>
      </c>
      <c r="B50" s="23" t="s">
        <v>85</v>
      </c>
      <c r="C50" s="55">
        <v>31425</v>
      </c>
      <c r="D50" s="55">
        <v>31425</v>
      </c>
      <c r="E50" s="59">
        <v>0</v>
      </c>
      <c r="F50" s="55">
        <v>10490</v>
      </c>
      <c r="G50" s="55">
        <v>8826</v>
      </c>
      <c r="H50" s="55">
        <v>240</v>
      </c>
      <c r="I50" s="55">
        <v>1424</v>
      </c>
      <c r="J50" s="55"/>
      <c r="K50" s="55">
        <v>9066</v>
      </c>
      <c r="L50" s="55">
        <v>7860</v>
      </c>
      <c r="M50" s="55">
        <v>0</v>
      </c>
      <c r="N50" s="55">
        <v>1111</v>
      </c>
      <c r="O50" s="55">
        <v>95</v>
      </c>
      <c r="P50" s="55">
        <v>1143</v>
      </c>
      <c r="Q50" s="55">
        <v>168</v>
      </c>
      <c r="R50" s="55">
        <v>0</v>
      </c>
      <c r="S50" s="55">
        <v>157</v>
      </c>
      <c r="T50" s="55">
        <v>11</v>
      </c>
    </row>
    <row r="51" spans="1:20" ht="15" customHeight="1">
      <c r="A51" s="40">
        <v>365</v>
      </c>
      <c r="B51" s="23" t="s">
        <v>278</v>
      </c>
      <c r="C51" s="55">
        <v>21411</v>
      </c>
      <c r="D51" s="55">
        <v>21411</v>
      </c>
      <c r="E51" s="59">
        <v>0</v>
      </c>
      <c r="F51" s="55">
        <v>5040</v>
      </c>
      <c r="G51" s="55">
        <v>3900</v>
      </c>
      <c r="H51" s="55">
        <v>386</v>
      </c>
      <c r="I51" s="55">
        <v>754</v>
      </c>
      <c r="J51" s="55"/>
      <c r="K51" s="55">
        <v>4273</v>
      </c>
      <c r="L51" s="55">
        <v>3917</v>
      </c>
      <c r="M51" s="55">
        <v>69</v>
      </c>
      <c r="N51" s="55">
        <v>287</v>
      </c>
      <c r="O51" s="55">
        <v>0</v>
      </c>
      <c r="P51" s="55">
        <v>286</v>
      </c>
      <c r="Q51" s="55">
        <v>433</v>
      </c>
      <c r="R51" s="55">
        <v>69</v>
      </c>
      <c r="S51" s="55">
        <v>351</v>
      </c>
      <c r="T51" s="55">
        <v>13</v>
      </c>
    </row>
    <row r="52" spans="1:20" ht="15" customHeight="1">
      <c r="A52" s="40">
        <v>381</v>
      </c>
      <c r="B52" s="23" t="s">
        <v>87</v>
      </c>
      <c r="C52" s="55">
        <v>31330</v>
      </c>
      <c r="D52" s="55">
        <v>31330</v>
      </c>
      <c r="E52" s="59">
        <v>0</v>
      </c>
      <c r="F52" s="55">
        <v>11267</v>
      </c>
      <c r="G52" s="55">
        <v>9549</v>
      </c>
      <c r="H52" s="55">
        <v>684</v>
      </c>
      <c r="I52" s="55">
        <v>1034</v>
      </c>
      <c r="J52" s="55"/>
      <c r="K52" s="55">
        <v>10233</v>
      </c>
      <c r="L52" s="55">
        <v>9123</v>
      </c>
      <c r="M52" s="55">
        <v>0</v>
      </c>
      <c r="N52" s="55">
        <v>899</v>
      </c>
      <c r="O52" s="55">
        <v>211</v>
      </c>
      <c r="P52" s="55">
        <v>441</v>
      </c>
      <c r="Q52" s="55">
        <v>1318</v>
      </c>
      <c r="R52" s="55">
        <v>0</v>
      </c>
      <c r="S52" s="55">
        <v>1249</v>
      </c>
      <c r="T52" s="55">
        <v>69</v>
      </c>
    </row>
    <row r="53" spans="1:20" ht="15" customHeight="1">
      <c r="A53" s="40">
        <v>382</v>
      </c>
      <c r="B53" s="23" t="s">
        <v>88</v>
      </c>
      <c r="C53" s="55">
        <v>34633</v>
      </c>
      <c r="D53" s="55">
        <v>34633</v>
      </c>
      <c r="E53" s="59">
        <v>0</v>
      </c>
      <c r="F53" s="55">
        <v>10864</v>
      </c>
      <c r="G53" s="55">
        <v>8579</v>
      </c>
      <c r="H53" s="55">
        <v>1535</v>
      </c>
      <c r="I53" s="55">
        <v>750</v>
      </c>
      <c r="J53" s="55"/>
      <c r="K53" s="55">
        <v>10112</v>
      </c>
      <c r="L53" s="55">
        <v>8307</v>
      </c>
      <c r="M53" s="55">
        <v>0</v>
      </c>
      <c r="N53" s="55">
        <v>1248</v>
      </c>
      <c r="O53" s="55">
        <v>557</v>
      </c>
      <c r="P53" s="55">
        <v>714</v>
      </c>
      <c r="Q53" s="55">
        <v>1131</v>
      </c>
      <c r="R53" s="55">
        <v>0</v>
      </c>
      <c r="S53" s="55">
        <v>1042</v>
      </c>
      <c r="T53" s="55">
        <v>89</v>
      </c>
    </row>
    <row r="54" spans="1:20" ht="15" customHeight="1">
      <c r="A54" s="40">
        <v>442</v>
      </c>
      <c r="B54" s="23" t="s">
        <v>89</v>
      </c>
      <c r="C54" s="55">
        <v>12387</v>
      </c>
      <c r="D54" s="55">
        <v>12387</v>
      </c>
      <c r="E54" s="59">
        <v>0</v>
      </c>
      <c r="F54" s="55">
        <v>3189</v>
      </c>
      <c r="G54" s="55">
        <v>2675</v>
      </c>
      <c r="H54" s="55">
        <v>359</v>
      </c>
      <c r="I54" s="55">
        <v>155</v>
      </c>
      <c r="J54" s="55"/>
      <c r="K54" s="55">
        <v>3034</v>
      </c>
      <c r="L54" s="55">
        <v>0</v>
      </c>
      <c r="M54" s="55">
        <v>79</v>
      </c>
      <c r="N54" s="55">
        <v>2955</v>
      </c>
      <c r="O54" s="55">
        <v>0</v>
      </c>
      <c r="P54" s="55">
        <v>1714</v>
      </c>
      <c r="Q54" s="55">
        <v>279</v>
      </c>
      <c r="R54" s="55">
        <v>79</v>
      </c>
      <c r="S54" s="55">
        <v>0</v>
      </c>
      <c r="T54" s="55">
        <v>200</v>
      </c>
    </row>
    <row r="55" spans="1:20" ht="15" customHeight="1">
      <c r="A55" s="40">
        <v>443</v>
      </c>
      <c r="B55" s="23" t="s">
        <v>90</v>
      </c>
      <c r="C55" s="55">
        <v>19615</v>
      </c>
      <c r="D55" s="55">
        <v>19615</v>
      </c>
      <c r="E55" s="59">
        <v>0</v>
      </c>
      <c r="F55" s="55">
        <v>7553</v>
      </c>
      <c r="G55" s="55">
        <v>6567</v>
      </c>
      <c r="H55" s="55">
        <v>753</v>
      </c>
      <c r="I55" s="55">
        <v>233</v>
      </c>
      <c r="J55" s="55"/>
      <c r="K55" s="55">
        <v>7127</v>
      </c>
      <c r="L55" s="55">
        <v>5889</v>
      </c>
      <c r="M55" s="55">
        <v>125</v>
      </c>
      <c r="N55" s="55">
        <v>1113</v>
      </c>
      <c r="O55" s="55">
        <v>0</v>
      </c>
      <c r="P55" s="55">
        <v>375</v>
      </c>
      <c r="Q55" s="55">
        <v>976</v>
      </c>
      <c r="R55" s="55">
        <v>125</v>
      </c>
      <c r="S55" s="55">
        <v>636</v>
      </c>
      <c r="T55" s="55">
        <v>215</v>
      </c>
    </row>
    <row r="56" spans="1:20" ht="15" customHeight="1">
      <c r="A56" s="40">
        <v>446</v>
      </c>
      <c r="B56" s="23" t="s">
        <v>279</v>
      </c>
      <c r="C56" s="55">
        <v>11679</v>
      </c>
      <c r="D56" s="55">
        <v>11679</v>
      </c>
      <c r="E56" s="59">
        <v>0</v>
      </c>
      <c r="F56" s="55">
        <v>2994</v>
      </c>
      <c r="G56" s="55">
        <v>2604</v>
      </c>
      <c r="H56" s="55">
        <v>370</v>
      </c>
      <c r="I56" s="55">
        <v>20</v>
      </c>
      <c r="J56" s="55"/>
      <c r="K56" s="55">
        <v>2974</v>
      </c>
      <c r="L56" s="55">
        <v>0</v>
      </c>
      <c r="M56" s="55">
        <v>0</v>
      </c>
      <c r="N56" s="55">
        <v>2974</v>
      </c>
      <c r="O56" s="55">
        <v>0</v>
      </c>
      <c r="P56" s="55">
        <v>1726</v>
      </c>
      <c r="Q56" s="55">
        <v>195</v>
      </c>
      <c r="R56" s="55">
        <v>0</v>
      </c>
      <c r="S56" s="55">
        <v>0</v>
      </c>
      <c r="T56" s="55">
        <v>195</v>
      </c>
    </row>
    <row r="57" spans="1:20" ht="15" customHeight="1">
      <c r="A57" s="40">
        <v>464</v>
      </c>
      <c r="B57" s="23" t="s">
        <v>92</v>
      </c>
      <c r="C57" s="55">
        <v>34357</v>
      </c>
      <c r="D57" s="55">
        <v>34357</v>
      </c>
      <c r="E57" s="59">
        <v>0</v>
      </c>
      <c r="F57" s="55">
        <v>10316</v>
      </c>
      <c r="G57" s="55">
        <v>9083</v>
      </c>
      <c r="H57" s="55">
        <v>359</v>
      </c>
      <c r="I57" s="55">
        <v>874</v>
      </c>
      <c r="J57" s="55"/>
      <c r="K57" s="55">
        <v>9442</v>
      </c>
      <c r="L57" s="55">
        <v>8381</v>
      </c>
      <c r="M57" s="55">
        <v>0</v>
      </c>
      <c r="N57" s="55">
        <v>1061</v>
      </c>
      <c r="O57" s="55">
        <v>0</v>
      </c>
      <c r="P57" s="55">
        <v>1566</v>
      </c>
      <c r="Q57" s="55">
        <v>0</v>
      </c>
      <c r="R57" s="55">
        <v>0</v>
      </c>
      <c r="S57" s="55">
        <v>0</v>
      </c>
      <c r="T57" s="55">
        <v>0</v>
      </c>
    </row>
    <row r="58" spans="1:20" ht="15" customHeight="1">
      <c r="A58" s="40">
        <v>481</v>
      </c>
      <c r="B58" s="23" t="s">
        <v>93</v>
      </c>
      <c r="C58" s="55">
        <v>15351</v>
      </c>
      <c r="D58" s="55">
        <v>15351</v>
      </c>
      <c r="E58" s="59">
        <v>0</v>
      </c>
      <c r="F58" s="55">
        <v>5277</v>
      </c>
      <c r="G58" s="55">
        <v>4179</v>
      </c>
      <c r="H58" s="55">
        <v>795</v>
      </c>
      <c r="I58" s="55">
        <v>303</v>
      </c>
      <c r="J58" s="55"/>
      <c r="K58" s="55">
        <v>4974</v>
      </c>
      <c r="L58" s="55">
        <v>3921</v>
      </c>
      <c r="M58" s="55">
        <v>458</v>
      </c>
      <c r="N58" s="55">
        <v>516</v>
      </c>
      <c r="O58" s="55">
        <v>79</v>
      </c>
      <c r="P58" s="55">
        <v>772</v>
      </c>
      <c r="Q58" s="55">
        <v>526</v>
      </c>
      <c r="R58" s="55">
        <v>458</v>
      </c>
      <c r="S58" s="55">
        <v>0</v>
      </c>
      <c r="T58" s="55">
        <v>68</v>
      </c>
    </row>
    <row r="59" spans="1:20" ht="15" customHeight="1">
      <c r="A59" s="40">
        <v>501</v>
      </c>
      <c r="B59" s="23" t="s">
        <v>280</v>
      </c>
      <c r="C59" s="55">
        <v>17417</v>
      </c>
      <c r="D59" s="55">
        <v>17417</v>
      </c>
      <c r="E59" s="59">
        <v>0</v>
      </c>
      <c r="F59" s="55">
        <v>5718</v>
      </c>
      <c r="G59" s="55">
        <v>4251</v>
      </c>
      <c r="H59" s="55">
        <v>1157</v>
      </c>
      <c r="I59" s="55">
        <v>310</v>
      </c>
      <c r="J59" s="55"/>
      <c r="K59" s="55">
        <v>5408</v>
      </c>
      <c r="L59" s="55">
        <v>4061</v>
      </c>
      <c r="M59" s="55">
        <v>548</v>
      </c>
      <c r="N59" s="55">
        <v>581</v>
      </c>
      <c r="O59" s="55">
        <v>218</v>
      </c>
      <c r="P59" s="55">
        <v>828</v>
      </c>
      <c r="Q59" s="55">
        <v>682</v>
      </c>
      <c r="R59" s="55">
        <v>548</v>
      </c>
      <c r="S59" s="55">
        <v>0</v>
      </c>
      <c r="T59" s="55">
        <v>134</v>
      </c>
    </row>
    <row r="60" spans="1:20" ht="15" customHeight="1">
      <c r="A60" s="40">
        <v>585</v>
      </c>
      <c r="B60" s="23" t="s">
        <v>281</v>
      </c>
      <c r="C60" s="55">
        <v>18262</v>
      </c>
      <c r="D60" s="55">
        <v>18262</v>
      </c>
      <c r="E60" s="59">
        <v>0</v>
      </c>
      <c r="F60" s="55">
        <v>5455</v>
      </c>
      <c r="G60" s="55">
        <v>4216</v>
      </c>
      <c r="H60" s="55">
        <v>906</v>
      </c>
      <c r="I60" s="55">
        <v>333</v>
      </c>
      <c r="J60" s="55"/>
      <c r="K60" s="55">
        <v>5122</v>
      </c>
      <c r="L60" s="55">
        <v>4082</v>
      </c>
      <c r="M60" s="55">
        <v>0</v>
      </c>
      <c r="N60" s="55">
        <v>651</v>
      </c>
      <c r="O60" s="55">
        <v>389</v>
      </c>
      <c r="P60" s="55">
        <v>384</v>
      </c>
      <c r="Q60" s="55">
        <v>642</v>
      </c>
      <c r="R60" s="55">
        <v>0</v>
      </c>
      <c r="S60" s="55">
        <v>461</v>
      </c>
      <c r="T60" s="55">
        <v>181</v>
      </c>
    </row>
    <row r="61" spans="1:20" ht="15" customHeight="1">
      <c r="A61" s="40">
        <v>586</v>
      </c>
      <c r="B61" s="23" t="s">
        <v>96</v>
      </c>
      <c r="C61" s="55">
        <v>14767</v>
      </c>
      <c r="D61" s="55">
        <v>14767</v>
      </c>
      <c r="E61" s="59">
        <v>0</v>
      </c>
      <c r="F61" s="55">
        <v>4851</v>
      </c>
      <c r="G61" s="55">
        <v>3398</v>
      </c>
      <c r="H61" s="55">
        <v>884</v>
      </c>
      <c r="I61" s="55">
        <v>569</v>
      </c>
      <c r="J61" s="55"/>
      <c r="K61" s="55">
        <v>4305</v>
      </c>
      <c r="L61" s="55">
        <v>3715</v>
      </c>
      <c r="M61" s="55">
        <v>0</v>
      </c>
      <c r="N61" s="55">
        <v>587</v>
      </c>
      <c r="O61" s="55">
        <v>3</v>
      </c>
      <c r="P61" s="55">
        <v>544</v>
      </c>
      <c r="Q61" s="55">
        <v>443</v>
      </c>
      <c r="R61" s="55">
        <v>0</v>
      </c>
      <c r="S61" s="55">
        <v>389</v>
      </c>
      <c r="T61" s="55">
        <v>54</v>
      </c>
    </row>
    <row r="62" spans="1:20" ht="3.75" customHeight="1">
      <c r="A62" s="41"/>
      <c r="B62" s="60"/>
      <c r="C62" s="61"/>
      <c r="D62" s="62"/>
      <c r="E62" s="62" t="s">
        <v>98</v>
      </c>
      <c r="F62" s="62"/>
      <c r="G62" s="62"/>
      <c r="H62" s="62"/>
      <c r="I62" s="62"/>
      <c r="J62" s="62"/>
      <c r="K62" s="62"/>
      <c r="L62" s="62"/>
      <c r="M62" s="62"/>
      <c r="N62" s="62"/>
      <c r="O62" s="62"/>
      <c r="P62" s="62"/>
      <c r="Q62" s="62"/>
      <c r="R62" s="62"/>
      <c r="S62" s="62"/>
      <c r="T62" s="62"/>
    </row>
    <row r="63" spans="1:20" ht="11.4">
      <c r="A63" s="63" t="s">
        <v>326</v>
      </c>
      <c r="B63" s="40"/>
      <c r="C63" s="64"/>
      <c r="D63" s="40"/>
      <c r="E63" s="40"/>
      <c r="F63" s="65"/>
      <c r="G63" s="66"/>
      <c r="H63" s="66"/>
      <c r="I63" s="66"/>
      <c r="J63" s="40"/>
      <c r="K63" s="65"/>
      <c r="L63" s="66"/>
      <c r="M63" s="66"/>
      <c r="N63" s="66"/>
      <c r="O63" s="66"/>
      <c r="P63" s="65"/>
      <c r="Q63" s="65"/>
      <c r="R63" s="65"/>
      <c r="S63" s="65"/>
      <c r="T63" s="65"/>
    </row>
  </sheetData>
  <sheetProtection selectLockedCells="1" selectUnlockedCells="1"/>
  <mergeCells count="7">
    <mergeCell ref="Q3:Q4"/>
    <mergeCell ref="A3:B4"/>
    <mergeCell ref="C3:C4"/>
    <mergeCell ref="F3:F4"/>
    <mergeCell ref="J3:J4"/>
    <mergeCell ref="K3:K4"/>
    <mergeCell ref="P3:P4"/>
  </mergeCells>
  <phoneticPr fontId="28"/>
  <pageMargins left="0.59027777777777779" right="0.59027777777777779" top="0.59027777777777779" bottom="0.59027777777777779" header="0.51180555555555551" footer="0.51180555555555551"/>
  <pageSetup paperSize="9" scale="83" firstPageNumber="0" fitToWidth="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0"/>
    <pageSetUpPr fitToPage="1"/>
  </sheetPr>
  <dimension ref="A1:J64"/>
  <sheetViews>
    <sheetView zoomScaleNormal="100" workbookViewId="0"/>
  </sheetViews>
  <sheetFormatPr defaultColWidth="9.109375" defaultRowHeight="10.8"/>
  <cols>
    <col min="1" max="1" width="4.33203125" style="22" customWidth="1"/>
    <col min="2" max="2" width="11.44140625" style="22" customWidth="1"/>
    <col min="3" max="10" width="23.88671875" style="22" customWidth="1"/>
    <col min="11" max="16384" width="9.109375" style="22"/>
  </cols>
  <sheetData>
    <row r="1" spans="1:10" s="67" customFormat="1" ht="17.399999999999999">
      <c r="A1" s="38" t="s">
        <v>655</v>
      </c>
      <c r="C1" s="38"/>
      <c r="D1" s="38"/>
    </row>
    <row r="2" spans="1:10" ht="11.4">
      <c r="A2" s="68"/>
      <c r="B2" s="40"/>
      <c r="C2" s="40"/>
      <c r="D2" s="40"/>
      <c r="E2" s="40"/>
      <c r="F2" s="40"/>
      <c r="G2" s="41"/>
      <c r="H2" s="40"/>
      <c r="I2" s="40"/>
      <c r="J2" s="43" t="s">
        <v>97</v>
      </c>
    </row>
    <row r="3" spans="1:10" ht="11.25" customHeight="1">
      <c r="A3" s="393" t="s">
        <v>282</v>
      </c>
      <c r="B3" s="393"/>
      <c r="C3" s="398" t="s">
        <v>327</v>
      </c>
      <c r="D3" s="70"/>
      <c r="E3" s="71"/>
      <c r="F3" s="71"/>
      <c r="G3" s="72"/>
      <c r="H3" s="71"/>
      <c r="I3" s="73"/>
      <c r="J3" s="73"/>
    </row>
    <row r="4" spans="1:10" ht="11.25" customHeight="1">
      <c r="A4" s="393"/>
      <c r="B4" s="393"/>
      <c r="C4" s="398"/>
      <c r="D4" s="399" t="s">
        <v>328</v>
      </c>
      <c r="E4" s="74"/>
      <c r="F4" s="75"/>
      <c r="G4" s="400" t="s">
        <v>329</v>
      </c>
      <c r="H4" s="74"/>
      <c r="I4" s="73"/>
      <c r="J4" s="73"/>
    </row>
    <row r="5" spans="1:10" ht="11.4">
      <c r="A5" s="393"/>
      <c r="B5" s="393"/>
      <c r="C5" s="398"/>
      <c r="D5" s="399"/>
      <c r="E5" s="51" t="s">
        <v>330</v>
      </c>
      <c r="F5" s="51" t="s">
        <v>331</v>
      </c>
      <c r="G5" s="400"/>
      <c r="H5" s="51" t="s">
        <v>332</v>
      </c>
      <c r="I5" s="76" t="s">
        <v>333</v>
      </c>
      <c r="J5" s="69" t="s">
        <v>334</v>
      </c>
    </row>
    <row r="6" spans="1:10" ht="15" customHeight="1">
      <c r="B6" s="56" t="s">
        <v>904</v>
      </c>
      <c r="C6" s="54">
        <v>5651521</v>
      </c>
      <c r="D6" s="55">
        <v>138027</v>
      </c>
      <c r="E6" s="55">
        <v>136537</v>
      </c>
      <c r="F6" s="55">
        <v>1490</v>
      </c>
      <c r="G6" s="55">
        <v>5513494</v>
      </c>
      <c r="H6" s="55">
        <v>5090646</v>
      </c>
      <c r="I6" s="55">
        <v>68333</v>
      </c>
      <c r="J6" s="55">
        <v>354515</v>
      </c>
    </row>
    <row r="7" spans="1:10" ht="15" customHeight="1">
      <c r="B7" s="56" t="s">
        <v>652</v>
      </c>
      <c r="C7" s="54">
        <v>5635102</v>
      </c>
      <c r="D7" s="55">
        <v>121443</v>
      </c>
      <c r="E7" s="55">
        <v>120222</v>
      </c>
      <c r="F7" s="55">
        <v>1221</v>
      </c>
      <c r="G7" s="55">
        <v>5513659</v>
      </c>
      <c r="H7" s="55">
        <v>5103965</v>
      </c>
      <c r="I7" s="55">
        <v>65728</v>
      </c>
      <c r="J7" s="55">
        <v>343966</v>
      </c>
    </row>
    <row r="8" spans="1:10" ht="15" customHeight="1">
      <c r="B8" s="77" t="s">
        <v>653</v>
      </c>
      <c r="C8" s="54">
        <v>5619948</v>
      </c>
      <c r="D8" s="55">
        <v>112665</v>
      </c>
      <c r="E8" s="55">
        <v>111900</v>
      </c>
      <c r="F8" s="55">
        <v>765</v>
      </c>
      <c r="G8" s="55">
        <v>5507283</v>
      </c>
      <c r="H8" s="55">
        <v>5102405</v>
      </c>
      <c r="I8" s="55">
        <v>65464</v>
      </c>
      <c r="J8" s="55">
        <v>339414</v>
      </c>
    </row>
    <row r="9" spans="1:10" ht="15" customHeight="1">
      <c r="B9" s="77" t="s">
        <v>654</v>
      </c>
      <c r="C9" s="54">
        <f t="shared" ref="C9:J9" si="0">SUM(C11:C21)</f>
        <v>4044080</v>
      </c>
      <c r="D9" s="55">
        <f t="shared" si="0"/>
        <v>96795</v>
      </c>
      <c r="E9" s="55">
        <f t="shared" si="0"/>
        <v>95811</v>
      </c>
      <c r="F9" s="55">
        <f t="shared" si="0"/>
        <v>984</v>
      </c>
      <c r="G9" s="55">
        <f t="shared" si="0"/>
        <v>3947285</v>
      </c>
      <c r="H9" s="55">
        <f t="shared" si="0"/>
        <v>3587314</v>
      </c>
      <c r="I9" s="55">
        <f t="shared" si="0"/>
        <v>59747</v>
      </c>
      <c r="J9" s="55">
        <f t="shared" si="0"/>
        <v>300224</v>
      </c>
    </row>
    <row r="10" spans="1:10" ht="15" customHeight="1">
      <c r="B10" s="77" t="s">
        <v>905</v>
      </c>
      <c r="C10" s="54">
        <v>5586455</v>
      </c>
      <c r="D10" s="55">
        <v>98665</v>
      </c>
      <c r="E10" s="55">
        <v>97621</v>
      </c>
      <c r="F10" s="55">
        <v>1044</v>
      </c>
      <c r="G10" s="55">
        <v>5487790</v>
      </c>
      <c r="H10" s="55">
        <v>5109886</v>
      </c>
      <c r="I10" s="55">
        <v>59747</v>
      </c>
      <c r="J10" s="55">
        <v>318157</v>
      </c>
    </row>
    <row r="11" spans="1:10">
      <c r="B11" s="64"/>
      <c r="C11" s="54"/>
      <c r="D11" s="55"/>
      <c r="E11" s="55"/>
      <c r="F11" s="55"/>
      <c r="G11" s="55"/>
      <c r="H11" s="55"/>
      <c r="I11" s="55"/>
      <c r="J11" s="55"/>
    </row>
    <row r="12" spans="1:10" ht="15" customHeight="1">
      <c r="A12" s="68"/>
      <c r="B12" s="78" t="s">
        <v>48</v>
      </c>
      <c r="C12" s="54">
        <v>1046158</v>
      </c>
      <c r="D12" s="55">
        <v>1707</v>
      </c>
      <c r="E12" s="55">
        <v>1707</v>
      </c>
      <c r="F12" s="55">
        <v>0</v>
      </c>
      <c r="G12" s="55">
        <v>1044451</v>
      </c>
      <c r="H12" s="55">
        <v>1042343</v>
      </c>
      <c r="I12" s="55">
        <v>0</v>
      </c>
      <c r="J12" s="55">
        <v>2108</v>
      </c>
    </row>
    <row r="13" spans="1:10" ht="15" customHeight="1">
      <c r="A13" s="68"/>
      <c r="B13" s="78" t="s">
        <v>49</v>
      </c>
      <c r="C13" s="54">
        <v>740395</v>
      </c>
      <c r="D13" s="55">
        <v>4036</v>
      </c>
      <c r="E13" s="55">
        <v>3152</v>
      </c>
      <c r="F13" s="55">
        <v>884</v>
      </c>
      <c r="G13" s="55">
        <v>736359</v>
      </c>
      <c r="H13" s="55">
        <v>718810</v>
      </c>
      <c r="I13" s="55">
        <v>2537</v>
      </c>
      <c r="J13" s="55">
        <v>15012</v>
      </c>
    </row>
    <row r="14" spans="1:10" ht="15" customHeight="1">
      <c r="A14" s="68"/>
      <c r="B14" s="78" t="s">
        <v>50</v>
      </c>
      <c r="C14" s="54">
        <v>725858</v>
      </c>
      <c r="D14" s="55">
        <v>20800</v>
      </c>
      <c r="E14" s="55">
        <v>20800</v>
      </c>
      <c r="F14" s="55">
        <v>0</v>
      </c>
      <c r="G14" s="55">
        <v>705058</v>
      </c>
      <c r="H14" s="55">
        <v>665124</v>
      </c>
      <c r="I14" s="55">
        <v>0</v>
      </c>
      <c r="J14" s="55">
        <v>39934</v>
      </c>
    </row>
    <row r="15" spans="1:10" ht="15" customHeight="1">
      <c r="A15" s="68"/>
      <c r="B15" s="78" t="s">
        <v>51</v>
      </c>
      <c r="C15" s="54">
        <v>275033</v>
      </c>
      <c r="D15" s="55">
        <v>15920</v>
      </c>
      <c r="E15" s="55">
        <v>15920</v>
      </c>
      <c r="F15" s="55">
        <v>0</v>
      </c>
      <c r="G15" s="55">
        <v>259113</v>
      </c>
      <c r="H15" s="55">
        <v>210777</v>
      </c>
      <c r="I15" s="55">
        <v>9496</v>
      </c>
      <c r="J15" s="55">
        <v>38840</v>
      </c>
    </row>
    <row r="16" spans="1:10" ht="15" customHeight="1">
      <c r="A16" s="68"/>
      <c r="B16" s="78" t="s">
        <v>52</v>
      </c>
      <c r="C16" s="54">
        <v>576675</v>
      </c>
      <c r="D16" s="55">
        <v>21250</v>
      </c>
      <c r="E16" s="55">
        <v>21250</v>
      </c>
      <c r="F16" s="55">
        <v>0</v>
      </c>
      <c r="G16" s="55">
        <v>555425</v>
      </c>
      <c r="H16" s="55">
        <v>500239</v>
      </c>
      <c r="I16" s="55">
        <v>18525</v>
      </c>
      <c r="J16" s="55">
        <v>36661</v>
      </c>
    </row>
    <row r="17" spans="1:10" ht="15" customHeight="1">
      <c r="A17" s="68"/>
      <c r="B17" s="78" t="s">
        <v>53</v>
      </c>
      <c r="C17" s="54">
        <v>262222</v>
      </c>
      <c r="D17" s="55">
        <v>8619</v>
      </c>
      <c r="E17" s="55">
        <v>8619</v>
      </c>
      <c r="F17" s="55">
        <v>0</v>
      </c>
      <c r="G17" s="55">
        <v>253603</v>
      </c>
      <c r="H17" s="55">
        <v>206976</v>
      </c>
      <c r="I17" s="55">
        <v>9158</v>
      </c>
      <c r="J17" s="55">
        <v>37469</v>
      </c>
    </row>
    <row r="18" spans="1:10" ht="15" customHeight="1">
      <c r="A18" s="68"/>
      <c r="B18" s="78" t="s">
        <v>54</v>
      </c>
      <c r="C18" s="54">
        <v>171874</v>
      </c>
      <c r="D18" s="55">
        <v>8738</v>
      </c>
      <c r="E18" s="55">
        <v>8646</v>
      </c>
      <c r="F18" s="55">
        <v>92</v>
      </c>
      <c r="G18" s="55">
        <v>163136</v>
      </c>
      <c r="H18" s="55">
        <v>110212</v>
      </c>
      <c r="I18" s="55">
        <v>13752</v>
      </c>
      <c r="J18" s="55">
        <v>39172</v>
      </c>
    </row>
    <row r="19" spans="1:10" ht="15" customHeight="1">
      <c r="A19" s="68"/>
      <c r="B19" s="78" t="s">
        <v>55</v>
      </c>
      <c r="C19" s="54">
        <v>107778</v>
      </c>
      <c r="D19" s="55">
        <v>2476</v>
      </c>
      <c r="E19" s="55">
        <v>2468</v>
      </c>
      <c r="F19" s="55">
        <v>8</v>
      </c>
      <c r="G19" s="55">
        <v>105302</v>
      </c>
      <c r="H19" s="55">
        <v>63070</v>
      </c>
      <c r="I19" s="55">
        <v>4737</v>
      </c>
      <c r="J19" s="55">
        <v>37495</v>
      </c>
    </row>
    <row r="20" spans="1:10" ht="15" customHeight="1">
      <c r="A20" s="68"/>
      <c r="B20" s="78" t="s">
        <v>56</v>
      </c>
      <c r="C20" s="54">
        <v>138087</v>
      </c>
      <c r="D20" s="55">
        <v>13249</v>
      </c>
      <c r="E20" s="55">
        <v>13249</v>
      </c>
      <c r="F20" s="55">
        <v>0</v>
      </c>
      <c r="G20" s="55">
        <v>124838</v>
      </c>
      <c r="H20" s="55">
        <v>69763</v>
      </c>
      <c r="I20" s="55">
        <v>1542</v>
      </c>
      <c r="J20" s="55">
        <v>53533</v>
      </c>
    </row>
    <row r="21" spans="1:10">
      <c r="B21" s="40"/>
      <c r="C21" s="79"/>
      <c r="D21" s="55"/>
      <c r="E21" s="55"/>
      <c r="F21" s="55"/>
      <c r="G21" s="55"/>
      <c r="H21" s="55"/>
      <c r="I21" s="55"/>
      <c r="J21" s="55"/>
    </row>
    <row r="22" spans="1:10" ht="15" customHeight="1">
      <c r="A22" s="40">
        <v>100</v>
      </c>
      <c r="B22" s="78" t="s">
        <v>57</v>
      </c>
      <c r="C22" s="54">
        <v>1542375</v>
      </c>
      <c r="D22" s="55">
        <v>1870</v>
      </c>
      <c r="E22" s="55">
        <v>1810</v>
      </c>
      <c r="F22" s="55">
        <v>60</v>
      </c>
      <c r="G22" s="55">
        <v>1540505</v>
      </c>
      <c r="H22" s="55">
        <v>1522572</v>
      </c>
      <c r="I22" s="55">
        <v>0</v>
      </c>
      <c r="J22" s="55">
        <v>17933</v>
      </c>
    </row>
    <row r="23" spans="1:10" ht="15" customHeight="1">
      <c r="A23" s="68">
        <v>201</v>
      </c>
      <c r="B23" s="78" t="s">
        <v>269</v>
      </c>
      <c r="C23" s="54">
        <v>532994</v>
      </c>
      <c r="D23" s="55">
        <v>15311</v>
      </c>
      <c r="E23" s="55">
        <v>15311</v>
      </c>
      <c r="F23" s="55">
        <v>0</v>
      </c>
      <c r="G23" s="55">
        <v>517683</v>
      </c>
      <c r="H23" s="55">
        <v>481299</v>
      </c>
      <c r="I23" s="55">
        <v>15878</v>
      </c>
      <c r="J23" s="55">
        <v>20506</v>
      </c>
    </row>
    <row r="24" spans="1:10" ht="15" customHeight="1">
      <c r="A24" s="68">
        <v>202</v>
      </c>
      <c r="B24" s="78" t="s">
        <v>59</v>
      </c>
      <c r="C24" s="54">
        <v>462755</v>
      </c>
      <c r="D24" s="55">
        <v>1470</v>
      </c>
      <c r="E24" s="55">
        <v>1470</v>
      </c>
      <c r="F24" s="55">
        <v>0</v>
      </c>
      <c r="G24" s="55">
        <v>461285</v>
      </c>
      <c r="H24" s="55">
        <v>460420</v>
      </c>
      <c r="I24" s="55">
        <v>0</v>
      </c>
      <c r="J24" s="55">
        <v>865</v>
      </c>
    </row>
    <row r="25" spans="1:10" ht="15" customHeight="1">
      <c r="A25" s="68">
        <v>203</v>
      </c>
      <c r="B25" s="78" t="s">
        <v>60</v>
      </c>
      <c r="C25" s="54">
        <v>300474</v>
      </c>
      <c r="D25" s="55">
        <v>1312</v>
      </c>
      <c r="E25" s="55">
        <v>1312</v>
      </c>
      <c r="F25" s="55">
        <v>0</v>
      </c>
      <c r="G25" s="55">
        <v>299162</v>
      </c>
      <c r="H25" s="55">
        <v>294599</v>
      </c>
      <c r="I25" s="55">
        <v>0</v>
      </c>
      <c r="J25" s="55">
        <v>4563</v>
      </c>
    </row>
    <row r="26" spans="1:10" ht="15" customHeight="1">
      <c r="A26" s="68">
        <v>204</v>
      </c>
      <c r="B26" s="78" t="s">
        <v>61</v>
      </c>
      <c r="C26" s="54">
        <v>487207</v>
      </c>
      <c r="D26" s="55">
        <v>237</v>
      </c>
      <c r="E26" s="55">
        <v>237</v>
      </c>
      <c r="F26" s="55">
        <v>0</v>
      </c>
      <c r="G26" s="55">
        <v>486970</v>
      </c>
      <c r="H26" s="55">
        <v>485727</v>
      </c>
      <c r="I26" s="55">
        <v>0</v>
      </c>
      <c r="J26" s="55">
        <v>1243</v>
      </c>
    </row>
    <row r="27" spans="1:10" ht="15" customHeight="1">
      <c r="A27" s="68">
        <v>205</v>
      </c>
      <c r="B27" s="78" t="s">
        <v>270</v>
      </c>
      <c r="C27" s="54">
        <v>44909</v>
      </c>
      <c r="D27" s="55">
        <v>7899</v>
      </c>
      <c r="E27" s="55">
        <v>7899</v>
      </c>
      <c r="F27" s="55">
        <v>0</v>
      </c>
      <c r="G27" s="55">
        <v>37010</v>
      </c>
      <c r="H27" s="55">
        <v>9349</v>
      </c>
      <c r="I27" s="55">
        <v>750</v>
      </c>
      <c r="J27" s="55">
        <v>26911</v>
      </c>
    </row>
    <row r="28" spans="1:10" ht="15" customHeight="1">
      <c r="A28" s="68">
        <v>206</v>
      </c>
      <c r="B28" s="78" t="s">
        <v>63</v>
      </c>
      <c r="C28" s="54">
        <v>96196</v>
      </c>
      <c r="D28" s="55">
        <v>0</v>
      </c>
      <c r="E28" s="55">
        <v>0</v>
      </c>
      <c r="F28" s="55">
        <v>0</v>
      </c>
      <c r="G28" s="55">
        <v>96196</v>
      </c>
      <c r="H28" s="55">
        <v>96196</v>
      </c>
      <c r="I28" s="55">
        <v>0</v>
      </c>
      <c r="J28" s="55">
        <v>0</v>
      </c>
    </row>
    <row r="29" spans="1:10" ht="15" customHeight="1">
      <c r="A29" s="68">
        <v>207</v>
      </c>
      <c r="B29" s="78" t="s">
        <v>64</v>
      </c>
      <c r="C29" s="54">
        <v>202003</v>
      </c>
      <c r="D29" s="55">
        <v>298</v>
      </c>
      <c r="E29" s="55">
        <v>298</v>
      </c>
      <c r="F29" s="55">
        <v>0</v>
      </c>
      <c r="G29" s="55">
        <v>201705</v>
      </c>
      <c r="H29" s="55">
        <v>201497</v>
      </c>
      <c r="I29" s="55">
        <v>0</v>
      </c>
      <c r="J29" s="55">
        <v>208</v>
      </c>
    </row>
    <row r="30" spans="1:10" ht="15" customHeight="1">
      <c r="A30" s="68">
        <v>208</v>
      </c>
      <c r="B30" s="78" t="s">
        <v>65</v>
      </c>
      <c r="C30" s="54">
        <v>29972</v>
      </c>
      <c r="D30" s="55">
        <v>428</v>
      </c>
      <c r="E30" s="55">
        <v>428</v>
      </c>
      <c r="F30" s="55">
        <v>0</v>
      </c>
      <c r="G30" s="55">
        <v>29544</v>
      </c>
      <c r="H30" s="55">
        <v>25291</v>
      </c>
      <c r="I30" s="55">
        <v>0</v>
      </c>
      <c r="J30" s="55">
        <v>4253</v>
      </c>
    </row>
    <row r="31" spans="1:10" ht="15" customHeight="1">
      <c r="A31" s="68">
        <v>209</v>
      </c>
      <c r="B31" s="78" t="s">
        <v>271</v>
      </c>
      <c r="C31" s="54">
        <v>83355</v>
      </c>
      <c r="D31" s="55">
        <v>2346</v>
      </c>
      <c r="E31" s="55">
        <v>2346</v>
      </c>
      <c r="F31" s="55">
        <v>0</v>
      </c>
      <c r="G31" s="55">
        <v>81009</v>
      </c>
      <c r="H31" s="55">
        <v>68667</v>
      </c>
      <c r="I31" s="55">
        <v>1652</v>
      </c>
      <c r="J31" s="55">
        <v>10690</v>
      </c>
    </row>
    <row r="32" spans="1:10" ht="15" customHeight="1">
      <c r="A32" s="68">
        <v>210</v>
      </c>
      <c r="B32" s="78" t="s">
        <v>67</v>
      </c>
      <c r="C32" s="54">
        <v>267255</v>
      </c>
      <c r="D32" s="55">
        <v>15920</v>
      </c>
      <c r="E32" s="55">
        <v>15920</v>
      </c>
      <c r="F32" s="55">
        <v>0</v>
      </c>
      <c r="G32" s="55">
        <v>251335</v>
      </c>
      <c r="H32" s="55">
        <v>230713</v>
      </c>
      <c r="I32" s="55">
        <v>0</v>
      </c>
      <c r="J32" s="55">
        <v>20622</v>
      </c>
    </row>
    <row r="33" spans="1:10" ht="15" customHeight="1">
      <c r="A33" s="68">
        <v>212</v>
      </c>
      <c r="B33" s="78" t="s">
        <v>68</v>
      </c>
      <c r="C33" s="54">
        <v>48595</v>
      </c>
      <c r="D33" s="55">
        <v>531</v>
      </c>
      <c r="E33" s="55">
        <v>531</v>
      </c>
      <c r="F33" s="55">
        <v>0</v>
      </c>
      <c r="G33" s="55">
        <v>48064</v>
      </c>
      <c r="H33" s="55">
        <v>44944</v>
      </c>
      <c r="I33" s="55">
        <v>0</v>
      </c>
      <c r="J33" s="55">
        <v>3120</v>
      </c>
    </row>
    <row r="34" spans="1:10" ht="15" customHeight="1">
      <c r="A34" s="68">
        <v>213</v>
      </c>
      <c r="B34" s="78" t="s">
        <v>272</v>
      </c>
      <c r="C34" s="54">
        <v>41260</v>
      </c>
      <c r="D34" s="55">
        <v>566</v>
      </c>
      <c r="E34" s="55">
        <v>566</v>
      </c>
      <c r="F34" s="55">
        <v>0</v>
      </c>
      <c r="G34" s="55">
        <v>40694</v>
      </c>
      <c r="H34" s="55">
        <v>30900</v>
      </c>
      <c r="I34" s="55">
        <v>0</v>
      </c>
      <c r="J34" s="55">
        <v>9794</v>
      </c>
    </row>
    <row r="35" spans="1:10" ht="15" customHeight="1">
      <c r="A35" s="68">
        <v>214</v>
      </c>
      <c r="B35" s="78" t="s">
        <v>70</v>
      </c>
      <c r="C35" s="54">
        <v>234322</v>
      </c>
      <c r="D35" s="55">
        <v>390</v>
      </c>
      <c r="E35" s="55">
        <v>390</v>
      </c>
      <c r="F35" s="55">
        <v>0</v>
      </c>
      <c r="G35" s="55">
        <v>233932</v>
      </c>
      <c r="H35" s="55">
        <v>230913</v>
      </c>
      <c r="I35" s="55">
        <v>0</v>
      </c>
      <c r="J35" s="55">
        <v>3019</v>
      </c>
    </row>
    <row r="36" spans="1:10" ht="15" customHeight="1">
      <c r="A36" s="68">
        <v>215</v>
      </c>
      <c r="B36" s="78" t="s">
        <v>273</v>
      </c>
      <c r="C36" s="54">
        <v>78448</v>
      </c>
      <c r="D36" s="55">
        <v>4462</v>
      </c>
      <c r="E36" s="55">
        <v>4462</v>
      </c>
      <c r="F36" s="55">
        <v>0</v>
      </c>
      <c r="G36" s="55">
        <v>73986</v>
      </c>
      <c r="H36" s="55">
        <v>65695</v>
      </c>
      <c r="I36" s="55">
        <v>0</v>
      </c>
      <c r="J36" s="55">
        <v>8291</v>
      </c>
    </row>
    <row r="37" spans="1:10" ht="15" customHeight="1">
      <c r="A37" s="68">
        <v>216</v>
      </c>
      <c r="B37" s="78" t="s">
        <v>72</v>
      </c>
      <c r="C37" s="54">
        <v>92166</v>
      </c>
      <c r="D37" s="55">
        <v>1768</v>
      </c>
      <c r="E37" s="55">
        <v>1768</v>
      </c>
      <c r="F37" s="55">
        <v>0</v>
      </c>
      <c r="G37" s="55">
        <v>90398</v>
      </c>
      <c r="H37" s="55">
        <v>84174</v>
      </c>
      <c r="I37" s="55">
        <v>0</v>
      </c>
      <c r="J37" s="55">
        <v>6224</v>
      </c>
    </row>
    <row r="38" spans="1:10" ht="15" customHeight="1">
      <c r="A38" s="68">
        <v>217</v>
      </c>
      <c r="B38" s="78" t="s">
        <v>73</v>
      </c>
      <c r="C38" s="54">
        <v>159118</v>
      </c>
      <c r="D38" s="55">
        <v>573</v>
      </c>
      <c r="E38" s="55">
        <v>573</v>
      </c>
      <c r="F38" s="55">
        <v>0</v>
      </c>
      <c r="G38" s="55">
        <v>158545</v>
      </c>
      <c r="H38" s="55">
        <v>157672</v>
      </c>
      <c r="I38" s="55">
        <v>0</v>
      </c>
      <c r="J38" s="55">
        <v>873</v>
      </c>
    </row>
    <row r="39" spans="1:10" ht="15" customHeight="1">
      <c r="A39" s="68">
        <v>218</v>
      </c>
      <c r="B39" s="78" t="s">
        <v>74</v>
      </c>
      <c r="C39" s="54">
        <v>48964</v>
      </c>
      <c r="D39" s="55">
        <v>2336</v>
      </c>
      <c r="E39" s="55">
        <v>2336</v>
      </c>
      <c r="F39" s="55">
        <v>0</v>
      </c>
      <c r="G39" s="55">
        <v>46628</v>
      </c>
      <c r="H39" s="55">
        <v>40416</v>
      </c>
      <c r="I39" s="55">
        <v>0</v>
      </c>
      <c r="J39" s="55">
        <v>6212</v>
      </c>
    </row>
    <row r="40" spans="1:10" ht="15" customHeight="1">
      <c r="A40" s="68">
        <v>219</v>
      </c>
      <c r="B40" s="78" t="s">
        <v>75</v>
      </c>
      <c r="C40" s="54">
        <v>113527</v>
      </c>
      <c r="D40" s="55">
        <v>2775</v>
      </c>
      <c r="E40" s="55">
        <v>1891</v>
      </c>
      <c r="F40" s="55">
        <v>884</v>
      </c>
      <c r="G40" s="55">
        <v>110752</v>
      </c>
      <c r="H40" s="55">
        <v>97670</v>
      </c>
      <c r="I40" s="55">
        <v>2537</v>
      </c>
      <c r="J40" s="55">
        <v>10545</v>
      </c>
    </row>
    <row r="41" spans="1:10" ht="15" customHeight="1">
      <c r="A41" s="68">
        <v>220</v>
      </c>
      <c r="B41" s="78" t="s">
        <v>76</v>
      </c>
      <c r="C41" s="54">
        <v>44705</v>
      </c>
      <c r="D41" s="55">
        <v>4721</v>
      </c>
      <c r="E41" s="55">
        <v>4721</v>
      </c>
      <c r="F41" s="55">
        <v>0</v>
      </c>
      <c r="G41" s="55">
        <v>39984</v>
      </c>
      <c r="H41" s="55">
        <v>23685</v>
      </c>
      <c r="I41" s="55">
        <v>7777</v>
      </c>
      <c r="J41" s="55">
        <v>8522</v>
      </c>
    </row>
    <row r="42" spans="1:10" ht="15" customHeight="1">
      <c r="A42" s="68">
        <v>221</v>
      </c>
      <c r="B42" s="196" t="s">
        <v>658</v>
      </c>
      <c r="C42" s="54">
        <v>42245</v>
      </c>
      <c r="D42" s="55">
        <v>1555</v>
      </c>
      <c r="E42" s="55">
        <v>1555</v>
      </c>
      <c r="F42" s="55">
        <v>0</v>
      </c>
      <c r="G42" s="55">
        <v>40690</v>
      </c>
      <c r="H42" s="55">
        <v>28653</v>
      </c>
      <c r="I42" s="55">
        <v>2516</v>
      </c>
      <c r="J42" s="55">
        <v>9521</v>
      </c>
    </row>
    <row r="43" spans="1:10" ht="15" customHeight="1">
      <c r="A43" s="68">
        <v>222</v>
      </c>
      <c r="B43" s="78" t="s">
        <v>77</v>
      </c>
      <c r="C43" s="54">
        <v>24356</v>
      </c>
      <c r="D43" s="55">
        <v>1008</v>
      </c>
      <c r="E43" s="55">
        <v>1008</v>
      </c>
      <c r="F43" s="55">
        <v>0</v>
      </c>
      <c r="G43" s="55">
        <v>23348</v>
      </c>
      <c r="H43" s="55">
        <v>13944</v>
      </c>
      <c r="I43" s="55">
        <v>2079</v>
      </c>
      <c r="J43" s="55">
        <v>7325</v>
      </c>
    </row>
    <row r="44" spans="1:10" ht="15" customHeight="1">
      <c r="A44" s="68">
        <v>223</v>
      </c>
      <c r="B44" s="78" t="s">
        <v>78</v>
      </c>
      <c r="C44" s="54">
        <v>65533</v>
      </c>
      <c r="D44" s="55">
        <v>921</v>
      </c>
      <c r="E44" s="55">
        <v>913</v>
      </c>
      <c r="F44" s="55">
        <v>8</v>
      </c>
      <c r="G44" s="55">
        <v>64612</v>
      </c>
      <c r="H44" s="55">
        <v>34417</v>
      </c>
      <c r="I44" s="55">
        <v>2221</v>
      </c>
      <c r="J44" s="55">
        <v>27974</v>
      </c>
    </row>
    <row r="45" spans="1:10" ht="15" customHeight="1">
      <c r="A45" s="68">
        <v>224</v>
      </c>
      <c r="B45" s="78" t="s">
        <v>79</v>
      </c>
      <c r="C45" s="54">
        <v>48245</v>
      </c>
      <c r="D45" s="55">
        <v>474</v>
      </c>
      <c r="E45" s="55">
        <v>474</v>
      </c>
      <c r="F45" s="55">
        <v>0</v>
      </c>
      <c r="G45" s="55">
        <v>47771</v>
      </c>
      <c r="H45" s="55">
        <v>41238</v>
      </c>
      <c r="I45" s="55">
        <v>0</v>
      </c>
      <c r="J45" s="55">
        <v>6533</v>
      </c>
    </row>
    <row r="46" spans="1:10" ht="15" customHeight="1">
      <c r="A46" s="68">
        <v>225</v>
      </c>
      <c r="B46" s="78" t="s">
        <v>274</v>
      </c>
      <c r="C46" s="54">
        <v>31134</v>
      </c>
      <c r="D46" s="55">
        <v>791</v>
      </c>
      <c r="E46" s="55">
        <v>791</v>
      </c>
      <c r="F46" s="55">
        <v>0</v>
      </c>
      <c r="G46" s="55">
        <v>30343</v>
      </c>
      <c r="H46" s="55">
        <v>12429</v>
      </c>
      <c r="I46" s="55">
        <v>8060</v>
      </c>
      <c r="J46" s="55">
        <v>9854</v>
      </c>
    </row>
    <row r="47" spans="1:10" ht="15" customHeight="1">
      <c r="A47" s="68">
        <v>226</v>
      </c>
      <c r="B47" s="78" t="s">
        <v>275</v>
      </c>
      <c r="C47" s="54">
        <v>44933</v>
      </c>
      <c r="D47" s="55">
        <v>4876</v>
      </c>
      <c r="E47" s="55">
        <v>4876</v>
      </c>
      <c r="F47" s="55">
        <v>0</v>
      </c>
      <c r="G47" s="55">
        <v>40057</v>
      </c>
      <c r="H47" s="55">
        <v>19176</v>
      </c>
      <c r="I47" s="55">
        <v>792</v>
      </c>
      <c r="J47" s="55">
        <v>20089</v>
      </c>
    </row>
    <row r="48" spans="1:10" ht="15" customHeight="1">
      <c r="A48" s="68">
        <v>227</v>
      </c>
      <c r="B48" s="78" t="s">
        <v>276</v>
      </c>
      <c r="C48" s="54">
        <v>38827</v>
      </c>
      <c r="D48" s="55">
        <v>2870</v>
      </c>
      <c r="E48" s="55">
        <v>2870</v>
      </c>
      <c r="F48" s="55">
        <v>0</v>
      </c>
      <c r="G48" s="55">
        <v>35957</v>
      </c>
      <c r="H48" s="55">
        <v>19543</v>
      </c>
      <c r="I48" s="55">
        <v>8161</v>
      </c>
      <c r="J48" s="55">
        <v>8253</v>
      </c>
    </row>
    <row r="49" spans="1:10" ht="15" customHeight="1">
      <c r="A49" s="68">
        <v>228</v>
      </c>
      <c r="B49" s="78" t="s">
        <v>277</v>
      </c>
      <c r="C49" s="54">
        <v>40245</v>
      </c>
      <c r="D49" s="55">
        <v>3351</v>
      </c>
      <c r="E49" s="55">
        <v>3351</v>
      </c>
      <c r="F49" s="55">
        <v>0</v>
      </c>
      <c r="G49" s="55">
        <v>36894</v>
      </c>
      <c r="H49" s="55">
        <v>32399</v>
      </c>
      <c r="I49" s="55">
        <v>1198</v>
      </c>
      <c r="J49" s="55">
        <v>3297</v>
      </c>
    </row>
    <row r="50" spans="1:10" ht="15" customHeight="1">
      <c r="A50" s="68">
        <v>229</v>
      </c>
      <c r="B50" s="78" t="s">
        <v>84</v>
      </c>
      <c r="C50" s="54">
        <v>77703</v>
      </c>
      <c r="D50" s="55">
        <v>3126</v>
      </c>
      <c r="E50" s="55">
        <v>3126</v>
      </c>
      <c r="F50" s="55">
        <v>0</v>
      </c>
      <c r="G50" s="55">
        <v>74577</v>
      </c>
      <c r="H50" s="55">
        <v>64330</v>
      </c>
      <c r="I50" s="55">
        <v>93</v>
      </c>
      <c r="J50" s="55">
        <v>10154</v>
      </c>
    </row>
    <row r="51" spans="1:10" ht="15" customHeight="1">
      <c r="A51" s="68">
        <v>301</v>
      </c>
      <c r="B51" s="78" t="s">
        <v>85</v>
      </c>
      <c r="C51" s="54">
        <v>31425</v>
      </c>
      <c r="D51" s="55">
        <v>0</v>
      </c>
      <c r="E51" s="55">
        <v>0</v>
      </c>
      <c r="F51" s="55">
        <v>0</v>
      </c>
      <c r="G51" s="55">
        <v>31425</v>
      </c>
      <c r="H51" s="55">
        <v>31058</v>
      </c>
      <c r="I51" s="55">
        <v>0</v>
      </c>
      <c r="J51" s="55">
        <v>367</v>
      </c>
    </row>
    <row r="52" spans="1:10" ht="15" customHeight="1">
      <c r="A52" s="68">
        <v>365</v>
      </c>
      <c r="B52" s="78" t="s">
        <v>278</v>
      </c>
      <c r="C52" s="54">
        <v>21411</v>
      </c>
      <c r="D52" s="55">
        <v>484</v>
      </c>
      <c r="E52" s="55">
        <v>484</v>
      </c>
      <c r="F52" s="55">
        <v>0</v>
      </c>
      <c r="G52" s="55">
        <v>20927</v>
      </c>
      <c r="H52" s="55">
        <v>17682</v>
      </c>
      <c r="I52" s="55">
        <v>521</v>
      </c>
      <c r="J52" s="55">
        <v>2724</v>
      </c>
    </row>
    <row r="53" spans="1:10" ht="15" customHeight="1">
      <c r="A53" s="68">
        <v>381</v>
      </c>
      <c r="B53" s="78" t="s">
        <v>87</v>
      </c>
      <c r="C53" s="54">
        <v>31330</v>
      </c>
      <c r="D53" s="55">
        <v>1329</v>
      </c>
      <c r="E53" s="55">
        <v>1329</v>
      </c>
      <c r="F53" s="55">
        <v>0</v>
      </c>
      <c r="G53" s="55">
        <v>30001</v>
      </c>
      <c r="H53" s="55">
        <v>24562</v>
      </c>
      <c r="I53" s="55">
        <v>0</v>
      </c>
      <c r="J53" s="55">
        <v>5439</v>
      </c>
    </row>
    <row r="54" spans="1:10" ht="15" customHeight="1">
      <c r="A54" s="68">
        <v>382</v>
      </c>
      <c r="B54" s="78" t="s">
        <v>88</v>
      </c>
      <c r="C54" s="54">
        <v>34633</v>
      </c>
      <c r="D54" s="55">
        <v>471</v>
      </c>
      <c r="E54" s="55">
        <v>471</v>
      </c>
      <c r="F54" s="55">
        <v>0</v>
      </c>
      <c r="G54" s="55">
        <v>34162</v>
      </c>
      <c r="H54" s="55">
        <v>31076</v>
      </c>
      <c r="I54" s="55">
        <v>0</v>
      </c>
      <c r="J54" s="55">
        <v>3086</v>
      </c>
    </row>
    <row r="55" spans="1:10" ht="15" customHeight="1">
      <c r="A55" s="68">
        <v>442</v>
      </c>
      <c r="B55" s="78" t="s">
        <v>89</v>
      </c>
      <c r="C55" s="54">
        <v>12387</v>
      </c>
      <c r="D55" s="55">
        <v>3416</v>
      </c>
      <c r="E55" s="55">
        <v>3416</v>
      </c>
      <c r="F55" s="55">
        <v>0</v>
      </c>
      <c r="G55" s="55">
        <v>8971</v>
      </c>
      <c r="H55" s="55">
        <v>1002</v>
      </c>
      <c r="I55" s="55">
        <v>1044</v>
      </c>
      <c r="J55" s="55">
        <v>6925</v>
      </c>
    </row>
    <row r="56" spans="1:10" ht="15" customHeight="1">
      <c r="A56" s="68">
        <v>443</v>
      </c>
      <c r="B56" s="78" t="s">
        <v>90</v>
      </c>
      <c r="C56" s="54">
        <v>19615</v>
      </c>
      <c r="D56" s="55">
        <v>2243</v>
      </c>
      <c r="E56" s="55">
        <v>2243</v>
      </c>
      <c r="F56" s="55">
        <v>0</v>
      </c>
      <c r="G56" s="55">
        <v>17372</v>
      </c>
      <c r="H56" s="55">
        <v>11791</v>
      </c>
      <c r="I56" s="55">
        <v>311</v>
      </c>
      <c r="J56" s="55">
        <v>5270</v>
      </c>
    </row>
    <row r="57" spans="1:10" ht="15" customHeight="1">
      <c r="A57" s="68">
        <v>446</v>
      </c>
      <c r="B57" s="78" t="s">
        <v>279</v>
      </c>
      <c r="C57" s="54">
        <v>11679</v>
      </c>
      <c r="D57" s="55">
        <v>280</v>
      </c>
      <c r="E57" s="55">
        <v>280</v>
      </c>
      <c r="F57" s="55">
        <v>0</v>
      </c>
      <c r="G57" s="55">
        <v>11399</v>
      </c>
      <c r="H57" s="55">
        <v>6147</v>
      </c>
      <c r="I57" s="55">
        <v>1292</v>
      </c>
      <c r="J57" s="55">
        <v>3960</v>
      </c>
    </row>
    <row r="58" spans="1:10" ht="15" customHeight="1">
      <c r="A58" s="68">
        <v>464</v>
      </c>
      <c r="B58" s="78" t="s">
        <v>92</v>
      </c>
      <c r="C58" s="54">
        <v>34357</v>
      </c>
      <c r="D58" s="55">
        <v>640</v>
      </c>
      <c r="E58" s="55">
        <v>640</v>
      </c>
      <c r="F58" s="55">
        <v>0</v>
      </c>
      <c r="G58" s="55">
        <v>33717</v>
      </c>
      <c r="H58" s="55">
        <v>33197</v>
      </c>
      <c r="I58" s="55">
        <v>0</v>
      </c>
      <c r="J58" s="55">
        <v>520</v>
      </c>
    </row>
    <row r="59" spans="1:10" ht="15" customHeight="1">
      <c r="A59" s="68">
        <v>481</v>
      </c>
      <c r="B59" s="78" t="s">
        <v>93</v>
      </c>
      <c r="C59" s="54">
        <v>15351</v>
      </c>
      <c r="D59" s="55">
        <v>884</v>
      </c>
      <c r="E59" s="55">
        <v>884</v>
      </c>
      <c r="F59" s="55">
        <v>0</v>
      </c>
      <c r="G59" s="55">
        <v>14467</v>
      </c>
      <c r="H59" s="55">
        <v>10604</v>
      </c>
      <c r="I59" s="55">
        <v>585</v>
      </c>
      <c r="J59" s="55">
        <v>3278</v>
      </c>
    </row>
    <row r="60" spans="1:10" ht="15" customHeight="1">
      <c r="A60" s="68">
        <v>501</v>
      </c>
      <c r="B60" s="78" t="s">
        <v>280</v>
      </c>
      <c r="C60" s="54">
        <v>17417</v>
      </c>
      <c r="D60" s="55">
        <v>140</v>
      </c>
      <c r="E60" s="55">
        <v>140</v>
      </c>
      <c r="F60" s="55">
        <v>0</v>
      </c>
      <c r="G60" s="55">
        <v>17277</v>
      </c>
      <c r="H60" s="55">
        <v>9067</v>
      </c>
      <c r="I60" s="55">
        <v>319</v>
      </c>
      <c r="J60" s="55">
        <v>7891</v>
      </c>
    </row>
    <row r="61" spans="1:10" ht="15" customHeight="1">
      <c r="A61" s="68">
        <v>585</v>
      </c>
      <c r="B61" s="78" t="s">
        <v>281</v>
      </c>
      <c r="C61" s="54">
        <v>18262</v>
      </c>
      <c r="D61" s="55">
        <v>2294</v>
      </c>
      <c r="E61" s="55">
        <v>2202</v>
      </c>
      <c r="F61" s="55">
        <v>92</v>
      </c>
      <c r="G61" s="55">
        <v>15968</v>
      </c>
      <c r="H61" s="55">
        <v>11123</v>
      </c>
      <c r="I61" s="55">
        <v>1169</v>
      </c>
      <c r="J61" s="55">
        <v>3676</v>
      </c>
    </row>
    <row r="62" spans="1:10" ht="15" customHeight="1">
      <c r="A62" s="68">
        <v>586</v>
      </c>
      <c r="B62" s="78" t="s">
        <v>96</v>
      </c>
      <c r="C62" s="54">
        <v>14767</v>
      </c>
      <c r="D62" s="55">
        <v>2299</v>
      </c>
      <c r="E62" s="55">
        <v>2299</v>
      </c>
      <c r="F62" s="55">
        <v>0</v>
      </c>
      <c r="G62" s="55">
        <v>12468</v>
      </c>
      <c r="H62" s="55">
        <v>4049</v>
      </c>
      <c r="I62" s="55">
        <v>792</v>
      </c>
      <c r="J62" s="55">
        <v>7627</v>
      </c>
    </row>
    <row r="63" spans="1:10" ht="3.75" customHeight="1">
      <c r="A63" s="72"/>
      <c r="B63" s="60"/>
      <c r="C63" s="61"/>
      <c r="D63" s="62"/>
      <c r="E63" s="62"/>
      <c r="F63" s="62"/>
      <c r="G63" s="62"/>
      <c r="H63" s="62"/>
      <c r="I63" s="62"/>
      <c r="J63" s="62"/>
    </row>
    <row r="64" spans="1:10" ht="11.4">
      <c r="A64" s="63" t="s">
        <v>326</v>
      </c>
      <c r="B64" s="40"/>
      <c r="C64" s="64"/>
      <c r="D64" s="64"/>
      <c r="E64" s="40"/>
      <c r="F64" s="40"/>
      <c r="G64" s="40"/>
      <c r="H64" s="40"/>
      <c r="I64" s="40"/>
      <c r="J64" s="40"/>
    </row>
  </sheetData>
  <sheetProtection selectLockedCells="1" selectUnlockedCells="1"/>
  <mergeCells count="4">
    <mergeCell ref="A3:B5"/>
    <mergeCell ref="C3:C5"/>
    <mergeCell ref="D4:D5"/>
    <mergeCell ref="G4:G5"/>
  </mergeCells>
  <phoneticPr fontId="28"/>
  <pageMargins left="0.59027777777777779" right="0.59027777777777779" top="0.59027777777777779" bottom="0.59027777777777779" header="0.51180555555555551" footer="0.51180555555555551"/>
  <pageSetup paperSize="9" scale="88" firstPageNumber="0" fitToWidth="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30"/>
    <pageSetUpPr fitToPage="1"/>
  </sheetPr>
  <dimension ref="A1:O64"/>
  <sheetViews>
    <sheetView zoomScaleNormal="100" workbookViewId="0"/>
  </sheetViews>
  <sheetFormatPr defaultColWidth="9.109375" defaultRowHeight="10.8"/>
  <cols>
    <col min="1" max="1" width="4.33203125" style="22" customWidth="1"/>
    <col min="2" max="2" width="11.44140625" style="22" customWidth="1"/>
    <col min="3" max="15" width="12.33203125" style="22" customWidth="1"/>
    <col min="16" max="16384" width="9.109375" style="22"/>
  </cols>
  <sheetData>
    <row r="1" spans="1:15" s="67" customFormat="1" ht="17.399999999999999">
      <c r="A1" s="38" t="s">
        <v>656</v>
      </c>
    </row>
    <row r="2" spans="1:15" ht="11.4">
      <c r="A2" s="68"/>
      <c r="B2" s="40"/>
      <c r="C2" s="40"/>
      <c r="D2" s="40"/>
      <c r="E2" s="40"/>
      <c r="F2" s="40"/>
      <c r="G2" s="40"/>
      <c r="H2" s="40"/>
      <c r="I2" s="40"/>
      <c r="J2" s="40"/>
      <c r="K2" s="40"/>
      <c r="L2" s="40"/>
      <c r="M2" s="40"/>
      <c r="N2" s="40"/>
      <c r="O2" s="43" t="s">
        <v>657</v>
      </c>
    </row>
    <row r="3" spans="1:15" ht="11.25" customHeight="1">
      <c r="A3" s="393" t="s">
        <v>282</v>
      </c>
      <c r="B3" s="393"/>
      <c r="C3" s="392" t="s">
        <v>335</v>
      </c>
      <c r="D3" s="80"/>
      <c r="E3" s="80"/>
      <c r="F3" s="71"/>
      <c r="G3" s="392" t="s">
        <v>336</v>
      </c>
      <c r="H3" s="45"/>
      <c r="I3" s="71"/>
      <c r="J3" s="71"/>
      <c r="K3" s="71"/>
      <c r="L3" s="45"/>
      <c r="M3" s="71"/>
      <c r="N3" s="71"/>
      <c r="O3" s="81"/>
    </row>
    <row r="4" spans="1:15" ht="11.25" customHeight="1">
      <c r="A4" s="393"/>
      <c r="B4" s="393"/>
      <c r="C4" s="392"/>
      <c r="D4" s="401" t="s">
        <v>337</v>
      </c>
      <c r="E4" s="401" t="s">
        <v>338</v>
      </c>
      <c r="F4" s="402" t="s">
        <v>339</v>
      </c>
      <c r="G4" s="392"/>
      <c r="H4" s="392" t="s">
        <v>340</v>
      </c>
      <c r="I4" s="82"/>
      <c r="J4" s="82"/>
      <c r="K4" s="82"/>
      <c r="L4" s="392" t="s">
        <v>341</v>
      </c>
      <c r="M4" s="82"/>
      <c r="N4" s="82"/>
      <c r="O4" s="392" t="s">
        <v>342</v>
      </c>
    </row>
    <row r="5" spans="1:15" ht="22.8">
      <c r="A5" s="393"/>
      <c r="B5" s="393"/>
      <c r="C5" s="392"/>
      <c r="D5" s="401"/>
      <c r="E5" s="401"/>
      <c r="F5" s="402"/>
      <c r="G5" s="392"/>
      <c r="H5" s="392"/>
      <c r="I5" s="83" t="s">
        <v>343</v>
      </c>
      <c r="J5" s="51" t="s">
        <v>344</v>
      </c>
      <c r="K5" s="195" t="s">
        <v>345</v>
      </c>
      <c r="L5" s="392"/>
      <c r="M5" s="83" t="s">
        <v>343</v>
      </c>
      <c r="N5" s="47" t="s">
        <v>344</v>
      </c>
      <c r="O5" s="392"/>
    </row>
    <row r="6" spans="1:15" ht="15" customHeight="1">
      <c r="B6" s="56" t="s">
        <v>904</v>
      </c>
      <c r="C6" s="55">
        <v>347071</v>
      </c>
      <c r="D6" s="55">
        <v>38531</v>
      </c>
      <c r="E6" s="55">
        <v>101280</v>
      </c>
      <c r="F6" s="55">
        <v>207260</v>
      </c>
      <c r="G6" s="55">
        <v>348088</v>
      </c>
      <c r="H6" s="55">
        <v>114478</v>
      </c>
      <c r="I6" s="55">
        <v>75510</v>
      </c>
      <c r="J6" s="55">
        <v>38968</v>
      </c>
      <c r="K6" s="55">
        <v>0</v>
      </c>
      <c r="L6" s="55">
        <v>232620</v>
      </c>
      <c r="M6" s="55">
        <v>188791</v>
      </c>
      <c r="N6" s="55">
        <v>43829</v>
      </c>
      <c r="O6" s="55">
        <v>990</v>
      </c>
    </row>
    <row r="7" spans="1:15" ht="15" customHeight="1">
      <c r="B7" s="56" t="s">
        <v>906</v>
      </c>
      <c r="C7" s="55">
        <v>337424</v>
      </c>
      <c r="D7" s="55">
        <v>39950</v>
      </c>
      <c r="E7" s="55">
        <v>90658</v>
      </c>
      <c r="F7" s="55">
        <v>206816</v>
      </c>
      <c r="G7" s="55">
        <v>338323</v>
      </c>
      <c r="H7" s="55">
        <v>105560</v>
      </c>
      <c r="I7" s="55">
        <v>67866</v>
      </c>
      <c r="J7" s="55">
        <v>37694</v>
      </c>
      <c r="K7" s="55">
        <v>0</v>
      </c>
      <c r="L7" s="55">
        <v>231864</v>
      </c>
      <c r="M7" s="55">
        <v>186858</v>
      </c>
      <c r="N7" s="55">
        <v>45006</v>
      </c>
      <c r="O7" s="55">
        <v>899</v>
      </c>
    </row>
    <row r="8" spans="1:15" ht="15" customHeight="1">
      <c r="B8" s="56" t="s">
        <v>907</v>
      </c>
      <c r="C8" s="55">
        <v>328477</v>
      </c>
      <c r="D8" s="55">
        <v>37322</v>
      </c>
      <c r="E8" s="55">
        <v>89994</v>
      </c>
      <c r="F8" s="55">
        <v>201161</v>
      </c>
      <c r="G8" s="55">
        <v>329071</v>
      </c>
      <c r="H8" s="55">
        <v>99601</v>
      </c>
      <c r="I8" s="55">
        <v>65412</v>
      </c>
      <c r="J8" s="55">
        <v>34189</v>
      </c>
      <c r="K8" s="55" t="s">
        <v>98</v>
      </c>
      <c r="L8" s="55">
        <v>228876</v>
      </c>
      <c r="M8" s="55">
        <v>188438</v>
      </c>
      <c r="N8" s="55">
        <v>40438</v>
      </c>
      <c r="O8" s="55">
        <v>594</v>
      </c>
    </row>
    <row r="9" spans="1:15" ht="15" customHeight="1">
      <c r="B9" s="77" t="s">
        <v>908</v>
      </c>
      <c r="C9" s="54">
        <v>315223</v>
      </c>
      <c r="D9" s="55">
        <v>33410</v>
      </c>
      <c r="E9" s="55">
        <v>81504</v>
      </c>
      <c r="F9" s="55">
        <v>200309</v>
      </c>
      <c r="G9" s="55">
        <v>315669</v>
      </c>
      <c r="H9" s="55">
        <v>91795</v>
      </c>
      <c r="I9" s="55">
        <v>56595</v>
      </c>
      <c r="J9" s="55">
        <v>35200</v>
      </c>
      <c r="K9" s="55">
        <v>0</v>
      </c>
      <c r="L9" s="55">
        <v>223428</v>
      </c>
      <c r="M9" s="55">
        <v>182513</v>
      </c>
      <c r="N9" s="55">
        <v>40915</v>
      </c>
      <c r="O9" s="55">
        <v>446</v>
      </c>
    </row>
    <row r="10" spans="1:15" ht="15" customHeight="1">
      <c r="B10" s="77" t="s">
        <v>1043</v>
      </c>
      <c r="C10" s="54">
        <v>305546</v>
      </c>
      <c r="D10" s="55">
        <v>30382</v>
      </c>
      <c r="E10" s="55">
        <v>76082</v>
      </c>
      <c r="F10" s="55">
        <v>199082</v>
      </c>
      <c r="G10" s="55">
        <v>306324</v>
      </c>
      <c r="H10" s="55">
        <v>85887</v>
      </c>
      <c r="I10" s="55">
        <v>50612</v>
      </c>
      <c r="J10" s="55">
        <v>35275</v>
      </c>
      <c r="K10" s="55">
        <v>0</v>
      </c>
      <c r="L10" s="55">
        <v>219659</v>
      </c>
      <c r="M10" s="55">
        <v>169148</v>
      </c>
      <c r="N10" s="55">
        <v>50511</v>
      </c>
      <c r="O10" s="55">
        <v>778</v>
      </c>
    </row>
    <row r="11" spans="1:15">
      <c r="B11" s="64"/>
      <c r="C11" s="54"/>
      <c r="D11" s="55"/>
      <c r="E11" s="55"/>
      <c r="F11" s="55"/>
      <c r="G11" s="55"/>
      <c r="H11" s="55"/>
      <c r="I11" s="55"/>
      <c r="J11" s="55"/>
      <c r="K11" s="55"/>
      <c r="L11" s="55"/>
      <c r="M11" s="55"/>
      <c r="N11" s="55"/>
      <c r="O11" s="55"/>
    </row>
    <row r="12" spans="1:15" ht="15" customHeight="1">
      <c r="A12" s="68"/>
      <c r="B12" s="78" t="s">
        <v>48</v>
      </c>
      <c r="C12" s="54">
        <v>6894</v>
      </c>
      <c r="D12" s="55">
        <v>0</v>
      </c>
      <c r="E12" s="55">
        <v>1878</v>
      </c>
      <c r="F12" s="55">
        <v>5016</v>
      </c>
      <c r="G12" s="55">
        <v>6894</v>
      </c>
      <c r="H12" s="55">
        <v>1953</v>
      </c>
      <c r="I12" s="55">
        <v>19</v>
      </c>
      <c r="J12" s="55">
        <v>1934</v>
      </c>
      <c r="K12" s="55">
        <v>0</v>
      </c>
      <c r="L12" s="55">
        <v>4941</v>
      </c>
      <c r="M12" s="55">
        <v>47</v>
      </c>
      <c r="N12" s="55">
        <v>4894</v>
      </c>
      <c r="O12" s="55">
        <v>0</v>
      </c>
    </row>
    <row r="13" spans="1:15" ht="15" customHeight="1">
      <c r="A13" s="68"/>
      <c r="B13" s="78" t="s">
        <v>49</v>
      </c>
      <c r="C13" s="54">
        <v>16865</v>
      </c>
      <c r="D13" s="55">
        <v>0</v>
      </c>
      <c r="E13" s="55">
        <v>4531</v>
      </c>
      <c r="F13" s="55">
        <v>12334</v>
      </c>
      <c r="G13" s="55">
        <v>17517</v>
      </c>
      <c r="H13" s="55">
        <v>4531</v>
      </c>
      <c r="I13" s="55">
        <v>2720</v>
      </c>
      <c r="J13" s="55">
        <v>1811</v>
      </c>
      <c r="K13" s="55">
        <v>0</v>
      </c>
      <c r="L13" s="55">
        <v>12334</v>
      </c>
      <c r="M13" s="55">
        <v>10938</v>
      </c>
      <c r="N13" s="55">
        <v>1396</v>
      </c>
      <c r="O13" s="55">
        <v>652</v>
      </c>
    </row>
    <row r="14" spans="1:15" ht="15" customHeight="1">
      <c r="A14" s="68"/>
      <c r="B14" s="78" t="s">
        <v>50</v>
      </c>
      <c r="C14" s="54">
        <v>60036</v>
      </c>
      <c r="D14" s="55">
        <v>7456</v>
      </c>
      <c r="E14" s="55">
        <v>16750</v>
      </c>
      <c r="F14" s="55">
        <v>35830</v>
      </c>
      <c r="G14" s="55">
        <v>60036</v>
      </c>
      <c r="H14" s="55">
        <v>26921</v>
      </c>
      <c r="I14" s="55">
        <v>3473</v>
      </c>
      <c r="J14" s="55">
        <v>23448</v>
      </c>
      <c r="K14" s="55">
        <v>0</v>
      </c>
      <c r="L14" s="55">
        <v>33115</v>
      </c>
      <c r="M14" s="55">
        <v>4859</v>
      </c>
      <c r="N14" s="55">
        <v>28256</v>
      </c>
      <c r="O14" s="55">
        <v>0</v>
      </c>
    </row>
    <row r="15" spans="1:15" ht="15" customHeight="1">
      <c r="A15" s="68"/>
      <c r="B15" s="78" t="s">
        <v>51</v>
      </c>
      <c r="C15" s="54">
        <v>52525</v>
      </c>
      <c r="D15" s="55">
        <v>0</v>
      </c>
      <c r="E15" s="55">
        <v>21335</v>
      </c>
      <c r="F15" s="55">
        <v>31190</v>
      </c>
      <c r="G15" s="55">
        <v>52525</v>
      </c>
      <c r="H15" s="55">
        <v>15511</v>
      </c>
      <c r="I15" s="55">
        <v>15511</v>
      </c>
      <c r="J15" s="55">
        <v>0</v>
      </c>
      <c r="K15" s="55">
        <v>0</v>
      </c>
      <c r="L15" s="55">
        <v>37014</v>
      </c>
      <c r="M15" s="55">
        <v>37014</v>
      </c>
      <c r="N15" s="55">
        <v>0</v>
      </c>
      <c r="O15" s="55">
        <v>0</v>
      </c>
    </row>
    <row r="16" spans="1:15" ht="15" customHeight="1">
      <c r="A16" s="68"/>
      <c r="B16" s="78" t="s">
        <v>52</v>
      </c>
      <c r="C16" s="54">
        <v>45956</v>
      </c>
      <c r="D16" s="55">
        <v>6668</v>
      </c>
      <c r="E16" s="55">
        <v>9971</v>
      </c>
      <c r="F16" s="55">
        <v>29317</v>
      </c>
      <c r="G16" s="55">
        <v>45956</v>
      </c>
      <c r="H16" s="55">
        <v>11746</v>
      </c>
      <c r="I16" s="55">
        <v>11746</v>
      </c>
      <c r="J16" s="55">
        <v>0</v>
      </c>
      <c r="K16" s="55">
        <v>0</v>
      </c>
      <c r="L16" s="55">
        <v>34210</v>
      </c>
      <c r="M16" s="55">
        <v>34210</v>
      </c>
      <c r="N16" s="55">
        <v>0</v>
      </c>
      <c r="O16" s="55">
        <v>0</v>
      </c>
    </row>
    <row r="17" spans="1:15" ht="15" customHeight="1">
      <c r="A17" s="68"/>
      <c r="B17" s="78" t="s">
        <v>53</v>
      </c>
      <c r="C17" s="54">
        <v>27903</v>
      </c>
      <c r="D17" s="55">
        <v>1057</v>
      </c>
      <c r="E17" s="55">
        <v>4214</v>
      </c>
      <c r="F17" s="55">
        <v>22632</v>
      </c>
      <c r="G17" s="55">
        <v>27903</v>
      </c>
      <c r="H17" s="55">
        <v>5271</v>
      </c>
      <c r="I17" s="55">
        <v>4214</v>
      </c>
      <c r="J17" s="55">
        <v>1057</v>
      </c>
      <c r="K17" s="55">
        <v>0</v>
      </c>
      <c r="L17" s="55">
        <v>22632</v>
      </c>
      <c r="M17" s="55">
        <v>20632</v>
      </c>
      <c r="N17" s="55">
        <v>2000</v>
      </c>
      <c r="O17" s="55">
        <v>0</v>
      </c>
    </row>
    <row r="18" spans="1:15" ht="15" customHeight="1">
      <c r="A18" s="68"/>
      <c r="B18" s="78" t="s">
        <v>54</v>
      </c>
      <c r="C18" s="54">
        <v>19335</v>
      </c>
      <c r="D18" s="55">
        <v>7908</v>
      </c>
      <c r="E18" s="55">
        <v>7224</v>
      </c>
      <c r="F18" s="55">
        <v>4203</v>
      </c>
      <c r="G18" s="55">
        <v>19381</v>
      </c>
      <c r="H18" s="55">
        <v>6242</v>
      </c>
      <c r="I18" s="55">
        <v>2096</v>
      </c>
      <c r="J18" s="55">
        <v>4146</v>
      </c>
      <c r="K18" s="55">
        <v>0</v>
      </c>
      <c r="L18" s="55">
        <v>13093</v>
      </c>
      <c r="M18" s="55">
        <v>8890</v>
      </c>
      <c r="N18" s="55">
        <v>4203</v>
      </c>
      <c r="O18" s="55">
        <v>46</v>
      </c>
    </row>
    <row r="19" spans="1:15" ht="15" customHeight="1">
      <c r="A19" s="68"/>
      <c r="B19" s="78" t="s">
        <v>55</v>
      </c>
      <c r="C19" s="54">
        <v>18150</v>
      </c>
      <c r="D19" s="55">
        <v>5556</v>
      </c>
      <c r="E19" s="55">
        <v>10148</v>
      </c>
      <c r="F19" s="55">
        <v>2446</v>
      </c>
      <c r="G19" s="55">
        <v>18171</v>
      </c>
      <c r="H19" s="55">
        <v>3779</v>
      </c>
      <c r="I19" s="55">
        <v>2446</v>
      </c>
      <c r="J19" s="55">
        <v>1333</v>
      </c>
      <c r="K19" s="55">
        <v>0</v>
      </c>
      <c r="L19" s="55">
        <v>14371</v>
      </c>
      <c r="M19" s="55">
        <v>11479</v>
      </c>
      <c r="N19" s="55">
        <v>2892</v>
      </c>
      <c r="O19" s="55">
        <v>21</v>
      </c>
    </row>
    <row r="20" spans="1:15" ht="15" customHeight="1">
      <c r="A20" s="68"/>
      <c r="B20" s="78" t="s">
        <v>56</v>
      </c>
      <c r="C20" s="54">
        <v>37418</v>
      </c>
      <c r="D20" s="55">
        <v>0</v>
      </c>
      <c r="E20" s="55">
        <v>0</v>
      </c>
      <c r="F20" s="55">
        <v>37418</v>
      </c>
      <c r="G20" s="55">
        <v>37418</v>
      </c>
      <c r="H20" s="55">
        <v>7351</v>
      </c>
      <c r="I20" s="55">
        <v>5805</v>
      </c>
      <c r="J20" s="55">
        <v>1546</v>
      </c>
      <c r="K20" s="55">
        <v>0</v>
      </c>
      <c r="L20" s="55">
        <v>30067</v>
      </c>
      <c r="M20" s="55">
        <v>23197</v>
      </c>
      <c r="N20" s="55">
        <v>6870</v>
      </c>
      <c r="O20" s="55">
        <v>0</v>
      </c>
    </row>
    <row r="21" spans="1:15">
      <c r="B21" s="40"/>
      <c r="C21" s="79"/>
      <c r="D21" s="55"/>
      <c r="E21" s="55"/>
      <c r="F21" s="55"/>
      <c r="G21" s="55"/>
      <c r="H21" s="55"/>
      <c r="I21" s="55"/>
      <c r="J21" s="55"/>
      <c r="K21" s="55"/>
      <c r="L21" s="55"/>
      <c r="M21" s="55"/>
      <c r="N21" s="55"/>
      <c r="O21" s="55"/>
    </row>
    <row r="22" spans="1:15" ht="15" customHeight="1">
      <c r="A22" s="40">
        <v>100</v>
      </c>
      <c r="B22" s="78" t="s">
        <v>57</v>
      </c>
      <c r="C22" s="79">
        <v>20464</v>
      </c>
      <c r="D22" s="55">
        <v>1737</v>
      </c>
      <c r="E22" s="55">
        <v>31</v>
      </c>
      <c r="F22" s="55">
        <v>18696</v>
      </c>
      <c r="G22" s="55">
        <v>20523</v>
      </c>
      <c r="H22" s="55">
        <v>2582</v>
      </c>
      <c r="I22" s="55">
        <v>2582</v>
      </c>
      <c r="J22" s="55">
        <v>0</v>
      </c>
      <c r="K22" s="55">
        <v>0</v>
      </c>
      <c r="L22" s="55">
        <v>17882</v>
      </c>
      <c r="M22" s="55">
        <v>17882</v>
      </c>
      <c r="N22" s="55">
        <v>0</v>
      </c>
      <c r="O22" s="55">
        <v>59</v>
      </c>
    </row>
    <row r="23" spans="1:15" ht="15" customHeight="1">
      <c r="A23" s="68">
        <v>201</v>
      </c>
      <c r="B23" s="78" t="s">
        <v>269</v>
      </c>
      <c r="C23" s="54">
        <v>25441</v>
      </c>
      <c r="D23" s="55">
        <v>6668</v>
      </c>
      <c r="E23" s="55">
        <v>748</v>
      </c>
      <c r="F23" s="55">
        <v>18025</v>
      </c>
      <c r="G23" s="55">
        <v>25441</v>
      </c>
      <c r="H23" s="55">
        <v>8740</v>
      </c>
      <c r="I23" s="55">
        <v>8740</v>
      </c>
      <c r="J23" s="55">
        <v>0</v>
      </c>
      <c r="K23" s="55">
        <v>0</v>
      </c>
      <c r="L23" s="55">
        <v>16701</v>
      </c>
      <c r="M23" s="55">
        <v>16701</v>
      </c>
      <c r="N23" s="55">
        <v>0</v>
      </c>
      <c r="O23" s="55">
        <v>0</v>
      </c>
    </row>
    <row r="24" spans="1:15" ht="15" customHeight="1">
      <c r="A24" s="68">
        <v>202</v>
      </c>
      <c r="B24" s="78" t="s">
        <v>59</v>
      </c>
      <c r="C24" s="54">
        <v>4713</v>
      </c>
      <c r="D24" s="55">
        <v>0</v>
      </c>
      <c r="E24" s="55">
        <v>878</v>
      </c>
      <c r="F24" s="55">
        <v>3835</v>
      </c>
      <c r="G24" s="55">
        <v>4713</v>
      </c>
      <c r="H24" s="55">
        <v>878</v>
      </c>
      <c r="I24" s="55">
        <v>0</v>
      </c>
      <c r="J24" s="55">
        <v>878</v>
      </c>
      <c r="K24" s="55">
        <v>0</v>
      </c>
      <c r="L24" s="55">
        <v>3835</v>
      </c>
      <c r="M24" s="55">
        <v>0</v>
      </c>
      <c r="N24" s="55">
        <v>3835</v>
      </c>
      <c r="O24" s="55">
        <v>0</v>
      </c>
    </row>
    <row r="25" spans="1:15" ht="15" customHeight="1">
      <c r="A25" s="68">
        <v>203</v>
      </c>
      <c r="B25" s="78" t="s">
        <v>60</v>
      </c>
      <c r="C25" s="54">
        <v>4374</v>
      </c>
      <c r="D25" s="55">
        <v>0</v>
      </c>
      <c r="E25" s="55">
        <v>1726</v>
      </c>
      <c r="F25" s="55">
        <v>2648</v>
      </c>
      <c r="G25" s="55">
        <v>4374</v>
      </c>
      <c r="H25" s="55">
        <v>1726</v>
      </c>
      <c r="I25" s="55">
        <v>0</v>
      </c>
      <c r="J25" s="55">
        <v>1726</v>
      </c>
      <c r="K25" s="55">
        <v>0</v>
      </c>
      <c r="L25" s="55">
        <v>2648</v>
      </c>
      <c r="M25" s="55">
        <v>0</v>
      </c>
      <c r="N25" s="55">
        <v>2648</v>
      </c>
      <c r="O25" s="55">
        <v>0</v>
      </c>
    </row>
    <row r="26" spans="1:15" ht="15" customHeight="1">
      <c r="A26" s="68">
        <v>204</v>
      </c>
      <c r="B26" s="78" t="s">
        <v>61</v>
      </c>
      <c r="C26" s="54">
        <v>2115</v>
      </c>
      <c r="D26" s="55">
        <v>0</v>
      </c>
      <c r="E26" s="55">
        <v>934</v>
      </c>
      <c r="F26" s="55">
        <v>1181</v>
      </c>
      <c r="G26" s="55">
        <v>2115</v>
      </c>
      <c r="H26" s="55">
        <v>1056</v>
      </c>
      <c r="I26" s="55">
        <v>0</v>
      </c>
      <c r="J26" s="55">
        <v>1056</v>
      </c>
      <c r="K26" s="55">
        <v>0</v>
      </c>
      <c r="L26" s="55">
        <v>1059</v>
      </c>
      <c r="M26" s="55">
        <v>0</v>
      </c>
      <c r="N26" s="55">
        <v>1059</v>
      </c>
      <c r="O26" s="55">
        <v>0</v>
      </c>
    </row>
    <row r="27" spans="1:15" ht="15" customHeight="1">
      <c r="A27" s="68">
        <v>205</v>
      </c>
      <c r="B27" s="78" t="s">
        <v>270</v>
      </c>
      <c r="C27" s="54">
        <v>16342</v>
      </c>
      <c r="D27" s="55">
        <v>0</v>
      </c>
      <c r="E27" s="55">
        <v>0</v>
      </c>
      <c r="F27" s="55">
        <v>16342</v>
      </c>
      <c r="G27" s="55">
        <v>16342</v>
      </c>
      <c r="H27" s="55">
        <v>2915</v>
      </c>
      <c r="I27" s="55">
        <v>2915</v>
      </c>
      <c r="J27" s="55">
        <v>0</v>
      </c>
      <c r="K27" s="55">
        <v>0</v>
      </c>
      <c r="L27" s="55">
        <v>13427</v>
      </c>
      <c r="M27" s="55">
        <v>13427</v>
      </c>
      <c r="N27" s="55">
        <v>0</v>
      </c>
      <c r="O27" s="55">
        <v>0</v>
      </c>
    </row>
    <row r="28" spans="1:15" ht="15" customHeight="1">
      <c r="A28" s="68">
        <v>206</v>
      </c>
      <c r="B28" s="78" t="s">
        <v>63</v>
      </c>
      <c r="C28" s="54">
        <v>66</v>
      </c>
      <c r="D28" s="55">
        <v>0</v>
      </c>
      <c r="E28" s="55">
        <v>66</v>
      </c>
      <c r="F28" s="55">
        <v>0</v>
      </c>
      <c r="G28" s="55">
        <v>66</v>
      </c>
      <c r="H28" s="55">
        <v>19</v>
      </c>
      <c r="I28" s="55">
        <v>19</v>
      </c>
      <c r="J28" s="55">
        <v>0</v>
      </c>
      <c r="K28" s="55">
        <v>0</v>
      </c>
      <c r="L28" s="55">
        <v>47</v>
      </c>
      <c r="M28" s="55">
        <v>47</v>
      </c>
      <c r="N28" s="55">
        <v>0</v>
      </c>
      <c r="O28" s="55">
        <v>0</v>
      </c>
    </row>
    <row r="29" spans="1:15" ht="15" customHeight="1">
      <c r="A29" s="68">
        <v>207</v>
      </c>
      <c r="B29" s="78" t="s">
        <v>64</v>
      </c>
      <c r="C29" s="54">
        <v>896</v>
      </c>
      <c r="D29" s="55">
        <v>0</v>
      </c>
      <c r="E29" s="55">
        <v>416</v>
      </c>
      <c r="F29" s="55">
        <v>480</v>
      </c>
      <c r="G29" s="55">
        <v>896</v>
      </c>
      <c r="H29" s="55">
        <v>416</v>
      </c>
      <c r="I29" s="55">
        <v>0</v>
      </c>
      <c r="J29" s="55">
        <v>416</v>
      </c>
      <c r="K29" s="55">
        <v>0</v>
      </c>
      <c r="L29" s="55">
        <v>480</v>
      </c>
      <c r="M29" s="55">
        <v>0</v>
      </c>
      <c r="N29" s="55">
        <v>480</v>
      </c>
      <c r="O29" s="55">
        <v>0</v>
      </c>
    </row>
    <row r="30" spans="1:15" ht="15" customHeight="1">
      <c r="A30" s="68">
        <v>208</v>
      </c>
      <c r="B30" s="78" t="s">
        <v>65</v>
      </c>
      <c r="C30" s="54">
        <v>1332</v>
      </c>
      <c r="D30" s="55">
        <v>364</v>
      </c>
      <c r="E30" s="55">
        <v>0</v>
      </c>
      <c r="F30" s="55">
        <v>968</v>
      </c>
      <c r="G30" s="55">
        <v>1332</v>
      </c>
      <c r="H30" s="55">
        <v>364</v>
      </c>
      <c r="I30" s="55">
        <v>0</v>
      </c>
      <c r="J30" s="55">
        <v>364</v>
      </c>
      <c r="K30" s="55">
        <v>0</v>
      </c>
      <c r="L30" s="55">
        <v>968</v>
      </c>
      <c r="M30" s="55">
        <v>0</v>
      </c>
      <c r="N30" s="55">
        <v>968</v>
      </c>
      <c r="O30" s="55">
        <v>0</v>
      </c>
    </row>
    <row r="31" spans="1:15" ht="15" customHeight="1">
      <c r="A31" s="68">
        <v>209</v>
      </c>
      <c r="B31" s="78" t="s">
        <v>271</v>
      </c>
      <c r="C31" s="54">
        <v>5518</v>
      </c>
      <c r="D31" s="55">
        <v>0</v>
      </c>
      <c r="E31" s="55">
        <v>3001</v>
      </c>
      <c r="F31" s="55">
        <v>2517</v>
      </c>
      <c r="G31" s="55">
        <v>5518</v>
      </c>
      <c r="H31" s="55">
        <v>3001</v>
      </c>
      <c r="I31" s="55">
        <v>0</v>
      </c>
      <c r="J31" s="55">
        <v>3001</v>
      </c>
      <c r="K31" s="55">
        <v>0</v>
      </c>
      <c r="L31" s="55">
        <v>2517</v>
      </c>
      <c r="M31" s="55">
        <v>0</v>
      </c>
      <c r="N31" s="55">
        <v>2517</v>
      </c>
      <c r="O31" s="55">
        <v>0</v>
      </c>
    </row>
    <row r="32" spans="1:15" ht="15" customHeight="1">
      <c r="A32" s="68">
        <v>210</v>
      </c>
      <c r="B32" s="78" t="s">
        <v>67</v>
      </c>
      <c r="C32" s="54">
        <v>36455</v>
      </c>
      <c r="D32" s="55">
        <v>6564</v>
      </c>
      <c r="E32" s="55">
        <v>11335</v>
      </c>
      <c r="F32" s="55">
        <v>18556</v>
      </c>
      <c r="G32" s="55">
        <v>36455</v>
      </c>
      <c r="H32" s="55">
        <v>17899</v>
      </c>
      <c r="I32" s="55">
        <v>0</v>
      </c>
      <c r="J32" s="55">
        <v>17899</v>
      </c>
      <c r="K32" s="55">
        <v>0</v>
      </c>
      <c r="L32" s="55">
        <v>18556</v>
      </c>
      <c r="M32" s="55">
        <v>0</v>
      </c>
      <c r="N32" s="55">
        <v>18556</v>
      </c>
      <c r="O32" s="55">
        <v>0</v>
      </c>
    </row>
    <row r="33" spans="1:15" ht="15" customHeight="1">
      <c r="A33" s="68">
        <v>212</v>
      </c>
      <c r="B33" s="78" t="s">
        <v>68</v>
      </c>
      <c r="C33" s="54">
        <v>1725</v>
      </c>
      <c r="D33" s="55">
        <v>693</v>
      </c>
      <c r="E33" s="55">
        <v>0</v>
      </c>
      <c r="F33" s="55">
        <v>1032</v>
      </c>
      <c r="G33" s="55">
        <v>1725</v>
      </c>
      <c r="H33" s="55">
        <v>693</v>
      </c>
      <c r="I33" s="55">
        <v>0</v>
      </c>
      <c r="J33" s="55">
        <v>693</v>
      </c>
      <c r="K33" s="55">
        <v>0</v>
      </c>
      <c r="L33" s="55">
        <v>1032</v>
      </c>
      <c r="M33" s="55">
        <v>0</v>
      </c>
      <c r="N33" s="55">
        <v>1032</v>
      </c>
      <c r="O33" s="55">
        <v>0</v>
      </c>
    </row>
    <row r="34" spans="1:15" ht="15" customHeight="1">
      <c r="A34" s="68">
        <v>213</v>
      </c>
      <c r="B34" s="78" t="s">
        <v>272</v>
      </c>
      <c r="C34" s="54">
        <v>7022</v>
      </c>
      <c r="D34" s="55">
        <v>0</v>
      </c>
      <c r="E34" s="55">
        <v>2984</v>
      </c>
      <c r="F34" s="55">
        <v>4038</v>
      </c>
      <c r="G34" s="55">
        <v>7022</v>
      </c>
      <c r="H34" s="55">
        <v>3178</v>
      </c>
      <c r="I34" s="55">
        <v>3178</v>
      </c>
      <c r="J34" s="55">
        <v>0</v>
      </c>
      <c r="K34" s="55">
        <v>0</v>
      </c>
      <c r="L34" s="55">
        <v>3844</v>
      </c>
      <c r="M34" s="55">
        <v>3844</v>
      </c>
      <c r="N34" s="55">
        <v>0</v>
      </c>
      <c r="O34" s="55">
        <v>0</v>
      </c>
    </row>
    <row r="35" spans="1:15" ht="15" customHeight="1">
      <c r="A35" s="68">
        <v>214</v>
      </c>
      <c r="B35" s="78" t="s">
        <v>70</v>
      </c>
      <c r="C35" s="54">
        <v>3320</v>
      </c>
      <c r="D35" s="55">
        <v>0</v>
      </c>
      <c r="E35" s="55">
        <v>952</v>
      </c>
      <c r="F35" s="55">
        <v>2368</v>
      </c>
      <c r="G35" s="55">
        <v>3320</v>
      </c>
      <c r="H35" s="55">
        <v>952</v>
      </c>
      <c r="I35" s="55">
        <v>952</v>
      </c>
      <c r="J35" s="55">
        <v>0</v>
      </c>
      <c r="K35" s="55">
        <v>0</v>
      </c>
      <c r="L35" s="55">
        <v>2368</v>
      </c>
      <c r="M35" s="55">
        <v>2368</v>
      </c>
      <c r="N35" s="55">
        <v>0</v>
      </c>
      <c r="O35" s="55">
        <v>0</v>
      </c>
    </row>
    <row r="36" spans="1:15" ht="15" customHeight="1">
      <c r="A36" s="68">
        <v>215</v>
      </c>
      <c r="B36" s="78" t="s">
        <v>273</v>
      </c>
      <c r="C36" s="54">
        <v>10733</v>
      </c>
      <c r="D36" s="55">
        <v>0</v>
      </c>
      <c r="E36" s="55">
        <v>0</v>
      </c>
      <c r="F36" s="55">
        <v>10733</v>
      </c>
      <c r="G36" s="55">
        <v>10733</v>
      </c>
      <c r="H36" s="55">
        <v>3537</v>
      </c>
      <c r="I36" s="55">
        <v>3537</v>
      </c>
      <c r="J36" s="55">
        <v>0</v>
      </c>
      <c r="K36" s="55">
        <v>0</v>
      </c>
      <c r="L36" s="55">
        <v>7196</v>
      </c>
      <c r="M36" s="55">
        <v>7196</v>
      </c>
      <c r="N36" s="55">
        <v>0</v>
      </c>
      <c r="O36" s="55">
        <v>0</v>
      </c>
    </row>
    <row r="37" spans="1:15" ht="15" customHeight="1">
      <c r="A37" s="68">
        <v>216</v>
      </c>
      <c r="B37" s="78" t="s">
        <v>72</v>
      </c>
      <c r="C37" s="54">
        <v>10875</v>
      </c>
      <c r="D37" s="55">
        <v>892</v>
      </c>
      <c r="E37" s="55">
        <v>2931</v>
      </c>
      <c r="F37" s="55">
        <v>7052</v>
      </c>
      <c r="G37" s="55">
        <v>10875</v>
      </c>
      <c r="H37" s="55">
        <v>3823</v>
      </c>
      <c r="I37" s="55">
        <v>0</v>
      </c>
      <c r="J37" s="55">
        <v>3823</v>
      </c>
      <c r="K37" s="55">
        <v>0</v>
      </c>
      <c r="L37" s="55">
        <v>7052</v>
      </c>
      <c r="M37" s="55">
        <v>0</v>
      </c>
      <c r="N37" s="55">
        <v>7052</v>
      </c>
      <c r="O37" s="55">
        <v>0</v>
      </c>
    </row>
    <row r="38" spans="1:15" ht="15" customHeight="1">
      <c r="A38" s="68">
        <v>217</v>
      </c>
      <c r="B38" s="78" t="s">
        <v>73</v>
      </c>
      <c r="C38" s="54">
        <v>2311</v>
      </c>
      <c r="D38" s="55">
        <v>0</v>
      </c>
      <c r="E38" s="55">
        <v>1395</v>
      </c>
      <c r="F38" s="55">
        <v>916</v>
      </c>
      <c r="G38" s="55">
        <v>2311</v>
      </c>
      <c r="H38" s="55">
        <v>1395</v>
      </c>
      <c r="I38" s="55">
        <v>0</v>
      </c>
      <c r="J38" s="55">
        <v>1395</v>
      </c>
      <c r="K38" s="55">
        <v>0</v>
      </c>
      <c r="L38" s="55">
        <v>916</v>
      </c>
      <c r="M38" s="55">
        <v>0</v>
      </c>
      <c r="N38" s="55">
        <v>916</v>
      </c>
      <c r="O38" s="55">
        <v>0</v>
      </c>
    </row>
    <row r="39" spans="1:15" ht="15" customHeight="1">
      <c r="A39" s="68">
        <v>218</v>
      </c>
      <c r="B39" s="78" t="s">
        <v>74</v>
      </c>
      <c r="C39" s="54">
        <v>5930</v>
      </c>
      <c r="D39" s="55">
        <v>0</v>
      </c>
      <c r="E39" s="55">
        <v>1691</v>
      </c>
      <c r="F39" s="55">
        <v>4239</v>
      </c>
      <c r="G39" s="55">
        <v>5930</v>
      </c>
      <c r="H39" s="55">
        <v>1691</v>
      </c>
      <c r="I39" s="55">
        <v>1691</v>
      </c>
      <c r="J39" s="55">
        <v>0</v>
      </c>
      <c r="K39" s="55">
        <v>0</v>
      </c>
      <c r="L39" s="55">
        <v>4239</v>
      </c>
      <c r="M39" s="55">
        <v>4239</v>
      </c>
      <c r="N39" s="55">
        <v>0</v>
      </c>
      <c r="O39" s="55">
        <v>0</v>
      </c>
    </row>
    <row r="40" spans="1:15" ht="15" customHeight="1">
      <c r="A40" s="68">
        <v>219</v>
      </c>
      <c r="B40" s="78" t="s">
        <v>75</v>
      </c>
      <c r="C40" s="54">
        <v>9797</v>
      </c>
      <c r="D40" s="55">
        <v>0</v>
      </c>
      <c r="E40" s="55">
        <v>1394</v>
      </c>
      <c r="F40" s="55">
        <v>8403</v>
      </c>
      <c r="G40" s="55">
        <v>10449</v>
      </c>
      <c r="H40" s="55">
        <v>1394</v>
      </c>
      <c r="I40" s="55">
        <v>1394</v>
      </c>
      <c r="J40" s="55">
        <v>0</v>
      </c>
      <c r="K40" s="55">
        <v>0</v>
      </c>
      <c r="L40" s="55">
        <v>8403</v>
      </c>
      <c r="M40" s="55">
        <v>8403</v>
      </c>
      <c r="N40" s="55">
        <v>0</v>
      </c>
      <c r="O40" s="55">
        <v>652</v>
      </c>
    </row>
    <row r="41" spans="1:15" ht="15" customHeight="1">
      <c r="A41" s="68">
        <v>220</v>
      </c>
      <c r="B41" s="78" t="s">
        <v>76</v>
      </c>
      <c r="C41" s="54">
        <v>14184</v>
      </c>
      <c r="D41" s="55">
        <v>0</v>
      </c>
      <c r="E41" s="55">
        <v>14184</v>
      </c>
      <c r="F41" s="55">
        <v>0</v>
      </c>
      <c r="G41" s="55">
        <v>14184</v>
      </c>
      <c r="H41" s="55">
        <v>3435</v>
      </c>
      <c r="I41" s="55">
        <v>3435</v>
      </c>
      <c r="J41" s="55">
        <v>0</v>
      </c>
      <c r="K41" s="55">
        <v>0</v>
      </c>
      <c r="L41" s="55">
        <v>10749</v>
      </c>
      <c r="M41" s="55">
        <v>10749</v>
      </c>
      <c r="N41" s="55">
        <v>0</v>
      </c>
      <c r="O41" s="55">
        <v>0</v>
      </c>
    </row>
    <row r="42" spans="1:15" ht="15" customHeight="1">
      <c r="A42" s="68">
        <v>221</v>
      </c>
      <c r="B42" s="196" t="s">
        <v>658</v>
      </c>
      <c r="C42" s="54">
        <v>4225</v>
      </c>
      <c r="D42" s="55">
        <v>1333</v>
      </c>
      <c r="E42" s="55">
        <v>2892</v>
      </c>
      <c r="F42" s="55">
        <v>0</v>
      </c>
      <c r="G42" s="55">
        <v>4225</v>
      </c>
      <c r="H42" s="55">
        <v>1333</v>
      </c>
      <c r="I42" s="55">
        <v>0</v>
      </c>
      <c r="J42" s="55">
        <v>1333</v>
      </c>
      <c r="K42" s="55">
        <v>0</v>
      </c>
      <c r="L42" s="55">
        <v>2892</v>
      </c>
      <c r="M42" s="55">
        <v>0</v>
      </c>
      <c r="N42" s="55">
        <v>2892</v>
      </c>
      <c r="O42" s="55">
        <v>0</v>
      </c>
    </row>
    <row r="43" spans="1:15" ht="15" customHeight="1">
      <c r="A43" s="68">
        <v>222</v>
      </c>
      <c r="B43" s="78" t="s">
        <v>77</v>
      </c>
      <c r="C43" s="54">
        <v>1928</v>
      </c>
      <c r="D43" s="55">
        <v>0</v>
      </c>
      <c r="E43" s="55">
        <v>1928</v>
      </c>
      <c r="F43" s="55">
        <v>0</v>
      </c>
      <c r="G43" s="55">
        <v>1928</v>
      </c>
      <c r="H43" s="55">
        <v>579</v>
      </c>
      <c r="I43" s="55">
        <v>579</v>
      </c>
      <c r="J43" s="55">
        <v>0</v>
      </c>
      <c r="K43" s="55">
        <v>0</v>
      </c>
      <c r="L43" s="55">
        <v>1349</v>
      </c>
      <c r="M43" s="55">
        <v>1349</v>
      </c>
      <c r="N43" s="55">
        <v>0</v>
      </c>
      <c r="O43" s="55">
        <v>0</v>
      </c>
    </row>
    <row r="44" spans="1:15" ht="15" customHeight="1">
      <c r="A44" s="68">
        <v>223</v>
      </c>
      <c r="B44" s="78" t="s">
        <v>78</v>
      </c>
      <c r="C44" s="54">
        <v>13925</v>
      </c>
      <c r="D44" s="55">
        <v>4223</v>
      </c>
      <c r="E44" s="55">
        <v>7256</v>
      </c>
      <c r="F44" s="55">
        <v>2446</v>
      </c>
      <c r="G44" s="55">
        <v>13946</v>
      </c>
      <c r="H44" s="55">
        <v>2446</v>
      </c>
      <c r="I44" s="55">
        <v>2446</v>
      </c>
      <c r="J44" s="55">
        <v>0</v>
      </c>
      <c r="K44" s="55">
        <v>0</v>
      </c>
      <c r="L44" s="55">
        <v>11479</v>
      </c>
      <c r="M44" s="55">
        <v>11479</v>
      </c>
      <c r="N44" s="55">
        <v>0</v>
      </c>
      <c r="O44" s="55">
        <v>21</v>
      </c>
    </row>
    <row r="45" spans="1:15" ht="15" customHeight="1">
      <c r="A45" s="68">
        <v>224</v>
      </c>
      <c r="B45" s="78" t="s">
        <v>79</v>
      </c>
      <c r="C45" s="54">
        <v>12660</v>
      </c>
      <c r="D45" s="55">
        <v>0</v>
      </c>
      <c r="E45" s="55">
        <v>0</v>
      </c>
      <c r="F45" s="55">
        <v>12660</v>
      </c>
      <c r="G45" s="55">
        <v>12660</v>
      </c>
      <c r="H45" s="55">
        <v>2890</v>
      </c>
      <c r="I45" s="55">
        <v>2890</v>
      </c>
      <c r="J45" s="55">
        <v>0</v>
      </c>
      <c r="K45" s="55">
        <v>0</v>
      </c>
      <c r="L45" s="55">
        <v>9770</v>
      </c>
      <c r="M45" s="55">
        <v>9770</v>
      </c>
      <c r="N45" s="55">
        <v>0</v>
      </c>
      <c r="O45" s="55">
        <v>0</v>
      </c>
    </row>
    <row r="46" spans="1:15" ht="15" customHeight="1">
      <c r="A46" s="68">
        <v>225</v>
      </c>
      <c r="B46" s="78" t="s">
        <v>274</v>
      </c>
      <c r="C46" s="54">
        <v>6763</v>
      </c>
      <c r="D46" s="55">
        <v>6763</v>
      </c>
      <c r="E46" s="55">
        <v>0</v>
      </c>
      <c r="F46" s="55">
        <v>0</v>
      </c>
      <c r="G46" s="55">
        <v>6763</v>
      </c>
      <c r="H46" s="55">
        <v>767</v>
      </c>
      <c r="I46" s="55">
        <v>767</v>
      </c>
      <c r="J46" s="55">
        <v>0</v>
      </c>
      <c r="K46" s="55">
        <v>0</v>
      </c>
      <c r="L46" s="55">
        <v>5996</v>
      </c>
      <c r="M46" s="55">
        <v>5996</v>
      </c>
      <c r="N46" s="55">
        <v>0</v>
      </c>
      <c r="O46" s="55">
        <v>0</v>
      </c>
    </row>
    <row r="47" spans="1:15" ht="15" customHeight="1">
      <c r="A47" s="68">
        <v>226</v>
      </c>
      <c r="B47" s="78" t="s">
        <v>275</v>
      </c>
      <c r="C47" s="54">
        <v>8416</v>
      </c>
      <c r="D47" s="55">
        <v>0</v>
      </c>
      <c r="E47" s="55">
        <v>0</v>
      </c>
      <c r="F47" s="55">
        <v>8416</v>
      </c>
      <c r="G47" s="55">
        <v>8416</v>
      </c>
      <c r="H47" s="55">
        <v>1546</v>
      </c>
      <c r="I47" s="55">
        <v>0</v>
      </c>
      <c r="J47" s="55">
        <v>1546</v>
      </c>
      <c r="K47" s="55">
        <v>0</v>
      </c>
      <c r="L47" s="55">
        <v>6870</v>
      </c>
      <c r="M47" s="55">
        <v>0</v>
      </c>
      <c r="N47" s="55">
        <v>6870</v>
      </c>
      <c r="O47" s="55">
        <v>0</v>
      </c>
    </row>
    <row r="48" spans="1:15" ht="15" customHeight="1">
      <c r="A48" s="68">
        <v>227</v>
      </c>
      <c r="B48" s="78" t="s">
        <v>276</v>
      </c>
      <c r="C48" s="54">
        <v>7449</v>
      </c>
      <c r="D48" s="55">
        <v>0</v>
      </c>
      <c r="E48" s="55">
        <v>1080</v>
      </c>
      <c r="F48" s="55">
        <v>6369</v>
      </c>
      <c r="G48" s="55">
        <v>7449</v>
      </c>
      <c r="H48" s="55">
        <v>1080</v>
      </c>
      <c r="I48" s="55">
        <v>1080</v>
      </c>
      <c r="J48" s="55">
        <v>0</v>
      </c>
      <c r="K48" s="55">
        <v>0</v>
      </c>
      <c r="L48" s="55">
        <v>6369</v>
      </c>
      <c r="M48" s="55">
        <v>6369</v>
      </c>
      <c r="N48" s="55">
        <v>0</v>
      </c>
      <c r="O48" s="55">
        <v>0</v>
      </c>
    </row>
    <row r="49" spans="1:15" ht="15" customHeight="1">
      <c r="A49" s="68">
        <v>228</v>
      </c>
      <c r="B49" s="78" t="s">
        <v>277</v>
      </c>
      <c r="C49" s="54">
        <v>7636</v>
      </c>
      <c r="D49" s="55">
        <v>0</v>
      </c>
      <c r="E49" s="55">
        <v>2476</v>
      </c>
      <c r="F49" s="55">
        <v>5160</v>
      </c>
      <c r="G49" s="55">
        <v>7636</v>
      </c>
      <c r="H49" s="55">
        <v>2885</v>
      </c>
      <c r="I49" s="55">
        <v>2885</v>
      </c>
      <c r="J49" s="55">
        <v>0</v>
      </c>
      <c r="K49" s="55">
        <v>0</v>
      </c>
      <c r="L49" s="55">
        <v>4751</v>
      </c>
      <c r="M49" s="55">
        <v>4751</v>
      </c>
      <c r="N49" s="55">
        <v>0</v>
      </c>
      <c r="O49" s="55">
        <v>0</v>
      </c>
    </row>
    <row r="50" spans="1:15" ht="15" customHeight="1">
      <c r="A50" s="68">
        <v>229</v>
      </c>
      <c r="B50" s="78" t="s">
        <v>84</v>
      </c>
      <c r="C50" s="54">
        <v>6856</v>
      </c>
      <c r="D50" s="55">
        <v>0</v>
      </c>
      <c r="E50" s="55">
        <v>1800</v>
      </c>
      <c r="F50" s="55">
        <v>5056</v>
      </c>
      <c r="G50" s="55">
        <v>6856</v>
      </c>
      <c r="H50" s="55">
        <v>1800</v>
      </c>
      <c r="I50" s="55">
        <v>1800</v>
      </c>
      <c r="J50" s="55">
        <v>0</v>
      </c>
      <c r="K50" s="55">
        <v>0</v>
      </c>
      <c r="L50" s="55">
        <v>5056</v>
      </c>
      <c r="M50" s="55">
        <v>5056</v>
      </c>
      <c r="N50" s="55">
        <v>0</v>
      </c>
      <c r="O50" s="55">
        <v>0</v>
      </c>
    </row>
    <row r="51" spans="1:15" ht="15" customHeight="1">
      <c r="A51" s="68">
        <v>301</v>
      </c>
      <c r="B51" s="78" t="s">
        <v>85</v>
      </c>
      <c r="C51" s="54">
        <v>541</v>
      </c>
      <c r="D51" s="55">
        <v>0</v>
      </c>
      <c r="E51" s="55">
        <v>374</v>
      </c>
      <c r="F51" s="55">
        <v>167</v>
      </c>
      <c r="G51" s="55">
        <v>541</v>
      </c>
      <c r="H51" s="55">
        <v>374</v>
      </c>
      <c r="I51" s="55">
        <v>374</v>
      </c>
      <c r="J51" s="55">
        <v>0</v>
      </c>
      <c r="K51" s="55">
        <v>0</v>
      </c>
      <c r="L51" s="55">
        <v>167</v>
      </c>
      <c r="M51" s="55">
        <v>167</v>
      </c>
      <c r="N51" s="55">
        <v>0</v>
      </c>
      <c r="O51" s="55">
        <v>0</v>
      </c>
    </row>
    <row r="52" spans="1:15" ht="15" customHeight="1">
      <c r="A52" s="68">
        <v>365</v>
      </c>
      <c r="B52" s="78" t="s">
        <v>278</v>
      </c>
      <c r="C52" s="54">
        <v>7020</v>
      </c>
      <c r="D52" s="55">
        <v>0</v>
      </c>
      <c r="E52" s="55">
        <v>0</v>
      </c>
      <c r="F52" s="55">
        <v>7020</v>
      </c>
      <c r="G52" s="55">
        <v>7020</v>
      </c>
      <c r="H52" s="55">
        <v>785</v>
      </c>
      <c r="I52" s="55">
        <v>785</v>
      </c>
      <c r="J52" s="55">
        <v>0</v>
      </c>
      <c r="K52" s="55">
        <v>0</v>
      </c>
      <c r="L52" s="55">
        <v>6235</v>
      </c>
      <c r="M52" s="55">
        <v>6235</v>
      </c>
      <c r="N52" s="55">
        <v>0</v>
      </c>
      <c r="O52" s="55">
        <v>0</v>
      </c>
    </row>
    <row r="53" spans="1:15" ht="15" customHeight="1">
      <c r="A53" s="68">
        <v>381</v>
      </c>
      <c r="B53" s="78" t="s">
        <v>87</v>
      </c>
      <c r="C53" s="54">
        <v>5502</v>
      </c>
      <c r="D53" s="55">
        <v>0</v>
      </c>
      <c r="E53" s="55">
        <v>0</v>
      </c>
      <c r="F53" s="55">
        <v>5502</v>
      </c>
      <c r="G53" s="55">
        <v>5502</v>
      </c>
      <c r="H53" s="55">
        <v>2715</v>
      </c>
      <c r="I53" s="55">
        <v>2715</v>
      </c>
      <c r="J53" s="55">
        <v>0</v>
      </c>
      <c r="K53" s="55">
        <v>0</v>
      </c>
      <c r="L53" s="55">
        <v>2787</v>
      </c>
      <c r="M53" s="55">
        <v>2787</v>
      </c>
      <c r="N53" s="55">
        <v>0</v>
      </c>
      <c r="O53" s="55">
        <v>0</v>
      </c>
    </row>
    <row r="54" spans="1:15" ht="15" customHeight="1">
      <c r="A54" s="68">
        <v>382</v>
      </c>
      <c r="B54" s="78" t="s">
        <v>88</v>
      </c>
      <c r="C54" s="54">
        <v>2830</v>
      </c>
      <c r="D54" s="55">
        <v>0</v>
      </c>
      <c r="E54" s="55">
        <v>758</v>
      </c>
      <c r="F54" s="55">
        <v>2072</v>
      </c>
      <c r="G54" s="55">
        <v>2830</v>
      </c>
      <c r="H54" s="55">
        <v>758</v>
      </c>
      <c r="I54" s="55">
        <v>758</v>
      </c>
      <c r="J54" s="55">
        <v>0</v>
      </c>
      <c r="K54" s="55">
        <v>0</v>
      </c>
      <c r="L54" s="55">
        <v>2072</v>
      </c>
      <c r="M54" s="55">
        <v>2072</v>
      </c>
      <c r="N54" s="55">
        <v>0</v>
      </c>
      <c r="O54" s="55">
        <v>0</v>
      </c>
    </row>
    <row r="55" spans="1:15" ht="15" customHeight="1">
      <c r="A55" s="68">
        <v>442</v>
      </c>
      <c r="B55" s="78" t="s">
        <v>89</v>
      </c>
      <c r="C55" s="54">
        <v>7926</v>
      </c>
      <c r="D55" s="55">
        <v>0</v>
      </c>
      <c r="E55" s="55">
        <v>7926</v>
      </c>
      <c r="F55" s="55">
        <v>0</v>
      </c>
      <c r="G55" s="55">
        <v>7926</v>
      </c>
      <c r="H55" s="55">
        <v>1709</v>
      </c>
      <c r="I55" s="55">
        <v>1709</v>
      </c>
      <c r="J55" s="55">
        <v>0</v>
      </c>
      <c r="K55" s="55">
        <v>0</v>
      </c>
      <c r="L55" s="55">
        <v>6217</v>
      </c>
      <c r="M55" s="55">
        <v>6217</v>
      </c>
      <c r="N55" s="55">
        <v>0</v>
      </c>
      <c r="O55" s="55">
        <v>0</v>
      </c>
    </row>
    <row r="56" spans="1:15" ht="15" customHeight="1">
      <c r="A56" s="68">
        <v>443</v>
      </c>
      <c r="B56" s="78" t="s">
        <v>90</v>
      </c>
      <c r="C56" s="54">
        <v>4049</v>
      </c>
      <c r="D56" s="55">
        <v>0</v>
      </c>
      <c r="E56" s="55">
        <v>1159</v>
      </c>
      <c r="F56" s="55">
        <v>2890</v>
      </c>
      <c r="G56" s="55">
        <v>4049</v>
      </c>
      <c r="H56" s="55">
        <v>1159</v>
      </c>
      <c r="I56" s="55">
        <v>1159</v>
      </c>
      <c r="J56" s="55">
        <v>0</v>
      </c>
      <c r="K56" s="55">
        <v>0</v>
      </c>
      <c r="L56" s="55">
        <v>2890</v>
      </c>
      <c r="M56" s="55">
        <v>2890</v>
      </c>
      <c r="N56" s="55">
        <v>0</v>
      </c>
      <c r="O56" s="55">
        <v>0</v>
      </c>
    </row>
    <row r="57" spans="1:15" ht="15" customHeight="1">
      <c r="A57" s="68">
        <v>446</v>
      </c>
      <c r="B57" s="78" t="s">
        <v>279</v>
      </c>
      <c r="C57" s="54">
        <v>8540</v>
      </c>
      <c r="D57" s="55">
        <v>0</v>
      </c>
      <c r="E57" s="55">
        <v>138</v>
      </c>
      <c r="F57" s="55">
        <v>8402</v>
      </c>
      <c r="G57" s="55">
        <v>8540</v>
      </c>
      <c r="H57" s="55">
        <v>138</v>
      </c>
      <c r="I57" s="55">
        <v>138</v>
      </c>
      <c r="J57" s="55">
        <v>0</v>
      </c>
      <c r="K57" s="55">
        <v>0</v>
      </c>
      <c r="L57" s="55">
        <v>8402</v>
      </c>
      <c r="M57" s="55">
        <v>8402</v>
      </c>
      <c r="N57" s="55">
        <v>0</v>
      </c>
      <c r="O57" s="55">
        <v>0</v>
      </c>
    </row>
    <row r="58" spans="1:15" ht="15" customHeight="1">
      <c r="A58" s="68">
        <v>464</v>
      </c>
      <c r="B58" s="78" t="s">
        <v>92</v>
      </c>
      <c r="C58" s="54">
        <v>1162</v>
      </c>
      <c r="D58" s="55">
        <v>0</v>
      </c>
      <c r="E58" s="55">
        <v>421</v>
      </c>
      <c r="F58" s="55">
        <v>741</v>
      </c>
      <c r="G58" s="55">
        <v>1162</v>
      </c>
      <c r="H58" s="55">
        <v>421</v>
      </c>
      <c r="I58" s="55">
        <v>421</v>
      </c>
      <c r="J58" s="55">
        <v>0</v>
      </c>
      <c r="K58" s="55">
        <v>0</v>
      </c>
      <c r="L58" s="55">
        <v>741</v>
      </c>
      <c r="M58" s="55">
        <v>741</v>
      </c>
      <c r="N58" s="55">
        <v>0</v>
      </c>
      <c r="O58" s="55">
        <v>0</v>
      </c>
    </row>
    <row r="59" spans="1:15" ht="15" customHeight="1">
      <c r="A59" s="68">
        <v>481</v>
      </c>
      <c r="B59" s="78" t="s">
        <v>93</v>
      </c>
      <c r="C59" s="54">
        <v>2200</v>
      </c>
      <c r="D59" s="55">
        <v>0</v>
      </c>
      <c r="E59" s="55">
        <v>435</v>
      </c>
      <c r="F59" s="55">
        <v>1765</v>
      </c>
      <c r="G59" s="55">
        <v>2200</v>
      </c>
      <c r="H59" s="55">
        <v>435</v>
      </c>
      <c r="I59" s="55">
        <v>435</v>
      </c>
      <c r="J59" s="55">
        <v>0</v>
      </c>
      <c r="K59" s="55">
        <v>0</v>
      </c>
      <c r="L59" s="55">
        <v>1765</v>
      </c>
      <c r="M59" s="55">
        <v>1765</v>
      </c>
      <c r="N59" s="55">
        <v>0</v>
      </c>
      <c r="O59" s="55">
        <v>0</v>
      </c>
    </row>
    <row r="60" spans="1:15" ht="15" customHeight="1">
      <c r="A60" s="68">
        <v>501</v>
      </c>
      <c r="B60" s="78" t="s">
        <v>280</v>
      </c>
      <c r="C60" s="54">
        <v>7179</v>
      </c>
      <c r="D60" s="55">
        <v>0</v>
      </c>
      <c r="E60" s="55">
        <v>478</v>
      </c>
      <c r="F60" s="55">
        <v>6701</v>
      </c>
      <c r="G60" s="55">
        <v>7179</v>
      </c>
      <c r="H60" s="55">
        <v>478</v>
      </c>
      <c r="I60" s="55">
        <v>478</v>
      </c>
      <c r="J60" s="55">
        <v>0</v>
      </c>
      <c r="K60" s="55">
        <v>0</v>
      </c>
      <c r="L60" s="55">
        <v>6701</v>
      </c>
      <c r="M60" s="55">
        <v>6701</v>
      </c>
      <c r="N60" s="55">
        <v>0</v>
      </c>
      <c r="O60" s="55">
        <v>0</v>
      </c>
    </row>
    <row r="61" spans="1:15" ht="15" customHeight="1">
      <c r="A61" s="68">
        <v>585</v>
      </c>
      <c r="B61" s="78" t="s">
        <v>281</v>
      </c>
      <c r="C61" s="54">
        <v>2831</v>
      </c>
      <c r="D61" s="55">
        <v>1145</v>
      </c>
      <c r="E61" s="55">
        <v>0</v>
      </c>
      <c r="F61" s="55">
        <v>1686</v>
      </c>
      <c r="G61" s="55">
        <v>2877</v>
      </c>
      <c r="H61" s="55">
        <v>1145</v>
      </c>
      <c r="I61" s="55">
        <v>0</v>
      </c>
      <c r="J61" s="55">
        <v>1145</v>
      </c>
      <c r="K61" s="55">
        <v>0</v>
      </c>
      <c r="L61" s="55">
        <v>1686</v>
      </c>
      <c r="M61" s="55">
        <v>0</v>
      </c>
      <c r="N61" s="55">
        <v>1686</v>
      </c>
      <c r="O61" s="55">
        <v>46</v>
      </c>
    </row>
    <row r="62" spans="1:15" ht="15" customHeight="1">
      <c r="A62" s="68">
        <v>586</v>
      </c>
      <c r="B62" s="78" t="s">
        <v>96</v>
      </c>
      <c r="C62" s="54">
        <v>2295</v>
      </c>
      <c r="D62" s="55">
        <v>0</v>
      </c>
      <c r="E62" s="55">
        <v>2295</v>
      </c>
      <c r="F62" s="55">
        <v>0</v>
      </c>
      <c r="G62" s="55">
        <v>2295</v>
      </c>
      <c r="H62" s="55">
        <v>750</v>
      </c>
      <c r="I62" s="55">
        <v>750</v>
      </c>
      <c r="J62" s="55">
        <v>0</v>
      </c>
      <c r="K62" s="55">
        <v>0</v>
      </c>
      <c r="L62" s="55">
        <v>1545</v>
      </c>
      <c r="M62" s="55">
        <v>1545</v>
      </c>
      <c r="N62" s="55">
        <v>0</v>
      </c>
      <c r="O62" s="55">
        <v>0</v>
      </c>
    </row>
    <row r="63" spans="1:15" ht="3.75" customHeight="1">
      <c r="A63" s="72"/>
      <c r="B63" s="60"/>
      <c r="C63" s="62"/>
      <c r="D63" s="62"/>
      <c r="E63" s="62"/>
      <c r="F63" s="62"/>
      <c r="G63" s="62"/>
      <c r="H63" s="62"/>
      <c r="I63" s="62"/>
      <c r="J63" s="62"/>
      <c r="K63" s="62"/>
      <c r="L63" s="62"/>
      <c r="M63" s="62"/>
      <c r="N63" s="62"/>
      <c r="O63" s="62"/>
    </row>
    <row r="64" spans="1:15" ht="11.4">
      <c r="A64" s="63" t="s">
        <v>326</v>
      </c>
      <c r="B64" s="40"/>
      <c r="C64" s="40"/>
      <c r="D64" s="40"/>
      <c r="E64" s="40"/>
      <c r="F64" s="40"/>
      <c r="G64" s="65"/>
      <c r="H64" s="40"/>
      <c r="I64" s="40"/>
      <c r="J64" s="40"/>
      <c r="K64" s="40"/>
      <c r="L64" s="65"/>
      <c r="M64" s="40"/>
      <c r="N64" s="40"/>
      <c r="O64" s="84"/>
    </row>
  </sheetData>
  <sheetProtection selectLockedCells="1" selectUnlockedCells="1"/>
  <mergeCells count="9">
    <mergeCell ref="H4:H5"/>
    <mergeCell ref="L4:L5"/>
    <mergeCell ref="O4:O5"/>
    <mergeCell ref="A3:B5"/>
    <mergeCell ref="C3:C5"/>
    <mergeCell ref="G3:G5"/>
    <mergeCell ref="D4:D5"/>
    <mergeCell ref="E4:E5"/>
    <mergeCell ref="F4:F5"/>
  </mergeCells>
  <phoneticPr fontId="28"/>
  <pageMargins left="0.59027777777777779" right="0.59027777777777779" top="0.59027777777777779" bottom="0.59027777777777779" header="0.51180555555555551" footer="0.51180555555555551"/>
  <pageSetup paperSize="9" scale="86" firstPageNumber="0" fitToWidth="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30"/>
    <pageSetUpPr fitToPage="1"/>
  </sheetPr>
  <dimension ref="A1:M55"/>
  <sheetViews>
    <sheetView zoomScaleNormal="100" workbookViewId="0"/>
  </sheetViews>
  <sheetFormatPr defaultColWidth="8.88671875" defaultRowHeight="10.8"/>
  <cols>
    <col min="1" max="1" width="4.6640625" style="220" customWidth="1"/>
    <col min="2" max="2" width="9.6640625" style="220" customWidth="1"/>
    <col min="3" max="5" width="8.5546875" style="220" customWidth="1"/>
    <col min="6" max="6" width="8.5546875" style="199" customWidth="1"/>
    <col min="7" max="13" width="8.5546875" style="220" customWidth="1"/>
    <col min="14" max="16384" width="8.88671875" style="220"/>
  </cols>
  <sheetData>
    <row r="1" spans="1:13" s="299" customFormat="1" ht="17.399999999999999">
      <c r="A1" s="298" t="s">
        <v>346</v>
      </c>
      <c r="B1" s="298"/>
      <c r="F1" s="300"/>
    </row>
    <row r="2" spans="1:13" ht="11.25" customHeight="1">
      <c r="B2" s="301"/>
      <c r="C2" s="301"/>
      <c r="D2" s="301"/>
      <c r="E2" s="301"/>
      <c r="F2" s="6"/>
      <c r="G2" s="301"/>
      <c r="H2" s="301"/>
      <c r="I2" s="301"/>
      <c r="J2" s="302"/>
      <c r="K2" s="301"/>
      <c r="L2" s="301"/>
      <c r="M2" s="303" t="s">
        <v>347</v>
      </c>
    </row>
    <row r="3" spans="1:13" ht="11.4">
      <c r="A3" s="403" t="s">
        <v>260</v>
      </c>
      <c r="B3" s="403"/>
      <c r="C3" s="404" t="s">
        <v>348</v>
      </c>
      <c r="D3" s="404" t="s">
        <v>349</v>
      </c>
      <c r="E3" s="404"/>
      <c r="F3" s="404"/>
      <c r="G3" s="404"/>
      <c r="H3" s="404"/>
      <c r="I3" s="404"/>
      <c r="J3" s="404"/>
      <c r="K3" s="404"/>
      <c r="L3" s="404" t="s">
        <v>350</v>
      </c>
      <c r="M3" s="405"/>
    </row>
    <row r="4" spans="1:13" ht="11.25" customHeight="1">
      <c r="A4" s="403"/>
      <c r="B4" s="403"/>
      <c r="C4" s="404"/>
      <c r="D4" s="406" t="s">
        <v>351</v>
      </c>
      <c r="E4" s="406" t="s">
        <v>352</v>
      </c>
      <c r="F4" s="407" t="s">
        <v>353</v>
      </c>
      <c r="G4" s="408" t="s">
        <v>354</v>
      </c>
      <c r="H4" s="304"/>
      <c r="I4" s="406" t="s">
        <v>355</v>
      </c>
      <c r="J4" s="406" t="s">
        <v>356</v>
      </c>
      <c r="K4" s="406" t="s">
        <v>357</v>
      </c>
      <c r="L4" s="409" t="s">
        <v>358</v>
      </c>
      <c r="M4" s="410" t="s">
        <v>305</v>
      </c>
    </row>
    <row r="5" spans="1:13" ht="22.8">
      <c r="A5" s="403"/>
      <c r="B5" s="403"/>
      <c r="C5" s="404"/>
      <c r="D5" s="406"/>
      <c r="E5" s="406"/>
      <c r="F5" s="407"/>
      <c r="G5" s="408"/>
      <c r="H5" s="305" t="s">
        <v>359</v>
      </c>
      <c r="I5" s="406"/>
      <c r="J5" s="406"/>
      <c r="K5" s="406"/>
      <c r="L5" s="409"/>
      <c r="M5" s="410"/>
    </row>
    <row r="6" spans="1:13" ht="15.75" customHeight="1">
      <c r="B6" s="6" t="s">
        <v>1044</v>
      </c>
      <c r="C6" s="306">
        <v>2505</v>
      </c>
      <c r="D6" s="199">
        <v>479</v>
      </c>
      <c r="E6" s="199">
        <v>340</v>
      </c>
      <c r="F6" s="199">
        <v>7</v>
      </c>
      <c r="G6" s="199">
        <v>609</v>
      </c>
      <c r="H6" s="199">
        <v>11</v>
      </c>
      <c r="I6" s="199">
        <v>60</v>
      </c>
      <c r="J6" s="199" t="s">
        <v>98</v>
      </c>
      <c r="K6" s="199">
        <v>313</v>
      </c>
      <c r="L6" s="199">
        <v>219</v>
      </c>
      <c r="M6" s="199">
        <v>467</v>
      </c>
    </row>
    <row r="7" spans="1:13" ht="15.75" customHeight="1">
      <c r="B7" s="6" t="s">
        <v>908</v>
      </c>
      <c r="C7" s="306">
        <v>2282</v>
      </c>
      <c r="D7" s="199">
        <v>443</v>
      </c>
      <c r="E7" s="199">
        <v>285</v>
      </c>
      <c r="F7" s="199">
        <v>7</v>
      </c>
      <c r="G7" s="199">
        <v>555</v>
      </c>
      <c r="H7" s="199">
        <v>6</v>
      </c>
      <c r="I7" s="199">
        <v>65</v>
      </c>
      <c r="J7" s="199" t="s">
        <v>98</v>
      </c>
      <c r="K7" s="199">
        <v>262</v>
      </c>
      <c r="L7" s="199">
        <v>233</v>
      </c>
      <c r="M7" s="199">
        <v>432</v>
      </c>
    </row>
    <row r="8" spans="1:13" ht="15.75" customHeight="1">
      <c r="B8" s="307" t="s">
        <v>1045</v>
      </c>
      <c r="C8" s="6">
        <v>2087</v>
      </c>
      <c r="D8" s="199">
        <v>453</v>
      </c>
      <c r="E8" s="199">
        <v>217</v>
      </c>
      <c r="F8" s="199">
        <v>4</v>
      </c>
      <c r="G8" s="199">
        <v>505</v>
      </c>
      <c r="H8" s="199">
        <v>13</v>
      </c>
      <c r="I8" s="199">
        <v>54</v>
      </c>
      <c r="J8" s="199" t="s">
        <v>98</v>
      </c>
      <c r="K8" s="199">
        <v>230</v>
      </c>
      <c r="L8" s="199">
        <v>177</v>
      </c>
      <c r="M8" s="199">
        <v>447</v>
      </c>
    </row>
    <row r="9" spans="1:13" ht="15.75" customHeight="1">
      <c r="B9" s="6" t="s">
        <v>1046</v>
      </c>
      <c r="C9" s="306">
        <v>2201</v>
      </c>
      <c r="D9" s="6">
        <v>744</v>
      </c>
      <c r="E9" s="6">
        <v>219</v>
      </c>
      <c r="F9" s="6">
        <v>9</v>
      </c>
      <c r="G9" s="6">
        <v>453</v>
      </c>
      <c r="H9" s="6">
        <v>5</v>
      </c>
      <c r="I9" s="6">
        <v>69</v>
      </c>
      <c r="J9" s="6" t="s">
        <v>1047</v>
      </c>
      <c r="K9" s="6">
        <v>237</v>
      </c>
      <c r="L9" s="6">
        <v>179</v>
      </c>
      <c r="M9" s="6">
        <v>291</v>
      </c>
    </row>
    <row r="10" spans="1:13" ht="15.75" customHeight="1">
      <c r="B10" s="6" t="s">
        <v>1048</v>
      </c>
      <c r="C10" s="306">
        <f>SUM(C12:C52)</f>
        <v>2206</v>
      </c>
      <c r="D10" s="6">
        <f t="shared" ref="D10:M10" si="0">SUM(D12:D52)</f>
        <v>469</v>
      </c>
      <c r="E10" s="6">
        <f t="shared" si="0"/>
        <v>207</v>
      </c>
      <c r="F10" s="6">
        <f t="shared" si="0"/>
        <v>2</v>
      </c>
      <c r="G10" s="6">
        <f t="shared" si="0"/>
        <v>600</v>
      </c>
      <c r="H10" s="6">
        <f t="shared" si="0"/>
        <v>7</v>
      </c>
      <c r="I10" s="6">
        <f t="shared" si="0"/>
        <v>70</v>
      </c>
      <c r="J10" s="6">
        <f t="shared" si="0"/>
        <v>0</v>
      </c>
      <c r="K10" s="6">
        <f t="shared" si="0"/>
        <v>382</v>
      </c>
      <c r="L10" s="6">
        <f t="shared" si="0"/>
        <v>185</v>
      </c>
      <c r="M10" s="6">
        <f t="shared" si="0"/>
        <v>291</v>
      </c>
    </row>
    <row r="11" spans="1:13" ht="7.5" customHeight="1">
      <c r="B11" s="301"/>
      <c r="C11" s="306"/>
      <c r="D11" s="6"/>
      <c r="E11" s="6"/>
      <c r="F11" s="6"/>
      <c r="G11" s="6"/>
      <c r="H11" s="6"/>
      <c r="I11" s="6"/>
      <c r="J11" s="6"/>
      <c r="K11" s="6"/>
      <c r="L11" s="6"/>
      <c r="M11" s="6"/>
    </row>
    <row r="12" spans="1:13" ht="16.5" customHeight="1">
      <c r="A12" s="220">
        <v>100</v>
      </c>
      <c r="B12" s="301" t="s">
        <v>360</v>
      </c>
      <c r="C12" s="308">
        <f>SUM(D12:G12)+SUM(I12:M12)</f>
        <v>268</v>
      </c>
      <c r="D12" s="309">
        <v>48</v>
      </c>
      <c r="E12" s="309">
        <v>43</v>
      </c>
      <c r="F12" s="309">
        <v>0</v>
      </c>
      <c r="G12" s="309">
        <v>92</v>
      </c>
      <c r="H12" s="309">
        <v>0</v>
      </c>
      <c r="I12" s="309">
        <v>20</v>
      </c>
      <c r="J12" s="6">
        <v>0</v>
      </c>
      <c r="K12" s="309">
        <v>65</v>
      </c>
      <c r="L12" s="6">
        <v>0</v>
      </c>
      <c r="M12" s="6">
        <v>0</v>
      </c>
    </row>
    <row r="13" spans="1:13" ht="16.5" customHeight="1">
      <c r="A13" s="220">
        <v>201</v>
      </c>
      <c r="B13" s="301" t="s">
        <v>58</v>
      </c>
      <c r="C13" s="308">
        <f t="shared" ref="C13:C52" si="1">SUM(D13:G13)+SUM(I13:M13)</f>
        <v>227</v>
      </c>
      <c r="D13" s="309">
        <v>71</v>
      </c>
      <c r="E13" s="309">
        <v>28</v>
      </c>
      <c r="F13" s="6">
        <v>0</v>
      </c>
      <c r="G13" s="309">
        <v>67</v>
      </c>
      <c r="H13" s="309">
        <v>1</v>
      </c>
      <c r="I13" s="309">
        <v>5</v>
      </c>
      <c r="J13" s="6">
        <v>0</v>
      </c>
      <c r="K13" s="6">
        <v>33</v>
      </c>
      <c r="L13" s="309">
        <v>23</v>
      </c>
      <c r="M13" s="6">
        <v>0</v>
      </c>
    </row>
    <row r="14" spans="1:13" ht="16.5" customHeight="1">
      <c r="A14" s="220">
        <v>202</v>
      </c>
      <c r="B14" s="301" t="s">
        <v>361</v>
      </c>
      <c r="C14" s="308">
        <f t="shared" si="1"/>
        <v>265</v>
      </c>
      <c r="D14" s="309">
        <v>67</v>
      </c>
      <c r="E14" s="309">
        <v>22</v>
      </c>
      <c r="F14" s="309">
        <v>2</v>
      </c>
      <c r="G14" s="309">
        <v>100</v>
      </c>
      <c r="H14" s="6">
        <v>1</v>
      </c>
      <c r="I14" s="309">
        <v>25</v>
      </c>
      <c r="J14" s="6">
        <v>0</v>
      </c>
      <c r="K14" s="309">
        <v>39</v>
      </c>
      <c r="L14" s="6">
        <v>0</v>
      </c>
      <c r="M14" s="309">
        <v>10</v>
      </c>
    </row>
    <row r="15" spans="1:13" ht="16.5" customHeight="1">
      <c r="A15" s="220">
        <v>203</v>
      </c>
      <c r="B15" s="301" t="s">
        <v>362</v>
      </c>
      <c r="C15" s="308">
        <f t="shared" si="1"/>
        <v>128</v>
      </c>
      <c r="D15" s="309">
        <v>53</v>
      </c>
      <c r="E15" s="309">
        <v>8</v>
      </c>
      <c r="F15" s="6">
        <v>0</v>
      </c>
      <c r="G15" s="309">
        <v>51</v>
      </c>
      <c r="H15" s="6">
        <v>1</v>
      </c>
      <c r="I15" s="309">
        <v>3</v>
      </c>
      <c r="J15" s="6">
        <v>0</v>
      </c>
      <c r="K15" s="309">
        <v>10</v>
      </c>
      <c r="L15" s="6">
        <v>0</v>
      </c>
      <c r="M15" s="309">
        <v>3</v>
      </c>
    </row>
    <row r="16" spans="1:13" ht="16.5" customHeight="1">
      <c r="A16" s="220">
        <v>204</v>
      </c>
      <c r="B16" s="301" t="s">
        <v>363</v>
      </c>
      <c r="C16" s="308">
        <f t="shared" si="1"/>
        <v>91</v>
      </c>
      <c r="D16" s="309">
        <v>16</v>
      </c>
      <c r="E16" s="309">
        <v>11</v>
      </c>
      <c r="F16" s="6">
        <v>0</v>
      </c>
      <c r="G16" s="309">
        <v>42</v>
      </c>
      <c r="H16" s="6">
        <v>0</v>
      </c>
      <c r="I16" s="309">
        <v>7</v>
      </c>
      <c r="J16" s="6">
        <v>0</v>
      </c>
      <c r="K16" s="309">
        <v>10</v>
      </c>
      <c r="L16" s="6">
        <v>2</v>
      </c>
      <c r="M16" s="309">
        <v>3</v>
      </c>
    </row>
    <row r="17" spans="1:13" ht="16.5" customHeight="1">
      <c r="A17" s="220">
        <v>205</v>
      </c>
      <c r="B17" s="301" t="s">
        <v>62</v>
      </c>
      <c r="C17" s="308">
        <f t="shared" si="1"/>
        <v>8</v>
      </c>
      <c r="D17" s="6">
        <v>0</v>
      </c>
      <c r="E17" s="309">
        <v>0</v>
      </c>
      <c r="F17" s="6">
        <v>0</v>
      </c>
      <c r="G17" s="309">
        <v>2</v>
      </c>
      <c r="H17" s="6">
        <v>0</v>
      </c>
      <c r="I17" s="6">
        <v>0</v>
      </c>
      <c r="J17" s="6">
        <v>0</v>
      </c>
      <c r="K17" s="309">
        <v>1</v>
      </c>
      <c r="L17" s="309">
        <v>2</v>
      </c>
      <c r="M17" s="309">
        <v>3</v>
      </c>
    </row>
    <row r="18" spans="1:13" ht="16.5" customHeight="1">
      <c r="A18" s="220">
        <v>206</v>
      </c>
      <c r="B18" s="301" t="s">
        <v>364</v>
      </c>
      <c r="C18" s="308">
        <f t="shared" si="1"/>
        <v>24</v>
      </c>
      <c r="D18" s="309">
        <v>0</v>
      </c>
      <c r="E18" s="309">
        <v>0</v>
      </c>
      <c r="F18" s="6">
        <v>0</v>
      </c>
      <c r="G18" s="309">
        <v>20</v>
      </c>
      <c r="H18" s="6">
        <v>1</v>
      </c>
      <c r="I18" s="6">
        <v>1</v>
      </c>
      <c r="J18" s="6">
        <v>0</v>
      </c>
      <c r="K18" s="6">
        <v>0</v>
      </c>
      <c r="L18" s="6">
        <v>0</v>
      </c>
      <c r="M18" s="309">
        <v>3</v>
      </c>
    </row>
    <row r="19" spans="1:13" ht="16.5" customHeight="1">
      <c r="A19" s="220">
        <v>207</v>
      </c>
      <c r="B19" s="301" t="s">
        <v>365</v>
      </c>
      <c r="C19" s="308">
        <f t="shared" si="1"/>
        <v>48</v>
      </c>
      <c r="D19" s="309">
        <v>15</v>
      </c>
      <c r="E19" s="309">
        <v>7</v>
      </c>
      <c r="F19" s="6">
        <v>0</v>
      </c>
      <c r="G19" s="309">
        <v>19</v>
      </c>
      <c r="H19" s="6">
        <v>0</v>
      </c>
      <c r="I19" s="6">
        <v>1</v>
      </c>
      <c r="J19" s="6">
        <v>0</v>
      </c>
      <c r="K19" s="309">
        <v>5</v>
      </c>
      <c r="L19" s="309">
        <v>1</v>
      </c>
      <c r="M19" s="6">
        <v>0</v>
      </c>
    </row>
    <row r="20" spans="1:13" ht="16.5" customHeight="1">
      <c r="A20" s="220">
        <v>208</v>
      </c>
      <c r="B20" s="301" t="s">
        <v>366</v>
      </c>
      <c r="C20" s="308">
        <f t="shared" si="1"/>
        <v>0</v>
      </c>
      <c r="D20" s="309">
        <v>0</v>
      </c>
      <c r="E20" s="309">
        <v>0</v>
      </c>
      <c r="F20" s="6">
        <v>0</v>
      </c>
      <c r="G20" s="309">
        <v>0</v>
      </c>
      <c r="H20" s="6">
        <v>0</v>
      </c>
      <c r="I20" s="6">
        <v>0</v>
      </c>
      <c r="J20" s="6">
        <v>0</v>
      </c>
      <c r="K20" s="6">
        <v>0</v>
      </c>
      <c r="L20" s="6">
        <v>0</v>
      </c>
      <c r="M20" s="6">
        <v>0</v>
      </c>
    </row>
    <row r="21" spans="1:13" ht="16.5" customHeight="1">
      <c r="A21" s="220">
        <v>209</v>
      </c>
      <c r="B21" s="301" t="s">
        <v>66</v>
      </c>
      <c r="C21" s="308">
        <f t="shared" si="1"/>
        <v>41</v>
      </c>
      <c r="D21" s="309">
        <v>10</v>
      </c>
      <c r="E21" s="309">
        <v>6</v>
      </c>
      <c r="F21" s="6">
        <v>0</v>
      </c>
      <c r="G21" s="6">
        <v>6</v>
      </c>
      <c r="H21" s="6">
        <v>0</v>
      </c>
      <c r="I21" s="6">
        <v>0</v>
      </c>
      <c r="J21" s="6">
        <v>0</v>
      </c>
      <c r="K21" s="309">
        <v>11</v>
      </c>
      <c r="L21" s="309">
        <v>7</v>
      </c>
      <c r="M21" s="6">
        <v>1</v>
      </c>
    </row>
    <row r="22" spans="1:13" ht="16.5" customHeight="1">
      <c r="A22" s="220">
        <v>210</v>
      </c>
      <c r="B22" s="301" t="s">
        <v>67</v>
      </c>
      <c r="C22" s="308">
        <f t="shared" si="1"/>
        <v>246</v>
      </c>
      <c r="D22" s="309">
        <v>65</v>
      </c>
      <c r="E22" s="309">
        <v>12</v>
      </c>
      <c r="F22" s="6">
        <v>0</v>
      </c>
      <c r="G22" s="309">
        <v>72</v>
      </c>
      <c r="H22" s="6">
        <v>0</v>
      </c>
      <c r="I22" s="6">
        <v>2</v>
      </c>
      <c r="J22" s="6">
        <v>0</v>
      </c>
      <c r="K22" s="309">
        <v>27</v>
      </c>
      <c r="L22" s="309">
        <v>9</v>
      </c>
      <c r="M22" s="309">
        <v>59</v>
      </c>
    </row>
    <row r="23" spans="1:13" ht="16.5" customHeight="1">
      <c r="A23" s="220">
        <v>212</v>
      </c>
      <c r="B23" s="301" t="s">
        <v>367</v>
      </c>
      <c r="C23" s="308">
        <f t="shared" si="1"/>
        <v>12</v>
      </c>
      <c r="D23" s="309">
        <v>10</v>
      </c>
      <c r="E23" s="309">
        <v>0</v>
      </c>
      <c r="F23" s="6">
        <v>0</v>
      </c>
      <c r="G23" s="309">
        <v>0</v>
      </c>
      <c r="H23" s="6">
        <v>0</v>
      </c>
      <c r="I23" s="6">
        <v>1</v>
      </c>
      <c r="J23" s="6">
        <v>0</v>
      </c>
      <c r="K23" s="6">
        <v>0</v>
      </c>
      <c r="L23" s="309">
        <v>1</v>
      </c>
      <c r="M23" s="6">
        <v>0</v>
      </c>
    </row>
    <row r="24" spans="1:13" ht="16.5" customHeight="1">
      <c r="A24" s="220">
        <v>213</v>
      </c>
      <c r="B24" s="301" t="s">
        <v>69</v>
      </c>
      <c r="C24" s="308">
        <f t="shared" si="1"/>
        <v>112</v>
      </c>
      <c r="D24" s="309">
        <v>0</v>
      </c>
      <c r="E24" s="309">
        <v>5</v>
      </c>
      <c r="F24" s="6">
        <v>0</v>
      </c>
      <c r="G24" s="309">
        <v>8</v>
      </c>
      <c r="H24" s="6">
        <v>0</v>
      </c>
      <c r="I24" s="6">
        <v>0</v>
      </c>
      <c r="J24" s="6">
        <v>0</v>
      </c>
      <c r="K24" s="6">
        <v>1</v>
      </c>
      <c r="L24" s="309">
        <v>34</v>
      </c>
      <c r="M24" s="309">
        <v>64</v>
      </c>
    </row>
    <row r="25" spans="1:13" ht="16.5" customHeight="1">
      <c r="A25" s="220">
        <v>214</v>
      </c>
      <c r="B25" s="301" t="s">
        <v>368</v>
      </c>
      <c r="C25" s="308">
        <f t="shared" si="1"/>
        <v>83</v>
      </c>
      <c r="D25" s="309">
        <v>3</v>
      </c>
      <c r="E25" s="309">
        <v>16</v>
      </c>
      <c r="F25" s="6">
        <v>0</v>
      </c>
      <c r="G25" s="309">
        <v>34</v>
      </c>
      <c r="H25" s="6">
        <v>2</v>
      </c>
      <c r="I25" s="6">
        <v>3</v>
      </c>
      <c r="J25" s="6">
        <v>0</v>
      </c>
      <c r="K25" s="309">
        <v>25</v>
      </c>
      <c r="L25" s="309">
        <v>1</v>
      </c>
      <c r="M25" s="309">
        <v>1</v>
      </c>
    </row>
    <row r="26" spans="1:13" ht="16.5" customHeight="1">
      <c r="A26" s="220">
        <v>215</v>
      </c>
      <c r="B26" s="301" t="s">
        <v>71</v>
      </c>
      <c r="C26" s="308">
        <f t="shared" si="1"/>
        <v>25</v>
      </c>
      <c r="D26" s="309">
        <v>0</v>
      </c>
      <c r="E26" s="309">
        <v>2</v>
      </c>
      <c r="F26" s="6">
        <v>0</v>
      </c>
      <c r="G26" s="309">
        <v>12</v>
      </c>
      <c r="H26" s="6">
        <v>0</v>
      </c>
      <c r="I26" s="6">
        <v>0</v>
      </c>
      <c r="J26" s="6">
        <v>0</v>
      </c>
      <c r="K26" s="309">
        <v>11</v>
      </c>
      <c r="L26" s="6">
        <v>0</v>
      </c>
      <c r="M26" s="6">
        <v>0</v>
      </c>
    </row>
    <row r="27" spans="1:13" ht="16.5" customHeight="1">
      <c r="A27" s="220">
        <v>216</v>
      </c>
      <c r="B27" s="301" t="s">
        <v>369</v>
      </c>
      <c r="C27" s="308">
        <f t="shared" si="1"/>
        <v>42</v>
      </c>
      <c r="D27" s="309">
        <v>18</v>
      </c>
      <c r="E27" s="309">
        <v>7</v>
      </c>
      <c r="F27" s="6">
        <v>0</v>
      </c>
      <c r="G27" s="309">
        <v>14</v>
      </c>
      <c r="H27" s="6">
        <v>0</v>
      </c>
      <c r="I27" s="6">
        <v>0</v>
      </c>
      <c r="J27" s="6">
        <v>0</v>
      </c>
      <c r="K27" s="309">
        <v>2</v>
      </c>
      <c r="L27" s="309">
        <v>1</v>
      </c>
      <c r="M27" s="6">
        <v>0</v>
      </c>
    </row>
    <row r="28" spans="1:13" ht="16.5" customHeight="1">
      <c r="A28" s="220">
        <v>217</v>
      </c>
      <c r="B28" s="301" t="s">
        <v>370</v>
      </c>
      <c r="C28" s="308">
        <f t="shared" si="1"/>
        <v>31</v>
      </c>
      <c r="D28" s="309">
        <v>13</v>
      </c>
      <c r="E28" s="309">
        <v>2</v>
      </c>
      <c r="F28" s="6">
        <v>0</v>
      </c>
      <c r="G28" s="309">
        <v>14</v>
      </c>
      <c r="H28" s="6">
        <v>0</v>
      </c>
      <c r="I28" s="6">
        <v>0</v>
      </c>
      <c r="J28" s="6">
        <v>0</v>
      </c>
      <c r="K28" s="309">
        <v>2</v>
      </c>
      <c r="L28" s="6">
        <v>0</v>
      </c>
      <c r="M28" s="6">
        <v>0</v>
      </c>
    </row>
    <row r="29" spans="1:13" ht="16.5" customHeight="1">
      <c r="A29" s="220">
        <v>218</v>
      </c>
      <c r="B29" s="301" t="s">
        <v>371</v>
      </c>
      <c r="C29" s="308">
        <f t="shared" si="1"/>
        <v>111</v>
      </c>
      <c r="D29" s="309">
        <v>13</v>
      </c>
      <c r="E29" s="309">
        <v>5</v>
      </c>
      <c r="F29" s="6">
        <v>0</v>
      </c>
      <c r="G29" s="309">
        <v>0</v>
      </c>
      <c r="H29" s="6">
        <v>0</v>
      </c>
      <c r="I29" s="6">
        <v>0</v>
      </c>
      <c r="J29" s="6">
        <v>0</v>
      </c>
      <c r="K29" s="309">
        <v>3</v>
      </c>
      <c r="L29" s="309">
        <v>4</v>
      </c>
      <c r="M29" s="309">
        <v>86</v>
      </c>
    </row>
    <row r="30" spans="1:13" ht="16.5" customHeight="1">
      <c r="A30" s="220">
        <v>219</v>
      </c>
      <c r="B30" s="301" t="s">
        <v>372</v>
      </c>
      <c r="C30" s="308">
        <f t="shared" si="1"/>
        <v>143</v>
      </c>
      <c r="D30" s="309">
        <v>1</v>
      </c>
      <c r="E30" s="309">
        <v>7</v>
      </c>
      <c r="F30" s="6">
        <v>0</v>
      </c>
      <c r="G30" s="6">
        <v>15</v>
      </c>
      <c r="H30" s="6">
        <v>1</v>
      </c>
      <c r="I30" s="6">
        <v>0</v>
      </c>
      <c r="J30" s="6">
        <v>0</v>
      </c>
      <c r="K30" s="309">
        <v>105</v>
      </c>
      <c r="L30" s="309">
        <v>15</v>
      </c>
      <c r="M30" s="6">
        <v>0</v>
      </c>
    </row>
    <row r="31" spans="1:13" ht="16.5" customHeight="1">
      <c r="A31" s="220">
        <v>220</v>
      </c>
      <c r="B31" s="301" t="s">
        <v>373</v>
      </c>
      <c r="C31" s="308">
        <f t="shared" si="1"/>
        <v>22</v>
      </c>
      <c r="D31" s="309">
        <v>2</v>
      </c>
      <c r="E31" s="309">
        <v>2</v>
      </c>
      <c r="F31" s="6">
        <v>0</v>
      </c>
      <c r="G31" s="309">
        <v>11</v>
      </c>
      <c r="H31" s="6">
        <v>0</v>
      </c>
      <c r="I31" s="6">
        <v>1</v>
      </c>
      <c r="J31" s="6">
        <v>0</v>
      </c>
      <c r="K31" s="309">
        <v>5</v>
      </c>
      <c r="L31" s="309">
        <v>1</v>
      </c>
      <c r="M31" s="6">
        <v>0</v>
      </c>
    </row>
    <row r="32" spans="1:13" ht="16.5" customHeight="1">
      <c r="A32" s="220">
        <v>221</v>
      </c>
      <c r="B32" s="301" t="s">
        <v>1049</v>
      </c>
      <c r="C32" s="308">
        <f t="shared" si="1"/>
        <v>2</v>
      </c>
      <c r="D32" s="6">
        <v>0</v>
      </c>
      <c r="E32" s="309">
        <v>0</v>
      </c>
      <c r="F32" s="6">
        <v>0</v>
      </c>
      <c r="G32" s="309">
        <v>0</v>
      </c>
      <c r="H32" s="6">
        <v>0</v>
      </c>
      <c r="I32" s="6">
        <v>0</v>
      </c>
      <c r="J32" s="6">
        <v>0</v>
      </c>
      <c r="K32" s="6">
        <v>2</v>
      </c>
      <c r="L32" s="6">
        <v>0</v>
      </c>
      <c r="M32" s="6">
        <v>0</v>
      </c>
    </row>
    <row r="33" spans="1:13" ht="16.5" customHeight="1">
      <c r="A33" s="220">
        <v>222</v>
      </c>
      <c r="B33" s="301" t="s">
        <v>374</v>
      </c>
      <c r="C33" s="308">
        <f t="shared" si="1"/>
        <v>16</v>
      </c>
      <c r="D33" s="6">
        <v>6</v>
      </c>
      <c r="E33" s="309">
        <v>2</v>
      </c>
      <c r="F33" s="6">
        <v>0</v>
      </c>
      <c r="G33" s="309">
        <v>0</v>
      </c>
      <c r="H33" s="6">
        <v>0</v>
      </c>
      <c r="I33" s="6">
        <v>0</v>
      </c>
      <c r="J33" s="6">
        <v>0</v>
      </c>
      <c r="K33" s="309">
        <v>3</v>
      </c>
      <c r="L33" s="309">
        <v>4</v>
      </c>
      <c r="M33" s="309">
        <v>1</v>
      </c>
    </row>
    <row r="34" spans="1:13" ht="16.5" customHeight="1">
      <c r="A34" s="220">
        <v>223</v>
      </c>
      <c r="B34" s="301" t="s">
        <v>375</v>
      </c>
      <c r="C34" s="308">
        <f t="shared" si="1"/>
        <v>86</v>
      </c>
      <c r="D34" s="309">
        <v>30</v>
      </c>
      <c r="E34" s="309">
        <v>10</v>
      </c>
      <c r="F34" s="6">
        <v>0</v>
      </c>
      <c r="G34" s="309">
        <v>1</v>
      </c>
      <c r="H34" s="6">
        <v>0</v>
      </c>
      <c r="I34" s="6">
        <v>0</v>
      </c>
      <c r="J34" s="6">
        <v>0</v>
      </c>
      <c r="K34" s="309">
        <v>3</v>
      </c>
      <c r="L34" s="309">
        <v>41</v>
      </c>
      <c r="M34" s="309">
        <v>1</v>
      </c>
    </row>
    <row r="35" spans="1:13" ht="16.5" customHeight="1">
      <c r="A35" s="220">
        <v>224</v>
      </c>
      <c r="B35" s="301" t="s">
        <v>79</v>
      </c>
      <c r="C35" s="308">
        <f t="shared" si="1"/>
        <v>11</v>
      </c>
      <c r="D35" s="6">
        <v>2</v>
      </c>
      <c r="E35" s="309">
        <v>0</v>
      </c>
      <c r="F35" s="6">
        <v>0</v>
      </c>
      <c r="G35" s="309">
        <v>1</v>
      </c>
      <c r="H35" s="6">
        <v>0</v>
      </c>
      <c r="I35" s="6">
        <v>0</v>
      </c>
      <c r="J35" s="6">
        <v>0</v>
      </c>
      <c r="K35" s="309">
        <v>1</v>
      </c>
      <c r="L35" s="309">
        <v>7</v>
      </c>
      <c r="M35" s="6">
        <v>0</v>
      </c>
    </row>
    <row r="36" spans="1:13" ht="16.5" customHeight="1">
      <c r="A36" s="220">
        <v>225</v>
      </c>
      <c r="B36" s="301" t="s">
        <v>80</v>
      </c>
      <c r="C36" s="308">
        <f t="shared" si="1"/>
        <v>14</v>
      </c>
      <c r="D36" s="6">
        <v>2</v>
      </c>
      <c r="E36" s="6">
        <v>0</v>
      </c>
      <c r="F36" s="6">
        <v>0</v>
      </c>
      <c r="G36" s="6">
        <v>1</v>
      </c>
      <c r="H36" s="6">
        <v>0</v>
      </c>
      <c r="I36" s="6">
        <v>0</v>
      </c>
      <c r="J36" s="6">
        <v>0</v>
      </c>
      <c r="K36" s="6">
        <v>2</v>
      </c>
      <c r="L36" s="6">
        <v>9</v>
      </c>
      <c r="M36" s="6">
        <v>0</v>
      </c>
    </row>
    <row r="37" spans="1:13" ht="16.5" customHeight="1">
      <c r="A37" s="220">
        <v>226</v>
      </c>
      <c r="B37" s="301" t="s">
        <v>81</v>
      </c>
      <c r="C37" s="308">
        <f t="shared" si="1"/>
        <v>4</v>
      </c>
      <c r="D37" s="6">
        <v>0</v>
      </c>
      <c r="E37" s="6">
        <v>0</v>
      </c>
      <c r="F37" s="6">
        <v>0</v>
      </c>
      <c r="G37" s="6">
        <v>3</v>
      </c>
      <c r="H37" s="6">
        <v>0</v>
      </c>
      <c r="I37" s="6">
        <v>1</v>
      </c>
      <c r="J37" s="6">
        <v>0</v>
      </c>
      <c r="K37" s="6">
        <v>0</v>
      </c>
      <c r="L37" s="6">
        <v>0</v>
      </c>
      <c r="M37" s="6">
        <v>0</v>
      </c>
    </row>
    <row r="38" spans="1:13" ht="16.5" customHeight="1">
      <c r="A38" s="220">
        <v>227</v>
      </c>
      <c r="B38" s="301" t="s">
        <v>82</v>
      </c>
      <c r="C38" s="308">
        <f t="shared" si="1"/>
        <v>1</v>
      </c>
      <c r="D38" s="309">
        <v>0</v>
      </c>
      <c r="E38" s="309">
        <v>1</v>
      </c>
      <c r="F38" s="6">
        <v>0</v>
      </c>
      <c r="G38" s="309">
        <v>0</v>
      </c>
      <c r="H38" s="6">
        <v>0</v>
      </c>
      <c r="I38" s="6">
        <v>0</v>
      </c>
      <c r="J38" s="6">
        <v>0</v>
      </c>
      <c r="K38" s="6">
        <v>0</v>
      </c>
      <c r="L38" s="6">
        <v>0</v>
      </c>
      <c r="M38" s="6">
        <v>0</v>
      </c>
    </row>
    <row r="39" spans="1:13" ht="16.5" customHeight="1">
      <c r="A39" s="220">
        <v>228</v>
      </c>
      <c r="B39" s="301" t="s">
        <v>277</v>
      </c>
      <c r="C39" s="308">
        <f t="shared" si="1"/>
        <v>29</v>
      </c>
      <c r="D39" s="6">
        <v>9</v>
      </c>
      <c r="E39" s="6">
        <v>2</v>
      </c>
      <c r="F39" s="6">
        <v>0</v>
      </c>
      <c r="G39" s="6">
        <v>3</v>
      </c>
      <c r="H39" s="6">
        <v>0</v>
      </c>
      <c r="I39" s="6">
        <v>0</v>
      </c>
      <c r="J39" s="6">
        <v>0</v>
      </c>
      <c r="K39" s="309">
        <v>6</v>
      </c>
      <c r="L39" s="6">
        <v>7</v>
      </c>
      <c r="M39" s="6">
        <v>2</v>
      </c>
    </row>
    <row r="40" spans="1:13" ht="16.5" customHeight="1">
      <c r="A40" s="220">
        <v>229</v>
      </c>
      <c r="B40" s="301" t="s">
        <v>84</v>
      </c>
      <c r="C40" s="308">
        <f t="shared" si="1"/>
        <v>5</v>
      </c>
      <c r="D40" s="309">
        <v>2</v>
      </c>
      <c r="E40" s="309">
        <v>2</v>
      </c>
      <c r="F40" s="6">
        <v>0</v>
      </c>
      <c r="G40" s="309">
        <v>1</v>
      </c>
      <c r="H40" s="6">
        <v>0</v>
      </c>
      <c r="I40" s="6">
        <v>0</v>
      </c>
      <c r="J40" s="6">
        <v>0</v>
      </c>
      <c r="K40" s="6">
        <v>0</v>
      </c>
      <c r="L40" s="6">
        <v>0</v>
      </c>
      <c r="M40" s="6">
        <v>0</v>
      </c>
    </row>
    <row r="41" spans="1:13" ht="16.5" customHeight="1">
      <c r="A41" s="220">
        <v>301</v>
      </c>
      <c r="B41" s="301" t="s">
        <v>85</v>
      </c>
      <c r="C41" s="308">
        <f t="shared" si="1"/>
        <v>0</v>
      </c>
      <c r="D41" s="309">
        <v>0</v>
      </c>
      <c r="E41" s="309">
        <v>0</v>
      </c>
      <c r="F41" s="6">
        <v>0</v>
      </c>
      <c r="G41" s="6">
        <v>0</v>
      </c>
      <c r="H41" s="6">
        <v>0</v>
      </c>
      <c r="I41" s="6">
        <v>0</v>
      </c>
      <c r="J41" s="6">
        <v>0</v>
      </c>
      <c r="K41" s="6">
        <v>0</v>
      </c>
      <c r="L41" s="6">
        <v>0</v>
      </c>
      <c r="M41" s="6">
        <v>0</v>
      </c>
    </row>
    <row r="42" spans="1:13" ht="16.5" customHeight="1">
      <c r="A42" s="220">
        <v>365</v>
      </c>
      <c r="B42" s="301" t="s">
        <v>278</v>
      </c>
      <c r="C42" s="308">
        <f t="shared" si="1"/>
        <v>0</v>
      </c>
      <c r="D42" s="6">
        <v>0</v>
      </c>
      <c r="E42" s="309">
        <v>0</v>
      </c>
      <c r="F42" s="6">
        <v>0</v>
      </c>
      <c r="G42" s="309">
        <v>0</v>
      </c>
      <c r="H42" s="6">
        <v>0</v>
      </c>
      <c r="I42" s="6">
        <v>0</v>
      </c>
      <c r="J42" s="6">
        <v>0</v>
      </c>
      <c r="K42" s="6">
        <v>0</v>
      </c>
      <c r="L42" s="6">
        <v>0</v>
      </c>
      <c r="M42" s="6">
        <v>0</v>
      </c>
    </row>
    <row r="43" spans="1:13" ht="16.5" customHeight="1">
      <c r="A43" s="220">
        <v>381</v>
      </c>
      <c r="B43" s="301" t="s">
        <v>87</v>
      </c>
      <c r="C43" s="308">
        <f t="shared" si="1"/>
        <v>13</v>
      </c>
      <c r="D43" s="309">
        <v>7</v>
      </c>
      <c r="E43" s="309">
        <v>1</v>
      </c>
      <c r="F43" s="6">
        <v>0</v>
      </c>
      <c r="G43" s="309">
        <v>2</v>
      </c>
      <c r="H43" s="6">
        <v>0</v>
      </c>
      <c r="I43" s="6">
        <v>0</v>
      </c>
      <c r="J43" s="6">
        <v>0</v>
      </c>
      <c r="K43" s="309">
        <v>2</v>
      </c>
      <c r="L43" s="309">
        <v>1</v>
      </c>
      <c r="M43" s="6">
        <v>0</v>
      </c>
    </row>
    <row r="44" spans="1:13" ht="16.5" customHeight="1">
      <c r="A44" s="220">
        <v>382</v>
      </c>
      <c r="B44" s="301" t="s">
        <v>88</v>
      </c>
      <c r="C44" s="308">
        <f t="shared" si="1"/>
        <v>73</v>
      </c>
      <c r="D44" s="309">
        <v>5</v>
      </c>
      <c r="E44" s="309">
        <v>1</v>
      </c>
      <c r="F44" s="6">
        <v>0</v>
      </c>
      <c r="G44" s="309">
        <v>1</v>
      </c>
      <c r="H44" s="6">
        <v>0</v>
      </c>
      <c r="I44" s="6">
        <v>0</v>
      </c>
      <c r="J44" s="6">
        <v>0</v>
      </c>
      <c r="K44" s="309">
        <v>1</v>
      </c>
      <c r="L44" s="309">
        <v>15</v>
      </c>
      <c r="M44" s="309">
        <v>50</v>
      </c>
    </row>
    <row r="45" spans="1:13" ht="16.5" customHeight="1">
      <c r="A45" s="220">
        <v>442</v>
      </c>
      <c r="B45" s="301" t="s">
        <v>89</v>
      </c>
      <c r="C45" s="308">
        <f t="shared" si="1"/>
        <v>1</v>
      </c>
      <c r="D45" s="6">
        <v>0</v>
      </c>
      <c r="E45" s="6">
        <v>0</v>
      </c>
      <c r="F45" s="6">
        <v>0</v>
      </c>
      <c r="G45" s="6">
        <v>0</v>
      </c>
      <c r="H45" s="6">
        <v>0</v>
      </c>
      <c r="I45" s="6">
        <v>0</v>
      </c>
      <c r="J45" s="6">
        <v>0</v>
      </c>
      <c r="K45" s="6">
        <v>1</v>
      </c>
      <c r="L45" s="6">
        <v>0</v>
      </c>
      <c r="M45" s="6">
        <v>0</v>
      </c>
    </row>
    <row r="46" spans="1:13" ht="16.5" customHeight="1">
      <c r="A46" s="220">
        <v>443</v>
      </c>
      <c r="B46" s="301" t="s">
        <v>90</v>
      </c>
      <c r="C46" s="308">
        <f t="shared" si="1"/>
        <v>16</v>
      </c>
      <c r="D46" s="6">
        <v>1</v>
      </c>
      <c r="E46" s="309">
        <v>3</v>
      </c>
      <c r="F46" s="6">
        <v>0</v>
      </c>
      <c r="G46" s="309">
        <v>6</v>
      </c>
      <c r="H46" s="6">
        <v>0</v>
      </c>
      <c r="I46" s="6">
        <v>0</v>
      </c>
      <c r="J46" s="6">
        <v>0</v>
      </c>
      <c r="K46" s="309">
        <v>4</v>
      </c>
      <c r="L46" s="6">
        <v>0</v>
      </c>
      <c r="M46" s="6">
        <v>2</v>
      </c>
    </row>
    <row r="47" spans="1:13" ht="16.5" customHeight="1">
      <c r="A47" s="220">
        <v>446</v>
      </c>
      <c r="B47" s="301" t="s">
        <v>279</v>
      </c>
      <c r="C47" s="308">
        <f t="shared" si="1"/>
        <v>0</v>
      </c>
      <c r="D47" s="6">
        <v>0</v>
      </c>
      <c r="E47" s="6">
        <v>0</v>
      </c>
      <c r="F47" s="6">
        <v>0</v>
      </c>
      <c r="G47" s="6">
        <v>0</v>
      </c>
      <c r="H47" s="6">
        <v>0</v>
      </c>
      <c r="I47" s="6">
        <v>0</v>
      </c>
      <c r="J47" s="6">
        <v>0</v>
      </c>
      <c r="K47" s="6">
        <v>0</v>
      </c>
      <c r="L47" s="6">
        <v>0</v>
      </c>
      <c r="M47" s="6">
        <v>0</v>
      </c>
    </row>
    <row r="48" spans="1:13" ht="16.5" customHeight="1">
      <c r="A48" s="220">
        <v>464</v>
      </c>
      <c r="B48" s="301" t="s">
        <v>92</v>
      </c>
      <c r="C48" s="308">
        <f t="shared" si="1"/>
        <v>8</v>
      </c>
      <c r="D48" s="6">
        <v>0</v>
      </c>
      <c r="E48" s="6">
        <v>2</v>
      </c>
      <c r="F48" s="6">
        <v>0</v>
      </c>
      <c r="G48" s="6">
        <v>2</v>
      </c>
      <c r="H48" s="6">
        <v>0</v>
      </c>
      <c r="I48" s="6">
        <v>0</v>
      </c>
      <c r="J48" s="6">
        <v>0</v>
      </c>
      <c r="K48" s="309">
        <v>2</v>
      </c>
      <c r="L48" s="6">
        <v>0</v>
      </c>
      <c r="M48" s="6">
        <v>2</v>
      </c>
    </row>
    <row r="49" spans="1:13" ht="16.5" customHeight="1">
      <c r="A49" s="220">
        <v>481</v>
      </c>
      <c r="B49" s="301" t="s">
        <v>93</v>
      </c>
      <c r="C49" s="308">
        <f t="shared" si="1"/>
        <v>0</v>
      </c>
      <c r="D49" s="6">
        <v>0</v>
      </c>
      <c r="E49" s="6">
        <v>0</v>
      </c>
      <c r="F49" s="6">
        <v>0</v>
      </c>
      <c r="G49" s="6">
        <v>0</v>
      </c>
      <c r="H49" s="6">
        <v>0</v>
      </c>
      <c r="I49" s="6">
        <v>0</v>
      </c>
      <c r="J49" s="6">
        <v>0</v>
      </c>
      <c r="K49" s="6">
        <v>0</v>
      </c>
      <c r="L49" s="6">
        <v>0</v>
      </c>
      <c r="M49" s="6">
        <v>0</v>
      </c>
    </row>
    <row r="50" spans="1:13" ht="16.5" customHeight="1">
      <c r="A50" s="220">
        <v>501</v>
      </c>
      <c r="B50" s="301" t="s">
        <v>280</v>
      </c>
      <c r="C50" s="306">
        <f t="shared" si="1"/>
        <v>0</v>
      </c>
      <c r="D50" s="309">
        <v>0</v>
      </c>
      <c r="E50" s="6">
        <v>0</v>
      </c>
      <c r="F50" s="6">
        <v>0</v>
      </c>
      <c r="G50" s="6">
        <v>0</v>
      </c>
      <c r="H50" s="6">
        <v>0</v>
      </c>
      <c r="I50" s="6">
        <v>0</v>
      </c>
      <c r="J50" s="6">
        <v>0</v>
      </c>
      <c r="K50" s="6">
        <v>0</v>
      </c>
      <c r="L50" s="6">
        <v>0</v>
      </c>
      <c r="M50" s="6">
        <v>0</v>
      </c>
    </row>
    <row r="51" spans="1:13" ht="16.5" customHeight="1">
      <c r="A51" s="220">
        <v>585</v>
      </c>
      <c r="B51" s="301" t="s">
        <v>281</v>
      </c>
      <c r="C51" s="308">
        <f t="shared" si="1"/>
        <v>0</v>
      </c>
      <c r="D51" s="6">
        <v>0</v>
      </c>
      <c r="E51" s="6">
        <v>0</v>
      </c>
      <c r="F51" s="6">
        <v>0</v>
      </c>
      <c r="G51" s="6">
        <v>0</v>
      </c>
      <c r="H51" s="6">
        <v>0</v>
      </c>
      <c r="I51" s="6">
        <v>0</v>
      </c>
      <c r="J51" s="6">
        <v>0</v>
      </c>
      <c r="K51" s="6">
        <v>0</v>
      </c>
      <c r="L51" s="6">
        <v>0</v>
      </c>
      <c r="M51" s="6">
        <v>0</v>
      </c>
    </row>
    <row r="52" spans="1:13" ht="16.5" customHeight="1">
      <c r="A52" s="220">
        <v>586</v>
      </c>
      <c r="B52" s="301" t="s">
        <v>96</v>
      </c>
      <c r="C52" s="308">
        <f t="shared" si="1"/>
        <v>0</v>
      </c>
      <c r="D52" s="6">
        <v>0</v>
      </c>
      <c r="E52" s="6">
        <v>0</v>
      </c>
      <c r="F52" s="6">
        <v>0</v>
      </c>
      <c r="G52" s="6">
        <v>0</v>
      </c>
      <c r="H52" s="6">
        <v>0</v>
      </c>
      <c r="I52" s="6">
        <v>0</v>
      </c>
      <c r="J52" s="6">
        <v>0</v>
      </c>
      <c r="K52" s="6">
        <v>0</v>
      </c>
      <c r="L52" s="6">
        <v>0</v>
      </c>
      <c r="M52" s="6">
        <v>0</v>
      </c>
    </row>
    <row r="53" spans="1:13" ht="3.75" customHeight="1">
      <c r="A53" s="310"/>
      <c r="B53" s="311"/>
      <c r="C53" s="312"/>
      <c r="D53" s="313"/>
      <c r="E53" s="313"/>
      <c r="F53" s="313"/>
      <c r="G53" s="313"/>
      <c r="H53" s="313"/>
      <c r="I53" s="313"/>
      <c r="J53" s="313"/>
      <c r="K53" s="313"/>
      <c r="L53" s="313"/>
      <c r="M53" s="313"/>
    </row>
    <row r="54" spans="1:13" ht="11.4">
      <c r="A54" s="314" t="s">
        <v>376</v>
      </c>
      <c r="B54" s="301"/>
      <c r="C54" s="301"/>
      <c r="D54" s="301"/>
      <c r="E54" s="301"/>
      <c r="F54" s="6"/>
      <c r="G54" s="301"/>
      <c r="H54" s="301"/>
      <c r="I54" s="301"/>
      <c r="J54" s="301"/>
      <c r="K54" s="301"/>
      <c r="L54" s="301"/>
      <c r="M54" s="301"/>
    </row>
    <row r="55" spans="1:13" ht="11.4">
      <c r="A55" s="314" t="s">
        <v>377</v>
      </c>
      <c r="B55" s="301"/>
      <c r="C55" s="301"/>
      <c r="D55" s="301"/>
      <c r="E55" s="301"/>
      <c r="F55" s="6"/>
      <c r="G55" s="301"/>
      <c r="H55" s="301"/>
      <c r="I55" s="301"/>
      <c r="J55" s="301"/>
      <c r="K55" s="301"/>
      <c r="L55" s="301"/>
      <c r="M55" s="301"/>
    </row>
  </sheetData>
  <sheetProtection selectLockedCells="1" selectUnlockedCells="1"/>
  <mergeCells count="13">
    <mergeCell ref="A3:B5"/>
    <mergeCell ref="C3:C5"/>
    <mergeCell ref="D3:K3"/>
    <mergeCell ref="L3:M3"/>
    <mergeCell ref="D4:D5"/>
    <mergeCell ref="E4:E5"/>
    <mergeCell ref="F4:F5"/>
    <mergeCell ref="G4:G5"/>
    <mergeCell ref="I4:I5"/>
    <mergeCell ref="J4:J5"/>
    <mergeCell ref="K4:K5"/>
    <mergeCell ref="L4:L5"/>
    <mergeCell ref="M4:M5"/>
  </mergeCells>
  <phoneticPr fontId="28"/>
  <pageMargins left="0.59027777777777779" right="0.59027777777777779" top="0.59027777777777779" bottom="0.59027777777777779" header="0.51180555555555551" footer="0.51180555555555551"/>
  <pageSetup paperSize="9" scale="93"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0"/>
    <pageSetUpPr fitToPage="1"/>
  </sheetPr>
  <dimension ref="A1:G46"/>
  <sheetViews>
    <sheetView zoomScaleNormal="100" workbookViewId="0"/>
  </sheetViews>
  <sheetFormatPr defaultColWidth="9.109375" defaultRowHeight="10.8"/>
  <cols>
    <col min="1" max="1" width="8.5546875" style="22" customWidth="1"/>
    <col min="2" max="2" width="20" style="22" customWidth="1"/>
    <col min="3" max="7" width="14.6640625" style="22" customWidth="1"/>
    <col min="8" max="16384" width="9.109375" style="22"/>
  </cols>
  <sheetData>
    <row r="1" spans="1:7" s="67" customFormat="1" ht="17.399999999999999">
      <c r="A1" s="38" t="s">
        <v>378</v>
      </c>
    </row>
    <row r="2" spans="1:7" s="88" customFormat="1" ht="15">
      <c r="A2" s="87" t="s">
        <v>379</v>
      </c>
      <c r="E2" s="224"/>
      <c r="F2" s="224"/>
    </row>
    <row r="3" spans="1:7" ht="11.4">
      <c r="A3" s="64"/>
      <c r="E3" s="40"/>
      <c r="G3" s="43" t="s">
        <v>380</v>
      </c>
    </row>
    <row r="4" spans="1:7" ht="19.5" customHeight="1">
      <c r="A4" s="393" t="s">
        <v>381</v>
      </c>
      <c r="B4" s="393"/>
      <c r="C4" s="264" t="s">
        <v>107</v>
      </c>
      <c r="D4" s="264" t="s">
        <v>108</v>
      </c>
      <c r="E4" s="264" t="s">
        <v>109</v>
      </c>
      <c r="F4" s="264" t="s">
        <v>110</v>
      </c>
      <c r="G4" s="265" t="s">
        <v>909</v>
      </c>
    </row>
    <row r="5" spans="1:7" ht="18" customHeight="1">
      <c r="A5" s="78" t="s">
        <v>361</v>
      </c>
      <c r="B5" s="23" t="s">
        <v>382</v>
      </c>
      <c r="C5" s="94">
        <v>1E-3</v>
      </c>
      <c r="D5" s="94">
        <v>1E-3</v>
      </c>
      <c r="E5" s="94">
        <v>1E-3</v>
      </c>
      <c r="F5" s="94">
        <v>1E-3</v>
      </c>
      <c r="G5" s="94">
        <v>1E-3</v>
      </c>
    </row>
    <row r="6" spans="1:7" ht="18" customHeight="1">
      <c r="A6" s="42"/>
      <c r="B6" s="23" t="s">
        <v>383</v>
      </c>
      <c r="C6" s="94">
        <v>1E-3</v>
      </c>
      <c r="D6" s="94">
        <v>1E-3</v>
      </c>
      <c r="E6" s="94">
        <v>2E-3</v>
      </c>
      <c r="F6" s="94">
        <v>1E-3</v>
      </c>
      <c r="G6" s="94">
        <v>1E-3</v>
      </c>
    </row>
    <row r="7" spans="1:7" ht="18" customHeight="1">
      <c r="A7" s="42"/>
      <c r="B7" s="23" t="s">
        <v>384</v>
      </c>
      <c r="C7" s="95">
        <v>2E-3</v>
      </c>
      <c r="D7" s="94">
        <v>1E-3</v>
      </c>
      <c r="E7" s="94">
        <v>2E-3</v>
      </c>
      <c r="F7" s="94">
        <v>2E-3</v>
      </c>
      <c r="G7" s="94">
        <v>1E-3</v>
      </c>
    </row>
    <row r="8" spans="1:7" ht="18" customHeight="1">
      <c r="A8" s="78" t="s">
        <v>363</v>
      </c>
      <c r="B8" s="23" t="s">
        <v>385</v>
      </c>
      <c r="C8" s="94">
        <v>3.0000000000000001E-3</v>
      </c>
      <c r="D8" s="94">
        <v>2E-3</v>
      </c>
      <c r="E8" s="94">
        <v>2E-3</v>
      </c>
      <c r="F8" s="94">
        <v>2E-3</v>
      </c>
      <c r="G8" s="94">
        <v>1E-3</v>
      </c>
    </row>
    <row r="9" spans="1:7" ht="18" customHeight="1">
      <c r="A9" s="42"/>
      <c r="B9" s="23" t="s">
        <v>386</v>
      </c>
      <c r="C9" s="94">
        <v>2E-3</v>
      </c>
      <c r="D9" s="94">
        <v>2E-3</v>
      </c>
      <c r="E9" s="94">
        <v>2E-3</v>
      </c>
      <c r="F9" s="94">
        <v>2E-3</v>
      </c>
      <c r="G9" s="94">
        <v>1E-3</v>
      </c>
    </row>
    <row r="10" spans="1:7" ht="18" customHeight="1">
      <c r="A10" s="42"/>
      <c r="B10" s="23" t="s">
        <v>388</v>
      </c>
      <c r="C10" s="94">
        <v>1E-3</v>
      </c>
      <c r="D10" s="94">
        <v>1E-3</v>
      </c>
      <c r="E10" s="94">
        <v>1E-3</v>
      </c>
      <c r="F10" s="94">
        <v>1E-3</v>
      </c>
      <c r="G10" s="94">
        <v>1E-3</v>
      </c>
    </row>
    <row r="11" spans="1:7" ht="18" customHeight="1">
      <c r="A11" s="42"/>
      <c r="B11" s="23" t="s">
        <v>389</v>
      </c>
      <c r="C11" s="94">
        <v>1E-3</v>
      </c>
      <c r="D11" s="94">
        <v>1E-3</v>
      </c>
      <c r="E11" s="94">
        <v>1E-3</v>
      </c>
      <c r="F11" s="94">
        <v>1E-3</v>
      </c>
      <c r="G11" s="94">
        <v>1E-3</v>
      </c>
    </row>
    <row r="12" spans="1:7" ht="18" customHeight="1">
      <c r="A12" s="42"/>
      <c r="B12" s="23" t="s">
        <v>390</v>
      </c>
      <c r="C12" s="94">
        <v>2E-3</v>
      </c>
      <c r="D12" s="94">
        <v>2E-3</v>
      </c>
      <c r="E12" s="94">
        <v>2E-3</v>
      </c>
      <c r="F12" s="94">
        <v>2E-3</v>
      </c>
      <c r="G12" s="94">
        <v>1E-3</v>
      </c>
    </row>
    <row r="13" spans="1:7" ht="18" customHeight="1">
      <c r="A13" s="78" t="s">
        <v>368</v>
      </c>
      <c r="B13" s="23" t="s">
        <v>391</v>
      </c>
      <c r="C13" s="94">
        <v>1E-3</v>
      </c>
      <c r="D13" s="94">
        <v>0</v>
      </c>
      <c r="E13" s="94">
        <v>1E-3</v>
      </c>
      <c r="F13" s="94">
        <v>1E-3</v>
      </c>
      <c r="G13" s="94">
        <v>1E-3</v>
      </c>
    </row>
    <row r="14" spans="1:7" ht="18" customHeight="1">
      <c r="A14" s="78" t="s">
        <v>370</v>
      </c>
      <c r="B14" s="23" t="s">
        <v>385</v>
      </c>
      <c r="C14" s="94">
        <v>0</v>
      </c>
      <c r="D14" s="94">
        <v>0</v>
      </c>
      <c r="E14" s="94">
        <v>0</v>
      </c>
      <c r="F14" s="94">
        <v>0</v>
      </c>
      <c r="G14" s="94">
        <v>0</v>
      </c>
    </row>
    <row r="15" spans="1:7" ht="18" customHeight="1">
      <c r="A15" s="78" t="s">
        <v>360</v>
      </c>
      <c r="B15" s="23" t="s">
        <v>393</v>
      </c>
      <c r="C15" s="94">
        <v>3.0000000000000001E-3</v>
      </c>
      <c r="D15" s="94">
        <v>3.0000000000000001E-3</v>
      </c>
      <c r="E15" s="94">
        <v>3.0000000000000001E-3</v>
      </c>
      <c r="F15" s="94">
        <v>3.0000000000000001E-3</v>
      </c>
      <c r="G15" s="94">
        <v>2E-3</v>
      </c>
    </row>
    <row r="16" spans="1:7" ht="18" customHeight="1">
      <c r="A16" s="40"/>
      <c r="B16" s="23" t="s">
        <v>394</v>
      </c>
      <c r="C16" s="94">
        <v>2E-3</v>
      </c>
      <c r="D16" s="94">
        <v>2E-3</v>
      </c>
      <c r="E16" s="94">
        <v>2E-3</v>
      </c>
      <c r="F16" s="94">
        <v>2E-3</v>
      </c>
      <c r="G16" s="94">
        <v>2E-3</v>
      </c>
    </row>
    <row r="17" spans="1:7" ht="18" customHeight="1">
      <c r="A17" s="42"/>
      <c r="B17" s="23" t="s">
        <v>395</v>
      </c>
      <c r="C17" s="94">
        <v>2E-3</v>
      </c>
      <c r="D17" s="94">
        <v>2E-3</v>
      </c>
      <c r="E17" s="94">
        <v>2E-3</v>
      </c>
      <c r="F17" s="94">
        <v>2E-3</v>
      </c>
      <c r="G17" s="94">
        <v>2E-3</v>
      </c>
    </row>
    <row r="18" spans="1:7" ht="18" customHeight="1">
      <c r="A18" s="42"/>
      <c r="B18" s="23" t="s">
        <v>396</v>
      </c>
      <c r="C18" s="94">
        <v>2E-3</v>
      </c>
      <c r="D18" s="94">
        <v>2E-3</v>
      </c>
      <c r="E18" s="94">
        <v>2E-3</v>
      </c>
      <c r="F18" s="94">
        <v>2E-3</v>
      </c>
      <c r="G18" s="94">
        <v>2E-3</v>
      </c>
    </row>
    <row r="19" spans="1:7" ht="18" customHeight="1">
      <c r="A19" s="40"/>
      <c r="B19" s="23" t="s">
        <v>397</v>
      </c>
      <c r="C19" s="94">
        <v>3.0000000000000001E-3</v>
      </c>
      <c r="D19" s="94">
        <v>3.0000000000000001E-3</v>
      </c>
      <c r="E19" s="94">
        <v>3.0000000000000001E-3</v>
      </c>
      <c r="F19" s="94">
        <v>3.0000000000000001E-3</v>
      </c>
      <c r="G19" s="94">
        <v>2E-3</v>
      </c>
    </row>
    <row r="20" spans="1:7" ht="18" customHeight="1">
      <c r="A20" s="78" t="s">
        <v>362</v>
      </c>
      <c r="B20" s="23" t="s">
        <v>398</v>
      </c>
      <c r="C20" s="94">
        <v>1E-3</v>
      </c>
      <c r="D20" s="94">
        <v>1E-3</v>
      </c>
      <c r="E20" s="94">
        <v>2E-3</v>
      </c>
      <c r="F20" s="94">
        <v>2E-3</v>
      </c>
      <c r="G20" s="94">
        <v>1E-3</v>
      </c>
    </row>
    <row r="21" spans="1:7" ht="18" customHeight="1">
      <c r="A21" s="40"/>
      <c r="B21" s="23" t="s">
        <v>399</v>
      </c>
      <c r="C21" s="94">
        <v>2E-3</v>
      </c>
      <c r="D21" s="94">
        <v>1E-3</v>
      </c>
      <c r="E21" s="94">
        <v>2E-3</v>
      </c>
      <c r="F21" s="94">
        <v>1E-3</v>
      </c>
      <c r="G21" s="94">
        <v>1E-3</v>
      </c>
    </row>
    <row r="22" spans="1:7" ht="18" customHeight="1">
      <c r="A22" s="42"/>
      <c r="B22" s="23" t="s">
        <v>400</v>
      </c>
      <c r="C22" s="94">
        <v>2E-3</v>
      </c>
      <c r="D22" s="94">
        <v>2E-3</v>
      </c>
      <c r="E22" s="94">
        <v>2E-3</v>
      </c>
      <c r="F22" s="94">
        <v>2E-3</v>
      </c>
      <c r="G22" s="94">
        <v>2E-3</v>
      </c>
    </row>
    <row r="23" spans="1:7" ht="18" customHeight="1">
      <c r="A23" s="78" t="s">
        <v>401</v>
      </c>
      <c r="B23" s="23" t="s">
        <v>402</v>
      </c>
      <c r="C23" s="94">
        <v>2E-3</v>
      </c>
      <c r="D23" s="94">
        <v>1E-3</v>
      </c>
      <c r="E23" s="94">
        <v>2E-3</v>
      </c>
      <c r="F23" s="94">
        <v>1E-3</v>
      </c>
      <c r="G23" s="94">
        <v>1E-3</v>
      </c>
    </row>
    <row r="24" spans="1:7" ht="18" customHeight="1">
      <c r="A24" s="78" t="s">
        <v>67</v>
      </c>
      <c r="B24" s="23" t="s">
        <v>385</v>
      </c>
      <c r="C24" s="94">
        <v>1E-3</v>
      </c>
      <c r="D24" s="94">
        <v>1E-3</v>
      </c>
      <c r="E24" s="94">
        <v>1E-3</v>
      </c>
      <c r="F24" s="94">
        <v>1E-3</v>
      </c>
      <c r="G24" s="94">
        <v>1E-3</v>
      </c>
    </row>
    <row r="25" spans="1:7" ht="18" customHeight="1">
      <c r="A25" s="40"/>
      <c r="B25" s="23" t="s">
        <v>403</v>
      </c>
      <c r="C25" s="94">
        <v>2E-3</v>
      </c>
      <c r="D25" s="94">
        <v>2E-3</v>
      </c>
      <c r="E25" s="94">
        <v>2E-3</v>
      </c>
      <c r="F25" s="94">
        <v>3.0000000000000001E-3</v>
      </c>
      <c r="G25" s="94">
        <v>2E-3</v>
      </c>
    </row>
    <row r="26" spans="1:7" ht="18" customHeight="1">
      <c r="A26" s="40"/>
      <c r="B26" s="23" t="s">
        <v>404</v>
      </c>
      <c r="C26" s="94">
        <v>2E-3</v>
      </c>
      <c r="D26" s="94">
        <v>2E-3</v>
      </c>
      <c r="E26" s="94">
        <v>2E-3</v>
      </c>
      <c r="F26" s="94">
        <v>2E-3</v>
      </c>
      <c r="G26" s="94">
        <v>2E-3</v>
      </c>
    </row>
    <row r="27" spans="1:7" ht="18" customHeight="1">
      <c r="A27" s="40"/>
      <c r="B27" s="23" t="s">
        <v>406</v>
      </c>
      <c r="C27" s="94">
        <v>1E-3</v>
      </c>
      <c r="D27" s="94">
        <v>1E-3</v>
      </c>
      <c r="E27" s="94">
        <v>1E-3</v>
      </c>
      <c r="F27" s="94">
        <v>1E-3</v>
      </c>
      <c r="G27" s="94">
        <v>1E-3</v>
      </c>
    </row>
    <row r="28" spans="1:7" ht="18" customHeight="1">
      <c r="A28" s="78" t="s">
        <v>69</v>
      </c>
      <c r="B28" s="23" t="s">
        <v>407</v>
      </c>
      <c r="C28" s="94">
        <v>0</v>
      </c>
      <c r="D28" s="94">
        <v>1E-3</v>
      </c>
      <c r="E28" s="94">
        <v>1E-3</v>
      </c>
      <c r="F28" s="94">
        <v>1E-3</v>
      </c>
      <c r="G28" s="94">
        <v>1E-3</v>
      </c>
    </row>
    <row r="29" spans="1:7" ht="18" customHeight="1">
      <c r="A29" s="78" t="s">
        <v>58</v>
      </c>
      <c r="B29" s="23" t="s">
        <v>408</v>
      </c>
      <c r="C29" s="94">
        <v>0</v>
      </c>
      <c r="D29" s="94">
        <v>0</v>
      </c>
      <c r="E29" s="94">
        <v>1E-3</v>
      </c>
      <c r="F29" s="94">
        <v>0</v>
      </c>
      <c r="G29" s="94">
        <v>0</v>
      </c>
    </row>
    <row r="30" spans="1:7" ht="18" customHeight="1">
      <c r="A30" s="42"/>
      <c r="B30" s="23" t="s">
        <v>409</v>
      </c>
      <c r="C30" s="94">
        <v>1E-3</v>
      </c>
      <c r="D30" s="94">
        <v>1E-3</v>
      </c>
      <c r="E30" s="94">
        <v>1E-3</v>
      </c>
      <c r="F30" s="95">
        <v>2E-3</v>
      </c>
      <c r="G30" s="94">
        <v>1E-3</v>
      </c>
    </row>
    <row r="31" spans="1:7" ht="18" customHeight="1">
      <c r="A31" s="42"/>
      <c r="B31" s="23" t="s">
        <v>410</v>
      </c>
      <c r="C31" s="94">
        <v>1E-3</v>
      </c>
      <c r="D31" s="94">
        <v>1E-3</v>
      </c>
      <c r="E31" s="94">
        <v>1E-3</v>
      </c>
      <c r="F31" s="94">
        <v>1E-3</v>
      </c>
      <c r="G31" s="94">
        <v>1E-3</v>
      </c>
    </row>
    <row r="32" spans="1:7" ht="18" customHeight="1">
      <c r="A32" s="42"/>
      <c r="B32" s="23" t="s">
        <v>411</v>
      </c>
      <c r="C32" s="94">
        <v>1E-3</v>
      </c>
      <c r="D32" s="94">
        <v>1E-3</v>
      </c>
      <c r="E32" s="94">
        <v>1E-3</v>
      </c>
      <c r="F32" s="94">
        <v>1E-3</v>
      </c>
      <c r="G32" s="94">
        <v>1E-3</v>
      </c>
    </row>
    <row r="33" spans="1:7" ht="18" customHeight="1">
      <c r="A33" s="42"/>
      <c r="B33" s="23" t="s">
        <v>412</v>
      </c>
      <c r="C33" s="94">
        <v>1E-3</v>
      </c>
      <c r="D33" s="94">
        <v>1E-3</v>
      </c>
      <c r="E33" s="94">
        <v>2E-3</v>
      </c>
      <c r="F33" s="94">
        <v>1E-3</v>
      </c>
      <c r="G33" s="94">
        <v>1E-3</v>
      </c>
    </row>
    <row r="34" spans="1:7" ht="18" customHeight="1">
      <c r="A34" s="42"/>
      <c r="B34" s="23" t="s">
        <v>413</v>
      </c>
      <c r="C34" s="94">
        <v>1E-3</v>
      </c>
      <c r="D34" s="94">
        <v>1E-3</v>
      </c>
      <c r="E34" s="94">
        <v>1E-3</v>
      </c>
      <c r="F34" s="94">
        <v>1E-3</v>
      </c>
      <c r="G34" s="94">
        <v>1E-3</v>
      </c>
    </row>
    <row r="35" spans="1:7" ht="18" customHeight="1">
      <c r="A35" s="42"/>
      <c r="B35" s="23" t="s">
        <v>414</v>
      </c>
      <c r="C35" s="94">
        <v>1E-3</v>
      </c>
      <c r="D35" s="94">
        <v>1E-3</v>
      </c>
      <c r="E35" s="94">
        <v>1E-3</v>
      </c>
      <c r="F35" s="94">
        <v>1E-3</v>
      </c>
      <c r="G35" s="94">
        <v>1E-3</v>
      </c>
    </row>
    <row r="36" spans="1:7" ht="18" customHeight="1">
      <c r="A36" s="42"/>
      <c r="B36" s="23" t="s">
        <v>415</v>
      </c>
      <c r="C36" s="94">
        <v>0</v>
      </c>
      <c r="D36" s="94">
        <v>0</v>
      </c>
      <c r="E36" s="94">
        <v>0</v>
      </c>
      <c r="F36" s="94">
        <v>0</v>
      </c>
      <c r="G36" s="94">
        <v>0</v>
      </c>
    </row>
    <row r="37" spans="1:7" ht="18" customHeight="1">
      <c r="A37" s="42"/>
      <c r="B37" s="23" t="s">
        <v>416</v>
      </c>
      <c r="C37" s="94">
        <v>0</v>
      </c>
      <c r="D37" s="94">
        <v>0</v>
      </c>
      <c r="E37" s="94">
        <v>0</v>
      </c>
      <c r="F37" s="94">
        <v>0</v>
      </c>
      <c r="G37" s="94">
        <v>0</v>
      </c>
    </row>
    <row r="38" spans="1:7" ht="18" customHeight="1">
      <c r="A38" s="78" t="s">
        <v>367</v>
      </c>
      <c r="B38" s="23" t="s">
        <v>385</v>
      </c>
      <c r="C38" s="94">
        <v>1E-3</v>
      </c>
      <c r="D38" s="94">
        <v>1E-3</v>
      </c>
      <c r="E38" s="94">
        <v>1E-3</v>
      </c>
      <c r="F38" s="94">
        <v>1E-3</v>
      </c>
      <c r="G38" s="94">
        <v>1E-3</v>
      </c>
    </row>
    <row r="39" spans="1:7" ht="18" customHeight="1">
      <c r="A39" s="78" t="s">
        <v>375</v>
      </c>
      <c r="B39" s="23" t="s">
        <v>417</v>
      </c>
      <c r="C39" s="94">
        <v>1E-3</v>
      </c>
      <c r="D39" s="94">
        <v>1E-3</v>
      </c>
      <c r="E39" s="94">
        <v>1E-3</v>
      </c>
      <c r="F39" s="94">
        <v>1E-3</v>
      </c>
      <c r="G39" s="94">
        <v>2E-3</v>
      </c>
    </row>
    <row r="40" spans="1:7" ht="18" customHeight="1">
      <c r="A40" s="78" t="s">
        <v>66</v>
      </c>
      <c r="B40" s="23" t="s">
        <v>407</v>
      </c>
      <c r="C40" s="94">
        <v>1E-3</v>
      </c>
      <c r="D40" s="94">
        <v>1E-3</v>
      </c>
      <c r="E40" s="94">
        <v>1E-3</v>
      </c>
      <c r="F40" s="94">
        <v>1E-3</v>
      </c>
      <c r="G40" s="94">
        <v>1E-3</v>
      </c>
    </row>
    <row r="41" spans="1:7" ht="18" customHeight="1">
      <c r="A41" s="78" t="s">
        <v>62</v>
      </c>
      <c r="B41" s="23" t="s">
        <v>407</v>
      </c>
      <c r="C41" s="94">
        <v>1E-3</v>
      </c>
      <c r="D41" s="94">
        <v>1E-3</v>
      </c>
      <c r="E41" s="94">
        <v>1E-3</v>
      </c>
      <c r="F41" s="94">
        <v>1E-3</v>
      </c>
      <c r="G41" s="94">
        <v>1E-3</v>
      </c>
    </row>
    <row r="42" spans="1:7" ht="3.75" customHeight="1">
      <c r="A42" s="41"/>
      <c r="B42" s="60"/>
      <c r="C42" s="98"/>
      <c r="D42" s="98"/>
      <c r="E42" s="98"/>
      <c r="F42" s="98"/>
      <c r="G42" s="98"/>
    </row>
    <row r="43" spans="1:7">
      <c r="A43" s="225" t="s">
        <v>659</v>
      </c>
      <c r="E43" s="40"/>
    </row>
    <row r="44" spans="1:7" ht="11.4">
      <c r="A44" s="101" t="s">
        <v>418</v>
      </c>
      <c r="C44" s="102"/>
      <c r="D44" s="103"/>
      <c r="E44" s="103"/>
      <c r="F44" s="102"/>
      <c r="G44" s="102"/>
    </row>
    <row r="45" spans="1:7" ht="11.4">
      <c r="A45" s="101" t="s">
        <v>419</v>
      </c>
      <c r="C45" s="102"/>
      <c r="D45" s="104"/>
      <c r="E45" s="104"/>
      <c r="F45" s="102"/>
      <c r="G45" s="102"/>
    </row>
    <row r="46" spans="1:7" ht="11.4">
      <c r="A46" s="101" t="s">
        <v>420</v>
      </c>
      <c r="C46" s="102"/>
      <c r="D46" s="104"/>
      <c r="E46" s="104"/>
      <c r="F46" s="102"/>
      <c r="G46" s="102"/>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0"/>
    <pageSetUpPr fitToPage="1"/>
  </sheetPr>
  <dimension ref="A1:H66"/>
  <sheetViews>
    <sheetView zoomScaleNormal="100" workbookViewId="0"/>
  </sheetViews>
  <sheetFormatPr defaultColWidth="9.109375" defaultRowHeight="10.8"/>
  <cols>
    <col min="1" max="1" width="8.5546875" style="22" customWidth="1"/>
    <col min="2" max="2" width="20" style="22" customWidth="1"/>
    <col min="3" max="5" width="14.6640625" style="22" customWidth="1"/>
    <col min="6" max="6" width="14.6640625" style="97" customWidth="1"/>
    <col min="7" max="7" width="14.6640625" style="100" customWidth="1"/>
    <col min="8" max="16384" width="9.109375" style="22"/>
  </cols>
  <sheetData>
    <row r="1" spans="1:7" s="67" customFormat="1" ht="16.2">
      <c r="A1" s="38"/>
      <c r="F1" s="85"/>
      <c r="G1" s="86"/>
    </row>
    <row r="2" spans="1:7" s="88" customFormat="1" ht="15">
      <c r="A2" s="87" t="s">
        <v>421</v>
      </c>
      <c r="F2" s="89"/>
      <c r="G2" s="90"/>
    </row>
    <row r="3" spans="1:7" ht="11.4">
      <c r="A3" s="64"/>
      <c r="E3" s="91"/>
      <c r="F3" s="40"/>
      <c r="G3" s="92" t="s">
        <v>380</v>
      </c>
    </row>
    <row r="4" spans="1:7" ht="15" customHeight="1">
      <c r="A4" s="393" t="s">
        <v>381</v>
      </c>
      <c r="B4" s="393"/>
      <c r="C4" s="93" t="s">
        <v>107</v>
      </c>
      <c r="D4" s="93" t="s">
        <v>108</v>
      </c>
      <c r="E4" s="93" t="s">
        <v>109</v>
      </c>
      <c r="F4" s="93" t="s">
        <v>643</v>
      </c>
      <c r="G4" s="265" t="s">
        <v>909</v>
      </c>
    </row>
    <row r="5" spans="1:7" ht="15.75" customHeight="1">
      <c r="A5" s="78" t="s">
        <v>361</v>
      </c>
      <c r="B5" s="23" t="s">
        <v>422</v>
      </c>
      <c r="C5" s="94">
        <v>1.4E-2</v>
      </c>
      <c r="D5" s="94">
        <v>1.4E-2</v>
      </c>
      <c r="E5" s="94">
        <v>1.6E-2</v>
      </c>
      <c r="F5" s="94">
        <v>1.4999999999999999E-2</v>
      </c>
      <c r="G5" s="94">
        <v>1.4999999999999999E-2</v>
      </c>
    </row>
    <row r="6" spans="1:7" ht="12" customHeight="1">
      <c r="A6" s="42"/>
      <c r="B6" s="23" t="s">
        <v>383</v>
      </c>
      <c r="C6" s="94">
        <v>1.7000000000000001E-2</v>
      </c>
      <c r="D6" s="94">
        <v>1.4999999999999999E-2</v>
      </c>
      <c r="E6" s="94">
        <v>1.7000000000000001E-2</v>
      </c>
      <c r="F6" s="94">
        <v>1.4E-2</v>
      </c>
      <c r="G6" s="94">
        <v>1.4E-2</v>
      </c>
    </row>
    <row r="7" spans="1:7" ht="12" customHeight="1">
      <c r="A7" s="42"/>
      <c r="B7" s="23" t="s">
        <v>384</v>
      </c>
      <c r="C7" s="95">
        <v>1.8000000000000002E-2</v>
      </c>
      <c r="D7" s="94">
        <v>1.7000000000000001E-2</v>
      </c>
      <c r="E7" s="94">
        <v>1.8000000000000002E-2</v>
      </c>
      <c r="F7" s="94">
        <v>1.6E-2</v>
      </c>
      <c r="G7" s="94">
        <v>1.4999999999999999E-2</v>
      </c>
    </row>
    <row r="8" spans="1:7" ht="12" customHeight="1">
      <c r="A8" s="78" t="s">
        <v>363</v>
      </c>
      <c r="B8" s="23" t="s">
        <v>385</v>
      </c>
      <c r="C8" s="94">
        <v>1.8000000000000002E-2</v>
      </c>
      <c r="D8" s="94">
        <v>1.4999999999999999E-2</v>
      </c>
      <c r="E8" s="94">
        <v>1.6E-2</v>
      </c>
      <c r="F8" s="94">
        <v>1.2999999999999999E-2</v>
      </c>
      <c r="G8" s="94">
        <v>1.2999999999999999E-2</v>
      </c>
    </row>
    <row r="9" spans="1:7" ht="12" customHeight="1">
      <c r="A9" s="42"/>
      <c r="B9" s="23" t="s">
        <v>386</v>
      </c>
      <c r="C9" s="94">
        <v>0.02</v>
      </c>
      <c r="D9" s="94">
        <v>1.8000000000000002E-2</v>
      </c>
      <c r="E9" s="94">
        <v>1.8000000000000002E-2</v>
      </c>
      <c r="F9" s="94">
        <v>1.7000000000000001E-2</v>
      </c>
      <c r="G9" s="94">
        <v>1.4999999999999999E-2</v>
      </c>
    </row>
    <row r="10" spans="1:7" ht="12" customHeight="1">
      <c r="A10" s="42"/>
      <c r="B10" s="23" t="s">
        <v>387</v>
      </c>
      <c r="C10" s="94">
        <v>1.6E-2</v>
      </c>
      <c r="D10" s="95">
        <v>1.4999999999999999E-2</v>
      </c>
      <c r="E10" s="94">
        <v>1.7000000000000001E-2</v>
      </c>
      <c r="F10" s="94">
        <v>1.4E-2</v>
      </c>
      <c r="G10" s="94">
        <v>1.2999999999999999E-2</v>
      </c>
    </row>
    <row r="11" spans="1:7" ht="12" customHeight="1">
      <c r="A11" s="42"/>
      <c r="B11" s="23" t="s">
        <v>388</v>
      </c>
      <c r="C11" s="94">
        <v>1.0999999999999999E-2</v>
      </c>
      <c r="D11" s="94">
        <v>0.01</v>
      </c>
      <c r="E11" s="94">
        <v>0.01</v>
      </c>
      <c r="F11" s="94">
        <v>8.9999999999999993E-3</v>
      </c>
      <c r="G11" s="94">
        <v>8.9999999999999993E-3</v>
      </c>
    </row>
    <row r="12" spans="1:7" ht="12" customHeight="1">
      <c r="A12" s="42"/>
      <c r="B12" s="23" t="s">
        <v>389</v>
      </c>
      <c r="C12" s="94">
        <v>1.0999999999999999E-2</v>
      </c>
      <c r="D12" s="94">
        <v>1.0999999999999999E-2</v>
      </c>
      <c r="E12" s="94">
        <v>1.0999999999999999E-2</v>
      </c>
      <c r="F12" s="94">
        <v>0.01</v>
      </c>
      <c r="G12" s="94">
        <v>8.9999999999999993E-3</v>
      </c>
    </row>
    <row r="13" spans="1:7" ht="12" customHeight="1">
      <c r="A13" s="42"/>
      <c r="B13" s="23" t="s">
        <v>390</v>
      </c>
      <c r="C13" s="94">
        <v>1.7000000000000001E-2</v>
      </c>
      <c r="D13" s="94">
        <v>1.4999999999999999E-2</v>
      </c>
      <c r="E13" s="94">
        <v>1.6E-2</v>
      </c>
      <c r="F13" s="94">
        <v>1.2999999999999999E-2</v>
      </c>
      <c r="G13" s="94">
        <v>1.2999999999999999E-2</v>
      </c>
    </row>
    <row r="14" spans="1:7" ht="12" customHeight="1">
      <c r="A14" s="78" t="s">
        <v>364</v>
      </c>
      <c r="B14" s="23" t="s">
        <v>423</v>
      </c>
      <c r="C14" s="94">
        <v>8.0000000000000002E-3</v>
      </c>
      <c r="D14" s="94">
        <v>8.0000000000000002E-3</v>
      </c>
      <c r="E14" s="94">
        <v>7.0000000000000001E-3</v>
      </c>
      <c r="F14" s="94">
        <v>7.0000000000000001E-3</v>
      </c>
      <c r="G14" s="94">
        <v>7.0000000000000001E-3</v>
      </c>
    </row>
    <row r="15" spans="1:7" ht="12" customHeight="1">
      <c r="A15" s="78" t="s">
        <v>365</v>
      </c>
      <c r="B15" s="23" t="s">
        <v>385</v>
      </c>
      <c r="C15" s="94">
        <v>5.0000000000000001E-3</v>
      </c>
      <c r="D15" s="94">
        <v>5.0000000000000001E-3</v>
      </c>
      <c r="E15" s="94">
        <v>4.0000000000000001E-3</v>
      </c>
      <c r="F15" s="94">
        <v>4.0000000000000001E-3</v>
      </c>
      <c r="G15" s="94">
        <v>4.0000000000000001E-3</v>
      </c>
    </row>
    <row r="16" spans="1:7" ht="12" customHeight="1">
      <c r="A16" s="78" t="s">
        <v>368</v>
      </c>
      <c r="B16" s="23" t="s">
        <v>391</v>
      </c>
      <c r="C16" s="94">
        <v>1.4E-2</v>
      </c>
      <c r="D16" s="94">
        <v>1.2E-2</v>
      </c>
      <c r="E16" s="94">
        <v>0.01</v>
      </c>
      <c r="F16" s="94">
        <v>1.0999999999999999E-2</v>
      </c>
      <c r="G16" s="94">
        <v>0.01</v>
      </c>
    </row>
    <row r="17" spans="1:7" ht="12" customHeight="1">
      <c r="A17" s="78" t="s">
        <v>370</v>
      </c>
      <c r="B17" s="23" t="s">
        <v>385</v>
      </c>
      <c r="C17" s="94">
        <v>9.0000000000000011E-3</v>
      </c>
      <c r="D17" s="94">
        <v>8.0000000000000002E-3</v>
      </c>
      <c r="E17" s="94">
        <v>9.0000000000000011E-3</v>
      </c>
      <c r="F17" s="94">
        <v>8.9999999999999993E-3</v>
      </c>
      <c r="G17" s="94">
        <v>8.9999999999999993E-3</v>
      </c>
    </row>
    <row r="18" spans="1:7" ht="12" customHeight="1">
      <c r="A18" s="78" t="s">
        <v>372</v>
      </c>
      <c r="B18" s="23" t="s">
        <v>385</v>
      </c>
      <c r="C18" s="94">
        <v>9.0000000000000011E-3</v>
      </c>
      <c r="D18" s="94">
        <v>9.0000000000000011E-3</v>
      </c>
      <c r="E18" s="94">
        <v>9.0000000000000011E-3</v>
      </c>
      <c r="F18" s="94">
        <v>9.0000000000000011E-3</v>
      </c>
      <c r="G18" s="94">
        <v>8.0000000000000002E-3</v>
      </c>
    </row>
    <row r="19" spans="1:7" ht="12" customHeight="1">
      <c r="A19" s="78" t="s">
        <v>360</v>
      </c>
      <c r="B19" s="23" t="s">
        <v>392</v>
      </c>
      <c r="C19" s="94">
        <v>1.3000000000000001E-2</v>
      </c>
      <c r="D19" s="94">
        <v>1.2E-2</v>
      </c>
      <c r="E19" s="94">
        <v>1.3000000000000001E-2</v>
      </c>
      <c r="F19" s="94">
        <v>0.01</v>
      </c>
      <c r="G19" s="94">
        <v>0.01</v>
      </c>
    </row>
    <row r="20" spans="1:7" ht="12" customHeight="1">
      <c r="A20" s="42"/>
      <c r="B20" s="23" t="s">
        <v>393</v>
      </c>
      <c r="C20" s="94">
        <v>1.8000000000000002E-2</v>
      </c>
      <c r="D20" s="94">
        <v>1.6E-2</v>
      </c>
      <c r="E20" s="94">
        <v>1.8000000000000002E-2</v>
      </c>
      <c r="F20" s="94">
        <v>1.6E-2</v>
      </c>
      <c r="G20" s="94">
        <v>1.4999999999999999E-2</v>
      </c>
    </row>
    <row r="21" spans="1:7" ht="12" customHeight="1">
      <c r="A21" s="42"/>
      <c r="B21" s="23" t="s">
        <v>424</v>
      </c>
      <c r="C21" s="94">
        <v>0.02</v>
      </c>
      <c r="D21" s="94">
        <v>1.8000000000000002E-2</v>
      </c>
      <c r="E21" s="94">
        <v>1.9E-2</v>
      </c>
      <c r="F21" s="94">
        <v>1.7000000000000001E-2</v>
      </c>
      <c r="G21" s="94">
        <v>1.6E-2</v>
      </c>
    </row>
    <row r="22" spans="1:7" ht="12" customHeight="1">
      <c r="A22" s="42"/>
      <c r="B22" s="23" t="s">
        <v>425</v>
      </c>
      <c r="C22" s="94">
        <v>1.3000000000000001E-2</v>
      </c>
      <c r="D22" s="94">
        <v>1.2E-2</v>
      </c>
      <c r="E22" s="94">
        <v>1.2E-2</v>
      </c>
      <c r="F22" s="94">
        <v>1.0999999999999999E-2</v>
      </c>
      <c r="G22" s="94">
        <v>1.0999999999999999E-2</v>
      </c>
    </row>
    <row r="23" spans="1:7" ht="12" customHeight="1">
      <c r="A23" s="42"/>
      <c r="B23" s="23" t="s">
        <v>394</v>
      </c>
      <c r="C23" s="94">
        <v>2.1999999999999999E-2</v>
      </c>
      <c r="D23" s="94">
        <v>0.02</v>
      </c>
      <c r="E23" s="94">
        <v>0.02</v>
      </c>
      <c r="F23" s="94">
        <v>1.7000000000000001E-2</v>
      </c>
      <c r="G23" s="94">
        <v>1.6E-2</v>
      </c>
    </row>
    <row r="24" spans="1:7" ht="12" customHeight="1">
      <c r="A24" s="42"/>
      <c r="B24" s="23" t="s">
        <v>395</v>
      </c>
      <c r="C24" s="94">
        <v>1.3000000000000001E-2</v>
      </c>
      <c r="D24" s="94">
        <v>1.4999999999999999E-2</v>
      </c>
      <c r="E24" s="94">
        <v>1.6E-2</v>
      </c>
      <c r="F24" s="94">
        <v>1.4E-2</v>
      </c>
      <c r="G24" s="94">
        <v>1.4E-2</v>
      </c>
    </row>
    <row r="25" spans="1:7" ht="12" customHeight="1">
      <c r="A25" s="42"/>
      <c r="B25" s="23" t="s">
        <v>426</v>
      </c>
      <c r="C25" s="94">
        <v>1.4E-2</v>
      </c>
      <c r="D25" s="94">
        <v>1.3000000000000001E-2</v>
      </c>
      <c r="E25" s="94">
        <v>1.4E-2</v>
      </c>
      <c r="F25" s="94">
        <v>1.2E-2</v>
      </c>
      <c r="G25" s="94">
        <v>1.2E-2</v>
      </c>
    </row>
    <row r="26" spans="1:7" ht="12" customHeight="1">
      <c r="A26" s="42"/>
      <c r="B26" s="23" t="s">
        <v>427</v>
      </c>
      <c r="C26" s="94">
        <v>1.9E-2</v>
      </c>
      <c r="D26" s="94">
        <v>1.7000000000000001E-2</v>
      </c>
      <c r="E26" s="94">
        <v>1.7000000000000001E-2</v>
      </c>
      <c r="F26" s="94">
        <v>1.4999999999999999E-2</v>
      </c>
      <c r="G26" s="94">
        <v>1.4E-2</v>
      </c>
    </row>
    <row r="27" spans="1:7" ht="12" customHeight="1">
      <c r="A27" s="42"/>
      <c r="B27" s="23" t="s">
        <v>428</v>
      </c>
      <c r="C27" s="94">
        <v>1.2E-2</v>
      </c>
      <c r="D27" s="94">
        <v>1.0999999999999999E-2</v>
      </c>
      <c r="E27" s="94">
        <v>1.0999999999999999E-2</v>
      </c>
      <c r="F27" s="96" t="s">
        <v>644</v>
      </c>
      <c r="G27" s="96" t="s">
        <v>910</v>
      </c>
    </row>
    <row r="28" spans="1:7" ht="12" customHeight="1">
      <c r="A28" s="42"/>
      <c r="B28" s="23" t="s">
        <v>396</v>
      </c>
      <c r="C28" s="94">
        <v>1.7000000000000001E-2</v>
      </c>
      <c r="D28" s="94">
        <v>1.6E-2</v>
      </c>
      <c r="E28" s="94">
        <v>1.4999999999999999E-2</v>
      </c>
      <c r="F28" s="94">
        <v>1.4E-2</v>
      </c>
      <c r="G28" s="94">
        <v>1.2999999999999999E-2</v>
      </c>
    </row>
    <row r="29" spans="1:7" ht="12" customHeight="1">
      <c r="A29" s="42"/>
      <c r="B29" s="23" t="s">
        <v>429</v>
      </c>
      <c r="C29" s="94">
        <v>7.0000000000000001E-3</v>
      </c>
      <c r="D29" s="94" t="s">
        <v>430</v>
      </c>
      <c r="E29" s="94">
        <v>8.0000000000000002E-3</v>
      </c>
      <c r="F29" s="94">
        <v>8.0000000000000002E-3</v>
      </c>
      <c r="G29" s="94">
        <v>8.0000000000000002E-3</v>
      </c>
    </row>
    <row r="30" spans="1:7" ht="12" customHeight="1">
      <c r="A30" s="42"/>
      <c r="B30" s="23" t="s">
        <v>431</v>
      </c>
      <c r="C30" s="94">
        <v>8.0000000000000002E-3</v>
      </c>
      <c r="D30" s="94">
        <v>8.0000000000000002E-3</v>
      </c>
      <c r="E30" s="94">
        <v>8.0000000000000002E-3</v>
      </c>
      <c r="F30" s="94">
        <v>7.0000000000000001E-3</v>
      </c>
      <c r="G30" s="94">
        <v>7.0000000000000001E-3</v>
      </c>
    </row>
    <row r="31" spans="1:7" ht="12" customHeight="1">
      <c r="A31" s="42"/>
      <c r="B31" s="23" t="s">
        <v>432</v>
      </c>
      <c r="C31" s="94">
        <v>9.0000000000000011E-3</v>
      </c>
      <c r="D31" s="94">
        <v>9.0000000000000011E-3</v>
      </c>
      <c r="E31" s="94">
        <v>9.0000000000000011E-3</v>
      </c>
      <c r="F31" s="94">
        <v>8.0000000000000002E-3</v>
      </c>
      <c r="G31" s="94" t="s">
        <v>910</v>
      </c>
    </row>
    <row r="32" spans="1:7" ht="12" customHeight="1">
      <c r="A32" s="42"/>
      <c r="B32" s="23" t="s">
        <v>397</v>
      </c>
      <c r="C32" s="94">
        <v>1.7000000000000001E-2</v>
      </c>
      <c r="D32" s="94">
        <v>1.6E-2</v>
      </c>
      <c r="E32" s="94">
        <v>1.6E-2</v>
      </c>
      <c r="F32" s="94">
        <v>1.4999999999999999E-2</v>
      </c>
      <c r="G32" s="94">
        <v>1.4E-2</v>
      </c>
    </row>
    <row r="33" spans="1:8" ht="12" customHeight="1">
      <c r="A33" s="78" t="s">
        <v>362</v>
      </c>
      <c r="B33" s="23" t="s">
        <v>433</v>
      </c>
      <c r="C33" s="94">
        <v>1.4E-2</v>
      </c>
      <c r="D33" s="94">
        <v>1.2E-2</v>
      </c>
      <c r="E33" s="94">
        <v>1.3000000000000001E-2</v>
      </c>
      <c r="F33" s="94">
        <v>1.0999999999999999E-2</v>
      </c>
      <c r="G33" s="94">
        <v>1.0999999999999999E-2</v>
      </c>
    </row>
    <row r="34" spans="1:8" ht="12" customHeight="1">
      <c r="A34" s="40"/>
      <c r="B34" s="23" t="s">
        <v>399</v>
      </c>
      <c r="C34" s="94">
        <v>1.6E-2</v>
      </c>
      <c r="D34" s="94">
        <v>1.3000000000000001E-2</v>
      </c>
      <c r="E34" s="94">
        <v>1.4E-2</v>
      </c>
      <c r="F34" s="94">
        <v>1.2999999999999999E-2</v>
      </c>
      <c r="G34" s="94">
        <v>1.2E-2</v>
      </c>
      <c r="H34" s="97"/>
    </row>
    <row r="35" spans="1:8" ht="12" customHeight="1">
      <c r="A35" s="42"/>
      <c r="B35" s="23" t="s">
        <v>400</v>
      </c>
      <c r="C35" s="94">
        <v>1.6E-2</v>
      </c>
      <c r="D35" s="94">
        <v>1.4E-2</v>
      </c>
      <c r="E35" s="94">
        <v>1.4E-2</v>
      </c>
      <c r="F35" s="94">
        <v>1.2999999999999999E-2</v>
      </c>
      <c r="G35" s="94">
        <v>1.2E-2</v>
      </c>
    </row>
    <row r="36" spans="1:8" ht="12" customHeight="1">
      <c r="A36" s="78" t="s">
        <v>434</v>
      </c>
      <c r="B36" s="23" t="s">
        <v>435</v>
      </c>
      <c r="C36" s="94">
        <v>0.01</v>
      </c>
      <c r="D36" s="94">
        <v>9.0000000000000011E-3</v>
      </c>
      <c r="E36" s="94" t="s">
        <v>436</v>
      </c>
      <c r="F36" s="94">
        <v>0.01</v>
      </c>
      <c r="G36" s="94">
        <v>8.9999999999999993E-3</v>
      </c>
    </row>
    <row r="37" spans="1:8" ht="12" customHeight="1">
      <c r="A37" s="78" t="s">
        <v>401</v>
      </c>
      <c r="B37" s="23" t="s">
        <v>402</v>
      </c>
      <c r="C37" s="94">
        <v>1.4E-2</v>
      </c>
      <c r="D37" s="94">
        <v>1.3000000000000001E-2</v>
      </c>
      <c r="E37" s="94">
        <v>1.4E-2</v>
      </c>
      <c r="F37" s="94">
        <v>1.3000000000000001E-2</v>
      </c>
      <c r="G37" s="94">
        <v>1.2E-2</v>
      </c>
    </row>
    <row r="38" spans="1:8" ht="12" customHeight="1">
      <c r="A38" s="78" t="s">
        <v>67</v>
      </c>
      <c r="B38" s="23" t="s">
        <v>385</v>
      </c>
      <c r="C38" s="94">
        <v>1.2E-2</v>
      </c>
      <c r="D38" s="94">
        <v>1.0999999999999999E-2</v>
      </c>
      <c r="E38" s="94">
        <v>1.0999999999999999E-2</v>
      </c>
      <c r="F38" s="94">
        <v>1.0999999999999999E-2</v>
      </c>
      <c r="G38" s="94">
        <v>0.01</v>
      </c>
    </row>
    <row r="39" spans="1:8" ht="12" customHeight="1">
      <c r="A39" s="40"/>
      <c r="B39" s="23" t="s">
        <v>403</v>
      </c>
      <c r="C39" s="94">
        <v>1.3000000000000001E-2</v>
      </c>
      <c r="D39" s="94">
        <v>1.3000000000000001E-2</v>
      </c>
      <c r="E39" s="94">
        <v>1.3000000000000001E-2</v>
      </c>
      <c r="F39" s="94">
        <v>1.0999999999999999E-2</v>
      </c>
      <c r="G39" s="94">
        <v>0.01</v>
      </c>
    </row>
    <row r="40" spans="1:8" ht="12" customHeight="1">
      <c r="A40" s="40"/>
      <c r="B40" s="23" t="s">
        <v>404</v>
      </c>
      <c r="C40" s="94">
        <v>1.4E-2</v>
      </c>
      <c r="D40" s="94">
        <v>1.4E-2</v>
      </c>
      <c r="E40" s="94">
        <v>1.4E-2</v>
      </c>
      <c r="F40" s="94">
        <v>1.4E-2</v>
      </c>
      <c r="G40" s="94">
        <v>1.2E-2</v>
      </c>
    </row>
    <row r="41" spans="1:8" ht="12" customHeight="1">
      <c r="A41" s="40"/>
      <c r="B41" s="23" t="s">
        <v>437</v>
      </c>
      <c r="C41" s="94">
        <v>9.0000000000000011E-3</v>
      </c>
      <c r="D41" s="94">
        <v>9.0000000000000011E-3</v>
      </c>
      <c r="E41" s="94">
        <v>9.0000000000000011E-3</v>
      </c>
      <c r="F41" s="94">
        <v>9.0000000000000011E-3</v>
      </c>
      <c r="G41" s="94">
        <v>8.9999999999999993E-3</v>
      </c>
    </row>
    <row r="42" spans="1:8" ht="12" customHeight="1">
      <c r="A42" s="40"/>
      <c r="B42" s="23" t="s">
        <v>405</v>
      </c>
      <c r="C42" s="94">
        <v>8.0000000000000002E-3</v>
      </c>
      <c r="D42" s="94">
        <v>8.0000000000000002E-3</v>
      </c>
      <c r="E42" s="94">
        <v>8.0000000000000002E-3</v>
      </c>
      <c r="F42" s="94">
        <v>7.0000000000000001E-3</v>
      </c>
      <c r="G42" s="94">
        <v>7.0000000000000001E-3</v>
      </c>
    </row>
    <row r="43" spans="1:8" ht="12" customHeight="1">
      <c r="A43" s="40"/>
      <c r="B43" s="23" t="s">
        <v>406</v>
      </c>
      <c r="C43" s="94">
        <v>8.0000000000000002E-3</v>
      </c>
      <c r="D43" s="94">
        <v>7.0000000000000001E-3</v>
      </c>
      <c r="E43" s="94">
        <v>8.0000000000000002E-3</v>
      </c>
      <c r="F43" s="94">
        <v>7.0000000000000001E-3</v>
      </c>
      <c r="G43" s="94">
        <v>6.0000000000000001E-3</v>
      </c>
    </row>
    <row r="44" spans="1:8" ht="12" customHeight="1">
      <c r="A44" s="78" t="s">
        <v>369</v>
      </c>
      <c r="B44" s="23" t="s">
        <v>385</v>
      </c>
      <c r="C44" s="94">
        <v>1.2E-2</v>
      </c>
      <c r="D44" s="94">
        <v>1.0999999999999999E-2</v>
      </c>
      <c r="E44" s="94">
        <v>1.2E-2</v>
      </c>
      <c r="F44" s="94">
        <v>1.2E-2</v>
      </c>
      <c r="G44" s="94">
        <v>0.01</v>
      </c>
    </row>
    <row r="45" spans="1:8" ht="12" customHeight="1">
      <c r="A45" s="78" t="s">
        <v>69</v>
      </c>
      <c r="B45" s="23" t="s">
        <v>407</v>
      </c>
      <c r="C45" s="94">
        <v>5.0000000000000001E-3</v>
      </c>
      <c r="D45" s="94">
        <v>6.0000000000000001E-3</v>
      </c>
      <c r="E45" s="94">
        <v>6.0000000000000001E-3</v>
      </c>
      <c r="F45" s="94">
        <v>6.0000000000000001E-3</v>
      </c>
      <c r="G45" s="94">
        <v>6.0000000000000001E-3</v>
      </c>
    </row>
    <row r="46" spans="1:8" ht="12" customHeight="1">
      <c r="A46" s="78" t="s">
        <v>58</v>
      </c>
      <c r="B46" s="23" t="s">
        <v>408</v>
      </c>
      <c r="C46" s="94">
        <v>0.01</v>
      </c>
      <c r="D46" s="94">
        <v>9.0000000000000011E-3</v>
      </c>
      <c r="E46" s="94">
        <v>9.0000000000000011E-3</v>
      </c>
      <c r="F46" s="94">
        <v>9.0000000000000011E-3</v>
      </c>
      <c r="G46" s="94">
        <v>8.0000000000000002E-3</v>
      </c>
    </row>
    <row r="47" spans="1:8" ht="12" customHeight="1">
      <c r="A47" s="42"/>
      <c r="B47" s="23" t="s">
        <v>409</v>
      </c>
      <c r="C47" s="94">
        <v>1.3000000000000001E-2</v>
      </c>
      <c r="D47" s="94">
        <v>1.2E-2</v>
      </c>
      <c r="E47" s="94">
        <v>1.2E-2</v>
      </c>
      <c r="F47" s="95">
        <v>1.2999999999999999E-2</v>
      </c>
      <c r="G47" s="94">
        <v>1.0999999999999999E-2</v>
      </c>
    </row>
    <row r="48" spans="1:8" ht="12" customHeight="1">
      <c r="A48" s="42"/>
      <c r="B48" s="23" t="s">
        <v>410</v>
      </c>
      <c r="C48" s="94">
        <v>1.3000000000000001E-2</v>
      </c>
      <c r="D48" s="94">
        <v>1.2E-2</v>
      </c>
      <c r="E48" s="94">
        <v>1.3000000000000001E-2</v>
      </c>
      <c r="F48" s="94">
        <v>1.0999999999999999E-2</v>
      </c>
      <c r="G48" s="94">
        <v>0.01</v>
      </c>
    </row>
    <row r="49" spans="1:8" ht="12" customHeight="1">
      <c r="A49" s="42"/>
      <c r="B49" s="23" t="s">
        <v>411</v>
      </c>
      <c r="C49" s="94">
        <v>1.0999999999999999E-2</v>
      </c>
      <c r="D49" s="94">
        <v>0.01</v>
      </c>
      <c r="E49" s="94">
        <v>1.0999999999999999E-2</v>
      </c>
      <c r="F49" s="94">
        <v>0.01</v>
      </c>
      <c r="G49" s="94">
        <v>8.9999999999999993E-3</v>
      </c>
    </row>
    <row r="50" spans="1:8" ht="12" customHeight="1">
      <c r="A50" s="42"/>
      <c r="B50" s="23" t="s">
        <v>412</v>
      </c>
      <c r="C50" s="94">
        <v>0.01</v>
      </c>
      <c r="D50" s="94">
        <v>8.0000000000000002E-3</v>
      </c>
      <c r="E50" s="94">
        <v>9.0000000000000011E-3</v>
      </c>
      <c r="F50" s="94">
        <v>9.0000000000000011E-3</v>
      </c>
      <c r="G50" s="94">
        <v>8.0000000000000002E-3</v>
      </c>
    </row>
    <row r="51" spans="1:8" ht="12" customHeight="1">
      <c r="A51" s="42"/>
      <c r="B51" s="23" t="s">
        <v>413</v>
      </c>
      <c r="C51" s="94">
        <v>0.01</v>
      </c>
      <c r="D51" s="94">
        <v>9.0000000000000011E-3</v>
      </c>
      <c r="E51" s="94">
        <v>9.0000000000000011E-3</v>
      </c>
      <c r="F51" s="94">
        <v>8.0000000000000002E-3</v>
      </c>
      <c r="G51" s="94">
        <v>7.0000000000000001E-3</v>
      </c>
    </row>
    <row r="52" spans="1:8" ht="12" customHeight="1">
      <c r="A52" s="42"/>
      <c r="B52" s="23" t="s">
        <v>414</v>
      </c>
      <c r="C52" s="94">
        <v>9.0000000000000011E-3</v>
      </c>
      <c r="D52" s="94">
        <v>8.0000000000000002E-3</v>
      </c>
      <c r="E52" s="94">
        <v>8.0000000000000002E-3</v>
      </c>
      <c r="F52" s="94">
        <v>7.0000000000000001E-3</v>
      </c>
      <c r="G52" s="94">
        <v>6.0000000000000001E-3</v>
      </c>
    </row>
    <row r="53" spans="1:8" ht="12" customHeight="1">
      <c r="A53" s="42"/>
      <c r="B53" s="23" t="s">
        <v>415</v>
      </c>
      <c r="C53" s="94">
        <v>7.0000000000000001E-3</v>
      </c>
      <c r="D53" s="94">
        <v>6.0000000000000001E-3</v>
      </c>
      <c r="E53" s="94">
        <v>7.0000000000000001E-3</v>
      </c>
      <c r="F53" s="94">
        <v>6.0000000000000001E-3</v>
      </c>
      <c r="G53" s="94">
        <v>6.0000000000000001E-3</v>
      </c>
    </row>
    <row r="54" spans="1:8" ht="12" customHeight="1">
      <c r="A54" s="42"/>
      <c r="B54" s="23" t="s">
        <v>416</v>
      </c>
      <c r="C54" s="94">
        <v>5.0000000000000001E-3</v>
      </c>
      <c r="D54" s="94">
        <v>5.0000000000000001E-3</v>
      </c>
      <c r="E54" s="94">
        <v>5.0000000000000001E-3</v>
      </c>
      <c r="F54" s="94">
        <v>4.0000000000000001E-3</v>
      </c>
      <c r="G54" s="94">
        <v>4.0000000000000001E-3</v>
      </c>
    </row>
    <row r="55" spans="1:8" ht="12" customHeight="1">
      <c r="A55" s="78" t="s">
        <v>438</v>
      </c>
      <c r="B55" s="23" t="s">
        <v>402</v>
      </c>
      <c r="C55" s="94">
        <v>1.4E-2</v>
      </c>
      <c r="D55" s="94">
        <v>1.2E-2</v>
      </c>
      <c r="E55" s="94">
        <v>1.3000000000000001E-2</v>
      </c>
      <c r="F55" s="94">
        <v>1.0999999999999999E-2</v>
      </c>
      <c r="G55" s="94">
        <v>0.01</v>
      </c>
    </row>
    <row r="56" spans="1:8" ht="12" customHeight="1">
      <c r="A56" s="78" t="s">
        <v>84</v>
      </c>
      <c r="B56" s="23" t="s">
        <v>407</v>
      </c>
      <c r="C56" s="94">
        <v>7.0000000000000001E-3</v>
      </c>
      <c r="D56" s="94">
        <v>6.0000000000000001E-3</v>
      </c>
      <c r="E56" s="94">
        <v>7.0000000000000001E-3</v>
      </c>
      <c r="F56" s="94">
        <v>6.0000000000000001E-3</v>
      </c>
      <c r="G56" s="94">
        <v>6.0000000000000001E-3</v>
      </c>
      <c r="H56" s="97"/>
    </row>
    <row r="57" spans="1:8" ht="12" customHeight="1">
      <c r="A57" s="78" t="s">
        <v>366</v>
      </c>
      <c r="B57" s="23" t="s">
        <v>385</v>
      </c>
      <c r="C57" s="94">
        <v>1.2E-2</v>
      </c>
      <c r="D57" s="94">
        <v>1.0999999999999999E-2</v>
      </c>
      <c r="E57" s="94">
        <v>1.0999999999999999E-2</v>
      </c>
      <c r="F57" s="94">
        <v>0.01</v>
      </c>
      <c r="G57" s="94">
        <v>8.9999999999999993E-3</v>
      </c>
    </row>
    <row r="58" spans="1:8" ht="12" customHeight="1">
      <c r="A58" s="78" t="s">
        <v>367</v>
      </c>
      <c r="B58" s="23" t="s">
        <v>385</v>
      </c>
      <c r="C58" s="94">
        <v>9.0000000000000011E-3</v>
      </c>
      <c r="D58" s="94">
        <v>8.0000000000000002E-3</v>
      </c>
      <c r="E58" s="94">
        <v>9.0000000000000011E-3</v>
      </c>
      <c r="F58" s="94">
        <v>8.0000000000000002E-3</v>
      </c>
      <c r="G58" s="94">
        <v>7.0000000000000001E-3</v>
      </c>
    </row>
    <row r="59" spans="1:8" ht="12" customHeight="1">
      <c r="A59" s="78" t="s">
        <v>375</v>
      </c>
      <c r="B59" s="23" t="s">
        <v>417</v>
      </c>
      <c r="C59" s="94">
        <v>4.0000000000000001E-3</v>
      </c>
      <c r="D59" s="94">
        <v>4.0000000000000001E-3</v>
      </c>
      <c r="E59" s="94">
        <v>4.0000000000000001E-3</v>
      </c>
      <c r="F59" s="94">
        <v>4.0000000000000001E-3</v>
      </c>
      <c r="G59" s="94">
        <v>3.0000000000000001E-3</v>
      </c>
    </row>
    <row r="60" spans="1:8" ht="12" customHeight="1">
      <c r="A60" s="78" t="s">
        <v>66</v>
      </c>
      <c r="B60" s="23" t="s">
        <v>407</v>
      </c>
      <c r="C60" s="94">
        <v>4.0000000000000001E-3</v>
      </c>
      <c r="D60" s="94">
        <v>4.0000000000000001E-3</v>
      </c>
      <c r="E60" s="94">
        <v>4.0000000000000001E-3</v>
      </c>
      <c r="F60" s="94">
        <v>1E-3</v>
      </c>
      <c r="G60" s="94">
        <v>3.0000000000000001E-3</v>
      </c>
    </row>
    <row r="61" spans="1:8" ht="12" customHeight="1">
      <c r="A61" s="78" t="s">
        <v>62</v>
      </c>
      <c r="B61" s="23" t="s">
        <v>407</v>
      </c>
      <c r="C61" s="94">
        <v>9.0000000000000011E-3</v>
      </c>
      <c r="D61" s="94">
        <v>8.0000000000000002E-3</v>
      </c>
      <c r="E61" s="94">
        <v>8.0000000000000002E-3</v>
      </c>
      <c r="F61" s="94">
        <v>7.0000000000000001E-3</v>
      </c>
      <c r="G61" s="94">
        <v>7.0000000000000001E-3</v>
      </c>
    </row>
    <row r="62" spans="1:8" ht="3.75" customHeight="1">
      <c r="A62" s="41"/>
      <c r="B62" s="60"/>
      <c r="C62" s="98"/>
      <c r="D62" s="98"/>
      <c r="E62" s="98"/>
      <c r="F62" s="99"/>
      <c r="G62" s="99"/>
    </row>
    <row r="63" spans="1:8">
      <c r="A63" s="225" t="s">
        <v>659</v>
      </c>
      <c r="F63" s="40"/>
    </row>
    <row r="64" spans="1:8" ht="11.4">
      <c r="A64" s="101" t="s">
        <v>418</v>
      </c>
      <c r="C64" s="102"/>
      <c r="D64" s="103"/>
      <c r="E64" s="103"/>
      <c r="F64" s="102"/>
    </row>
    <row r="65" spans="1:6" ht="11.4">
      <c r="A65" s="101" t="s">
        <v>419</v>
      </c>
      <c r="C65" s="102"/>
      <c r="D65" s="104"/>
      <c r="E65" s="104"/>
      <c r="F65" s="102"/>
    </row>
    <row r="66" spans="1:6" ht="11.4">
      <c r="A66" s="101" t="s">
        <v>439</v>
      </c>
      <c r="C66" s="102"/>
      <c r="D66" s="104"/>
      <c r="E66" s="104"/>
      <c r="F66" s="102"/>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9"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0"/>
    <pageSetUpPr fitToPage="1"/>
  </sheetPr>
  <dimension ref="A1:G65"/>
  <sheetViews>
    <sheetView zoomScaleNormal="100" workbookViewId="0"/>
  </sheetViews>
  <sheetFormatPr defaultColWidth="9.109375" defaultRowHeight="10.8"/>
  <cols>
    <col min="1" max="1" width="8.5546875" style="22" customWidth="1"/>
    <col min="2" max="2" width="20" style="22" customWidth="1"/>
    <col min="3" max="6" width="14.6640625" style="22" customWidth="1"/>
    <col min="7" max="7" width="14.6640625" style="116" customWidth="1"/>
    <col min="8" max="16384" width="9.109375" style="22"/>
  </cols>
  <sheetData>
    <row r="1" spans="1:7" s="67" customFormat="1" ht="16.2">
      <c r="G1" s="105"/>
    </row>
    <row r="2" spans="1:7" s="88" customFormat="1" ht="15">
      <c r="A2" s="87" t="s">
        <v>440</v>
      </c>
      <c r="G2" s="106"/>
    </row>
    <row r="3" spans="1:7" ht="11.4">
      <c r="A3" s="64"/>
      <c r="G3" s="107" t="s">
        <v>441</v>
      </c>
    </row>
    <row r="4" spans="1:7" ht="15" customHeight="1">
      <c r="A4" s="393" t="s">
        <v>381</v>
      </c>
      <c r="B4" s="393"/>
      <c r="C4" s="108" t="s">
        <v>107</v>
      </c>
      <c r="D4" s="108" t="s">
        <v>108</v>
      </c>
      <c r="E4" s="108" t="s">
        <v>109</v>
      </c>
      <c r="F4" s="108" t="s">
        <v>110</v>
      </c>
      <c r="G4" s="265" t="s">
        <v>909</v>
      </c>
    </row>
    <row r="5" spans="1:7" ht="15.75" customHeight="1">
      <c r="A5" s="109" t="s">
        <v>361</v>
      </c>
      <c r="B5" s="110" t="s">
        <v>382</v>
      </c>
      <c r="C5" s="111">
        <v>1.7000000000000001E-2</v>
      </c>
      <c r="D5" s="111">
        <v>1.6E-2</v>
      </c>
      <c r="E5" s="94">
        <v>1.8000000000000002E-2</v>
      </c>
      <c r="F5" s="94">
        <v>1.6E-2</v>
      </c>
      <c r="G5" s="94">
        <v>1.2999999999999999E-2</v>
      </c>
    </row>
    <row r="6" spans="1:7" ht="12" customHeight="1">
      <c r="A6" s="40"/>
      <c r="B6" s="23" t="s">
        <v>383</v>
      </c>
      <c r="C6" s="111">
        <v>1.3000000000000001E-2</v>
      </c>
      <c r="D6" s="111">
        <v>1.4999999999999999E-2</v>
      </c>
      <c r="E6" s="94">
        <v>1.7000000000000001E-2</v>
      </c>
      <c r="F6" s="94">
        <v>1.7000000000000001E-2</v>
      </c>
      <c r="G6" s="94">
        <v>1.6E-2</v>
      </c>
    </row>
    <row r="7" spans="1:7" ht="12" customHeight="1">
      <c r="A7" s="40"/>
      <c r="B7" s="23" t="s">
        <v>384</v>
      </c>
      <c r="C7" s="95">
        <v>2.1000000000000001E-2</v>
      </c>
      <c r="D7" s="111">
        <v>2.1000000000000001E-2</v>
      </c>
      <c r="E7" s="94">
        <v>0.02</v>
      </c>
      <c r="F7" s="94">
        <v>1.7999999999999999E-2</v>
      </c>
      <c r="G7" s="94">
        <v>1.7000000000000001E-2</v>
      </c>
    </row>
    <row r="8" spans="1:7" ht="12" customHeight="1">
      <c r="A8" s="78" t="s">
        <v>363</v>
      </c>
      <c r="B8" s="23" t="s">
        <v>385</v>
      </c>
      <c r="C8" s="111">
        <v>2.1999999999999999E-2</v>
      </c>
      <c r="D8" s="111">
        <v>1.9E-2</v>
      </c>
      <c r="E8" s="94">
        <v>1.9E-2</v>
      </c>
      <c r="F8" s="94">
        <v>2.1000000000000001E-2</v>
      </c>
      <c r="G8" s="94">
        <v>1.7000000000000001E-2</v>
      </c>
    </row>
    <row r="9" spans="1:7" ht="12" customHeight="1">
      <c r="A9" s="40"/>
      <c r="B9" s="23" t="s">
        <v>386</v>
      </c>
      <c r="C9" s="111">
        <v>0.02</v>
      </c>
      <c r="D9" s="111">
        <v>1.8000000000000002E-2</v>
      </c>
      <c r="E9" s="94">
        <v>2.1000000000000001E-2</v>
      </c>
      <c r="F9" s="94">
        <v>2.1999999999999999E-2</v>
      </c>
      <c r="G9" s="94">
        <v>0.02</v>
      </c>
    </row>
    <row r="10" spans="1:7" ht="12" customHeight="1">
      <c r="A10" s="40"/>
      <c r="B10" s="23" t="s">
        <v>387</v>
      </c>
      <c r="C10" s="111">
        <v>2.1999999999999999E-2</v>
      </c>
      <c r="D10" s="95">
        <v>1.6E-2</v>
      </c>
      <c r="E10" s="94">
        <v>1.7000000000000001E-2</v>
      </c>
      <c r="F10" s="94">
        <v>1.6E-2</v>
      </c>
      <c r="G10" s="94">
        <v>1.4999999999999999E-2</v>
      </c>
    </row>
    <row r="11" spans="1:7" ht="12" customHeight="1">
      <c r="A11" s="40"/>
      <c r="B11" s="23" t="s">
        <v>388</v>
      </c>
      <c r="C11" s="111">
        <v>2.1000000000000001E-2</v>
      </c>
      <c r="D11" s="111">
        <v>2.1000000000000001E-2</v>
      </c>
      <c r="E11" s="94">
        <v>0.02</v>
      </c>
      <c r="F11" s="94">
        <v>1.9E-2</v>
      </c>
      <c r="G11" s="94">
        <v>1.7999999999999999E-2</v>
      </c>
    </row>
    <row r="12" spans="1:7" ht="12" customHeight="1">
      <c r="A12" s="40"/>
      <c r="B12" s="23" t="s">
        <v>389</v>
      </c>
      <c r="C12" s="111">
        <v>1.7000000000000001E-2</v>
      </c>
      <c r="D12" s="111">
        <v>1.6E-2</v>
      </c>
      <c r="E12" s="94">
        <v>1.7000000000000001E-2</v>
      </c>
      <c r="F12" s="94">
        <v>1.6E-2</v>
      </c>
      <c r="G12" s="94">
        <v>1.4999999999999999E-2</v>
      </c>
    </row>
    <row r="13" spans="1:7" ht="12" customHeight="1">
      <c r="A13" s="40"/>
      <c r="B13" s="23" t="s">
        <v>390</v>
      </c>
      <c r="C13" s="111">
        <v>1.8000000000000002E-2</v>
      </c>
      <c r="D13" s="111">
        <v>1.7000000000000001E-2</v>
      </c>
      <c r="E13" s="94">
        <v>1.8000000000000002E-2</v>
      </c>
      <c r="F13" s="94">
        <v>1.4999999999999999E-2</v>
      </c>
      <c r="G13" s="94">
        <v>1.4E-2</v>
      </c>
    </row>
    <row r="14" spans="1:7" ht="12" customHeight="1">
      <c r="A14" s="78" t="s">
        <v>364</v>
      </c>
      <c r="B14" s="23" t="s">
        <v>423</v>
      </c>
      <c r="C14" s="111">
        <v>1.7000000000000001E-2</v>
      </c>
      <c r="D14" s="111">
        <v>1.7000000000000001E-2</v>
      </c>
      <c r="E14" s="94">
        <v>1.8000000000000002E-2</v>
      </c>
      <c r="F14" s="94">
        <v>1.8000000000000002E-2</v>
      </c>
      <c r="G14" s="94">
        <v>1.6E-2</v>
      </c>
    </row>
    <row r="15" spans="1:7" ht="12" customHeight="1">
      <c r="A15" s="78" t="s">
        <v>365</v>
      </c>
      <c r="B15" s="23" t="s">
        <v>385</v>
      </c>
      <c r="C15" s="111">
        <v>1.4999999999999999E-2</v>
      </c>
      <c r="D15" s="111">
        <v>1.3000000000000001E-2</v>
      </c>
      <c r="E15" s="94">
        <v>1.4999999999999999E-2</v>
      </c>
      <c r="F15" s="94">
        <v>1.7000000000000001E-2</v>
      </c>
      <c r="G15" s="94">
        <v>1.4999999999999999E-2</v>
      </c>
    </row>
    <row r="16" spans="1:7" ht="12" customHeight="1">
      <c r="A16" s="78" t="s">
        <v>368</v>
      </c>
      <c r="B16" s="23" t="s">
        <v>391</v>
      </c>
      <c r="C16" s="111">
        <v>1.3000000000000001E-2</v>
      </c>
      <c r="D16" s="111">
        <v>1.2E-2</v>
      </c>
      <c r="E16" s="94">
        <v>1.6E-2</v>
      </c>
      <c r="F16" s="94">
        <v>1.4999999999999999E-2</v>
      </c>
      <c r="G16" s="94">
        <v>1.4E-2</v>
      </c>
    </row>
    <row r="17" spans="1:7" ht="12" customHeight="1">
      <c r="A17" s="78" t="s">
        <v>370</v>
      </c>
      <c r="B17" s="23" t="s">
        <v>407</v>
      </c>
      <c r="C17" s="111">
        <v>1.4999999999999999E-2</v>
      </c>
      <c r="D17" s="111">
        <v>1.4999999999999999E-2</v>
      </c>
      <c r="E17" s="94">
        <v>1.4E-2</v>
      </c>
      <c r="F17" s="94">
        <v>1.2999999999999999E-2</v>
      </c>
      <c r="G17" s="94">
        <v>1.2E-2</v>
      </c>
    </row>
    <row r="18" spans="1:7" ht="12" customHeight="1">
      <c r="A18" s="78" t="s">
        <v>372</v>
      </c>
      <c r="B18" s="23" t="s">
        <v>407</v>
      </c>
      <c r="C18" s="111">
        <v>1.7000000000000001E-2</v>
      </c>
      <c r="D18" s="111">
        <v>1.6E-2</v>
      </c>
      <c r="E18" s="94">
        <v>1.6E-2</v>
      </c>
      <c r="F18" s="94">
        <v>1.6E-2</v>
      </c>
      <c r="G18" s="94">
        <v>1.4E-2</v>
      </c>
    </row>
    <row r="19" spans="1:7" ht="12" customHeight="1">
      <c r="A19" s="78" t="s">
        <v>360</v>
      </c>
      <c r="B19" s="23" t="s">
        <v>392</v>
      </c>
      <c r="C19" s="111">
        <v>1.8000000000000002E-2</v>
      </c>
      <c r="D19" s="111">
        <v>1.7000000000000001E-2</v>
      </c>
      <c r="E19" s="94">
        <v>1.8000000000000002E-2</v>
      </c>
      <c r="F19" s="94">
        <v>1.8000000000000002E-2</v>
      </c>
      <c r="G19" s="94">
        <v>1.4E-2</v>
      </c>
    </row>
    <row r="20" spans="1:7" ht="12" customHeight="1">
      <c r="A20" s="40"/>
      <c r="B20" s="23" t="s">
        <v>393</v>
      </c>
      <c r="C20" s="111">
        <v>1.9E-2</v>
      </c>
      <c r="D20" s="111">
        <v>1.7000000000000001E-2</v>
      </c>
      <c r="E20" s="94">
        <v>1.8000000000000002E-2</v>
      </c>
      <c r="F20" s="94">
        <v>1.7000000000000001E-2</v>
      </c>
      <c r="G20" s="94">
        <v>1.4E-2</v>
      </c>
    </row>
    <row r="21" spans="1:7" ht="12" customHeight="1">
      <c r="A21" s="40"/>
      <c r="B21" s="23" t="s">
        <v>425</v>
      </c>
      <c r="C21" s="111">
        <v>1.8000000000000002E-2</v>
      </c>
      <c r="D21" s="111">
        <v>1.6E-2</v>
      </c>
      <c r="E21" s="94">
        <v>1.6E-2</v>
      </c>
      <c r="F21" s="94">
        <v>1.4999999999999999E-2</v>
      </c>
      <c r="G21" s="94">
        <v>1.2999999999999999E-2</v>
      </c>
    </row>
    <row r="22" spans="1:7" ht="12" customHeight="1">
      <c r="A22" s="40"/>
      <c r="B22" s="23" t="s">
        <v>394</v>
      </c>
      <c r="C22" s="111">
        <v>1.8000000000000002E-2</v>
      </c>
      <c r="D22" s="111">
        <v>1.7000000000000001E-2</v>
      </c>
      <c r="E22" s="94">
        <v>1.6E-2</v>
      </c>
      <c r="F22" s="94">
        <v>1.4999999999999999E-2</v>
      </c>
      <c r="G22" s="94">
        <v>1.0999999999999999E-2</v>
      </c>
    </row>
    <row r="23" spans="1:7" ht="12" customHeight="1">
      <c r="A23" s="40"/>
      <c r="B23" s="23" t="s">
        <v>395</v>
      </c>
      <c r="C23" s="111">
        <v>1.9E-2</v>
      </c>
      <c r="D23" s="111">
        <v>1.7000000000000001E-2</v>
      </c>
      <c r="E23" s="94">
        <v>1.7000000000000001E-2</v>
      </c>
      <c r="F23" s="94">
        <v>1.7999999999999999E-2</v>
      </c>
      <c r="G23" s="94">
        <v>1.4999999999999999E-2</v>
      </c>
    </row>
    <row r="24" spans="1:7" ht="12" customHeight="1">
      <c r="A24" s="40"/>
      <c r="B24" s="23" t="s">
        <v>426</v>
      </c>
      <c r="C24" s="111">
        <v>1.7000000000000001E-2</v>
      </c>
      <c r="D24" s="111">
        <v>1.7000000000000001E-2</v>
      </c>
      <c r="E24" s="94">
        <v>1.6E-2</v>
      </c>
      <c r="F24" s="94">
        <v>1.7000000000000001E-2</v>
      </c>
      <c r="G24" s="94">
        <v>1.4E-2</v>
      </c>
    </row>
    <row r="25" spans="1:7" ht="12" customHeight="1">
      <c r="A25" s="40"/>
      <c r="B25" s="23" t="s">
        <v>442</v>
      </c>
      <c r="C25" s="111">
        <v>1.8000000000000002E-2</v>
      </c>
      <c r="D25" s="111">
        <v>1.8000000000000002E-2</v>
      </c>
      <c r="E25" s="94">
        <v>1.8000000000000002E-2</v>
      </c>
      <c r="F25" s="94">
        <v>1.6E-2</v>
      </c>
      <c r="G25" s="94">
        <v>1.4E-2</v>
      </c>
    </row>
    <row r="26" spans="1:7" ht="12" customHeight="1">
      <c r="A26" s="40"/>
      <c r="B26" s="23" t="s">
        <v>428</v>
      </c>
      <c r="C26" s="111">
        <v>1.6E-2</v>
      </c>
      <c r="D26" s="111">
        <v>1.6E-2</v>
      </c>
      <c r="E26" s="94">
        <v>1.4999999999999999E-2</v>
      </c>
      <c r="F26" s="95">
        <v>1.9E-2</v>
      </c>
      <c r="G26" s="94" t="s">
        <v>910</v>
      </c>
    </row>
    <row r="27" spans="1:7" ht="12" customHeight="1">
      <c r="A27" s="40"/>
      <c r="B27" s="23" t="s">
        <v>396</v>
      </c>
      <c r="C27" s="111">
        <v>1.8000000000000002E-2</v>
      </c>
      <c r="D27" s="111">
        <v>1.9E-2</v>
      </c>
      <c r="E27" s="94">
        <v>1.7000000000000001E-2</v>
      </c>
      <c r="F27" s="94">
        <v>1.6E-2</v>
      </c>
      <c r="G27" s="94">
        <v>1.4E-2</v>
      </c>
    </row>
    <row r="28" spans="1:7" ht="12" customHeight="1">
      <c r="A28" s="40"/>
      <c r="B28" s="23" t="s">
        <v>429</v>
      </c>
      <c r="C28" s="111">
        <v>1.8000000000000002E-2</v>
      </c>
      <c r="D28" s="111">
        <v>1.8000000000000002E-2</v>
      </c>
      <c r="E28" s="94">
        <v>1.8000000000000002E-2</v>
      </c>
      <c r="F28" s="94">
        <v>1.6E-2</v>
      </c>
      <c r="G28" s="94">
        <v>1.4E-2</v>
      </c>
    </row>
    <row r="29" spans="1:7" ht="12" customHeight="1">
      <c r="A29" s="40"/>
      <c r="B29" s="23" t="s">
        <v>431</v>
      </c>
      <c r="C29" s="111">
        <v>1.6E-2</v>
      </c>
      <c r="D29" s="111">
        <v>1.4E-2</v>
      </c>
      <c r="E29" s="94">
        <v>1.6E-2</v>
      </c>
      <c r="F29" s="94">
        <v>1.4999999999999999E-2</v>
      </c>
      <c r="G29" s="94">
        <v>1.2999999999999999E-2</v>
      </c>
    </row>
    <row r="30" spans="1:7" ht="12" customHeight="1">
      <c r="A30" s="40"/>
      <c r="B30" s="23" t="s">
        <v>432</v>
      </c>
      <c r="C30" s="111">
        <v>1.6E-2</v>
      </c>
      <c r="D30" s="111">
        <v>1.3000000000000001E-2</v>
      </c>
      <c r="E30" s="94">
        <v>1.4E-2</v>
      </c>
      <c r="F30" s="94">
        <v>1.4E-2</v>
      </c>
      <c r="G30" s="94" t="s">
        <v>910</v>
      </c>
    </row>
    <row r="31" spans="1:7" ht="12" customHeight="1">
      <c r="A31" s="40"/>
      <c r="B31" s="23" t="s">
        <v>397</v>
      </c>
      <c r="C31" s="111">
        <v>1.9E-2</v>
      </c>
      <c r="D31" s="111">
        <v>1.8000000000000002E-2</v>
      </c>
      <c r="E31" s="94">
        <v>1.9E-2</v>
      </c>
      <c r="F31" s="94">
        <v>1.9E-2</v>
      </c>
      <c r="G31" s="94">
        <v>1.4999999999999999E-2</v>
      </c>
    </row>
    <row r="32" spans="1:7" ht="12" customHeight="1">
      <c r="A32" s="78" t="s">
        <v>362</v>
      </c>
      <c r="B32" s="23" t="s">
        <v>433</v>
      </c>
      <c r="C32" s="111">
        <v>0.02</v>
      </c>
      <c r="D32" s="111">
        <v>1.8000000000000002E-2</v>
      </c>
      <c r="E32" s="94">
        <v>0.02</v>
      </c>
      <c r="F32" s="94">
        <v>2.1999999999999999E-2</v>
      </c>
      <c r="G32" s="94">
        <v>1.9E-2</v>
      </c>
    </row>
    <row r="33" spans="1:7" ht="12" customHeight="1">
      <c r="A33" s="40"/>
      <c r="B33" s="23" t="s">
        <v>399</v>
      </c>
      <c r="C33" s="111">
        <v>2.1000000000000001E-2</v>
      </c>
      <c r="D33" s="111">
        <v>2.1000000000000001E-2</v>
      </c>
      <c r="E33" s="94">
        <v>2.1999999999999999E-2</v>
      </c>
      <c r="F33" s="94">
        <v>0.02</v>
      </c>
      <c r="G33" s="94">
        <v>1.6E-2</v>
      </c>
    </row>
    <row r="34" spans="1:7" ht="12" customHeight="1">
      <c r="A34" s="40"/>
      <c r="B34" s="23" t="s">
        <v>443</v>
      </c>
      <c r="C34" s="111">
        <v>1.9E-2</v>
      </c>
      <c r="D34" s="111">
        <v>2.1000000000000001E-2</v>
      </c>
      <c r="E34" s="94">
        <v>2.1999999999999999E-2</v>
      </c>
      <c r="F34" s="94">
        <v>2.1999999999999999E-2</v>
      </c>
      <c r="G34" s="94">
        <v>1.9E-2</v>
      </c>
    </row>
    <row r="35" spans="1:7" ht="12" customHeight="1">
      <c r="A35" s="78" t="s">
        <v>434</v>
      </c>
      <c r="B35" s="23" t="s">
        <v>435</v>
      </c>
      <c r="C35" s="111">
        <v>2.5000000000000001E-2</v>
      </c>
      <c r="D35" s="111">
        <v>2.1999999999999999E-2</v>
      </c>
      <c r="E35" s="94">
        <v>2.3E-2</v>
      </c>
      <c r="F35" s="94">
        <v>0.02</v>
      </c>
      <c r="G35" s="94">
        <v>2.1000000000000001E-2</v>
      </c>
    </row>
    <row r="36" spans="1:7" ht="12" customHeight="1">
      <c r="A36" s="78" t="s">
        <v>401</v>
      </c>
      <c r="B36" s="23" t="s">
        <v>402</v>
      </c>
      <c r="C36" s="111">
        <v>1.9E-2</v>
      </c>
      <c r="D36" s="111">
        <v>1.4999999999999999E-2</v>
      </c>
      <c r="E36" s="94">
        <v>1.6E-2</v>
      </c>
      <c r="F36" s="94">
        <v>1.4999999999999999E-2</v>
      </c>
      <c r="G36" s="94">
        <v>1.7999999999999999E-2</v>
      </c>
    </row>
    <row r="37" spans="1:7" ht="12" customHeight="1">
      <c r="A37" s="78" t="s">
        <v>67</v>
      </c>
      <c r="B37" s="23" t="s">
        <v>385</v>
      </c>
      <c r="C37" s="111">
        <v>1.8000000000000002E-2</v>
      </c>
      <c r="D37" s="111">
        <v>1.7000000000000001E-2</v>
      </c>
      <c r="E37" s="94">
        <v>1.8000000000000002E-2</v>
      </c>
      <c r="F37" s="94">
        <v>1.8000000000000002E-2</v>
      </c>
      <c r="G37" s="94">
        <v>1.4999999999999999E-2</v>
      </c>
    </row>
    <row r="38" spans="1:7" ht="12" customHeight="1">
      <c r="A38" s="40"/>
      <c r="B38" s="23" t="s">
        <v>403</v>
      </c>
      <c r="C38" s="111">
        <v>2.5000000000000001E-2</v>
      </c>
      <c r="D38" s="111">
        <v>2.4E-2</v>
      </c>
      <c r="E38" s="94">
        <v>2.1999999999999999E-2</v>
      </c>
      <c r="F38" s="94">
        <v>2.1999999999999999E-2</v>
      </c>
      <c r="G38" s="94">
        <v>1.7999999999999999E-2</v>
      </c>
    </row>
    <row r="39" spans="1:7" ht="12" customHeight="1">
      <c r="A39" s="40"/>
      <c r="B39" s="23" t="s">
        <v>404</v>
      </c>
      <c r="C39" s="111">
        <v>1.9E-2</v>
      </c>
      <c r="D39" s="111">
        <v>1.8000000000000002E-2</v>
      </c>
      <c r="E39" s="94">
        <v>1.8000000000000002E-2</v>
      </c>
      <c r="F39" s="94">
        <v>1.8000000000000002E-2</v>
      </c>
      <c r="G39" s="94">
        <v>1.6E-2</v>
      </c>
    </row>
    <row r="40" spans="1:7" ht="12" customHeight="1">
      <c r="A40" s="40"/>
      <c r="B40" s="23" t="s">
        <v>437</v>
      </c>
      <c r="C40" s="111">
        <v>2.1000000000000001E-2</v>
      </c>
      <c r="D40" s="111">
        <v>0.02</v>
      </c>
      <c r="E40" s="94">
        <v>1.8000000000000002E-2</v>
      </c>
      <c r="F40" s="94">
        <v>1.6E-2</v>
      </c>
      <c r="G40" s="94">
        <v>1.4E-2</v>
      </c>
    </row>
    <row r="41" spans="1:7" ht="12" customHeight="1">
      <c r="A41" s="40"/>
      <c r="B41" s="23" t="s">
        <v>405</v>
      </c>
      <c r="C41" s="111">
        <v>1.9E-2</v>
      </c>
      <c r="D41" s="111">
        <v>1.7000000000000001E-2</v>
      </c>
      <c r="E41" s="94">
        <v>1.8000000000000002E-2</v>
      </c>
      <c r="F41" s="94">
        <v>1.8000000000000002E-2</v>
      </c>
      <c r="G41" s="94">
        <v>1.4999999999999999E-2</v>
      </c>
    </row>
    <row r="42" spans="1:7" ht="12" customHeight="1">
      <c r="A42" s="40"/>
      <c r="B42" s="23" t="s">
        <v>406</v>
      </c>
      <c r="C42" s="111">
        <v>2.1000000000000001E-2</v>
      </c>
      <c r="D42" s="111">
        <v>1.9E-2</v>
      </c>
      <c r="E42" s="94">
        <v>2.1000000000000001E-2</v>
      </c>
      <c r="F42" s="94">
        <v>0.02</v>
      </c>
      <c r="G42" s="94">
        <v>1.7999999999999999E-2</v>
      </c>
    </row>
    <row r="43" spans="1:7" ht="12" customHeight="1">
      <c r="A43" s="78" t="s">
        <v>369</v>
      </c>
      <c r="B43" s="23" t="s">
        <v>385</v>
      </c>
      <c r="C43" s="111">
        <v>1.9E-2</v>
      </c>
      <c r="D43" s="111">
        <v>1.8000000000000002E-2</v>
      </c>
      <c r="E43" s="94">
        <v>1.9E-2</v>
      </c>
      <c r="F43" s="94">
        <v>2.1000000000000001E-2</v>
      </c>
      <c r="G43" s="94">
        <v>1.7999999999999999E-2</v>
      </c>
    </row>
    <row r="44" spans="1:7" ht="12" customHeight="1">
      <c r="A44" s="78" t="s">
        <v>69</v>
      </c>
      <c r="B44" s="23" t="s">
        <v>407</v>
      </c>
      <c r="C44" s="111">
        <v>1.8000000000000002E-2</v>
      </c>
      <c r="D44" s="95">
        <v>1.6E-2</v>
      </c>
      <c r="E44" s="94">
        <v>1.6E-2</v>
      </c>
      <c r="F44" s="94">
        <v>1.7000000000000001E-2</v>
      </c>
      <c r="G44" s="94">
        <v>1.4999999999999999E-2</v>
      </c>
    </row>
    <row r="45" spans="1:7" ht="12" customHeight="1">
      <c r="A45" s="78" t="s">
        <v>58</v>
      </c>
      <c r="B45" s="23" t="s">
        <v>408</v>
      </c>
      <c r="C45" s="111">
        <v>0.02</v>
      </c>
      <c r="D45" s="111">
        <v>1.9E-2</v>
      </c>
      <c r="E45" s="111">
        <v>1.8000000000000002E-2</v>
      </c>
      <c r="F45" s="111">
        <v>1.8000000000000002E-2</v>
      </c>
      <c r="G45" s="111">
        <v>1.6E-2</v>
      </c>
    </row>
    <row r="46" spans="1:7" ht="12" customHeight="1">
      <c r="A46" s="40"/>
      <c r="B46" s="23" t="s">
        <v>409</v>
      </c>
      <c r="C46" s="111">
        <v>1.8000000000000002E-2</v>
      </c>
      <c r="D46" s="111">
        <v>1.9E-2</v>
      </c>
      <c r="E46" s="111">
        <v>0.02</v>
      </c>
      <c r="F46" s="95">
        <v>2.1999999999999999E-2</v>
      </c>
      <c r="G46" s="94">
        <v>1.7000000000000001E-2</v>
      </c>
    </row>
    <row r="47" spans="1:7" ht="12" customHeight="1">
      <c r="A47" s="40"/>
      <c r="B47" s="23" t="s">
        <v>410</v>
      </c>
      <c r="C47" s="111">
        <v>1.9E-2</v>
      </c>
      <c r="D47" s="111">
        <v>1.8000000000000002E-2</v>
      </c>
      <c r="E47" s="111">
        <v>1.7000000000000001E-2</v>
      </c>
      <c r="F47" s="111">
        <v>1.7999999999999999E-2</v>
      </c>
      <c r="G47" s="111">
        <v>1.4999999999999999E-2</v>
      </c>
    </row>
    <row r="48" spans="1:7" ht="12" customHeight="1">
      <c r="A48" s="40"/>
      <c r="B48" s="23" t="s">
        <v>411</v>
      </c>
      <c r="C48" s="111">
        <v>1.9E-2</v>
      </c>
      <c r="D48" s="111">
        <v>1.9E-2</v>
      </c>
      <c r="E48" s="111">
        <v>1.9E-2</v>
      </c>
      <c r="F48" s="111">
        <v>0.02</v>
      </c>
      <c r="G48" s="111">
        <v>1.7000000000000001E-2</v>
      </c>
    </row>
    <row r="49" spans="1:7" ht="12" customHeight="1">
      <c r="A49" s="40"/>
      <c r="B49" s="23" t="s">
        <v>412</v>
      </c>
      <c r="C49" s="111">
        <v>1.9E-2</v>
      </c>
      <c r="D49" s="111">
        <v>1.9E-2</v>
      </c>
      <c r="E49" s="111">
        <v>2.1000000000000001E-2</v>
      </c>
      <c r="F49" s="111">
        <v>2.1000000000000001E-2</v>
      </c>
      <c r="G49" s="111">
        <v>1.6E-2</v>
      </c>
    </row>
    <row r="50" spans="1:7" ht="12" customHeight="1">
      <c r="A50" s="40"/>
      <c r="B50" s="23" t="s">
        <v>413</v>
      </c>
      <c r="C50" s="111">
        <v>0.02</v>
      </c>
      <c r="D50" s="111">
        <v>1.4999999999999999E-2</v>
      </c>
      <c r="E50" s="111">
        <v>1.6E-2</v>
      </c>
      <c r="F50" s="111">
        <v>1.6E-2</v>
      </c>
      <c r="G50" s="111">
        <v>1.4999999999999999E-2</v>
      </c>
    </row>
    <row r="51" spans="1:7" ht="12" customHeight="1">
      <c r="A51" s="40"/>
      <c r="B51" s="23" t="s">
        <v>414</v>
      </c>
      <c r="C51" s="111">
        <v>0.02</v>
      </c>
      <c r="D51" s="111">
        <v>1.6E-2</v>
      </c>
      <c r="E51" s="111">
        <v>1.7000000000000001E-2</v>
      </c>
      <c r="F51" s="111">
        <v>1.7999999999999999E-2</v>
      </c>
      <c r="G51" s="111">
        <v>1.4E-2</v>
      </c>
    </row>
    <row r="52" spans="1:7" ht="12" customHeight="1">
      <c r="A52" s="40"/>
      <c r="B52" s="23" t="s">
        <v>415</v>
      </c>
      <c r="C52" s="111">
        <v>1.6E-2</v>
      </c>
      <c r="D52" s="111">
        <v>1.4999999999999999E-2</v>
      </c>
      <c r="E52" s="111">
        <v>1.4999999999999999E-2</v>
      </c>
      <c r="F52" s="111">
        <v>1.4999999999999999E-2</v>
      </c>
      <c r="G52" s="111">
        <v>1.4E-2</v>
      </c>
    </row>
    <row r="53" spans="1:7" ht="12" customHeight="1">
      <c r="A53" s="40"/>
      <c r="B53" s="23" t="s">
        <v>416</v>
      </c>
      <c r="C53" s="111">
        <v>1.6E-2</v>
      </c>
      <c r="D53" s="111">
        <v>1.6E-2</v>
      </c>
      <c r="E53" s="111">
        <v>1.7000000000000001E-2</v>
      </c>
      <c r="F53" s="111">
        <v>1.7000000000000001E-2</v>
      </c>
      <c r="G53" s="111">
        <v>1.2999999999999999E-2</v>
      </c>
    </row>
    <row r="54" spans="1:7" ht="12" customHeight="1">
      <c r="A54" s="78" t="s">
        <v>438</v>
      </c>
      <c r="B54" s="23" t="s">
        <v>402</v>
      </c>
      <c r="C54" s="111">
        <v>1.9E-2</v>
      </c>
      <c r="D54" s="111">
        <v>1.8000000000000002E-2</v>
      </c>
      <c r="E54" s="111">
        <v>1.8000000000000002E-2</v>
      </c>
      <c r="F54" s="111">
        <v>1.9E-2</v>
      </c>
      <c r="G54" s="111">
        <v>1.7000000000000001E-2</v>
      </c>
    </row>
    <row r="55" spans="1:7" ht="12" customHeight="1">
      <c r="A55" s="78" t="s">
        <v>84</v>
      </c>
      <c r="B55" s="23" t="s">
        <v>407</v>
      </c>
      <c r="C55" s="111">
        <v>1.4999999999999999E-2</v>
      </c>
      <c r="D55" s="111">
        <v>1.4999999999999999E-2</v>
      </c>
      <c r="E55" s="111">
        <v>1.4999999999999999E-2</v>
      </c>
      <c r="F55" s="111">
        <v>1.4999999999999999E-2</v>
      </c>
      <c r="G55" s="111">
        <v>1.4E-2</v>
      </c>
    </row>
    <row r="56" spans="1:7" ht="12" customHeight="1">
      <c r="A56" s="78" t="s">
        <v>366</v>
      </c>
      <c r="B56" s="23" t="s">
        <v>385</v>
      </c>
      <c r="C56" s="111">
        <v>1.3000000000000001E-2</v>
      </c>
      <c r="D56" s="111">
        <v>1.3000000000000001E-2</v>
      </c>
      <c r="E56" s="111">
        <v>1.4999999999999999E-2</v>
      </c>
      <c r="F56" s="111">
        <v>1.7000000000000001E-2</v>
      </c>
      <c r="G56" s="111">
        <v>1.4999999999999999E-2</v>
      </c>
    </row>
    <row r="57" spans="1:7" ht="12" customHeight="1">
      <c r="A57" s="78" t="s">
        <v>367</v>
      </c>
      <c r="B57" s="23" t="s">
        <v>385</v>
      </c>
      <c r="C57" s="111">
        <v>1.4999999999999999E-2</v>
      </c>
      <c r="D57" s="111">
        <v>1.4E-2</v>
      </c>
      <c r="E57" s="111">
        <v>1.4999999999999999E-2</v>
      </c>
      <c r="F57" s="111">
        <v>1.7999999999999999E-2</v>
      </c>
      <c r="G57" s="111">
        <v>1.6E-2</v>
      </c>
    </row>
    <row r="58" spans="1:7" ht="12" customHeight="1">
      <c r="A58" s="78" t="s">
        <v>375</v>
      </c>
      <c r="B58" s="23" t="s">
        <v>417</v>
      </c>
      <c r="C58" s="111">
        <v>1.8000000000000002E-2</v>
      </c>
      <c r="D58" s="111">
        <v>2.5000000000000001E-2</v>
      </c>
      <c r="E58" s="111">
        <v>2.1999999999999999E-2</v>
      </c>
      <c r="F58" s="111">
        <v>2.7E-2</v>
      </c>
      <c r="G58" s="111">
        <v>2.3E-2</v>
      </c>
    </row>
    <row r="59" spans="1:7" ht="12" customHeight="1">
      <c r="A59" s="78" t="s">
        <v>66</v>
      </c>
      <c r="B59" s="23" t="s">
        <v>407</v>
      </c>
      <c r="C59" s="111">
        <v>1.9E-2</v>
      </c>
      <c r="D59" s="111">
        <v>1.8000000000000002E-2</v>
      </c>
      <c r="E59" s="111">
        <v>1.6E-2</v>
      </c>
      <c r="F59" s="111">
        <v>1.7999999999999999E-2</v>
      </c>
      <c r="G59" s="111">
        <v>1.4999999999999999E-2</v>
      </c>
    </row>
    <row r="60" spans="1:7" ht="12" customHeight="1">
      <c r="A60" s="78" t="s">
        <v>62</v>
      </c>
      <c r="B60" s="23" t="s">
        <v>407</v>
      </c>
      <c r="C60" s="111">
        <v>1.2E-2</v>
      </c>
      <c r="D60" s="111">
        <v>1.0999999999999999E-2</v>
      </c>
      <c r="E60" s="111">
        <v>1.9E-2</v>
      </c>
      <c r="F60" s="111">
        <v>1.7999999999999999E-2</v>
      </c>
      <c r="G60" s="111">
        <v>1.6E-2</v>
      </c>
    </row>
    <row r="61" spans="1:7" ht="3.75" customHeight="1">
      <c r="A61" s="41"/>
      <c r="B61" s="60"/>
      <c r="C61" s="98"/>
      <c r="D61" s="98"/>
      <c r="E61" s="98"/>
      <c r="F61" s="98"/>
      <c r="G61" s="112"/>
    </row>
    <row r="62" spans="1:7" s="42" customFormat="1">
      <c r="A62" s="225" t="s">
        <v>659</v>
      </c>
      <c r="B62" s="40"/>
      <c r="C62" s="40"/>
      <c r="D62" s="40"/>
      <c r="E62" s="40"/>
      <c r="F62" s="40"/>
      <c r="G62" s="113"/>
    </row>
    <row r="63" spans="1:7" s="42" customFormat="1" ht="11.4">
      <c r="A63" s="114" t="s">
        <v>418</v>
      </c>
      <c r="G63" s="115"/>
    </row>
    <row r="64" spans="1:7" s="42" customFormat="1" ht="11.4">
      <c r="A64" s="42" t="s">
        <v>444</v>
      </c>
      <c r="G64" s="115"/>
    </row>
    <row r="65" spans="1:7" s="42" customFormat="1" ht="11.4">
      <c r="A65" s="42" t="s">
        <v>445</v>
      </c>
      <c r="G65" s="115"/>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9"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0"/>
    <pageSetUpPr fitToPage="1"/>
  </sheetPr>
  <dimension ref="A1:M48"/>
  <sheetViews>
    <sheetView zoomScaleNormal="100" workbookViewId="0"/>
  </sheetViews>
  <sheetFormatPr defaultColWidth="9.109375" defaultRowHeight="10.8"/>
  <cols>
    <col min="1" max="1" width="7.88671875" style="22" customWidth="1"/>
    <col min="2" max="2" width="14.33203125" style="22" customWidth="1"/>
    <col min="3" max="5" width="9.33203125" style="102" customWidth="1"/>
    <col min="6" max="6" width="9.33203125" style="243" customWidth="1"/>
    <col min="7" max="7" width="9.33203125" style="102" customWidth="1"/>
    <col min="8" max="10" width="9.33203125" style="22" customWidth="1"/>
    <col min="11" max="11" width="9.33203125" style="97" customWidth="1"/>
    <col min="12" max="12" width="9.33203125" style="22" customWidth="1"/>
    <col min="13" max="16384" width="9.109375" style="22"/>
  </cols>
  <sheetData>
    <row r="1" spans="1:12" s="67" customFormat="1" ht="16.2">
      <c r="A1" s="38"/>
      <c r="C1" s="226"/>
      <c r="D1" s="226"/>
      <c r="E1" s="226"/>
      <c r="F1" s="227"/>
      <c r="G1" s="226"/>
      <c r="K1" s="85"/>
    </row>
    <row r="2" spans="1:12" s="88" customFormat="1" ht="15">
      <c r="A2" s="87" t="s">
        <v>446</v>
      </c>
      <c r="C2" s="228"/>
      <c r="D2" s="228"/>
      <c r="E2" s="228"/>
      <c r="F2" s="229"/>
      <c r="G2" s="228"/>
      <c r="H2" s="230"/>
      <c r="I2" s="230"/>
      <c r="J2" s="230"/>
      <c r="K2" s="89"/>
      <c r="L2" s="224"/>
    </row>
    <row r="3" spans="1:12" s="68" customFormat="1" ht="11.4">
      <c r="A3" s="64"/>
      <c r="C3" s="103"/>
      <c r="D3" s="103"/>
      <c r="E3" s="103"/>
      <c r="F3" s="231"/>
      <c r="G3" s="103"/>
      <c r="H3" s="72"/>
      <c r="I3" s="72"/>
      <c r="J3" s="91"/>
      <c r="K3" s="40"/>
      <c r="L3" s="232" t="s">
        <v>380</v>
      </c>
    </row>
    <row r="4" spans="1:12" ht="18" customHeight="1">
      <c r="A4" s="393" t="s">
        <v>447</v>
      </c>
      <c r="B4" s="393"/>
      <c r="C4" s="411" t="s">
        <v>448</v>
      </c>
      <c r="D4" s="411"/>
      <c r="E4" s="411"/>
      <c r="F4" s="411"/>
      <c r="G4" s="411"/>
      <c r="H4" s="400" t="s">
        <v>449</v>
      </c>
      <c r="I4" s="400"/>
      <c r="J4" s="400"/>
      <c r="K4" s="400"/>
      <c r="L4" s="400"/>
    </row>
    <row r="5" spans="1:12" ht="19.5" customHeight="1">
      <c r="A5" s="393"/>
      <c r="B5" s="393"/>
      <c r="C5" s="198" t="s">
        <v>911</v>
      </c>
      <c r="D5" s="198" t="s">
        <v>718</v>
      </c>
      <c r="E5" s="233" t="s">
        <v>912</v>
      </c>
      <c r="F5" s="233" t="s">
        <v>913</v>
      </c>
      <c r="G5" s="266" t="s">
        <v>909</v>
      </c>
      <c r="H5" s="198" t="s">
        <v>911</v>
      </c>
      <c r="I5" s="198" t="s">
        <v>718</v>
      </c>
      <c r="J5" s="198" t="s">
        <v>912</v>
      </c>
      <c r="K5" s="198" t="s">
        <v>913</v>
      </c>
      <c r="L5" s="267" t="s">
        <v>914</v>
      </c>
    </row>
    <row r="6" spans="1:12" ht="23.25" customHeight="1">
      <c r="A6" s="78" t="s">
        <v>361</v>
      </c>
      <c r="B6" s="23" t="s">
        <v>450</v>
      </c>
      <c r="C6" s="234">
        <v>2.7E-2</v>
      </c>
      <c r="D6" s="234">
        <v>2.6000000000000002E-2</v>
      </c>
      <c r="E6" s="234">
        <v>0.03</v>
      </c>
      <c r="F6" s="234">
        <v>2.5999999999999999E-2</v>
      </c>
      <c r="G6" s="235">
        <v>2.5000000000000001E-2</v>
      </c>
      <c r="H6" s="236">
        <v>0.4</v>
      </c>
      <c r="I6" s="236">
        <v>0.30000000000000004</v>
      </c>
      <c r="J6" s="80">
        <v>0.30000000000000004</v>
      </c>
      <c r="K6" s="80">
        <v>0.30000000000000004</v>
      </c>
      <c r="L6" s="80">
        <v>0.3</v>
      </c>
    </row>
    <row r="7" spans="1:12" ht="23.25" customHeight="1">
      <c r="A7" s="42"/>
      <c r="B7" s="23" t="s">
        <v>451</v>
      </c>
      <c r="C7" s="94">
        <v>2.1000000000000001E-2</v>
      </c>
      <c r="D7" s="94">
        <v>1.9E-2</v>
      </c>
      <c r="E7" s="94">
        <v>2.1000000000000001E-2</v>
      </c>
      <c r="F7" s="94">
        <v>1.7999999999999999E-2</v>
      </c>
      <c r="G7" s="237">
        <v>1.7000000000000001E-2</v>
      </c>
      <c r="H7" s="94" t="s">
        <v>98</v>
      </c>
      <c r="I7" s="94" t="s">
        <v>98</v>
      </c>
      <c r="J7" s="94" t="s">
        <v>98</v>
      </c>
      <c r="K7" s="94" t="s">
        <v>98</v>
      </c>
      <c r="L7" s="94" t="s">
        <v>98</v>
      </c>
    </row>
    <row r="8" spans="1:12" ht="23.25" customHeight="1">
      <c r="A8" s="42"/>
      <c r="B8" s="23" t="s">
        <v>452</v>
      </c>
      <c r="C8" s="94">
        <v>2.1999999999999999E-2</v>
      </c>
      <c r="D8" s="94">
        <v>1.9E-2</v>
      </c>
      <c r="E8" s="94">
        <v>0.02</v>
      </c>
      <c r="F8" s="94">
        <v>1.7999999999999999E-2</v>
      </c>
      <c r="G8" s="237">
        <v>1.6E-2</v>
      </c>
      <c r="H8" s="43">
        <v>0.5</v>
      </c>
      <c r="I8" s="238">
        <v>0.4</v>
      </c>
      <c r="J8" s="238">
        <v>0.4</v>
      </c>
      <c r="K8" s="238">
        <v>0.4</v>
      </c>
      <c r="L8" s="238">
        <v>0.3</v>
      </c>
    </row>
    <row r="9" spans="1:12" ht="23.25" customHeight="1">
      <c r="A9" s="42"/>
      <c r="B9" s="23" t="s">
        <v>453</v>
      </c>
      <c r="C9" s="94">
        <v>1.9E-2</v>
      </c>
      <c r="D9" s="94">
        <v>1.9E-2</v>
      </c>
      <c r="E9" s="94">
        <v>1.9E-2</v>
      </c>
      <c r="F9" s="94">
        <v>1.7999999999999999E-2</v>
      </c>
      <c r="G9" s="237">
        <v>1.7000000000000001E-2</v>
      </c>
      <c r="H9" s="94" t="s">
        <v>98</v>
      </c>
      <c r="I9" s="94" t="s">
        <v>98</v>
      </c>
      <c r="J9" s="94" t="s">
        <v>98</v>
      </c>
      <c r="K9" s="94" t="s">
        <v>98</v>
      </c>
      <c r="L9" s="94" t="s">
        <v>98</v>
      </c>
    </row>
    <row r="10" spans="1:12" ht="23.25" customHeight="1">
      <c r="A10" s="42"/>
      <c r="B10" s="23" t="s">
        <v>454</v>
      </c>
      <c r="C10" s="94">
        <v>1.6E-2</v>
      </c>
      <c r="D10" s="94">
        <v>1.4999999999999999E-2</v>
      </c>
      <c r="E10" s="94">
        <v>1.7000000000000001E-2</v>
      </c>
      <c r="F10" s="94">
        <v>1.6E-2</v>
      </c>
      <c r="G10" s="237">
        <v>1.4E-2</v>
      </c>
      <c r="H10" s="94" t="s">
        <v>98</v>
      </c>
      <c r="I10" s="94" t="s">
        <v>98</v>
      </c>
      <c r="J10" s="94" t="s">
        <v>98</v>
      </c>
      <c r="K10" s="94" t="s">
        <v>98</v>
      </c>
      <c r="L10" s="94" t="s">
        <v>98</v>
      </c>
    </row>
    <row r="11" spans="1:12" ht="23.25" customHeight="1">
      <c r="A11" s="42"/>
      <c r="B11" s="23" t="s">
        <v>455</v>
      </c>
      <c r="C11" s="94">
        <v>1.7000000000000001E-2</v>
      </c>
      <c r="D11" s="94">
        <v>1.6E-2</v>
      </c>
      <c r="E11" s="94">
        <v>1.7000000000000001E-2</v>
      </c>
      <c r="F11" s="94">
        <v>1.4999999999999999E-2</v>
      </c>
      <c r="G11" s="237">
        <v>1.4E-2</v>
      </c>
      <c r="H11" s="238" t="s">
        <v>98</v>
      </c>
      <c r="I11" s="238" t="s">
        <v>98</v>
      </c>
      <c r="J11" s="238" t="s">
        <v>98</v>
      </c>
      <c r="K11" s="238" t="s">
        <v>98</v>
      </c>
      <c r="L11" s="238" t="s">
        <v>98</v>
      </c>
    </row>
    <row r="12" spans="1:12" ht="23.25" customHeight="1">
      <c r="A12" s="42"/>
      <c r="B12" s="23" t="s">
        <v>456</v>
      </c>
      <c r="C12" s="94" t="s">
        <v>98</v>
      </c>
      <c r="D12" s="94" t="s">
        <v>98</v>
      </c>
      <c r="E12" s="94" t="s">
        <v>98</v>
      </c>
      <c r="F12" s="94" t="s">
        <v>98</v>
      </c>
      <c r="G12" s="94" t="s">
        <v>98</v>
      </c>
      <c r="H12" s="268">
        <v>0.60000000000000009</v>
      </c>
      <c r="I12" s="43">
        <v>0.60000000000000009</v>
      </c>
      <c r="J12" s="22">
        <v>0.60000000000000009</v>
      </c>
      <c r="K12" s="68">
        <v>0.4</v>
      </c>
      <c r="L12" s="68">
        <v>0.4</v>
      </c>
    </row>
    <row r="13" spans="1:12" ht="23.25" customHeight="1">
      <c r="A13" s="78" t="s">
        <v>363</v>
      </c>
      <c r="B13" s="23" t="s">
        <v>457</v>
      </c>
      <c r="C13" s="94">
        <v>2.1000000000000001E-2</v>
      </c>
      <c r="D13" s="94">
        <v>1.8000000000000002E-2</v>
      </c>
      <c r="E13" s="94">
        <v>1.7000000000000001E-2</v>
      </c>
      <c r="F13" s="94">
        <v>1.4999999999999999E-2</v>
      </c>
      <c r="G13" s="237">
        <v>1.4E-2</v>
      </c>
      <c r="H13" s="223">
        <v>0.30000000000000004</v>
      </c>
      <c r="I13" s="239">
        <v>0.30000000000000004</v>
      </c>
      <c r="J13" s="238">
        <v>0.30000000000000004</v>
      </c>
      <c r="K13" s="238">
        <v>0.30000000000000004</v>
      </c>
      <c r="L13" s="238">
        <v>0.3</v>
      </c>
    </row>
    <row r="14" spans="1:12" ht="23.25" customHeight="1">
      <c r="A14" s="40"/>
      <c r="B14" s="23" t="s">
        <v>458</v>
      </c>
      <c r="C14" s="94">
        <v>2.1000000000000001E-2</v>
      </c>
      <c r="D14" s="94">
        <v>1.7000000000000001E-2</v>
      </c>
      <c r="E14" s="94">
        <v>0.02</v>
      </c>
      <c r="F14" s="94">
        <v>1.6E-2</v>
      </c>
      <c r="G14" s="237">
        <v>1.6E-2</v>
      </c>
      <c r="H14" s="223">
        <v>0.30000000000000004</v>
      </c>
      <c r="I14" s="223">
        <v>0.30000000000000004</v>
      </c>
      <c r="J14" s="22">
        <v>0.30000000000000004</v>
      </c>
      <c r="K14" s="68">
        <v>0.30000000000000004</v>
      </c>
      <c r="L14" s="68">
        <v>0.3</v>
      </c>
    </row>
    <row r="15" spans="1:12" ht="23.25" customHeight="1">
      <c r="A15" s="40"/>
      <c r="B15" s="23" t="s">
        <v>459</v>
      </c>
      <c r="C15" s="94">
        <v>1.7000000000000001E-2</v>
      </c>
      <c r="D15" s="94">
        <v>1.4E-2</v>
      </c>
      <c r="E15" s="94">
        <v>1.4999999999999999E-2</v>
      </c>
      <c r="F15" s="94">
        <v>1.4E-2</v>
      </c>
      <c r="G15" s="237">
        <v>1.2E-2</v>
      </c>
      <c r="H15" s="223">
        <v>0.30000000000000004</v>
      </c>
      <c r="I15" s="223">
        <v>0.30000000000000004</v>
      </c>
      <c r="J15" s="22">
        <v>0.4</v>
      </c>
      <c r="K15" s="68">
        <v>0.3</v>
      </c>
      <c r="L15" s="68">
        <v>0.3</v>
      </c>
    </row>
    <row r="16" spans="1:12" ht="23.25" customHeight="1">
      <c r="A16" s="42"/>
      <c r="B16" s="23" t="s">
        <v>460</v>
      </c>
      <c r="C16" s="94">
        <v>2.3E-2</v>
      </c>
      <c r="D16" s="94">
        <v>2.1999999999999999E-2</v>
      </c>
      <c r="E16" s="94">
        <v>2.1000000000000001E-2</v>
      </c>
      <c r="F16" s="94">
        <v>0.02</v>
      </c>
      <c r="G16" s="237">
        <v>1.7999999999999999E-2</v>
      </c>
      <c r="H16" s="223">
        <v>0.30000000000000004</v>
      </c>
      <c r="I16" s="223">
        <v>0.30000000000000004</v>
      </c>
      <c r="J16" s="238">
        <v>0.30000000000000004</v>
      </c>
      <c r="K16" s="238">
        <v>0.30000000000000004</v>
      </c>
      <c r="L16" s="238">
        <v>0.3</v>
      </c>
    </row>
    <row r="17" spans="1:13" ht="23.25" customHeight="1">
      <c r="A17" s="42"/>
      <c r="B17" s="23" t="s">
        <v>461</v>
      </c>
      <c r="C17" s="94">
        <v>2.6000000000000002E-2</v>
      </c>
      <c r="D17" s="94">
        <v>2.5000000000000001E-2</v>
      </c>
      <c r="E17" s="94">
        <v>2.5000000000000001E-2</v>
      </c>
      <c r="F17" s="94">
        <v>0.02</v>
      </c>
      <c r="G17" s="237">
        <v>1.9E-2</v>
      </c>
      <c r="H17" s="223">
        <v>0.4</v>
      </c>
      <c r="I17" s="223">
        <v>0.4</v>
      </c>
      <c r="J17" s="22">
        <v>0.4</v>
      </c>
      <c r="K17" s="68">
        <v>0.4</v>
      </c>
      <c r="L17" s="68">
        <v>0.4</v>
      </c>
    </row>
    <row r="18" spans="1:13" ht="23.25" customHeight="1">
      <c r="A18" s="78" t="s">
        <v>364</v>
      </c>
      <c r="B18" s="23" t="s">
        <v>462</v>
      </c>
      <c r="C18" s="94">
        <v>2.4E-2</v>
      </c>
      <c r="D18" s="94">
        <v>2.1999999999999999E-2</v>
      </c>
      <c r="E18" s="94">
        <v>2.4E-2</v>
      </c>
      <c r="F18" s="94">
        <v>0.02</v>
      </c>
      <c r="G18" s="237">
        <v>1.9E-2</v>
      </c>
      <c r="H18" s="223">
        <v>0.4</v>
      </c>
      <c r="I18" s="223">
        <v>0.30000000000000004</v>
      </c>
      <c r="J18" s="22">
        <v>0.30000000000000004</v>
      </c>
      <c r="K18" s="68">
        <v>0.30000000000000004</v>
      </c>
      <c r="L18" s="68">
        <v>0.3</v>
      </c>
    </row>
    <row r="19" spans="1:13" ht="23.25" customHeight="1">
      <c r="A19" s="78" t="s">
        <v>365</v>
      </c>
      <c r="B19" s="23" t="s">
        <v>463</v>
      </c>
      <c r="C19" s="94">
        <v>2.5000000000000001E-2</v>
      </c>
      <c r="D19" s="94">
        <v>1.8000000000000002E-2</v>
      </c>
      <c r="E19" s="94">
        <v>2.5000000000000001E-2</v>
      </c>
      <c r="F19" s="94">
        <v>2.1000000000000001E-2</v>
      </c>
      <c r="G19" s="237">
        <v>2.1000000000000001E-2</v>
      </c>
      <c r="H19" s="223">
        <v>0.5</v>
      </c>
      <c r="I19" s="43">
        <v>0.5</v>
      </c>
      <c r="J19" s="22">
        <v>0.5</v>
      </c>
      <c r="K19" s="68">
        <v>0.4</v>
      </c>
      <c r="L19" s="68">
        <v>0.4</v>
      </c>
    </row>
    <row r="20" spans="1:13" ht="23.25" customHeight="1">
      <c r="A20" s="78" t="s">
        <v>368</v>
      </c>
      <c r="B20" s="23" t="s">
        <v>464</v>
      </c>
      <c r="C20" s="94">
        <v>2.7E-2</v>
      </c>
      <c r="D20" s="94">
        <v>2.5000000000000001E-2</v>
      </c>
      <c r="E20" s="94">
        <v>2.6000000000000002E-2</v>
      </c>
      <c r="F20" s="94">
        <v>2.3E-2</v>
      </c>
      <c r="G20" s="237">
        <v>2.1000000000000001E-2</v>
      </c>
      <c r="H20" s="43">
        <v>0.30000000000000004</v>
      </c>
      <c r="I20" s="43">
        <v>0.30000000000000004</v>
      </c>
      <c r="J20" s="22">
        <v>0.4</v>
      </c>
      <c r="K20" s="68">
        <v>0.6</v>
      </c>
      <c r="L20" s="68">
        <v>-0.1</v>
      </c>
    </row>
    <row r="21" spans="1:13" ht="23.25" customHeight="1">
      <c r="A21" s="78" t="s">
        <v>370</v>
      </c>
      <c r="B21" s="23" t="s">
        <v>465</v>
      </c>
      <c r="C21" s="94">
        <v>1.6E-2</v>
      </c>
      <c r="D21" s="94">
        <v>1.4999999999999999E-2</v>
      </c>
      <c r="E21" s="94">
        <v>1.4999999999999999E-2</v>
      </c>
      <c r="F21" s="94">
        <v>1.4E-2</v>
      </c>
      <c r="G21" s="237">
        <v>1.4E-2</v>
      </c>
      <c r="H21" s="223">
        <v>0.4</v>
      </c>
      <c r="I21" s="223">
        <v>0.30000000000000004</v>
      </c>
      <c r="J21" s="22">
        <v>0.30000000000000004</v>
      </c>
      <c r="K21" s="68">
        <v>0.30000000000000004</v>
      </c>
      <c r="L21" s="68">
        <v>0.3</v>
      </c>
    </row>
    <row r="22" spans="1:13" ht="23.25" customHeight="1">
      <c r="A22" s="78" t="s">
        <v>360</v>
      </c>
      <c r="B22" s="23" t="s">
        <v>645</v>
      </c>
      <c r="C22" s="94">
        <v>2.1999999999999999E-2</v>
      </c>
      <c r="D22" s="94">
        <v>0.02</v>
      </c>
      <c r="E22" s="94">
        <v>2.1000000000000001E-2</v>
      </c>
      <c r="F22" s="94">
        <v>1.9E-2</v>
      </c>
      <c r="G22" s="237">
        <v>1.7999999999999999E-2</v>
      </c>
      <c r="H22" s="223" t="s">
        <v>98</v>
      </c>
      <c r="I22" s="223" t="s">
        <v>98</v>
      </c>
      <c r="J22" s="238" t="s">
        <v>98</v>
      </c>
      <c r="K22" s="238" t="s">
        <v>98</v>
      </c>
      <c r="L22" s="238" t="s">
        <v>98</v>
      </c>
      <c r="M22" s="97"/>
    </row>
    <row r="23" spans="1:13" ht="23.25" customHeight="1">
      <c r="A23" s="40"/>
      <c r="B23" s="23" t="s">
        <v>466</v>
      </c>
      <c r="C23" s="94">
        <v>1.9E-2</v>
      </c>
      <c r="D23" s="94">
        <v>1.7000000000000001E-2</v>
      </c>
      <c r="E23" s="94" t="s">
        <v>98</v>
      </c>
      <c r="F23" s="94" t="s">
        <v>98</v>
      </c>
      <c r="G23" s="237">
        <v>1.4E-2</v>
      </c>
      <c r="H23" s="94" t="s">
        <v>98</v>
      </c>
      <c r="I23" s="94" t="s">
        <v>98</v>
      </c>
      <c r="J23" s="94" t="s">
        <v>98</v>
      </c>
      <c r="K23" s="94" t="s">
        <v>98</v>
      </c>
      <c r="L23" s="94" t="s">
        <v>98</v>
      </c>
    </row>
    <row r="24" spans="1:13" ht="23.25" customHeight="1">
      <c r="A24" s="42"/>
      <c r="B24" s="23" t="s">
        <v>396</v>
      </c>
      <c r="C24" s="94">
        <v>2.4E-2</v>
      </c>
      <c r="D24" s="94">
        <v>2.1999999999999999E-2</v>
      </c>
      <c r="E24" s="94">
        <v>2.1000000000000001E-2</v>
      </c>
      <c r="F24" s="94">
        <v>1.9E-2</v>
      </c>
      <c r="G24" s="237">
        <v>1.7999999999999999E-2</v>
      </c>
      <c r="H24" s="223">
        <v>0.4</v>
      </c>
      <c r="I24" s="223">
        <v>0.4</v>
      </c>
      <c r="J24" s="22">
        <v>0.4</v>
      </c>
      <c r="K24" s="68">
        <v>0.4</v>
      </c>
      <c r="L24" s="68">
        <v>0.3</v>
      </c>
    </row>
    <row r="25" spans="1:13" ht="23.25" customHeight="1">
      <c r="A25" s="42"/>
      <c r="B25" s="23" t="s">
        <v>432</v>
      </c>
      <c r="C25" s="94">
        <v>1.4999999999999999E-2</v>
      </c>
      <c r="D25" s="94">
        <v>1.4E-2</v>
      </c>
      <c r="E25" s="94">
        <v>1.4E-2</v>
      </c>
      <c r="F25" s="94">
        <v>1.2999999999999999E-2</v>
      </c>
      <c r="G25" s="237">
        <v>1.2E-2</v>
      </c>
      <c r="H25" s="43">
        <v>0.4</v>
      </c>
      <c r="I25" s="43">
        <v>0.4</v>
      </c>
      <c r="J25" s="43">
        <v>0.4</v>
      </c>
      <c r="K25" s="43">
        <v>0.4</v>
      </c>
      <c r="L25" s="43">
        <v>0.3</v>
      </c>
    </row>
    <row r="26" spans="1:13" ht="23.25" customHeight="1">
      <c r="A26" s="42"/>
      <c r="B26" s="23" t="s">
        <v>467</v>
      </c>
      <c r="C26" s="94">
        <v>2.1000000000000001E-2</v>
      </c>
      <c r="D26" s="94">
        <v>1.9E-2</v>
      </c>
      <c r="E26" s="94">
        <v>0.02</v>
      </c>
      <c r="F26" s="94">
        <v>1.7999999999999999E-2</v>
      </c>
      <c r="G26" s="237">
        <v>1.7000000000000001E-2</v>
      </c>
      <c r="H26" s="77">
        <v>0.4</v>
      </c>
      <c r="I26" s="43">
        <v>0.4</v>
      </c>
      <c r="J26" s="22">
        <v>0.4</v>
      </c>
      <c r="K26" s="68">
        <v>0.3</v>
      </c>
      <c r="L26" s="68">
        <v>0.3</v>
      </c>
    </row>
    <row r="27" spans="1:13" ht="23.25" customHeight="1">
      <c r="A27" s="42"/>
      <c r="B27" s="23" t="s">
        <v>468</v>
      </c>
      <c r="C27" s="94">
        <v>2.1000000000000001E-2</v>
      </c>
      <c r="D27" s="94">
        <v>1.8000000000000002E-2</v>
      </c>
      <c r="E27" s="94">
        <v>1.7000000000000001E-2</v>
      </c>
      <c r="F27" s="94">
        <v>1.4999999999999999E-2</v>
      </c>
      <c r="G27" s="237">
        <v>1.4E-2</v>
      </c>
      <c r="H27" s="94" t="s">
        <v>98</v>
      </c>
      <c r="I27" s="94" t="s">
        <v>98</v>
      </c>
      <c r="J27" s="94" t="s">
        <v>98</v>
      </c>
      <c r="K27" s="94" t="s">
        <v>98</v>
      </c>
      <c r="L27" s="94"/>
    </row>
    <row r="28" spans="1:13" ht="23.25" customHeight="1">
      <c r="A28" s="78" t="s">
        <v>362</v>
      </c>
      <c r="B28" s="23" t="s">
        <v>469</v>
      </c>
      <c r="C28" s="94">
        <v>1.7000000000000001E-2</v>
      </c>
      <c r="D28" s="94">
        <v>1.6E-2</v>
      </c>
      <c r="E28" s="94">
        <v>1.6E-2</v>
      </c>
      <c r="F28" s="95">
        <v>1.7999999999999999E-2</v>
      </c>
      <c r="G28" s="95" t="s">
        <v>910</v>
      </c>
      <c r="H28" s="240">
        <v>0.4</v>
      </c>
      <c r="I28" s="223">
        <v>0.2</v>
      </c>
      <c r="J28" s="22">
        <v>0.2</v>
      </c>
      <c r="K28" s="68">
        <v>0.2</v>
      </c>
      <c r="L28" s="68">
        <v>0.1</v>
      </c>
    </row>
    <row r="29" spans="1:13" ht="23.25" customHeight="1">
      <c r="A29" s="40"/>
      <c r="B29" s="23" t="s">
        <v>470</v>
      </c>
      <c r="C29" s="94">
        <v>0.02</v>
      </c>
      <c r="D29" s="94">
        <v>0.02</v>
      </c>
      <c r="E29" s="94">
        <v>0.02</v>
      </c>
      <c r="F29" s="94">
        <v>1.7999999999999999E-2</v>
      </c>
      <c r="G29" s="237">
        <v>1.7000000000000001E-2</v>
      </c>
      <c r="H29" s="43">
        <v>0.5</v>
      </c>
      <c r="I29" s="43">
        <v>0.4</v>
      </c>
      <c r="J29" s="22">
        <v>0.4</v>
      </c>
      <c r="K29" s="68">
        <v>0.4</v>
      </c>
      <c r="L29" s="68">
        <v>0.3</v>
      </c>
    </row>
    <row r="30" spans="1:13" ht="23.25" customHeight="1">
      <c r="A30" s="78" t="s">
        <v>67</v>
      </c>
      <c r="B30" s="23" t="s">
        <v>471</v>
      </c>
      <c r="C30" s="94">
        <v>1.9E-2</v>
      </c>
      <c r="D30" s="94">
        <v>1.7000000000000001E-2</v>
      </c>
      <c r="E30" s="94">
        <v>1.8000000000000002E-2</v>
      </c>
      <c r="F30" s="94">
        <v>1.4999999999999999E-2</v>
      </c>
      <c r="G30" s="237">
        <v>1.4E-2</v>
      </c>
      <c r="H30" s="223">
        <v>0.30000000000000004</v>
      </c>
      <c r="I30" s="223">
        <v>0.30000000000000004</v>
      </c>
      <c r="J30" s="22">
        <v>0.30000000000000004</v>
      </c>
      <c r="K30" s="68">
        <v>0.30000000000000004</v>
      </c>
      <c r="L30" s="68">
        <v>0.3</v>
      </c>
    </row>
    <row r="31" spans="1:13" ht="23.25" customHeight="1">
      <c r="A31" s="40"/>
      <c r="B31" s="23" t="s">
        <v>472</v>
      </c>
      <c r="C31" s="94">
        <v>1.4E-2</v>
      </c>
      <c r="D31" s="95">
        <v>1.3000000000000001E-2</v>
      </c>
      <c r="E31" s="94">
        <v>1.3000000000000001E-2</v>
      </c>
      <c r="F31" s="94">
        <v>1.2E-2</v>
      </c>
      <c r="G31" s="237">
        <v>0.01</v>
      </c>
      <c r="H31" s="94" t="s">
        <v>98</v>
      </c>
      <c r="I31" s="94" t="s">
        <v>98</v>
      </c>
      <c r="J31" s="94" t="s">
        <v>98</v>
      </c>
      <c r="K31" s="94" t="s">
        <v>98</v>
      </c>
      <c r="L31" s="94" t="s">
        <v>98</v>
      </c>
    </row>
    <row r="32" spans="1:13" ht="23.25" customHeight="1">
      <c r="A32" s="78" t="s">
        <v>369</v>
      </c>
      <c r="B32" s="23" t="s">
        <v>473</v>
      </c>
      <c r="C32" s="94">
        <v>1.4999999999999999E-2</v>
      </c>
      <c r="D32" s="94">
        <v>1.4999999999999999E-2</v>
      </c>
      <c r="E32" s="94">
        <v>1.4999999999999999E-2</v>
      </c>
      <c r="F32" s="94">
        <v>1.2999999999999999E-2</v>
      </c>
      <c r="G32" s="237">
        <v>1.2E-2</v>
      </c>
      <c r="H32" s="223">
        <v>0.30000000000000004</v>
      </c>
      <c r="I32" s="223">
        <v>0.4</v>
      </c>
      <c r="J32" s="22">
        <v>0.30000000000000004</v>
      </c>
      <c r="K32" s="68">
        <v>0.30000000000000004</v>
      </c>
      <c r="L32" s="68">
        <v>0.3</v>
      </c>
    </row>
    <row r="33" spans="1:12" ht="23.25" customHeight="1">
      <c r="A33" s="78" t="s">
        <v>371</v>
      </c>
      <c r="B33" s="23" t="s">
        <v>474</v>
      </c>
      <c r="C33" s="94">
        <v>1.0999999999999999E-2</v>
      </c>
      <c r="D33" s="94">
        <v>0.01</v>
      </c>
      <c r="E33" s="94">
        <v>1.0999999999999999E-2</v>
      </c>
      <c r="F33" s="94">
        <v>1.0999999999999999E-2</v>
      </c>
      <c r="G33" s="237">
        <v>0.01</v>
      </c>
      <c r="H33" s="223">
        <v>0.4</v>
      </c>
      <c r="I33" s="223">
        <v>0.4</v>
      </c>
      <c r="J33" s="22">
        <v>0.4</v>
      </c>
      <c r="K33" s="68">
        <v>0.4</v>
      </c>
      <c r="L33" s="68">
        <v>0.4</v>
      </c>
    </row>
    <row r="34" spans="1:12" ht="23.25" customHeight="1">
      <c r="A34" s="78" t="s">
        <v>58</v>
      </c>
      <c r="B34" s="23" t="s">
        <v>475</v>
      </c>
      <c r="C34" s="94">
        <v>1.2E-2</v>
      </c>
      <c r="D34" s="94">
        <v>1.0999999999999999E-2</v>
      </c>
      <c r="E34" s="94">
        <v>1.2E-2</v>
      </c>
      <c r="F34" s="94">
        <v>0.01</v>
      </c>
      <c r="G34" s="237">
        <v>8.9999999999999993E-3</v>
      </c>
      <c r="H34" s="223">
        <v>0.30000000000000004</v>
      </c>
      <c r="I34" s="223">
        <v>0.30000000000000004</v>
      </c>
      <c r="J34" s="22">
        <v>0.30000000000000004</v>
      </c>
      <c r="K34" s="68">
        <v>0.30000000000000004</v>
      </c>
      <c r="L34" s="68">
        <v>0.3</v>
      </c>
    </row>
    <row r="35" spans="1:12" ht="23.25" customHeight="1">
      <c r="A35" s="42"/>
      <c r="B35" s="23" t="s">
        <v>410</v>
      </c>
      <c r="C35" s="94">
        <v>1.4E-2</v>
      </c>
      <c r="D35" s="94">
        <v>1.3000000000000001E-2</v>
      </c>
      <c r="E35" s="94">
        <v>1.3000000000000001E-2</v>
      </c>
      <c r="F35" s="94">
        <v>1.2E-2</v>
      </c>
      <c r="G35" s="237">
        <v>1.0999999999999999E-2</v>
      </c>
      <c r="H35" s="223">
        <v>0.30000000000000004</v>
      </c>
      <c r="I35" s="223">
        <v>0.30000000000000004</v>
      </c>
      <c r="J35" s="22">
        <v>0.30000000000000004</v>
      </c>
      <c r="K35" s="68">
        <v>0.30000000000000004</v>
      </c>
      <c r="L35" s="68">
        <v>0.2</v>
      </c>
    </row>
    <row r="36" spans="1:12" ht="23.25" customHeight="1">
      <c r="A36" s="78" t="s">
        <v>366</v>
      </c>
      <c r="B36" s="23" t="s">
        <v>476</v>
      </c>
      <c r="C36" s="94">
        <v>0.02</v>
      </c>
      <c r="D36" s="94">
        <v>1.8000000000000002E-2</v>
      </c>
      <c r="E36" s="94">
        <v>1.8000000000000002E-2</v>
      </c>
      <c r="F36" s="94">
        <v>1.7000000000000001E-2</v>
      </c>
      <c r="G36" s="237">
        <v>1.4999999999999999E-2</v>
      </c>
      <c r="H36" s="223">
        <v>0.30000000000000004</v>
      </c>
      <c r="I36" s="223">
        <v>0.30000000000000004</v>
      </c>
      <c r="J36" s="22">
        <v>0.30000000000000004</v>
      </c>
      <c r="K36" s="68">
        <v>0.30000000000000004</v>
      </c>
      <c r="L36" s="68">
        <v>0.3</v>
      </c>
    </row>
    <row r="37" spans="1:12" ht="23.25" customHeight="1">
      <c r="A37" s="78" t="s">
        <v>66</v>
      </c>
      <c r="B37" s="23" t="s">
        <v>477</v>
      </c>
      <c r="C37" s="94">
        <v>6.0000000000000001E-3</v>
      </c>
      <c r="D37" s="94">
        <v>6.0000000000000001E-3</v>
      </c>
      <c r="E37" s="94">
        <v>5.0000000000000001E-3</v>
      </c>
      <c r="F37" s="94">
        <v>5.0000000000000001E-3</v>
      </c>
      <c r="G37" s="237">
        <v>4.0000000000000001E-3</v>
      </c>
      <c r="H37" s="223">
        <v>0.2</v>
      </c>
      <c r="I37" s="43">
        <v>0.30000000000000004</v>
      </c>
      <c r="J37" s="22">
        <v>0.4</v>
      </c>
      <c r="K37" s="68">
        <v>0.5</v>
      </c>
      <c r="L37" s="68">
        <v>0.3</v>
      </c>
    </row>
    <row r="38" spans="1:12" ht="3.75" customHeight="1">
      <c r="A38" s="41"/>
      <c r="B38" s="60"/>
      <c r="C38" s="98"/>
      <c r="D38" s="98"/>
      <c r="E38" s="98"/>
      <c r="F38" s="98"/>
      <c r="G38" s="241"/>
      <c r="H38" s="242"/>
      <c r="I38" s="242"/>
      <c r="J38" s="242"/>
      <c r="K38" s="242"/>
      <c r="L38" s="242"/>
    </row>
    <row r="39" spans="1:12">
      <c r="A39" s="225" t="s">
        <v>659</v>
      </c>
      <c r="C39" s="103"/>
      <c r="D39" s="103"/>
      <c r="E39" s="103"/>
      <c r="F39" s="103"/>
      <c r="G39" s="103"/>
      <c r="K39" s="40"/>
    </row>
    <row r="40" spans="1:12" ht="11.4">
      <c r="A40" s="101" t="s">
        <v>418</v>
      </c>
      <c r="D40" s="103"/>
      <c r="E40" s="103"/>
      <c r="F40" s="102"/>
      <c r="K40" s="22"/>
    </row>
    <row r="41" spans="1:12" ht="11.4">
      <c r="A41" s="22" t="s">
        <v>478</v>
      </c>
      <c r="D41" s="103"/>
      <c r="E41" s="103"/>
      <c r="F41" s="102"/>
      <c r="K41" s="22"/>
    </row>
    <row r="42" spans="1:12" ht="11.4">
      <c r="A42" s="101" t="s">
        <v>439</v>
      </c>
      <c r="D42" s="104"/>
      <c r="E42" s="104"/>
      <c r="F42" s="102"/>
      <c r="K42" s="22"/>
    </row>
    <row r="43" spans="1:12" ht="15" customHeight="1"/>
    <row r="44" spans="1:12" ht="15" customHeight="1"/>
    <row r="45" spans="1:12" ht="15" customHeight="1"/>
    <row r="46" spans="1:12" ht="15" customHeight="1"/>
    <row r="47" spans="1:12" ht="15" customHeight="1"/>
    <row r="48" spans="1:12" ht="15" customHeight="1"/>
  </sheetData>
  <sheetProtection selectLockedCells="1" selectUnlockedCells="1"/>
  <mergeCells count="3">
    <mergeCell ref="A4:B5"/>
    <mergeCell ref="C4:G4"/>
    <mergeCell ref="H4:L4"/>
  </mergeCells>
  <phoneticPr fontId="28"/>
  <pageMargins left="0.59027777777777779" right="0.59027777777777779" top="0.59027777777777779" bottom="0.59027777777777779" header="0.51180555555555551" footer="0.51180555555555551"/>
  <pageSetup paperSize="9" scale="87"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0"/>
    <pageSetUpPr fitToPage="1"/>
  </sheetPr>
  <dimension ref="A1:H53"/>
  <sheetViews>
    <sheetView zoomScaleNormal="100" workbookViewId="0"/>
  </sheetViews>
  <sheetFormatPr defaultColWidth="9.109375" defaultRowHeight="10.8"/>
  <cols>
    <col min="1" max="1" width="8.5546875" style="22" customWidth="1"/>
    <col min="2" max="2" width="7.109375" style="22" customWidth="1"/>
    <col min="3" max="3" width="23.5546875" style="22" customWidth="1"/>
    <col min="4" max="7" width="11.6640625" style="22" customWidth="1"/>
    <col min="8" max="8" width="11.6640625" style="250" customWidth="1"/>
    <col min="9" max="16384" width="9.109375" style="22"/>
  </cols>
  <sheetData>
    <row r="1" spans="1:8" s="67" customFormat="1" ht="17.399999999999999">
      <c r="A1" s="38" t="s">
        <v>479</v>
      </c>
      <c r="B1" s="38"/>
      <c r="H1" s="244"/>
    </row>
    <row r="2" spans="1:8" s="88" customFormat="1" ht="15">
      <c r="A2" s="87" t="s">
        <v>480</v>
      </c>
      <c r="B2" s="87"/>
      <c r="C2" s="224"/>
      <c r="F2" s="224"/>
      <c r="H2" s="245"/>
    </row>
    <row r="3" spans="1:8" ht="11.4">
      <c r="A3" s="64"/>
      <c r="B3" s="64"/>
      <c r="C3" s="40"/>
      <c r="H3" s="246" t="s">
        <v>481</v>
      </c>
    </row>
    <row r="4" spans="1:8" ht="15" customHeight="1">
      <c r="A4" s="393" t="s">
        <v>482</v>
      </c>
      <c r="B4" s="393"/>
      <c r="C4" s="222" t="s">
        <v>483</v>
      </c>
      <c r="D4" s="247" t="s">
        <v>107</v>
      </c>
      <c r="E4" s="248" t="s">
        <v>108</v>
      </c>
      <c r="F4" s="248" t="s">
        <v>109</v>
      </c>
      <c r="G4" s="248" t="s">
        <v>110</v>
      </c>
      <c r="H4" s="269" t="s">
        <v>914</v>
      </c>
    </row>
    <row r="5" spans="1:8" ht="17.25" customHeight="1">
      <c r="A5" s="78" t="s">
        <v>484</v>
      </c>
      <c r="B5" s="78" t="s">
        <v>485</v>
      </c>
      <c r="C5" s="249" t="s">
        <v>486</v>
      </c>
      <c r="D5" s="250">
        <v>0.9</v>
      </c>
      <c r="E5" s="250">
        <v>0.60000000000000009</v>
      </c>
      <c r="F5" s="250">
        <v>0.8</v>
      </c>
      <c r="G5" s="250">
        <v>0.8</v>
      </c>
      <c r="H5" s="250">
        <v>1.2</v>
      </c>
    </row>
    <row r="6" spans="1:8" ht="15.75" customHeight="1">
      <c r="A6" s="40"/>
      <c r="B6" s="40"/>
      <c r="C6" s="249" t="s">
        <v>487</v>
      </c>
      <c r="D6" s="250">
        <v>0.8</v>
      </c>
      <c r="E6" s="250">
        <v>0.7</v>
      </c>
      <c r="F6" s="250">
        <v>0.7</v>
      </c>
      <c r="G6" s="250">
        <v>0.9</v>
      </c>
      <c r="H6" s="250">
        <v>1.3</v>
      </c>
    </row>
    <row r="7" spans="1:8" ht="15.75" customHeight="1">
      <c r="A7" s="40"/>
      <c r="B7" s="78" t="s">
        <v>488</v>
      </c>
      <c r="C7" s="249" t="s">
        <v>489</v>
      </c>
      <c r="D7" s="250">
        <v>0.9</v>
      </c>
      <c r="E7" s="250">
        <v>0.8</v>
      </c>
      <c r="F7" s="250">
        <v>0.9</v>
      </c>
      <c r="G7" s="250">
        <v>1</v>
      </c>
      <c r="H7" s="250">
        <v>1.3</v>
      </c>
    </row>
    <row r="8" spans="1:8" ht="15.75" customHeight="1">
      <c r="A8" s="40"/>
      <c r="B8" s="78" t="s">
        <v>490</v>
      </c>
      <c r="C8" s="249" t="s">
        <v>491</v>
      </c>
      <c r="D8" s="250">
        <v>8.1</v>
      </c>
      <c r="E8" s="250">
        <v>3.6</v>
      </c>
      <c r="F8" s="250">
        <v>2.2999999999999998</v>
      </c>
      <c r="G8" s="250">
        <v>2.8</v>
      </c>
      <c r="H8" s="250">
        <v>3.3</v>
      </c>
    </row>
    <row r="9" spans="1:8" ht="15.75" customHeight="1">
      <c r="A9" s="78" t="s">
        <v>492</v>
      </c>
      <c r="B9" s="40"/>
      <c r="C9" s="249" t="s">
        <v>493</v>
      </c>
      <c r="D9" s="250">
        <v>1.7000000000000002</v>
      </c>
      <c r="E9" s="250">
        <v>1.7000000000000002</v>
      </c>
      <c r="F9" s="250">
        <v>2</v>
      </c>
      <c r="G9" s="250">
        <v>2</v>
      </c>
      <c r="H9" s="250">
        <v>2.5</v>
      </c>
    </row>
    <row r="10" spans="1:8" ht="15.75" customHeight="1">
      <c r="A10" s="78" t="s">
        <v>494</v>
      </c>
      <c r="B10" s="40"/>
      <c r="C10" s="249" t="s">
        <v>495</v>
      </c>
      <c r="D10" s="250">
        <v>1.5</v>
      </c>
      <c r="E10" s="250">
        <v>1.2</v>
      </c>
      <c r="F10" s="250">
        <v>1.2</v>
      </c>
      <c r="G10" s="250">
        <v>1.3</v>
      </c>
      <c r="H10" s="250">
        <v>1.1000000000000001</v>
      </c>
    </row>
    <row r="11" spans="1:8" ht="15.75" customHeight="1">
      <c r="A11" s="78" t="s">
        <v>496</v>
      </c>
      <c r="B11" s="40"/>
      <c r="C11" s="249" t="s">
        <v>497</v>
      </c>
      <c r="D11" s="250">
        <v>1.6</v>
      </c>
      <c r="E11" s="250">
        <v>1.7000000000000002</v>
      </c>
      <c r="F11" s="250">
        <v>1.8</v>
      </c>
      <c r="G11" s="250">
        <v>1.7</v>
      </c>
      <c r="H11" s="250">
        <v>1.6</v>
      </c>
    </row>
    <row r="12" spans="1:8" ht="15.75" customHeight="1">
      <c r="A12" s="78" t="s">
        <v>498</v>
      </c>
      <c r="B12" s="78" t="s">
        <v>485</v>
      </c>
      <c r="C12" s="249" t="s">
        <v>499</v>
      </c>
      <c r="D12" s="250">
        <v>0.60000000000000009</v>
      </c>
      <c r="E12" s="250">
        <v>0.7</v>
      </c>
      <c r="F12" s="250">
        <v>0.8</v>
      </c>
      <c r="G12" s="250">
        <v>0.6</v>
      </c>
      <c r="H12" s="250">
        <v>0.7</v>
      </c>
    </row>
    <row r="13" spans="1:8" ht="15.75" customHeight="1">
      <c r="A13" s="40"/>
      <c r="B13" s="78" t="s">
        <v>500</v>
      </c>
      <c r="C13" s="249" t="s">
        <v>501</v>
      </c>
      <c r="D13" s="250">
        <v>0.8</v>
      </c>
      <c r="E13" s="250">
        <v>1</v>
      </c>
      <c r="F13" s="250">
        <v>0.8</v>
      </c>
      <c r="G13" s="250">
        <v>0.8</v>
      </c>
      <c r="H13" s="250">
        <v>1.5</v>
      </c>
    </row>
    <row r="14" spans="1:8" ht="15.75" customHeight="1">
      <c r="A14" s="40"/>
      <c r="B14" s="78" t="s">
        <v>502</v>
      </c>
      <c r="C14" s="249" t="s">
        <v>503</v>
      </c>
      <c r="D14" s="250">
        <v>1.8</v>
      </c>
      <c r="E14" s="250">
        <v>1.4</v>
      </c>
      <c r="F14" s="250">
        <v>1.7000000000000002</v>
      </c>
      <c r="G14" s="250">
        <v>1.4</v>
      </c>
      <c r="H14" s="250">
        <v>1.4</v>
      </c>
    </row>
    <row r="15" spans="1:8" ht="15.75" customHeight="1">
      <c r="A15" s="78" t="s">
        <v>504</v>
      </c>
      <c r="B15" s="40"/>
      <c r="C15" s="249" t="s">
        <v>505</v>
      </c>
      <c r="D15" s="250">
        <v>1.8</v>
      </c>
      <c r="E15" s="250">
        <v>1.3</v>
      </c>
      <c r="F15" s="250">
        <v>1.2</v>
      </c>
      <c r="G15" s="250">
        <v>1.3</v>
      </c>
      <c r="H15" s="250">
        <v>1.1000000000000001</v>
      </c>
    </row>
    <row r="16" spans="1:8" ht="15.75" customHeight="1">
      <c r="A16" s="78" t="s">
        <v>506</v>
      </c>
      <c r="B16" s="40"/>
      <c r="C16" s="249" t="s">
        <v>507</v>
      </c>
      <c r="D16" s="250">
        <v>2.2999999999999998</v>
      </c>
      <c r="E16" s="250">
        <v>2.1</v>
      </c>
      <c r="F16" s="250">
        <v>2.2000000000000002</v>
      </c>
      <c r="G16" s="250">
        <v>1.5</v>
      </c>
      <c r="H16" s="250">
        <v>1.3</v>
      </c>
    </row>
    <row r="17" spans="1:8" ht="15.75" customHeight="1">
      <c r="A17" s="78" t="s">
        <v>508</v>
      </c>
      <c r="B17" s="78" t="s">
        <v>485</v>
      </c>
      <c r="C17" s="249" t="s">
        <v>509</v>
      </c>
      <c r="D17" s="250">
        <v>1.4</v>
      </c>
      <c r="E17" s="250">
        <v>1.6</v>
      </c>
      <c r="F17" s="250">
        <v>1.5</v>
      </c>
      <c r="G17" s="250">
        <v>1.4</v>
      </c>
      <c r="H17" s="250">
        <v>1.6</v>
      </c>
    </row>
    <row r="18" spans="1:8" ht="15.75" customHeight="1">
      <c r="A18" s="40"/>
      <c r="B18" s="78" t="s">
        <v>502</v>
      </c>
      <c r="C18" s="249" t="s">
        <v>510</v>
      </c>
      <c r="D18" s="250">
        <v>1.6</v>
      </c>
      <c r="E18" s="250">
        <v>1.3</v>
      </c>
      <c r="F18" s="250">
        <v>1.2</v>
      </c>
      <c r="G18" s="250">
        <v>1.7</v>
      </c>
      <c r="H18" s="250">
        <v>1.9</v>
      </c>
    </row>
    <row r="19" spans="1:8" ht="15.75" customHeight="1">
      <c r="A19" s="78" t="s">
        <v>511</v>
      </c>
      <c r="B19" s="40"/>
      <c r="C19" s="249" t="s">
        <v>512</v>
      </c>
      <c r="D19" s="250">
        <v>1.6</v>
      </c>
      <c r="E19" s="250">
        <v>1.7000000000000002</v>
      </c>
      <c r="F19" s="250">
        <v>1.8</v>
      </c>
      <c r="G19" s="250">
        <v>2.2000000000000002</v>
      </c>
      <c r="H19" s="250">
        <v>2</v>
      </c>
    </row>
    <row r="20" spans="1:8" ht="15.75" customHeight="1">
      <c r="A20" s="78" t="s">
        <v>513</v>
      </c>
      <c r="B20" s="40"/>
      <c r="C20" s="249" t="s">
        <v>514</v>
      </c>
      <c r="D20" s="250">
        <v>2.8</v>
      </c>
      <c r="E20" s="250">
        <v>3.1</v>
      </c>
      <c r="F20" s="250">
        <v>6.2</v>
      </c>
      <c r="G20" s="250">
        <v>6.4</v>
      </c>
      <c r="H20" s="250">
        <v>3.5</v>
      </c>
    </row>
    <row r="21" spans="1:8" ht="15.75" customHeight="1">
      <c r="A21" s="78" t="s">
        <v>515</v>
      </c>
      <c r="B21" s="40"/>
      <c r="C21" s="249" t="s">
        <v>516</v>
      </c>
      <c r="D21" s="250">
        <v>2.8</v>
      </c>
      <c r="E21" s="250">
        <v>2.9</v>
      </c>
      <c r="F21" s="250">
        <v>3.5</v>
      </c>
      <c r="G21" s="250">
        <v>2.5</v>
      </c>
      <c r="H21" s="250">
        <v>2.7</v>
      </c>
    </row>
    <row r="22" spans="1:8" ht="15.75" customHeight="1">
      <c r="A22" s="78" t="s">
        <v>517</v>
      </c>
      <c r="B22" s="78" t="s">
        <v>485</v>
      </c>
      <c r="C22" s="249" t="s">
        <v>518</v>
      </c>
      <c r="D22" s="250">
        <v>0.5</v>
      </c>
      <c r="E22" s="251" t="s">
        <v>519</v>
      </c>
      <c r="F22" s="251">
        <v>0.60000000000000009</v>
      </c>
      <c r="G22" s="251" t="s">
        <v>519</v>
      </c>
      <c r="H22" s="251">
        <v>0.5</v>
      </c>
    </row>
    <row r="23" spans="1:8" ht="15.75" customHeight="1">
      <c r="A23" s="40"/>
      <c r="B23" s="78" t="s">
        <v>502</v>
      </c>
      <c r="C23" s="249" t="s">
        <v>520</v>
      </c>
      <c r="D23" s="250">
        <v>1</v>
      </c>
      <c r="E23" s="250">
        <v>1</v>
      </c>
      <c r="F23" s="250">
        <v>1.1000000000000001</v>
      </c>
      <c r="G23" s="250">
        <v>1</v>
      </c>
      <c r="H23" s="250">
        <v>1</v>
      </c>
    </row>
    <row r="24" spans="1:8" ht="15.75" customHeight="1">
      <c r="A24" s="40"/>
      <c r="B24" s="78" t="s">
        <v>502</v>
      </c>
      <c r="C24" s="249" t="s">
        <v>521</v>
      </c>
      <c r="D24" s="250">
        <v>1.4</v>
      </c>
      <c r="E24" s="250">
        <v>1.3</v>
      </c>
      <c r="F24" s="250">
        <v>1.3</v>
      </c>
      <c r="G24" s="250">
        <v>1.2</v>
      </c>
      <c r="H24" s="250">
        <v>1.8</v>
      </c>
    </row>
    <row r="25" spans="1:8" ht="15.75" customHeight="1">
      <c r="A25" s="78" t="s">
        <v>522</v>
      </c>
      <c r="B25" s="40"/>
      <c r="C25" s="249" t="s">
        <v>523</v>
      </c>
      <c r="D25" s="250">
        <v>1.1000000000000001</v>
      </c>
      <c r="E25" s="250">
        <v>1.9</v>
      </c>
      <c r="F25" s="250">
        <v>1.4</v>
      </c>
      <c r="G25" s="250">
        <v>1.1000000000000001</v>
      </c>
      <c r="H25" s="250">
        <v>1.3</v>
      </c>
    </row>
    <row r="26" spans="1:8" ht="15.75" customHeight="1">
      <c r="A26" s="78" t="s">
        <v>524</v>
      </c>
      <c r="B26" s="40"/>
      <c r="C26" s="249" t="s">
        <v>525</v>
      </c>
      <c r="D26" s="250">
        <v>2.2000000000000002</v>
      </c>
      <c r="E26" s="250">
        <v>2.2000000000000002</v>
      </c>
      <c r="F26" s="250">
        <v>2.2000000000000002</v>
      </c>
      <c r="G26" s="250">
        <v>2.7</v>
      </c>
      <c r="H26" s="250">
        <v>4.0999999999999996</v>
      </c>
    </row>
    <row r="27" spans="1:8" ht="15.75" customHeight="1">
      <c r="A27" s="78" t="s">
        <v>526</v>
      </c>
      <c r="B27" s="78" t="s">
        <v>485</v>
      </c>
      <c r="C27" s="249" t="s">
        <v>527</v>
      </c>
      <c r="D27" s="250">
        <v>0.8</v>
      </c>
      <c r="E27" s="250">
        <v>0.60000000000000009</v>
      </c>
      <c r="F27" s="250">
        <v>0.5</v>
      </c>
      <c r="G27" s="250">
        <v>0.8</v>
      </c>
      <c r="H27" s="250">
        <v>0.8</v>
      </c>
    </row>
    <row r="28" spans="1:8" ht="15.75" customHeight="1">
      <c r="A28" s="40"/>
      <c r="B28" s="40"/>
      <c r="C28" s="249" t="s">
        <v>528</v>
      </c>
      <c r="D28" s="250">
        <v>1.2</v>
      </c>
      <c r="E28" s="250">
        <v>0.60000000000000009</v>
      </c>
      <c r="F28" s="250">
        <v>0.9</v>
      </c>
      <c r="G28" s="250">
        <v>1.1000000000000001</v>
      </c>
      <c r="H28" s="250">
        <v>0.9</v>
      </c>
    </row>
    <row r="29" spans="1:8" ht="15.75" customHeight="1">
      <c r="A29" s="40"/>
      <c r="B29" s="78" t="s">
        <v>502</v>
      </c>
      <c r="C29" s="249" t="s">
        <v>529</v>
      </c>
      <c r="D29" s="250">
        <v>1.1000000000000001</v>
      </c>
      <c r="E29" s="250">
        <v>0.8</v>
      </c>
      <c r="F29" s="250">
        <v>1.1000000000000001</v>
      </c>
      <c r="G29" s="250">
        <v>1.2</v>
      </c>
      <c r="H29" s="250">
        <v>1.1000000000000001</v>
      </c>
    </row>
    <row r="30" spans="1:8" ht="15.75" customHeight="1">
      <c r="A30" s="78" t="s">
        <v>530</v>
      </c>
      <c r="B30" s="78" t="s">
        <v>485</v>
      </c>
      <c r="C30" s="249" t="s">
        <v>531</v>
      </c>
      <c r="D30" s="250">
        <v>1</v>
      </c>
      <c r="E30" s="250">
        <v>1</v>
      </c>
      <c r="F30" s="250">
        <v>1.2</v>
      </c>
      <c r="G30" s="250">
        <v>1.3</v>
      </c>
      <c r="H30" s="250">
        <v>1.1000000000000001</v>
      </c>
    </row>
    <row r="31" spans="1:8" ht="15.75" customHeight="1">
      <c r="A31" s="40"/>
      <c r="B31" s="78" t="s">
        <v>502</v>
      </c>
      <c r="C31" s="249" t="s">
        <v>532</v>
      </c>
      <c r="D31" s="250">
        <v>2.7</v>
      </c>
      <c r="E31" s="250">
        <v>1.3</v>
      </c>
      <c r="F31" s="250">
        <v>2.4</v>
      </c>
      <c r="G31" s="250">
        <v>3.4</v>
      </c>
      <c r="H31" s="250">
        <v>3.2</v>
      </c>
    </row>
    <row r="32" spans="1:8" ht="15.75" customHeight="1">
      <c r="A32" s="78" t="s">
        <v>533</v>
      </c>
      <c r="B32" s="78" t="s">
        <v>485</v>
      </c>
      <c r="C32" s="249" t="s">
        <v>534</v>
      </c>
      <c r="D32" s="250">
        <v>1</v>
      </c>
      <c r="E32" s="250">
        <v>1</v>
      </c>
      <c r="F32" s="250">
        <v>0.9</v>
      </c>
      <c r="G32" s="250">
        <v>0.9</v>
      </c>
      <c r="H32" s="250">
        <v>1</v>
      </c>
    </row>
    <row r="33" spans="1:8" ht="15.75" customHeight="1">
      <c r="A33" s="40"/>
      <c r="B33" s="78" t="s">
        <v>502</v>
      </c>
      <c r="C33" s="249" t="s">
        <v>535</v>
      </c>
      <c r="D33" s="250">
        <v>1</v>
      </c>
      <c r="E33" s="250">
        <v>0.8</v>
      </c>
      <c r="F33" s="250">
        <v>0.8</v>
      </c>
      <c r="G33" s="250">
        <v>0.9</v>
      </c>
      <c r="H33" s="250">
        <v>0.6</v>
      </c>
    </row>
    <row r="34" spans="1:8" ht="15.75" customHeight="1">
      <c r="A34" s="78" t="s">
        <v>536</v>
      </c>
      <c r="B34" s="78" t="s">
        <v>485</v>
      </c>
      <c r="C34" s="249" t="s">
        <v>537</v>
      </c>
      <c r="D34" s="250">
        <v>0.60000000000000009</v>
      </c>
      <c r="E34" s="250">
        <v>0.60000000000000009</v>
      </c>
      <c r="F34" s="250">
        <v>0.7</v>
      </c>
      <c r="G34" s="250">
        <v>0.5</v>
      </c>
      <c r="H34" s="250">
        <v>0.5</v>
      </c>
    </row>
    <row r="35" spans="1:8" ht="15.75" customHeight="1">
      <c r="A35" s="40"/>
      <c r="B35" s="40"/>
      <c r="C35" s="249" t="s">
        <v>538</v>
      </c>
      <c r="D35" s="250">
        <v>0.7</v>
      </c>
      <c r="E35" s="250">
        <v>0.7</v>
      </c>
      <c r="F35" s="250">
        <v>0.7</v>
      </c>
      <c r="G35" s="250">
        <v>0.7</v>
      </c>
      <c r="H35" s="250">
        <v>0.6</v>
      </c>
    </row>
    <row r="36" spans="1:8" ht="15.75" customHeight="1">
      <c r="A36" s="40"/>
      <c r="B36" s="78" t="s">
        <v>502</v>
      </c>
      <c r="C36" s="249" t="s">
        <v>539</v>
      </c>
      <c r="D36" s="250">
        <v>0.7</v>
      </c>
      <c r="E36" s="250">
        <v>0.7</v>
      </c>
      <c r="F36" s="250">
        <v>0.9</v>
      </c>
      <c r="G36" s="250">
        <v>0.8</v>
      </c>
      <c r="H36" s="250">
        <v>0.8</v>
      </c>
    </row>
    <row r="37" spans="1:8" ht="15.75" customHeight="1">
      <c r="A37" s="78" t="s">
        <v>540</v>
      </c>
      <c r="B37" s="78" t="s">
        <v>485</v>
      </c>
      <c r="C37" s="249" t="s">
        <v>541</v>
      </c>
      <c r="D37" s="238">
        <v>0.60000000000000009</v>
      </c>
      <c r="E37" s="251" t="s">
        <v>519</v>
      </c>
      <c r="F37" s="251">
        <v>0.5</v>
      </c>
      <c r="G37" s="251" t="s">
        <v>519</v>
      </c>
      <c r="H37" s="251" t="s">
        <v>519</v>
      </c>
    </row>
    <row r="38" spans="1:8" ht="15.75" customHeight="1">
      <c r="A38" s="40"/>
      <c r="B38" s="78" t="s">
        <v>502</v>
      </c>
      <c r="C38" s="249" t="s">
        <v>542</v>
      </c>
      <c r="D38" s="250">
        <v>0.60000000000000009</v>
      </c>
      <c r="E38" s="250">
        <v>0.8</v>
      </c>
      <c r="F38" s="250">
        <v>0.8</v>
      </c>
      <c r="G38" s="250">
        <v>1.2</v>
      </c>
      <c r="H38" s="250">
        <v>1.2</v>
      </c>
    </row>
    <row r="39" spans="1:8" ht="15.75" customHeight="1">
      <c r="A39" s="40"/>
      <c r="B39" s="40"/>
      <c r="C39" s="249" t="s">
        <v>543</v>
      </c>
      <c r="D39" s="250">
        <v>1.1000000000000001</v>
      </c>
      <c r="E39" s="250">
        <v>1.1000000000000001</v>
      </c>
      <c r="F39" s="250">
        <v>0.8</v>
      </c>
      <c r="G39" s="250">
        <v>1</v>
      </c>
      <c r="H39" s="250">
        <v>1</v>
      </c>
    </row>
    <row r="40" spans="1:8" ht="15.75" customHeight="1">
      <c r="A40" s="78" t="s">
        <v>544</v>
      </c>
      <c r="B40" s="78" t="s">
        <v>485</v>
      </c>
      <c r="C40" s="249" t="s">
        <v>545</v>
      </c>
      <c r="D40" s="250">
        <v>0.8</v>
      </c>
      <c r="E40" s="250">
        <v>0.60000000000000009</v>
      </c>
      <c r="F40" s="250">
        <v>0.60000000000000009</v>
      </c>
      <c r="G40" s="250">
        <v>0.5</v>
      </c>
      <c r="H40" s="250">
        <v>1.2</v>
      </c>
    </row>
    <row r="41" spans="1:8" ht="15.75" customHeight="1">
      <c r="A41" s="40"/>
      <c r="B41" s="40"/>
      <c r="C41" s="249" t="s">
        <v>546</v>
      </c>
      <c r="D41" s="250">
        <v>0.60000000000000009</v>
      </c>
      <c r="E41" s="250">
        <v>0.5</v>
      </c>
      <c r="F41" s="250">
        <v>0.7</v>
      </c>
      <c r="G41" s="250">
        <v>0.6</v>
      </c>
      <c r="H41" s="250">
        <v>0.5</v>
      </c>
    </row>
    <row r="42" spans="1:8" ht="15.75" customHeight="1">
      <c r="A42" s="40"/>
      <c r="B42" s="78" t="s">
        <v>502</v>
      </c>
      <c r="C42" s="249" t="s">
        <v>547</v>
      </c>
      <c r="D42" s="250">
        <v>1.2</v>
      </c>
      <c r="E42" s="250">
        <v>0.9</v>
      </c>
      <c r="F42" s="250">
        <v>0.8</v>
      </c>
      <c r="G42" s="250">
        <v>0.7</v>
      </c>
      <c r="H42" s="250">
        <v>0.7</v>
      </c>
    </row>
    <row r="43" spans="1:8" ht="15.75" customHeight="1">
      <c r="A43" s="78" t="s">
        <v>548</v>
      </c>
      <c r="B43" s="40"/>
      <c r="C43" s="249" t="s">
        <v>549</v>
      </c>
      <c r="D43" s="238">
        <v>0.7</v>
      </c>
      <c r="E43" s="238">
        <v>0.5</v>
      </c>
      <c r="F43" s="238">
        <v>0.5</v>
      </c>
      <c r="G43" s="238" t="s">
        <v>519</v>
      </c>
      <c r="H43" s="238">
        <v>0.5</v>
      </c>
    </row>
    <row r="44" spans="1:8" ht="15.75" customHeight="1">
      <c r="A44" s="78" t="s">
        <v>550</v>
      </c>
      <c r="B44" s="40"/>
      <c r="C44" s="249" t="s">
        <v>551</v>
      </c>
      <c r="D44" s="250">
        <v>0.60000000000000009</v>
      </c>
      <c r="E44" s="250">
        <v>0.5</v>
      </c>
      <c r="F44" s="250">
        <v>0.60000000000000009</v>
      </c>
      <c r="G44" s="238" t="s">
        <v>646</v>
      </c>
      <c r="H44" s="238">
        <v>0.8</v>
      </c>
    </row>
    <row r="45" spans="1:8" ht="15.75" customHeight="1">
      <c r="A45" s="78" t="s">
        <v>552</v>
      </c>
      <c r="B45" s="78" t="s">
        <v>485</v>
      </c>
      <c r="C45" s="249" t="s">
        <v>553</v>
      </c>
      <c r="D45" s="238" t="s">
        <v>519</v>
      </c>
      <c r="E45" s="238" t="s">
        <v>519</v>
      </c>
      <c r="F45" s="238" t="s">
        <v>519</v>
      </c>
      <c r="G45" s="238" t="s">
        <v>519</v>
      </c>
      <c r="H45" s="251" t="s">
        <v>519</v>
      </c>
    </row>
    <row r="46" spans="1:8" ht="15.75" customHeight="1">
      <c r="A46" s="40"/>
      <c r="B46" s="78" t="s">
        <v>502</v>
      </c>
      <c r="C46" s="249" t="s">
        <v>554</v>
      </c>
      <c r="D46" s="238">
        <v>0.60000000000000009</v>
      </c>
      <c r="E46" s="238" t="s">
        <v>519</v>
      </c>
      <c r="F46" s="238" t="s">
        <v>519</v>
      </c>
      <c r="G46" s="238" t="s">
        <v>519</v>
      </c>
      <c r="H46" s="238">
        <v>0.6</v>
      </c>
    </row>
    <row r="47" spans="1:8" ht="15.75" customHeight="1">
      <c r="A47" s="78" t="s">
        <v>555</v>
      </c>
      <c r="B47" s="78" t="s">
        <v>485</v>
      </c>
      <c r="C47" s="249" t="s">
        <v>556</v>
      </c>
      <c r="D47" s="238" t="s">
        <v>519</v>
      </c>
      <c r="E47" s="238" t="s">
        <v>519</v>
      </c>
      <c r="F47" s="238">
        <v>0.60000000000000009</v>
      </c>
      <c r="G47" s="238" t="s">
        <v>519</v>
      </c>
      <c r="H47" s="238">
        <v>0.6</v>
      </c>
    </row>
    <row r="48" spans="1:8" ht="13.5" customHeight="1">
      <c r="A48" s="40"/>
      <c r="B48" s="78" t="s">
        <v>502</v>
      </c>
      <c r="C48" s="249" t="s">
        <v>557</v>
      </c>
      <c r="D48" s="250">
        <v>0.7</v>
      </c>
      <c r="E48" s="251">
        <v>0.8</v>
      </c>
      <c r="F48" s="251">
        <v>0.8</v>
      </c>
      <c r="G48" s="251">
        <v>0.5</v>
      </c>
      <c r="H48" s="251">
        <v>0.7</v>
      </c>
    </row>
    <row r="49" spans="1:8" ht="3.75" customHeight="1">
      <c r="A49" s="41"/>
      <c r="B49" s="60"/>
      <c r="C49" s="252"/>
      <c r="D49" s="242"/>
      <c r="E49" s="242"/>
      <c r="F49" s="242"/>
      <c r="G49" s="242"/>
      <c r="H49" s="253"/>
    </row>
    <row r="50" spans="1:8">
      <c r="A50" s="225" t="s">
        <v>659</v>
      </c>
      <c r="B50" s="40"/>
      <c r="C50" s="40"/>
    </row>
    <row r="51" spans="1:8" ht="11.4">
      <c r="A51" s="101" t="s">
        <v>558</v>
      </c>
    </row>
    <row r="52" spans="1:8" ht="11.4">
      <c r="A52" s="101" t="s">
        <v>559</v>
      </c>
    </row>
    <row r="53" spans="1:8" ht="11.4">
      <c r="A53" s="22" t="s">
        <v>560</v>
      </c>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0"/>
    <pageSetUpPr fitToPage="1"/>
  </sheetPr>
  <dimension ref="A1:H70"/>
  <sheetViews>
    <sheetView zoomScaleNormal="100" workbookViewId="0"/>
  </sheetViews>
  <sheetFormatPr defaultColWidth="9.109375" defaultRowHeight="10.8"/>
  <cols>
    <col min="1" max="1" width="2.109375" style="22" customWidth="1"/>
    <col min="2" max="3" width="17.109375" style="22" customWidth="1"/>
    <col min="4" max="7" width="11.6640625" style="22" customWidth="1"/>
    <col min="8" max="8" width="11.6640625" style="250" customWidth="1"/>
    <col min="9" max="16384" width="9.109375" style="22"/>
  </cols>
  <sheetData>
    <row r="1" spans="1:8" s="67" customFormat="1" ht="16.2">
      <c r="B1" s="38"/>
      <c r="H1" s="244"/>
    </row>
    <row r="2" spans="1:8" s="88" customFormat="1" ht="15">
      <c r="A2" s="87" t="s">
        <v>561</v>
      </c>
      <c r="C2" s="224"/>
      <c r="G2" s="224"/>
      <c r="H2" s="245"/>
    </row>
    <row r="3" spans="1:8" ht="11.4">
      <c r="A3" s="64"/>
      <c r="C3" s="40"/>
      <c r="H3" s="246" t="s">
        <v>481</v>
      </c>
    </row>
    <row r="4" spans="1:8" ht="15" customHeight="1">
      <c r="A4" s="393" t="s">
        <v>562</v>
      </c>
      <c r="B4" s="393"/>
      <c r="C4" s="222" t="s">
        <v>483</v>
      </c>
      <c r="D4" s="247" t="s">
        <v>107</v>
      </c>
      <c r="E4" s="247" t="s">
        <v>108</v>
      </c>
      <c r="F4" s="247" t="s">
        <v>109</v>
      </c>
      <c r="G4" s="247" t="s">
        <v>110</v>
      </c>
      <c r="H4" s="269" t="s">
        <v>914</v>
      </c>
    </row>
    <row r="5" spans="1:8" ht="15" customHeight="1">
      <c r="A5" s="114" t="s">
        <v>563</v>
      </c>
      <c r="B5" s="40"/>
      <c r="C5" s="249"/>
      <c r="D5" s="246"/>
      <c r="E5" s="246"/>
      <c r="F5" s="246"/>
      <c r="G5" s="246"/>
      <c r="H5" s="246"/>
    </row>
    <row r="6" spans="1:8" ht="11.4">
      <c r="A6" s="42"/>
      <c r="B6" s="78" t="s">
        <v>564</v>
      </c>
      <c r="C6" s="249" t="s">
        <v>565</v>
      </c>
      <c r="D6" s="246">
        <v>5.2</v>
      </c>
      <c r="E6" s="250">
        <v>4.0999999999999996</v>
      </c>
      <c r="F6" s="250">
        <v>3.6</v>
      </c>
      <c r="G6" s="250">
        <v>5.3</v>
      </c>
      <c r="H6" s="250">
        <v>4.9000000000000004</v>
      </c>
    </row>
    <row r="7" spans="1:8" ht="11.4">
      <c r="A7" s="42"/>
      <c r="B7" s="40"/>
      <c r="C7" s="249" t="s">
        <v>566</v>
      </c>
      <c r="D7" s="246">
        <v>5.0999999999999996</v>
      </c>
      <c r="E7" s="250">
        <v>4.7</v>
      </c>
      <c r="F7" s="250">
        <v>4.0999999999999996</v>
      </c>
      <c r="G7" s="250">
        <v>5.9</v>
      </c>
      <c r="H7" s="250">
        <v>6</v>
      </c>
    </row>
    <row r="8" spans="1:8" ht="11.4">
      <c r="A8" s="42"/>
      <c r="B8" s="78" t="s">
        <v>567</v>
      </c>
      <c r="C8" s="249" t="s">
        <v>568</v>
      </c>
      <c r="D8" s="246">
        <v>4.5</v>
      </c>
      <c r="E8" s="250">
        <v>3.4</v>
      </c>
      <c r="F8" s="250">
        <v>3.2</v>
      </c>
      <c r="G8" s="250">
        <v>3.9</v>
      </c>
      <c r="H8" s="250">
        <v>5.2</v>
      </c>
    </row>
    <row r="9" spans="1:8" ht="11.4">
      <c r="A9" s="42"/>
      <c r="B9" s="40"/>
      <c r="C9" s="249" t="s">
        <v>569</v>
      </c>
      <c r="D9" s="246">
        <v>4.4000000000000004</v>
      </c>
      <c r="E9" s="250">
        <v>3.7</v>
      </c>
      <c r="F9" s="250">
        <v>4.0999999999999996</v>
      </c>
      <c r="G9" s="250">
        <v>4.0999999999999996</v>
      </c>
      <c r="H9" s="250">
        <v>4.0999999999999996</v>
      </c>
    </row>
    <row r="10" spans="1:8" ht="11.4">
      <c r="A10" s="42"/>
      <c r="B10" s="78" t="s">
        <v>570</v>
      </c>
      <c r="C10" s="249" t="s">
        <v>571</v>
      </c>
      <c r="D10" s="246">
        <v>4.5</v>
      </c>
      <c r="E10" s="250">
        <v>3.1</v>
      </c>
      <c r="F10" s="250">
        <v>2.7</v>
      </c>
      <c r="G10" s="250">
        <v>3.6</v>
      </c>
      <c r="H10" s="250">
        <v>5.3</v>
      </c>
    </row>
    <row r="11" spans="1:8" ht="11.4">
      <c r="A11" s="42"/>
      <c r="B11" s="78" t="s">
        <v>572</v>
      </c>
      <c r="C11" s="249" t="s">
        <v>573</v>
      </c>
      <c r="D11" s="246">
        <v>3.6</v>
      </c>
      <c r="E11" s="250">
        <v>2.7</v>
      </c>
      <c r="F11" s="250">
        <v>2.6</v>
      </c>
      <c r="G11" s="250">
        <v>3.6</v>
      </c>
      <c r="H11" s="250">
        <v>3.3</v>
      </c>
    </row>
    <row r="12" spans="1:8" ht="11.4">
      <c r="A12" s="42"/>
      <c r="B12" s="40"/>
      <c r="C12" s="249" t="s">
        <v>574</v>
      </c>
      <c r="D12" s="246">
        <v>3.1</v>
      </c>
      <c r="E12" s="250">
        <v>2.6</v>
      </c>
      <c r="F12" s="250">
        <v>2.2999999999999998</v>
      </c>
      <c r="G12" s="250">
        <v>2.6</v>
      </c>
      <c r="H12" s="250">
        <v>3.2</v>
      </c>
    </row>
    <row r="13" spans="1:8" ht="11.4">
      <c r="A13" s="42"/>
      <c r="B13" s="78" t="s">
        <v>575</v>
      </c>
      <c r="C13" s="249" t="s">
        <v>576</v>
      </c>
      <c r="D13" s="246">
        <v>1.8</v>
      </c>
      <c r="E13" s="250">
        <v>1.8</v>
      </c>
      <c r="F13" s="250">
        <v>1.8</v>
      </c>
      <c r="G13" s="250">
        <v>2.1</v>
      </c>
      <c r="H13" s="250">
        <v>1.8</v>
      </c>
    </row>
    <row r="14" spans="1:8" ht="11.4">
      <c r="A14" s="42"/>
      <c r="B14" s="40"/>
      <c r="C14" s="249" t="s">
        <v>577</v>
      </c>
      <c r="D14" s="246">
        <v>1.6</v>
      </c>
      <c r="E14" s="250">
        <v>1.6</v>
      </c>
      <c r="F14" s="250">
        <v>1.7000000000000002</v>
      </c>
      <c r="G14" s="250">
        <v>1.8</v>
      </c>
      <c r="H14" s="250">
        <v>1.7</v>
      </c>
    </row>
    <row r="15" spans="1:8" ht="11.4">
      <c r="A15" s="42"/>
      <c r="B15" s="78" t="s">
        <v>578</v>
      </c>
      <c r="C15" s="249" t="s">
        <v>579</v>
      </c>
      <c r="D15" s="246">
        <v>1.9</v>
      </c>
      <c r="E15" s="250">
        <v>2.1</v>
      </c>
      <c r="F15" s="250">
        <v>2</v>
      </c>
      <c r="G15" s="250">
        <v>2.2999999999999998</v>
      </c>
      <c r="H15" s="250">
        <v>1.8</v>
      </c>
    </row>
    <row r="16" spans="1:8" ht="11.4">
      <c r="A16" s="42"/>
      <c r="B16" s="78" t="s">
        <v>580</v>
      </c>
      <c r="C16" s="249" t="s">
        <v>581</v>
      </c>
      <c r="D16" s="246">
        <v>2.2000000000000002</v>
      </c>
      <c r="E16" s="250">
        <v>1.9</v>
      </c>
      <c r="F16" s="250">
        <v>1.9</v>
      </c>
      <c r="G16" s="250">
        <v>2</v>
      </c>
      <c r="H16" s="250">
        <v>2</v>
      </c>
    </row>
    <row r="17" spans="1:8" ht="11.4">
      <c r="A17" s="42"/>
      <c r="B17" s="78" t="s">
        <v>582</v>
      </c>
      <c r="C17" s="249" t="s">
        <v>583</v>
      </c>
      <c r="D17" s="246">
        <v>2.2999999999999998</v>
      </c>
      <c r="E17" s="250">
        <v>2.1</v>
      </c>
      <c r="F17" s="250">
        <v>2.1</v>
      </c>
      <c r="G17" s="250">
        <v>2.4</v>
      </c>
      <c r="H17" s="250">
        <v>2.2000000000000002</v>
      </c>
    </row>
    <row r="18" spans="1:8" ht="11.4">
      <c r="A18" s="42"/>
      <c r="B18" s="78" t="s">
        <v>584</v>
      </c>
      <c r="C18" s="249" t="s">
        <v>585</v>
      </c>
      <c r="D18" s="246">
        <v>3.4</v>
      </c>
      <c r="E18" s="250">
        <v>3.3</v>
      </c>
      <c r="F18" s="250">
        <v>3</v>
      </c>
      <c r="G18" s="250">
        <v>4</v>
      </c>
      <c r="H18" s="250">
        <v>3.2</v>
      </c>
    </row>
    <row r="19" spans="1:8" ht="11.25" hidden="1" customHeight="1">
      <c r="A19" s="42"/>
      <c r="B19" s="40"/>
      <c r="C19" s="249"/>
      <c r="D19" s="246"/>
      <c r="E19" s="250"/>
      <c r="F19" s="250"/>
      <c r="G19" s="250"/>
    </row>
    <row r="20" spans="1:8" ht="11.4">
      <c r="A20" s="114" t="s">
        <v>586</v>
      </c>
      <c r="B20" s="40"/>
      <c r="C20" s="249"/>
      <c r="D20" s="250"/>
      <c r="E20" s="250"/>
      <c r="F20" s="250"/>
      <c r="G20" s="250"/>
    </row>
    <row r="21" spans="1:8" ht="11.4">
      <c r="A21" s="42"/>
      <c r="B21" s="78" t="s">
        <v>587</v>
      </c>
      <c r="C21" s="249" t="s">
        <v>588</v>
      </c>
      <c r="D21" s="251">
        <v>1.9</v>
      </c>
      <c r="E21" s="250">
        <v>1.7000000000000002</v>
      </c>
      <c r="F21" s="250">
        <v>1.8</v>
      </c>
      <c r="G21" s="250">
        <v>2.2000000000000002</v>
      </c>
      <c r="H21" s="250">
        <v>2</v>
      </c>
    </row>
    <row r="22" spans="1:8" ht="11.4">
      <c r="A22" s="42"/>
      <c r="B22" s="78" t="s">
        <v>589</v>
      </c>
      <c r="C22" s="249" t="s">
        <v>590</v>
      </c>
      <c r="D22" s="246">
        <v>3.8</v>
      </c>
      <c r="E22" s="250">
        <v>3.5</v>
      </c>
      <c r="F22" s="250">
        <v>3.6</v>
      </c>
      <c r="G22" s="250">
        <v>2.7</v>
      </c>
      <c r="H22" s="250">
        <v>3.5</v>
      </c>
    </row>
    <row r="23" spans="1:8" ht="11.4">
      <c r="A23" s="42"/>
      <c r="B23" s="78" t="s">
        <v>591</v>
      </c>
      <c r="C23" s="249" t="s">
        <v>592</v>
      </c>
      <c r="D23" s="246">
        <v>3.3</v>
      </c>
      <c r="E23" s="250">
        <v>3.2</v>
      </c>
      <c r="F23" s="250">
        <v>2.9</v>
      </c>
      <c r="G23" s="250">
        <v>3.1</v>
      </c>
      <c r="H23" s="250">
        <v>3.2</v>
      </c>
    </row>
    <row r="24" spans="1:8" ht="11.4">
      <c r="A24" s="42"/>
      <c r="B24" s="78" t="s">
        <v>593</v>
      </c>
      <c r="C24" s="249" t="s">
        <v>594</v>
      </c>
      <c r="D24" s="246">
        <v>2.9</v>
      </c>
      <c r="E24" s="250">
        <v>3</v>
      </c>
      <c r="F24" s="250">
        <v>2.6</v>
      </c>
      <c r="G24" s="250">
        <v>2.7</v>
      </c>
      <c r="H24" s="250">
        <v>3.3</v>
      </c>
    </row>
    <row r="25" spans="1:8" ht="11.4">
      <c r="A25" s="42"/>
      <c r="B25" s="78" t="s">
        <v>595</v>
      </c>
      <c r="C25" s="249" t="s">
        <v>596</v>
      </c>
      <c r="D25" s="246">
        <v>3.7</v>
      </c>
      <c r="E25" s="250">
        <v>4.0999999999999996</v>
      </c>
      <c r="F25" s="250">
        <v>2.8</v>
      </c>
      <c r="G25" s="250">
        <v>3.1</v>
      </c>
      <c r="H25" s="250">
        <v>3.5</v>
      </c>
    </row>
    <row r="26" spans="1:8" ht="11.4">
      <c r="A26" s="42"/>
      <c r="B26" s="78" t="s">
        <v>597</v>
      </c>
      <c r="C26" s="249" t="s">
        <v>598</v>
      </c>
      <c r="D26" s="246">
        <v>3.4</v>
      </c>
      <c r="E26" s="250">
        <v>3.2</v>
      </c>
      <c r="F26" s="250">
        <v>2.7</v>
      </c>
      <c r="G26" s="250">
        <v>2.6</v>
      </c>
      <c r="H26" s="250">
        <v>3.1</v>
      </c>
    </row>
    <row r="27" spans="1:8" ht="11.4">
      <c r="A27" s="42"/>
      <c r="B27" s="78" t="s">
        <v>599</v>
      </c>
      <c r="C27" s="249" t="s">
        <v>600</v>
      </c>
      <c r="D27" s="246">
        <v>3.7</v>
      </c>
      <c r="E27" s="250">
        <v>4.4000000000000004</v>
      </c>
      <c r="F27" s="250">
        <v>4.2</v>
      </c>
      <c r="G27" s="250">
        <v>4.2</v>
      </c>
      <c r="H27" s="250">
        <v>5.6</v>
      </c>
    </row>
    <row r="28" spans="1:8" ht="11.4">
      <c r="A28" s="42"/>
      <c r="B28" s="78" t="s">
        <v>601</v>
      </c>
      <c r="C28" s="249" t="s">
        <v>602</v>
      </c>
      <c r="D28" s="246">
        <v>3.8</v>
      </c>
      <c r="E28" s="250">
        <v>3.7</v>
      </c>
      <c r="F28" s="250">
        <v>3.2</v>
      </c>
      <c r="G28" s="250">
        <v>4</v>
      </c>
      <c r="H28" s="250">
        <v>4.0999999999999996</v>
      </c>
    </row>
    <row r="29" spans="1:8" ht="11.4">
      <c r="A29" s="42"/>
      <c r="B29" s="78" t="s">
        <v>603</v>
      </c>
      <c r="C29" s="249" t="s">
        <v>604</v>
      </c>
      <c r="D29" s="246">
        <v>3.4</v>
      </c>
      <c r="E29" s="250">
        <v>4</v>
      </c>
      <c r="F29" s="250">
        <v>3.9</v>
      </c>
      <c r="G29" s="250">
        <v>4.2</v>
      </c>
      <c r="H29" s="250">
        <v>3.7</v>
      </c>
    </row>
    <row r="30" spans="1:8" ht="11.4">
      <c r="A30" s="42"/>
      <c r="B30" s="78" t="s">
        <v>605</v>
      </c>
      <c r="C30" s="249" t="s">
        <v>606</v>
      </c>
      <c r="D30" s="246">
        <v>3.6</v>
      </c>
      <c r="E30" s="250">
        <v>3.7</v>
      </c>
      <c r="F30" s="250">
        <v>2.9</v>
      </c>
      <c r="G30" s="250">
        <v>3.2</v>
      </c>
      <c r="H30" s="250">
        <v>3.7</v>
      </c>
    </row>
    <row r="31" spans="1:8" ht="11.4">
      <c r="A31" s="42"/>
      <c r="B31" s="78" t="s">
        <v>607</v>
      </c>
      <c r="C31" s="249" t="s">
        <v>608</v>
      </c>
      <c r="D31" s="246">
        <v>2.2000000000000002</v>
      </c>
      <c r="E31" s="250">
        <v>2.1</v>
      </c>
      <c r="F31" s="250">
        <v>2.4</v>
      </c>
      <c r="G31" s="250">
        <v>2.1</v>
      </c>
      <c r="H31" s="250">
        <v>2.2999999999999998</v>
      </c>
    </row>
    <row r="32" spans="1:8" ht="11.4">
      <c r="A32" s="42"/>
      <c r="B32" s="40"/>
      <c r="C32" s="249" t="s">
        <v>609</v>
      </c>
      <c r="D32" s="246">
        <v>2.2000000000000002</v>
      </c>
      <c r="E32" s="250">
        <v>2.2000000000000002</v>
      </c>
      <c r="F32" s="250">
        <v>2.2000000000000002</v>
      </c>
      <c r="G32" s="250">
        <v>2.2999999999999998</v>
      </c>
      <c r="H32" s="250">
        <v>2.2999999999999998</v>
      </c>
    </row>
    <row r="33" spans="1:8" ht="11.4">
      <c r="A33" s="42"/>
      <c r="B33" s="40"/>
      <c r="C33" s="249" t="s">
        <v>610</v>
      </c>
      <c r="D33" s="246">
        <v>2.9</v>
      </c>
      <c r="E33" s="250">
        <v>2.8</v>
      </c>
      <c r="F33" s="250">
        <v>2.2999999999999998</v>
      </c>
      <c r="G33" s="250">
        <v>2.9</v>
      </c>
      <c r="H33" s="250">
        <v>2.9</v>
      </c>
    </row>
    <row r="34" spans="1:8" ht="11.4">
      <c r="A34" s="42"/>
      <c r="B34" s="40"/>
      <c r="C34" s="249" t="s">
        <v>611</v>
      </c>
      <c r="D34" s="246">
        <v>2.9</v>
      </c>
      <c r="E34" s="250">
        <v>3.4</v>
      </c>
      <c r="F34" s="250">
        <v>2.6</v>
      </c>
      <c r="G34" s="250">
        <v>3</v>
      </c>
      <c r="H34" s="250">
        <v>3</v>
      </c>
    </row>
    <row r="35" spans="1:8" ht="11.4">
      <c r="A35" s="42"/>
      <c r="B35" s="40"/>
      <c r="C35" s="249" t="s">
        <v>612</v>
      </c>
      <c r="D35" s="246">
        <v>3.1</v>
      </c>
      <c r="E35" s="250">
        <v>3.8</v>
      </c>
      <c r="F35" s="250">
        <v>3</v>
      </c>
      <c r="G35" s="250">
        <v>3.3</v>
      </c>
      <c r="H35" s="250">
        <v>3.3</v>
      </c>
    </row>
    <row r="36" spans="1:8" ht="11.4">
      <c r="A36" s="42"/>
      <c r="B36" s="40"/>
      <c r="C36" s="249" t="s">
        <v>613</v>
      </c>
      <c r="D36" s="246">
        <v>3.6</v>
      </c>
      <c r="E36" s="250">
        <v>3.1</v>
      </c>
      <c r="F36" s="250">
        <v>2.8</v>
      </c>
      <c r="G36" s="250">
        <v>3.4</v>
      </c>
      <c r="H36" s="250">
        <v>3.4</v>
      </c>
    </row>
    <row r="37" spans="1:8" ht="11.4">
      <c r="A37" s="42"/>
      <c r="B37" s="78" t="s">
        <v>614</v>
      </c>
      <c r="C37" s="249" t="s">
        <v>615</v>
      </c>
      <c r="D37" s="246">
        <v>1.8</v>
      </c>
      <c r="E37" s="250">
        <v>1.7000000000000002</v>
      </c>
      <c r="F37" s="250">
        <v>1.9</v>
      </c>
      <c r="G37" s="250">
        <v>2.2000000000000002</v>
      </c>
      <c r="H37" s="250">
        <v>1.8</v>
      </c>
    </row>
    <row r="38" spans="1:8" ht="11.4">
      <c r="A38" s="42"/>
      <c r="B38" s="78" t="s">
        <v>616</v>
      </c>
      <c r="C38" s="249" t="s">
        <v>617</v>
      </c>
      <c r="D38" s="246">
        <v>1.7000000000000002</v>
      </c>
      <c r="E38" s="250">
        <v>1.8</v>
      </c>
      <c r="F38" s="250">
        <v>1.9</v>
      </c>
      <c r="G38" s="250">
        <v>1.9</v>
      </c>
      <c r="H38" s="250">
        <v>2</v>
      </c>
    </row>
    <row r="39" spans="1:8" ht="11.4">
      <c r="A39" s="42"/>
      <c r="B39" s="40"/>
      <c r="C39" s="249" t="s">
        <v>618</v>
      </c>
      <c r="D39" s="246">
        <v>2.2000000000000002</v>
      </c>
      <c r="E39" s="250">
        <v>1.9</v>
      </c>
      <c r="F39" s="250">
        <v>2</v>
      </c>
      <c r="G39" s="250">
        <v>2.1</v>
      </c>
      <c r="H39" s="250">
        <v>2</v>
      </c>
    </row>
    <row r="40" spans="1:8" ht="11.4">
      <c r="A40" s="42"/>
      <c r="B40" s="40"/>
      <c r="C40" s="249" t="s">
        <v>619</v>
      </c>
      <c r="D40" s="246">
        <v>2.8</v>
      </c>
      <c r="E40" s="250">
        <v>2.6</v>
      </c>
      <c r="F40" s="250">
        <v>2.2999999999999998</v>
      </c>
      <c r="G40" s="250">
        <v>3.1</v>
      </c>
      <c r="H40" s="250">
        <v>2.9</v>
      </c>
    </row>
    <row r="41" spans="1:8" ht="11.25" hidden="1" customHeight="1">
      <c r="A41" s="42"/>
      <c r="B41" s="40"/>
      <c r="C41" s="249"/>
      <c r="D41" s="246"/>
      <c r="E41" s="250"/>
      <c r="F41" s="250"/>
      <c r="G41" s="250"/>
    </row>
    <row r="42" spans="1:8" ht="11.4">
      <c r="A42" s="78" t="s">
        <v>620</v>
      </c>
      <c r="C42" s="249"/>
      <c r="D42" s="250"/>
      <c r="E42" s="250"/>
      <c r="F42" s="250"/>
      <c r="G42" s="250"/>
    </row>
    <row r="43" spans="1:8" ht="11.4">
      <c r="A43" s="42"/>
      <c r="B43" s="78" t="s">
        <v>621</v>
      </c>
      <c r="C43" s="249" t="s">
        <v>622</v>
      </c>
      <c r="D43" s="246">
        <v>2.2999999999999998</v>
      </c>
      <c r="E43" s="250">
        <v>2.4</v>
      </c>
      <c r="F43" s="250">
        <v>2.5</v>
      </c>
      <c r="G43" s="250">
        <v>2.8</v>
      </c>
      <c r="H43" s="250">
        <v>2.5</v>
      </c>
    </row>
    <row r="44" spans="1:8" ht="11.4">
      <c r="A44" s="42"/>
      <c r="B44" s="40"/>
      <c r="C44" s="249" t="s">
        <v>623</v>
      </c>
      <c r="D44" s="251">
        <v>2.4</v>
      </c>
      <c r="E44" s="250">
        <v>2.5</v>
      </c>
      <c r="F44" s="250">
        <v>2.4</v>
      </c>
      <c r="G44" s="250">
        <v>3</v>
      </c>
      <c r="H44" s="250">
        <v>2.6</v>
      </c>
    </row>
    <row r="45" spans="1:8" ht="11.25" hidden="1" customHeight="1">
      <c r="A45" s="42"/>
      <c r="B45" s="40"/>
      <c r="C45" s="249"/>
      <c r="D45" s="246"/>
      <c r="E45" s="250"/>
      <c r="F45" s="250"/>
      <c r="G45" s="250"/>
    </row>
    <row r="46" spans="1:8" ht="11.4">
      <c r="A46" s="78" t="s">
        <v>624</v>
      </c>
      <c r="C46" s="249"/>
      <c r="D46" s="250"/>
      <c r="E46" s="250"/>
      <c r="F46" s="250"/>
      <c r="G46" s="250"/>
    </row>
    <row r="47" spans="1:8" ht="11.4">
      <c r="A47" s="42"/>
      <c r="B47" s="78" t="s">
        <v>625</v>
      </c>
      <c r="C47" s="249" t="s">
        <v>626</v>
      </c>
      <c r="D47" s="246">
        <v>1.7000000000000002</v>
      </c>
      <c r="E47" s="250">
        <v>1.7000000000000002</v>
      </c>
      <c r="F47" s="250">
        <v>1.9</v>
      </c>
      <c r="G47" s="250">
        <v>1.8</v>
      </c>
      <c r="H47" s="250">
        <v>1.8</v>
      </c>
    </row>
    <row r="48" spans="1:8" ht="11.4">
      <c r="A48" s="42"/>
      <c r="B48" s="40"/>
      <c r="C48" s="249" t="s">
        <v>627</v>
      </c>
      <c r="D48" s="251">
        <v>1.8</v>
      </c>
      <c r="E48" s="250">
        <v>1.7000000000000002</v>
      </c>
      <c r="F48" s="250">
        <v>1.8</v>
      </c>
      <c r="G48" s="250">
        <v>2</v>
      </c>
      <c r="H48" s="250">
        <v>1.8</v>
      </c>
    </row>
    <row r="49" spans="1:8" ht="11.4">
      <c r="A49" s="42"/>
      <c r="B49" s="40"/>
      <c r="C49" s="249" t="s">
        <v>628</v>
      </c>
      <c r="D49" s="246">
        <v>1.8</v>
      </c>
      <c r="E49" s="250">
        <v>1.9</v>
      </c>
      <c r="F49" s="250">
        <v>1.9</v>
      </c>
      <c r="G49" s="250">
        <v>2</v>
      </c>
      <c r="H49" s="250">
        <v>1.9</v>
      </c>
    </row>
    <row r="50" spans="1:8" ht="11.4">
      <c r="A50" s="42"/>
      <c r="B50" s="40"/>
      <c r="C50" s="249" t="s">
        <v>629</v>
      </c>
      <c r="D50" s="246">
        <v>1.6</v>
      </c>
      <c r="E50" s="250">
        <v>1.6</v>
      </c>
      <c r="F50" s="250">
        <v>1.6</v>
      </c>
      <c r="G50" s="250">
        <v>1.8</v>
      </c>
      <c r="H50" s="250">
        <v>1.7</v>
      </c>
    </row>
    <row r="51" spans="1:8" ht="11.4">
      <c r="A51" s="42"/>
      <c r="B51" s="40"/>
      <c r="C51" s="249" t="s">
        <v>630</v>
      </c>
      <c r="D51" s="246">
        <v>1.6</v>
      </c>
      <c r="E51" s="250">
        <v>1.6</v>
      </c>
      <c r="F51" s="250">
        <v>1.5</v>
      </c>
      <c r="G51" s="250">
        <v>1.7</v>
      </c>
      <c r="H51" s="250">
        <v>1.6</v>
      </c>
    </row>
    <row r="52" spans="1:8" ht="11.25" hidden="1" customHeight="1">
      <c r="A52" s="42"/>
      <c r="B52" s="40"/>
      <c r="C52" s="249"/>
      <c r="D52" s="246"/>
      <c r="E52" s="250"/>
      <c r="F52" s="250"/>
      <c r="G52" s="250"/>
    </row>
    <row r="53" spans="1:8" ht="11.4">
      <c r="A53" s="78" t="s">
        <v>631</v>
      </c>
      <c r="C53" s="249"/>
      <c r="D53" s="246"/>
      <c r="E53" s="250"/>
      <c r="F53" s="250"/>
      <c r="G53" s="250"/>
    </row>
    <row r="54" spans="1:8" ht="11.4">
      <c r="A54" s="42"/>
      <c r="B54" s="78" t="s">
        <v>632</v>
      </c>
      <c r="C54" s="249" t="s">
        <v>633</v>
      </c>
      <c r="D54" s="246">
        <v>1.6</v>
      </c>
      <c r="E54" s="250">
        <v>1.5</v>
      </c>
      <c r="F54" s="250">
        <v>1.3</v>
      </c>
      <c r="G54" s="250">
        <v>1.4</v>
      </c>
      <c r="H54" s="250">
        <v>1.5</v>
      </c>
    </row>
    <row r="55" spans="1:8" ht="11.4">
      <c r="A55" s="42"/>
      <c r="B55" s="40"/>
      <c r="C55" s="249" t="s">
        <v>634</v>
      </c>
      <c r="D55" s="251">
        <v>1.7000000000000002</v>
      </c>
      <c r="E55" s="250">
        <v>1.2</v>
      </c>
      <c r="F55" s="250">
        <v>1.3</v>
      </c>
      <c r="G55" s="250">
        <v>1.4</v>
      </c>
      <c r="H55" s="250">
        <v>1.3</v>
      </c>
    </row>
    <row r="56" spans="1:8" ht="11.4">
      <c r="A56" s="42"/>
      <c r="B56" s="40"/>
      <c r="C56" s="249" t="s">
        <v>635</v>
      </c>
      <c r="D56" s="246">
        <v>1.4</v>
      </c>
      <c r="E56" s="250">
        <v>1.4</v>
      </c>
      <c r="F56" s="250">
        <v>1.3</v>
      </c>
      <c r="G56" s="250">
        <v>1.4</v>
      </c>
      <c r="H56" s="250">
        <v>1.4</v>
      </c>
    </row>
    <row r="57" spans="1:8" ht="11.4">
      <c r="A57" s="42"/>
      <c r="B57" s="40"/>
      <c r="C57" s="249" t="s">
        <v>636</v>
      </c>
      <c r="D57" s="246">
        <v>1.4</v>
      </c>
      <c r="E57" s="250">
        <v>1.1000000000000001</v>
      </c>
      <c r="F57" s="250">
        <v>1.4</v>
      </c>
      <c r="G57" s="250">
        <v>1.5</v>
      </c>
      <c r="H57" s="250">
        <v>1.4</v>
      </c>
    </row>
    <row r="58" spans="1:8" ht="11.4">
      <c r="A58" s="42"/>
      <c r="B58" s="40"/>
      <c r="C58" s="249" t="s">
        <v>637</v>
      </c>
      <c r="D58" s="246">
        <v>1.6</v>
      </c>
      <c r="E58" s="250">
        <v>1.33</v>
      </c>
      <c r="F58" s="250">
        <v>1.3</v>
      </c>
      <c r="G58" s="250">
        <v>1.4</v>
      </c>
      <c r="H58" s="250">
        <v>1.5</v>
      </c>
    </row>
    <row r="59" spans="1:8" ht="11.4">
      <c r="A59" s="42"/>
      <c r="B59" s="23" t="s">
        <v>638</v>
      </c>
      <c r="C59" s="249" t="s">
        <v>639</v>
      </c>
      <c r="D59" s="246">
        <v>1.9</v>
      </c>
      <c r="E59" s="250">
        <v>1.9</v>
      </c>
      <c r="F59" s="250">
        <v>1.9</v>
      </c>
      <c r="G59" s="250">
        <v>2.7</v>
      </c>
      <c r="H59" s="250">
        <v>2.2000000000000002</v>
      </c>
    </row>
    <row r="60" spans="1:8" ht="3.75" customHeight="1">
      <c r="A60" s="41"/>
      <c r="B60" s="41"/>
      <c r="C60" s="252"/>
      <c r="D60" s="242"/>
      <c r="E60" s="242"/>
      <c r="F60" s="242"/>
      <c r="G60" s="242"/>
      <c r="H60" s="253"/>
    </row>
    <row r="61" spans="1:8">
      <c r="A61" s="225" t="s">
        <v>659</v>
      </c>
      <c r="C61" s="40"/>
      <c r="G61" s="40"/>
    </row>
    <row r="62" spans="1:8">
      <c r="B62" s="254"/>
      <c r="C62" s="254"/>
      <c r="G62" s="68"/>
    </row>
    <row r="63" spans="1:8">
      <c r="B63" s="254"/>
      <c r="C63" s="254"/>
      <c r="G63" s="68"/>
    </row>
    <row r="64" spans="1:8">
      <c r="B64" s="254"/>
      <c r="C64" s="254"/>
      <c r="G64" s="68"/>
    </row>
    <row r="65" spans="1:8" s="88" customFormat="1" ht="15">
      <c r="A65" s="87" t="s">
        <v>640</v>
      </c>
      <c r="C65" s="224"/>
      <c r="D65" s="87"/>
      <c r="E65" s="224"/>
      <c r="G65" s="224"/>
      <c r="H65" s="255"/>
    </row>
    <row r="66" spans="1:8" ht="11.4">
      <c r="A66" s="64"/>
      <c r="C66" s="40"/>
      <c r="D66" s="64"/>
      <c r="E66" s="40"/>
      <c r="G66" s="40"/>
      <c r="H66" s="246" t="s">
        <v>481</v>
      </c>
    </row>
    <row r="67" spans="1:8" ht="12" customHeight="1">
      <c r="A67" s="393" t="s">
        <v>562</v>
      </c>
      <c r="B67" s="393"/>
      <c r="C67" s="222" t="s">
        <v>483</v>
      </c>
      <c r="D67" s="247" t="s">
        <v>107</v>
      </c>
      <c r="E67" s="247" t="s">
        <v>108</v>
      </c>
      <c r="F67" s="247" t="s">
        <v>109</v>
      </c>
      <c r="G67" s="247" t="s">
        <v>110</v>
      </c>
      <c r="H67" s="269" t="s">
        <v>914</v>
      </c>
    </row>
    <row r="68" spans="1:8" ht="15.75" customHeight="1">
      <c r="B68" s="109" t="s">
        <v>641</v>
      </c>
      <c r="C68" s="256" t="s">
        <v>642</v>
      </c>
      <c r="D68" s="257">
        <v>3.3</v>
      </c>
      <c r="E68" s="250">
        <v>3.1</v>
      </c>
      <c r="F68" s="250">
        <v>3.6</v>
      </c>
      <c r="G68" s="250">
        <v>3</v>
      </c>
      <c r="H68" s="250">
        <v>2.9</v>
      </c>
    </row>
    <row r="69" spans="1:8" ht="3.75" customHeight="1">
      <c r="A69" s="72"/>
      <c r="B69" s="258"/>
      <c r="C69" s="259"/>
      <c r="D69" s="242"/>
      <c r="E69" s="242"/>
      <c r="F69" s="242"/>
      <c r="G69" s="242"/>
      <c r="H69" s="253"/>
    </row>
    <row r="70" spans="1:8">
      <c r="A70" s="225" t="s">
        <v>659</v>
      </c>
      <c r="C70" s="40"/>
      <c r="D70" s="40"/>
      <c r="G70" s="40"/>
      <c r="H70" s="260"/>
    </row>
  </sheetData>
  <sheetProtection selectLockedCells="1" selectUnlockedCells="1"/>
  <mergeCells count="2">
    <mergeCell ref="A4:B4"/>
    <mergeCell ref="A67:B67"/>
  </mergeCells>
  <phoneticPr fontId="28"/>
  <pageMargins left="0.59027777777777779" right="0.59027777777777779" top="0.59027777777777779" bottom="0.59027777777777779"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pageSetUpPr fitToPage="1"/>
  </sheetPr>
  <dimension ref="A1:P68"/>
  <sheetViews>
    <sheetView zoomScaleNormal="100" workbookViewId="0"/>
  </sheetViews>
  <sheetFormatPr defaultColWidth="8.88671875" defaultRowHeight="10.8"/>
  <cols>
    <col min="1" max="1" width="4" style="12" customWidth="1"/>
    <col min="2" max="2" width="14.33203125" style="12" customWidth="1"/>
    <col min="3" max="7" width="7.6640625" style="32" customWidth="1"/>
    <col min="8" max="8" width="7.5546875" style="32" customWidth="1"/>
    <col min="9" max="9" width="7.6640625" style="32" customWidth="1"/>
    <col min="10" max="13" width="7.33203125" style="32" customWidth="1"/>
    <col min="14" max="14" width="7.6640625" style="32" customWidth="1"/>
    <col min="15" max="16384" width="8.88671875" style="12"/>
  </cols>
  <sheetData>
    <row r="1" spans="1:16" s="10" customFormat="1" ht="17.399999999999999">
      <c r="A1" s="10" t="s">
        <v>647</v>
      </c>
      <c r="C1" s="11"/>
      <c r="D1" s="11"/>
      <c r="E1" s="11"/>
      <c r="F1" s="11"/>
      <c r="G1" s="11"/>
      <c r="H1" s="11"/>
      <c r="I1" s="11"/>
      <c r="J1" s="11"/>
      <c r="K1" s="11"/>
      <c r="L1" s="11"/>
      <c r="M1" s="11"/>
      <c r="N1" s="11"/>
    </row>
    <row r="2" spans="1:16" ht="12" customHeight="1">
      <c r="A2" s="336" t="s">
        <v>29</v>
      </c>
      <c r="B2" s="336"/>
      <c r="C2" s="337" t="s">
        <v>30</v>
      </c>
      <c r="D2" s="337"/>
      <c r="E2" s="337"/>
      <c r="F2" s="337"/>
      <c r="G2" s="337"/>
      <c r="H2" s="338" t="s">
        <v>648</v>
      </c>
      <c r="I2" s="338"/>
      <c r="J2" s="338"/>
      <c r="K2" s="338"/>
      <c r="L2" s="338"/>
      <c r="M2" s="338"/>
      <c r="N2" s="338"/>
    </row>
    <row r="3" spans="1:16" ht="12" customHeight="1">
      <c r="A3" s="336"/>
      <c r="B3" s="336"/>
      <c r="C3" s="333" t="s">
        <v>31</v>
      </c>
      <c r="D3" s="333"/>
      <c r="E3" s="334" t="s">
        <v>32</v>
      </c>
      <c r="F3" s="339" t="s">
        <v>33</v>
      </c>
      <c r="G3" s="334" t="s">
        <v>649</v>
      </c>
      <c r="H3" s="333" t="s">
        <v>34</v>
      </c>
      <c r="I3" s="333" t="s">
        <v>35</v>
      </c>
      <c r="J3" s="333" t="s">
        <v>36</v>
      </c>
      <c r="K3" s="333" t="s">
        <v>37</v>
      </c>
      <c r="L3" s="333" t="s">
        <v>38</v>
      </c>
      <c r="M3" s="333" t="s">
        <v>39</v>
      </c>
      <c r="N3" s="335" t="s">
        <v>40</v>
      </c>
    </row>
    <row r="4" spans="1:16" ht="12" customHeight="1">
      <c r="A4" s="336"/>
      <c r="B4" s="336"/>
      <c r="C4" s="13" t="s">
        <v>41</v>
      </c>
      <c r="D4" s="13" t="s">
        <v>42</v>
      </c>
      <c r="E4" s="334"/>
      <c r="F4" s="339"/>
      <c r="G4" s="334"/>
      <c r="H4" s="334"/>
      <c r="I4" s="334"/>
      <c r="J4" s="334"/>
      <c r="K4" s="334"/>
      <c r="L4" s="334"/>
      <c r="M4" s="334"/>
      <c r="N4" s="335"/>
    </row>
    <row r="5" spans="1:16" ht="13.5" customHeight="1">
      <c r="A5" s="287"/>
      <c r="B5" s="15"/>
      <c r="C5" s="16" t="s">
        <v>43</v>
      </c>
      <c r="D5" s="16" t="s">
        <v>44</v>
      </c>
      <c r="E5" s="16" t="s">
        <v>43</v>
      </c>
      <c r="F5" s="16" t="s">
        <v>43</v>
      </c>
      <c r="G5" s="16" t="s">
        <v>45</v>
      </c>
      <c r="H5" s="16" t="s">
        <v>46</v>
      </c>
      <c r="I5" s="16" t="s">
        <v>46</v>
      </c>
      <c r="J5" s="16" t="s">
        <v>46</v>
      </c>
      <c r="K5" s="16" t="s">
        <v>46</v>
      </c>
      <c r="L5" s="16" t="s">
        <v>46</v>
      </c>
      <c r="M5" s="16" t="s">
        <v>46</v>
      </c>
      <c r="N5" s="16" t="s">
        <v>46</v>
      </c>
    </row>
    <row r="6" spans="1:16" ht="13.5" customHeight="1">
      <c r="B6" s="17" t="s">
        <v>919</v>
      </c>
      <c r="C6" s="6">
        <v>353</v>
      </c>
      <c r="D6" s="6">
        <v>64942</v>
      </c>
      <c r="E6" s="6">
        <v>5002</v>
      </c>
      <c r="F6" s="6">
        <v>2987</v>
      </c>
      <c r="G6" s="6">
        <v>2570</v>
      </c>
      <c r="H6" s="6" t="s">
        <v>47</v>
      </c>
      <c r="I6" s="6" t="s">
        <v>47</v>
      </c>
      <c r="J6" s="6" t="s">
        <v>47</v>
      </c>
      <c r="K6" s="6" t="s">
        <v>47</v>
      </c>
      <c r="L6" s="6" t="s">
        <v>47</v>
      </c>
      <c r="M6" s="6" t="s">
        <v>47</v>
      </c>
      <c r="N6" s="6" t="s">
        <v>47</v>
      </c>
    </row>
    <row r="7" spans="1:16" ht="13.5" customHeight="1">
      <c r="B7" s="17" t="s">
        <v>702</v>
      </c>
      <c r="C7" s="6">
        <v>350</v>
      </c>
      <c r="D7" s="6">
        <v>64996</v>
      </c>
      <c r="E7" s="6">
        <v>5033</v>
      </c>
      <c r="F7" s="6">
        <v>3011</v>
      </c>
      <c r="G7" s="6">
        <v>2591</v>
      </c>
      <c r="H7" s="6">
        <v>13979</v>
      </c>
      <c r="I7" s="6">
        <v>3907</v>
      </c>
      <c r="J7" s="6">
        <v>14616</v>
      </c>
      <c r="K7" s="6">
        <v>1679</v>
      </c>
      <c r="L7" s="6">
        <v>1446</v>
      </c>
      <c r="M7" s="6">
        <v>50916</v>
      </c>
      <c r="N7" s="6">
        <v>11016</v>
      </c>
    </row>
    <row r="8" spans="1:16" ht="13.5" customHeight="1">
      <c r="B8" s="17" t="s">
        <v>916</v>
      </c>
      <c r="C8" s="6">
        <v>350</v>
      </c>
      <c r="D8" s="6">
        <v>65021</v>
      </c>
      <c r="E8" s="6">
        <v>5053</v>
      </c>
      <c r="F8" s="6">
        <v>2981</v>
      </c>
      <c r="G8" s="6">
        <v>2632</v>
      </c>
      <c r="H8" s="6" t="s">
        <v>47</v>
      </c>
      <c r="I8" s="6" t="s">
        <v>47</v>
      </c>
      <c r="J8" s="6" t="s">
        <v>47</v>
      </c>
      <c r="K8" s="6" t="s">
        <v>47</v>
      </c>
      <c r="L8" s="6" t="s">
        <v>47</v>
      </c>
      <c r="M8" s="6" t="s">
        <v>47</v>
      </c>
      <c r="N8" s="6" t="s">
        <v>47</v>
      </c>
    </row>
    <row r="9" spans="1:16" ht="13.5" customHeight="1">
      <c r="B9" s="17" t="s">
        <v>917</v>
      </c>
      <c r="C9" s="6">
        <v>353</v>
      </c>
      <c r="D9" s="6">
        <v>65212</v>
      </c>
      <c r="E9" s="6">
        <v>5071</v>
      </c>
      <c r="F9" s="6">
        <v>2974</v>
      </c>
      <c r="G9" s="6">
        <v>2640</v>
      </c>
      <c r="H9" s="6">
        <v>14463</v>
      </c>
      <c r="I9" s="6">
        <v>4007</v>
      </c>
      <c r="J9" s="6">
        <v>15068</v>
      </c>
      <c r="K9" s="6">
        <v>1759</v>
      </c>
      <c r="L9" s="6">
        <v>1544</v>
      </c>
      <c r="M9" s="6">
        <v>54658</v>
      </c>
      <c r="N9" s="6">
        <v>10560</v>
      </c>
      <c r="O9" s="18"/>
      <c r="P9" s="18"/>
    </row>
    <row r="10" spans="1:16" ht="13.5" customHeight="1">
      <c r="B10" s="17" t="s">
        <v>918</v>
      </c>
      <c r="C10" s="6">
        <f>SUM(C22:C62)</f>
        <v>348</v>
      </c>
      <c r="D10" s="6">
        <f t="shared" ref="D10:F10" si="0">SUM(D22:D62)</f>
        <v>64440</v>
      </c>
      <c r="E10" s="6">
        <f t="shared" si="0"/>
        <v>5125</v>
      </c>
      <c r="F10" s="6">
        <f t="shared" si="0"/>
        <v>2986</v>
      </c>
      <c r="G10" s="6">
        <f>SUM(G22:G62)</f>
        <v>2665</v>
      </c>
      <c r="H10" s="6" t="s">
        <v>47</v>
      </c>
      <c r="I10" s="6" t="s">
        <v>47</v>
      </c>
      <c r="J10" s="6" t="s">
        <v>47</v>
      </c>
      <c r="K10" s="6" t="s">
        <v>47</v>
      </c>
      <c r="L10" s="6" t="s">
        <v>47</v>
      </c>
      <c r="M10" s="6" t="s">
        <v>47</v>
      </c>
      <c r="N10" s="6" t="s">
        <v>47</v>
      </c>
      <c r="O10" s="18"/>
      <c r="P10" s="18"/>
    </row>
    <row r="11" spans="1:16" ht="6.75" customHeight="1">
      <c r="B11" s="19"/>
      <c r="C11" s="6"/>
      <c r="D11" s="6"/>
      <c r="E11" s="6"/>
      <c r="F11" s="6"/>
      <c r="G11" s="6"/>
      <c r="H11" s="6"/>
      <c r="I11" s="6"/>
      <c r="J11" s="6"/>
      <c r="K11" s="6"/>
      <c r="L11" s="6"/>
      <c r="M11" s="6"/>
      <c r="N11" s="6"/>
    </row>
    <row r="12" spans="1:16" ht="13.5" customHeight="1">
      <c r="B12" s="20" t="s">
        <v>48</v>
      </c>
      <c r="C12" s="8">
        <f>SUM(C24,C26,C28)</f>
        <v>52</v>
      </c>
      <c r="D12" s="8">
        <f t="shared" ref="D12:F12" si="1">SUM(D24,D26,D28)</f>
        <v>9687</v>
      </c>
      <c r="E12" s="8">
        <f t="shared" si="1"/>
        <v>1162</v>
      </c>
      <c r="F12" s="8">
        <f t="shared" si="1"/>
        <v>599</v>
      </c>
      <c r="G12" s="8">
        <f>SUM(G24,G26,G28)</f>
        <v>515</v>
      </c>
      <c r="H12" s="9">
        <v>3175</v>
      </c>
      <c r="I12" s="9">
        <v>785</v>
      </c>
      <c r="J12" s="9">
        <v>3054</v>
      </c>
      <c r="K12" s="6">
        <v>285</v>
      </c>
      <c r="L12" s="6">
        <v>295</v>
      </c>
      <c r="M12" s="6">
        <v>9259</v>
      </c>
      <c r="N12" s="6">
        <v>1559</v>
      </c>
    </row>
    <row r="13" spans="1:16" ht="13.5" customHeight="1">
      <c r="B13" s="20" t="s">
        <v>49</v>
      </c>
      <c r="C13" s="8">
        <f>SUM(C29,C35,C38,C40,C51)</f>
        <v>37</v>
      </c>
      <c r="D13" s="8">
        <f t="shared" ref="D13:G13" si="2">SUM(D29,D35,D38,D40,D51)</f>
        <v>8546</v>
      </c>
      <c r="E13" s="8">
        <f t="shared" si="2"/>
        <v>625</v>
      </c>
      <c r="F13" s="8">
        <f t="shared" si="2"/>
        <v>383</v>
      </c>
      <c r="G13" s="8">
        <f t="shared" si="2"/>
        <v>297</v>
      </c>
      <c r="H13" s="9">
        <v>1456</v>
      </c>
      <c r="I13" s="9">
        <v>492</v>
      </c>
      <c r="J13" s="9">
        <v>1865</v>
      </c>
      <c r="K13" s="6">
        <v>200</v>
      </c>
      <c r="L13" s="6">
        <v>154</v>
      </c>
      <c r="M13" s="6">
        <v>6545</v>
      </c>
      <c r="N13" s="6">
        <v>1234</v>
      </c>
    </row>
    <row r="14" spans="1:16" ht="13.5" customHeight="1">
      <c r="B14" s="20" t="s">
        <v>50</v>
      </c>
      <c r="C14" s="8">
        <f t="shared" ref="C14:G14" si="3">SUM(C25,C32,C37,C53,C54)</f>
        <v>39</v>
      </c>
      <c r="D14" s="8">
        <f t="shared" si="3"/>
        <v>7522</v>
      </c>
      <c r="E14" s="8">
        <f t="shared" si="3"/>
        <v>545</v>
      </c>
      <c r="F14" s="8">
        <f t="shared" si="3"/>
        <v>338</v>
      </c>
      <c r="G14" s="8">
        <f t="shared" si="3"/>
        <v>328</v>
      </c>
      <c r="H14" s="9">
        <v>1536</v>
      </c>
      <c r="I14" s="9">
        <v>489</v>
      </c>
      <c r="J14" s="9">
        <v>1711</v>
      </c>
      <c r="K14" s="6">
        <v>253</v>
      </c>
      <c r="L14" s="6">
        <v>174</v>
      </c>
      <c r="M14" s="6">
        <v>6498</v>
      </c>
      <c r="N14" s="6">
        <v>1464</v>
      </c>
    </row>
    <row r="15" spans="1:16" ht="13.5" customHeight="1">
      <c r="B15" s="20" t="s">
        <v>51</v>
      </c>
      <c r="C15" s="8">
        <f>SUM(C34,C36,C39,C41,C49,C52)</f>
        <v>22</v>
      </c>
      <c r="D15" s="8">
        <f t="shared" ref="D15:G15" si="4">SUM(D34,D36,D39,D41,D49,D52)</f>
        <v>4458</v>
      </c>
      <c r="E15" s="8">
        <f t="shared" si="4"/>
        <v>211</v>
      </c>
      <c r="F15" s="8">
        <f t="shared" si="4"/>
        <v>133</v>
      </c>
      <c r="G15" s="8">
        <f t="shared" si="4"/>
        <v>142</v>
      </c>
      <c r="H15" s="9">
        <v>645</v>
      </c>
      <c r="I15" s="9">
        <v>182</v>
      </c>
      <c r="J15" s="9">
        <v>601</v>
      </c>
      <c r="K15" s="6">
        <v>116</v>
      </c>
      <c r="L15" s="6">
        <v>77</v>
      </c>
      <c r="M15" s="6">
        <v>3097</v>
      </c>
      <c r="N15" s="6">
        <v>715</v>
      </c>
    </row>
    <row r="16" spans="1:16" ht="13.5" customHeight="1">
      <c r="B16" s="20" t="s">
        <v>52</v>
      </c>
      <c r="C16" s="8">
        <f>SUM(C23,C57,C55,C56)</f>
        <v>37</v>
      </c>
      <c r="D16" s="8">
        <f t="shared" ref="D16:G16" si="5">SUM(D23,D57,D55,D56)</f>
        <v>6554</v>
      </c>
      <c r="E16" s="8">
        <f t="shared" si="5"/>
        <v>443</v>
      </c>
      <c r="F16" s="8">
        <f t="shared" si="5"/>
        <v>300</v>
      </c>
      <c r="G16" s="8">
        <f t="shared" si="5"/>
        <v>280</v>
      </c>
      <c r="H16" s="9">
        <v>1299</v>
      </c>
      <c r="I16" s="9">
        <v>404</v>
      </c>
      <c r="J16" s="9">
        <v>1331</v>
      </c>
      <c r="K16" s="6">
        <v>133</v>
      </c>
      <c r="L16" s="6">
        <v>178</v>
      </c>
      <c r="M16" s="6">
        <v>6043</v>
      </c>
      <c r="N16" s="6">
        <v>1181</v>
      </c>
    </row>
    <row r="17" spans="1:14" ht="13.5" customHeight="1">
      <c r="B17" s="20" t="s">
        <v>53</v>
      </c>
      <c r="C17" s="8">
        <f>SUM(C30,C50,C33,C48,C58,C59,C60)</f>
        <v>23</v>
      </c>
      <c r="D17" s="8">
        <f t="shared" ref="D17:G17" si="6">SUM(D30,D50,D33,D48,D58,D59,D60)</f>
        <v>3535</v>
      </c>
      <c r="E17" s="8">
        <f t="shared" si="6"/>
        <v>176</v>
      </c>
      <c r="F17" s="8">
        <f t="shared" si="6"/>
        <v>100</v>
      </c>
      <c r="G17" s="8">
        <f t="shared" si="6"/>
        <v>122</v>
      </c>
      <c r="H17" s="9">
        <v>436</v>
      </c>
      <c r="I17" s="9">
        <v>147</v>
      </c>
      <c r="J17" s="9">
        <v>486</v>
      </c>
      <c r="K17" s="6">
        <v>128</v>
      </c>
      <c r="L17" s="6">
        <v>26</v>
      </c>
      <c r="M17" s="6">
        <v>2181</v>
      </c>
      <c r="N17" s="6">
        <v>773</v>
      </c>
    </row>
    <row r="18" spans="1:14" ht="13.5" customHeight="1">
      <c r="B18" s="20" t="s">
        <v>54</v>
      </c>
      <c r="C18" s="8">
        <f>SUM(C31,C43,C46,C61,C62)</f>
        <v>11</v>
      </c>
      <c r="D18" s="8">
        <f t="shared" ref="D18:G18" si="7">SUM(D31,D43,D46,D61,D62)</f>
        <v>1928</v>
      </c>
      <c r="E18" s="8">
        <f t="shared" si="7"/>
        <v>144</v>
      </c>
      <c r="F18" s="8">
        <f t="shared" si="7"/>
        <v>70</v>
      </c>
      <c r="G18" s="8">
        <f t="shared" si="7"/>
        <v>89</v>
      </c>
      <c r="H18" s="9">
        <v>357</v>
      </c>
      <c r="I18" s="9">
        <v>98</v>
      </c>
      <c r="J18" s="9">
        <v>299</v>
      </c>
      <c r="K18" s="6">
        <v>106</v>
      </c>
      <c r="L18" s="6">
        <v>51</v>
      </c>
      <c r="M18" s="6">
        <v>1870</v>
      </c>
      <c r="N18" s="6">
        <v>375</v>
      </c>
    </row>
    <row r="19" spans="1:14" ht="13.5" customHeight="1">
      <c r="B19" s="20" t="s">
        <v>55</v>
      </c>
      <c r="C19" s="8">
        <f>SUM(C42,C44)</f>
        <v>7</v>
      </c>
      <c r="D19" s="8">
        <f t="shared" ref="D19:G19" si="8">SUM(D42,D44)</f>
        <v>1416</v>
      </c>
      <c r="E19" s="8">
        <f t="shared" si="8"/>
        <v>83</v>
      </c>
      <c r="F19" s="8">
        <f t="shared" si="8"/>
        <v>45</v>
      </c>
      <c r="G19" s="8">
        <f t="shared" si="8"/>
        <v>53</v>
      </c>
      <c r="H19" s="9">
        <v>212</v>
      </c>
      <c r="I19" s="9">
        <v>62</v>
      </c>
      <c r="J19" s="9">
        <v>226</v>
      </c>
      <c r="K19" s="6">
        <v>57</v>
      </c>
      <c r="L19" s="6">
        <v>25</v>
      </c>
      <c r="M19" s="6">
        <v>943</v>
      </c>
      <c r="N19" s="6">
        <v>317</v>
      </c>
    </row>
    <row r="20" spans="1:14" ht="13.5" customHeight="1">
      <c r="B20" s="20" t="s">
        <v>56</v>
      </c>
      <c r="C20" s="8">
        <f>SUM(C27,C45,C47)</f>
        <v>11</v>
      </c>
      <c r="D20" s="8">
        <f t="shared" ref="D20:G20" si="9">SUM(D27,D45,D47)</f>
        <v>2055</v>
      </c>
      <c r="E20" s="8">
        <f t="shared" si="9"/>
        <v>134</v>
      </c>
      <c r="F20" s="8">
        <f t="shared" si="9"/>
        <v>75</v>
      </c>
      <c r="G20" s="8">
        <f t="shared" si="9"/>
        <v>75</v>
      </c>
      <c r="H20" s="9">
        <v>295</v>
      </c>
      <c r="I20" s="9">
        <v>97</v>
      </c>
      <c r="J20" s="9">
        <v>291</v>
      </c>
      <c r="K20" s="6">
        <v>69</v>
      </c>
      <c r="L20" s="6">
        <v>47</v>
      </c>
      <c r="M20" s="6">
        <v>1346</v>
      </c>
      <c r="N20" s="6">
        <v>535</v>
      </c>
    </row>
    <row r="21" spans="1:14" ht="6" customHeight="1">
      <c r="B21" s="20"/>
      <c r="C21" s="6"/>
      <c r="D21" s="6"/>
      <c r="E21" s="6"/>
      <c r="F21" s="6"/>
      <c r="G21" s="6"/>
      <c r="H21" s="6"/>
      <c r="I21" s="6"/>
      <c r="J21" s="6"/>
      <c r="K21" s="6"/>
      <c r="L21" s="6"/>
      <c r="M21" s="6"/>
      <c r="N21" s="6"/>
    </row>
    <row r="22" spans="1:14" ht="13.5" customHeight="1">
      <c r="A22" s="12">
        <v>100</v>
      </c>
      <c r="B22" s="20" t="s">
        <v>57</v>
      </c>
      <c r="C22" s="6">
        <v>109</v>
      </c>
      <c r="D22" s="6">
        <v>18739</v>
      </c>
      <c r="E22" s="6">
        <v>1602</v>
      </c>
      <c r="F22" s="6">
        <v>943</v>
      </c>
      <c r="G22" s="6">
        <v>764</v>
      </c>
      <c r="H22" s="6">
        <v>5052</v>
      </c>
      <c r="I22" s="6">
        <v>1251</v>
      </c>
      <c r="J22" s="6">
        <v>5204</v>
      </c>
      <c r="K22" s="6">
        <v>412</v>
      </c>
      <c r="L22" s="6">
        <v>517</v>
      </c>
      <c r="M22" s="6">
        <v>16876</v>
      </c>
      <c r="N22" s="6">
        <v>2407</v>
      </c>
    </row>
    <row r="23" spans="1:14" ht="13.5" customHeight="1">
      <c r="A23" s="12">
        <v>201</v>
      </c>
      <c r="B23" s="20" t="s">
        <v>58</v>
      </c>
      <c r="C23" s="6">
        <v>35</v>
      </c>
      <c r="D23" s="6">
        <v>6092</v>
      </c>
      <c r="E23" s="6">
        <v>408</v>
      </c>
      <c r="F23" s="6">
        <v>283</v>
      </c>
      <c r="G23" s="6">
        <v>259</v>
      </c>
      <c r="H23" s="6">
        <v>1234</v>
      </c>
      <c r="I23" s="6">
        <v>382</v>
      </c>
      <c r="J23" s="6">
        <v>1249</v>
      </c>
      <c r="K23" s="6">
        <v>106</v>
      </c>
      <c r="L23" s="6">
        <v>178</v>
      </c>
      <c r="M23" s="6">
        <v>5731</v>
      </c>
      <c r="N23" s="6">
        <v>1075</v>
      </c>
    </row>
    <row r="24" spans="1:14" ht="13.5" customHeight="1">
      <c r="A24" s="12">
        <v>202</v>
      </c>
      <c r="B24" s="20" t="s">
        <v>59</v>
      </c>
      <c r="C24" s="6">
        <v>24</v>
      </c>
      <c r="D24" s="6">
        <v>4138</v>
      </c>
      <c r="E24" s="6">
        <v>490</v>
      </c>
      <c r="F24" s="6">
        <v>245</v>
      </c>
      <c r="G24" s="6">
        <v>254</v>
      </c>
      <c r="H24" s="6">
        <v>1254</v>
      </c>
      <c r="I24" s="6">
        <v>354</v>
      </c>
      <c r="J24" s="6">
        <v>1343</v>
      </c>
      <c r="K24" s="6">
        <v>124</v>
      </c>
      <c r="L24" s="6">
        <v>142</v>
      </c>
      <c r="M24" s="6">
        <v>4276</v>
      </c>
      <c r="N24" s="6">
        <v>875</v>
      </c>
    </row>
    <row r="25" spans="1:14" ht="13.5" customHeight="1">
      <c r="A25" s="12">
        <v>203</v>
      </c>
      <c r="B25" s="20" t="s">
        <v>60</v>
      </c>
      <c r="C25" s="6">
        <v>21</v>
      </c>
      <c r="D25" s="6">
        <v>3689</v>
      </c>
      <c r="E25" s="6">
        <v>255</v>
      </c>
      <c r="F25" s="6">
        <v>152</v>
      </c>
      <c r="G25" s="6">
        <v>140</v>
      </c>
      <c r="H25" s="6">
        <v>733</v>
      </c>
      <c r="I25" s="6">
        <v>223</v>
      </c>
      <c r="J25" s="6">
        <v>776</v>
      </c>
      <c r="K25" s="6">
        <v>114</v>
      </c>
      <c r="L25" s="6">
        <v>92</v>
      </c>
      <c r="M25" s="6">
        <v>3192</v>
      </c>
      <c r="N25" s="6">
        <v>597</v>
      </c>
    </row>
    <row r="26" spans="1:14" ht="13.5" customHeight="1">
      <c r="A26" s="12">
        <v>204</v>
      </c>
      <c r="B26" s="20" t="s">
        <v>61</v>
      </c>
      <c r="C26" s="6">
        <v>25</v>
      </c>
      <c r="D26" s="6">
        <v>5196</v>
      </c>
      <c r="E26" s="6">
        <v>531</v>
      </c>
      <c r="F26" s="6">
        <v>277</v>
      </c>
      <c r="G26" s="6">
        <v>216</v>
      </c>
      <c r="H26" s="6">
        <v>1721</v>
      </c>
      <c r="I26" s="6">
        <v>345</v>
      </c>
      <c r="J26" s="6">
        <v>1434</v>
      </c>
      <c r="K26" s="6">
        <v>121</v>
      </c>
      <c r="L26" s="6">
        <v>127</v>
      </c>
      <c r="M26" s="6">
        <v>4456</v>
      </c>
      <c r="N26" s="6">
        <v>605</v>
      </c>
    </row>
    <row r="27" spans="1:14" ht="13.5" customHeight="1">
      <c r="A27" s="12">
        <v>205</v>
      </c>
      <c r="B27" s="20" t="s">
        <v>62</v>
      </c>
      <c r="C27" s="6">
        <v>3</v>
      </c>
      <c r="D27" s="6">
        <v>844</v>
      </c>
      <c r="E27" s="6">
        <v>52</v>
      </c>
      <c r="F27" s="6">
        <v>27</v>
      </c>
      <c r="G27" s="6">
        <v>25</v>
      </c>
      <c r="H27" s="6">
        <v>180</v>
      </c>
      <c r="I27" s="6">
        <v>38</v>
      </c>
      <c r="J27" s="6">
        <v>115</v>
      </c>
      <c r="K27" s="6">
        <v>33</v>
      </c>
      <c r="L27" s="6">
        <v>25</v>
      </c>
      <c r="M27" s="6">
        <v>747</v>
      </c>
      <c r="N27" s="6">
        <v>180</v>
      </c>
    </row>
    <row r="28" spans="1:14" ht="13.5" customHeight="1">
      <c r="A28" s="12">
        <v>206</v>
      </c>
      <c r="B28" s="20" t="s">
        <v>63</v>
      </c>
      <c r="C28" s="6">
        <v>3</v>
      </c>
      <c r="D28" s="6">
        <v>353</v>
      </c>
      <c r="E28" s="6">
        <v>141</v>
      </c>
      <c r="F28" s="6">
        <v>77</v>
      </c>
      <c r="G28" s="6">
        <v>45</v>
      </c>
      <c r="H28" s="6">
        <v>200</v>
      </c>
      <c r="I28" s="6">
        <v>86</v>
      </c>
      <c r="J28" s="6">
        <v>277</v>
      </c>
      <c r="K28" s="6">
        <v>40</v>
      </c>
      <c r="L28" s="6">
        <v>26</v>
      </c>
      <c r="M28" s="6">
        <v>527</v>
      </c>
      <c r="N28" s="6">
        <v>79</v>
      </c>
    </row>
    <row r="29" spans="1:14" ht="13.5" customHeight="1">
      <c r="A29" s="12">
        <v>207</v>
      </c>
      <c r="B29" s="20" t="s">
        <v>64</v>
      </c>
      <c r="C29" s="6">
        <v>10</v>
      </c>
      <c r="D29" s="6">
        <v>1898</v>
      </c>
      <c r="E29" s="6">
        <v>180</v>
      </c>
      <c r="F29" s="6">
        <v>115</v>
      </c>
      <c r="G29" s="6">
        <v>81</v>
      </c>
      <c r="H29" s="6">
        <v>459</v>
      </c>
      <c r="I29" s="6">
        <v>154</v>
      </c>
      <c r="J29" s="6">
        <v>503</v>
      </c>
      <c r="K29" s="6">
        <v>60</v>
      </c>
      <c r="L29" s="6">
        <v>42</v>
      </c>
      <c r="M29" s="6">
        <v>1691</v>
      </c>
      <c r="N29" s="6">
        <v>394</v>
      </c>
    </row>
    <row r="30" spans="1:14" ht="13.5" customHeight="1">
      <c r="A30" s="12">
        <v>208</v>
      </c>
      <c r="B30" s="20" t="s">
        <v>65</v>
      </c>
      <c r="C30" s="6">
        <v>4</v>
      </c>
      <c r="D30" s="6">
        <v>745</v>
      </c>
      <c r="E30" s="6">
        <v>21</v>
      </c>
      <c r="F30" s="6">
        <v>15</v>
      </c>
      <c r="G30" s="6">
        <v>11</v>
      </c>
      <c r="H30" s="6">
        <v>56</v>
      </c>
      <c r="I30" s="6">
        <v>19</v>
      </c>
      <c r="J30" s="6">
        <v>53</v>
      </c>
      <c r="K30" s="6">
        <v>11</v>
      </c>
      <c r="L30" s="6">
        <v>0</v>
      </c>
      <c r="M30" s="6">
        <v>357</v>
      </c>
      <c r="N30" s="6">
        <v>109</v>
      </c>
    </row>
    <row r="31" spans="1:14" ht="13.5" customHeight="1">
      <c r="A31" s="12">
        <v>209</v>
      </c>
      <c r="B31" s="20" t="s">
        <v>66</v>
      </c>
      <c r="C31" s="6">
        <v>3</v>
      </c>
      <c r="D31" s="6">
        <v>672</v>
      </c>
      <c r="E31" s="6">
        <v>70</v>
      </c>
      <c r="F31" s="6">
        <v>30</v>
      </c>
      <c r="G31" s="6">
        <v>46</v>
      </c>
      <c r="H31" s="6">
        <v>216</v>
      </c>
      <c r="I31" s="6">
        <v>48</v>
      </c>
      <c r="J31" s="6">
        <v>163</v>
      </c>
      <c r="K31" s="6">
        <v>48</v>
      </c>
      <c r="L31" s="6">
        <v>33</v>
      </c>
      <c r="M31" s="6">
        <v>960</v>
      </c>
      <c r="N31" s="6">
        <v>134</v>
      </c>
    </row>
    <row r="32" spans="1:14" ht="13.5" customHeight="1">
      <c r="A32" s="12">
        <v>210</v>
      </c>
      <c r="B32" s="20" t="s">
        <v>67</v>
      </c>
      <c r="C32" s="6">
        <v>13</v>
      </c>
      <c r="D32" s="6">
        <v>2767</v>
      </c>
      <c r="E32" s="6">
        <v>180</v>
      </c>
      <c r="F32" s="6">
        <v>119</v>
      </c>
      <c r="G32" s="6">
        <v>121</v>
      </c>
      <c r="H32" s="6">
        <v>603</v>
      </c>
      <c r="I32" s="6">
        <v>167</v>
      </c>
      <c r="J32" s="6">
        <v>623</v>
      </c>
      <c r="K32" s="6">
        <v>78</v>
      </c>
      <c r="L32" s="6">
        <v>72</v>
      </c>
      <c r="M32" s="6">
        <v>2499</v>
      </c>
      <c r="N32" s="6">
        <v>557</v>
      </c>
    </row>
    <row r="33" spans="1:14" ht="13.5" customHeight="1">
      <c r="A33" s="12">
        <v>212</v>
      </c>
      <c r="B33" s="20" t="s">
        <v>68</v>
      </c>
      <c r="C33" s="6">
        <v>5</v>
      </c>
      <c r="D33" s="6">
        <v>1055</v>
      </c>
      <c r="E33" s="6">
        <v>39</v>
      </c>
      <c r="F33" s="6">
        <v>20</v>
      </c>
      <c r="G33" s="6">
        <v>21</v>
      </c>
      <c r="H33" s="6">
        <v>156</v>
      </c>
      <c r="I33" s="6">
        <v>29</v>
      </c>
      <c r="J33" s="6">
        <v>145</v>
      </c>
      <c r="K33" s="6">
        <v>30</v>
      </c>
      <c r="L33" s="6">
        <v>16</v>
      </c>
      <c r="M33" s="6">
        <v>651</v>
      </c>
      <c r="N33" s="6">
        <v>153</v>
      </c>
    </row>
    <row r="34" spans="1:14" ht="13.5" customHeight="1">
      <c r="A34" s="12">
        <v>213</v>
      </c>
      <c r="B34" s="20" t="s">
        <v>69</v>
      </c>
      <c r="C34" s="6">
        <v>2</v>
      </c>
      <c r="D34" s="6">
        <v>519</v>
      </c>
      <c r="E34" s="6">
        <v>37</v>
      </c>
      <c r="F34" s="6">
        <v>17</v>
      </c>
      <c r="G34" s="6">
        <v>28</v>
      </c>
      <c r="H34" s="6">
        <v>116</v>
      </c>
      <c r="I34" s="6">
        <v>25</v>
      </c>
      <c r="J34" s="6">
        <v>121</v>
      </c>
      <c r="K34" s="6">
        <v>13</v>
      </c>
      <c r="L34" s="6">
        <v>16</v>
      </c>
      <c r="M34" s="6">
        <v>533</v>
      </c>
      <c r="N34" s="6">
        <v>103</v>
      </c>
    </row>
    <row r="35" spans="1:14" ht="13.5" customHeight="1">
      <c r="A35" s="12">
        <v>214</v>
      </c>
      <c r="B35" s="20" t="s">
        <v>70</v>
      </c>
      <c r="C35" s="6">
        <v>7</v>
      </c>
      <c r="D35" s="6">
        <v>1386</v>
      </c>
      <c r="E35" s="6">
        <v>216</v>
      </c>
      <c r="F35" s="6">
        <v>134</v>
      </c>
      <c r="G35" s="6">
        <v>109</v>
      </c>
      <c r="H35" s="6">
        <v>403</v>
      </c>
      <c r="I35" s="6">
        <v>178</v>
      </c>
      <c r="J35" s="6">
        <v>548</v>
      </c>
      <c r="K35" s="6">
        <v>65</v>
      </c>
      <c r="L35" s="6">
        <v>29</v>
      </c>
      <c r="M35" s="6">
        <v>1745</v>
      </c>
      <c r="N35" s="6">
        <v>199</v>
      </c>
    </row>
    <row r="36" spans="1:14" ht="13.5" customHeight="1">
      <c r="A36" s="12">
        <v>215</v>
      </c>
      <c r="B36" s="20" t="s">
        <v>71</v>
      </c>
      <c r="C36" s="6">
        <v>6</v>
      </c>
      <c r="D36" s="6">
        <v>1491</v>
      </c>
      <c r="E36" s="6">
        <v>60</v>
      </c>
      <c r="F36" s="6">
        <v>45</v>
      </c>
      <c r="G36" s="6">
        <v>33</v>
      </c>
      <c r="H36" s="6">
        <v>135</v>
      </c>
      <c r="I36" s="6">
        <v>59</v>
      </c>
      <c r="J36" s="6">
        <v>167</v>
      </c>
      <c r="K36" s="6">
        <v>27</v>
      </c>
      <c r="L36" s="6">
        <v>9</v>
      </c>
      <c r="M36" s="6">
        <v>735</v>
      </c>
      <c r="N36" s="6">
        <v>238</v>
      </c>
    </row>
    <row r="37" spans="1:14" ht="13.5" customHeight="1">
      <c r="A37" s="12">
        <v>216</v>
      </c>
      <c r="B37" s="20" t="s">
        <v>72</v>
      </c>
      <c r="C37" s="6">
        <v>2</v>
      </c>
      <c r="D37" s="6">
        <v>509</v>
      </c>
      <c r="E37" s="6">
        <v>66</v>
      </c>
      <c r="F37" s="6">
        <v>40</v>
      </c>
      <c r="G37" s="6">
        <v>45</v>
      </c>
      <c r="H37" s="6">
        <v>128</v>
      </c>
      <c r="I37" s="6">
        <v>56</v>
      </c>
      <c r="J37" s="6">
        <v>200</v>
      </c>
      <c r="K37" s="6">
        <v>40</v>
      </c>
      <c r="L37" s="6">
        <v>9</v>
      </c>
      <c r="M37" s="6">
        <v>517</v>
      </c>
      <c r="N37" s="6">
        <v>165</v>
      </c>
    </row>
    <row r="38" spans="1:14" ht="13.5" customHeight="1">
      <c r="A38" s="12">
        <v>217</v>
      </c>
      <c r="B38" s="20" t="s">
        <v>73</v>
      </c>
      <c r="C38" s="6">
        <v>8</v>
      </c>
      <c r="D38" s="6">
        <v>2019</v>
      </c>
      <c r="E38" s="6">
        <v>125</v>
      </c>
      <c r="F38" s="6">
        <v>75</v>
      </c>
      <c r="G38" s="6">
        <v>61</v>
      </c>
      <c r="H38" s="6">
        <v>297</v>
      </c>
      <c r="I38" s="6">
        <v>92</v>
      </c>
      <c r="J38" s="6">
        <v>407</v>
      </c>
      <c r="K38" s="6">
        <v>37</v>
      </c>
      <c r="L38" s="6">
        <v>56</v>
      </c>
      <c r="M38" s="6">
        <v>1417</v>
      </c>
      <c r="N38" s="6">
        <v>259</v>
      </c>
    </row>
    <row r="39" spans="1:14" ht="13.5" customHeight="1">
      <c r="A39" s="12">
        <v>218</v>
      </c>
      <c r="B39" s="20" t="s">
        <v>74</v>
      </c>
      <c r="C39" s="6">
        <v>5</v>
      </c>
      <c r="D39" s="6">
        <v>1124</v>
      </c>
      <c r="E39" s="6">
        <v>40</v>
      </c>
      <c r="F39" s="6">
        <v>24</v>
      </c>
      <c r="G39" s="6">
        <v>25</v>
      </c>
      <c r="H39" s="6">
        <v>221</v>
      </c>
      <c r="I39" s="6">
        <v>34</v>
      </c>
      <c r="J39" s="6">
        <v>133</v>
      </c>
      <c r="K39" s="6">
        <v>16</v>
      </c>
      <c r="L39" s="6">
        <v>34</v>
      </c>
      <c r="M39" s="6">
        <v>1006</v>
      </c>
      <c r="N39" s="6">
        <v>129</v>
      </c>
    </row>
    <row r="40" spans="1:14" ht="13.5" customHeight="1">
      <c r="A40" s="12">
        <v>219</v>
      </c>
      <c r="B40" s="20" t="s">
        <v>75</v>
      </c>
      <c r="C40" s="6">
        <v>10</v>
      </c>
      <c r="D40" s="6">
        <v>2934</v>
      </c>
      <c r="E40" s="6">
        <v>81</v>
      </c>
      <c r="F40" s="6">
        <v>50</v>
      </c>
      <c r="G40" s="6">
        <v>35</v>
      </c>
      <c r="H40" s="6">
        <v>260</v>
      </c>
      <c r="I40" s="6">
        <v>52</v>
      </c>
      <c r="J40" s="6">
        <v>334</v>
      </c>
      <c r="K40" s="6">
        <v>31</v>
      </c>
      <c r="L40" s="6">
        <v>26</v>
      </c>
      <c r="M40" s="6">
        <v>1461</v>
      </c>
      <c r="N40" s="6">
        <v>315</v>
      </c>
    </row>
    <row r="41" spans="1:14" ht="13.5" customHeight="1">
      <c r="A41" s="12">
        <v>220</v>
      </c>
      <c r="B41" s="20" t="s">
        <v>76</v>
      </c>
      <c r="C41" s="6">
        <v>4</v>
      </c>
      <c r="D41" s="6">
        <v>514</v>
      </c>
      <c r="E41" s="6">
        <v>28</v>
      </c>
      <c r="F41" s="6">
        <v>20</v>
      </c>
      <c r="G41" s="6">
        <v>26</v>
      </c>
      <c r="H41" s="6">
        <v>89</v>
      </c>
      <c r="I41" s="6">
        <v>26</v>
      </c>
      <c r="J41" s="6">
        <v>78</v>
      </c>
      <c r="K41" s="6">
        <v>18</v>
      </c>
      <c r="L41" s="6">
        <v>18</v>
      </c>
      <c r="M41" s="6">
        <v>373</v>
      </c>
      <c r="N41" s="6">
        <v>96</v>
      </c>
    </row>
    <row r="42" spans="1:14" ht="13.5" customHeight="1">
      <c r="A42" s="12">
        <v>221</v>
      </c>
      <c r="B42" s="196" t="s">
        <v>658</v>
      </c>
      <c r="C42" s="6">
        <v>4</v>
      </c>
      <c r="D42" s="6">
        <v>445</v>
      </c>
      <c r="E42" s="6">
        <v>32</v>
      </c>
      <c r="F42" s="6">
        <v>14</v>
      </c>
      <c r="G42" s="6">
        <v>15</v>
      </c>
      <c r="H42" s="6">
        <v>86</v>
      </c>
      <c r="I42" s="6">
        <v>20</v>
      </c>
      <c r="J42" s="6">
        <v>93</v>
      </c>
      <c r="K42" s="6">
        <v>13</v>
      </c>
      <c r="L42" s="6">
        <v>12</v>
      </c>
      <c r="M42" s="6">
        <v>323</v>
      </c>
      <c r="N42" s="6">
        <v>98</v>
      </c>
    </row>
    <row r="43" spans="1:14" ht="13.5" customHeight="1">
      <c r="A43" s="22">
        <v>222</v>
      </c>
      <c r="B43" s="20" t="s">
        <v>77</v>
      </c>
      <c r="C43" s="6">
        <v>2</v>
      </c>
      <c r="D43" s="6">
        <v>635</v>
      </c>
      <c r="E43" s="6">
        <v>21</v>
      </c>
      <c r="F43" s="6">
        <v>9</v>
      </c>
      <c r="G43" s="6">
        <v>15</v>
      </c>
      <c r="H43" s="6">
        <v>61</v>
      </c>
      <c r="I43" s="6">
        <v>13</v>
      </c>
      <c r="J43" s="6">
        <v>53</v>
      </c>
      <c r="K43" s="6">
        <v>15</v>
      </c>
      <c r="L43" s="6">
        <v>15</v>
      </c>
      <c r="M43" s="6">
        <v>484</v>
      </c>
      <c r="N43" s="6">
        <v>72</v>
      </c>
    </row>
    <row r="44" spans="1:14" ht="13.5" customHeight="1">
      <c r="A44" s="22">
        <v>223</v>
      </c>
      <c r="B44" s="20" t="s">
        <v>78</v>
      </c>
      <c r="C44" s="6">
        <v>3</v>
      </c>
      <c r="D44" s="6">
        <v>971</v>
      </c>
      <c r="E44" s="6">
        <v>51</v>
      </c>
      <c r="F44" s="6">
        <v>31</v>
      </c>
      <c r="G44" s="6">
        <v>38</v>
      </c>
      <c r="H44" s="6">
        <v>126</v>
      </c>
      <c r="I44" s="6">
        <v>42</v>
      </c>
      <c r="J44" s="6">
        <v>133</v>
      </c>
      <c r="K44" s="6">
        <v>44</v>
      </c>
      <c r="L44" s="6">
        <v>13</v>
      </c>
      <c r="M44" s="6">
        <v>620</v>
      </c>
      <c r="N44" s="6">
        <v>219</v>
      </c>
    </row>
    <row r="45" spans="1:14" ht="13.5" customHeight="1">
      <c r="A45" s="22">
        <v>224</v>
      </c>
      <c r="B45" s="23" t="s">
        <v>79</v>
      </c>
      <c r="C45" s="6">
        <v>5</v>
      </c>
      <c r="D45" s="6">
        <v>648</v>
      </c>
      <c r="E45" s="6">
        <v>42</v>
      </c>
      <c r="F45" s="6">
        <v>27</v>
      </c>
      <c r="G45" s="6">
        <v>24</v>
      </c>
      <c r="H45" s="6">
        <v>56</v>
      </c>
      <c r="I45" s="6">
        <v>33</v>
      </c>
      <c r="J45" s="6">
        <v>90</v>
      </c>
      <c r="K45" s="6">
        <v>12</v>
      </c>
      <c r="L45" s="6">
        <v>3</v>
      </c>
      <c r="M45" s="6">
        <v>274</v>
      </c>
      <c r="N45" s="6">
        <v>189</v>
      </c>
    </row>
    <row r="46" spans="1:14" ht="13.5" customHeight="1">
      <c r="A46" s="22">
        <v>225</v>
      </c>
      <c r="B46" s="23" t="s">
        <v>80</v>
      </c>
      <c r="C46" s="6">
        <v>2</v>
      </c>
      <c r="D46" s="6">
        <v>400</v>
      </c>
      <c r="E46" s="6">
        <v>29</v>
      </c>
      <c r="F46" s="6">
        <v>15</v>
      </c>
      <c r="G46" s="6">
        <v>19</v>
      </c>
      <c r="H46" s="6">
        <v>45</v>
      </c>
      <c r="I46" s="6">
        <v>20</v>
      </c>
      <c r="J46" s="6">
        <v>54</v>
      </c>
      <c r="K46" s="6">
        <v>23</v>
      </c>
      <c r="L46" s="6">
        <v>2</v>
      </c>
      <c r="M46" s="6">
        <v>253</v>
      </c>
      <c r="N46" s="6">
        <v>81</v>
      </c>
    </row>
    <row r="47" spans="1:14" ht="13.5" customHeight="1">
      <c r="A47" s="22">
        <v>226</v>
      </c>
      <c r="B47" s="23" t="s">
        <v>81</v>
      </c>
      <c r="C47" s="6">
        <v>3</v>
      </c>
      <c r="D47" s="6">
        <v>563</v>
      </c>
      <c r="E47" s="6">
        <v>40</v>
      </c>
      <c r="F47" s="6">
        <v>21</v>
      </c>
      <c r="G47" s="6">
        <v>26</v>
      </c>
      <c r="H47" s="6">
        <v>59</v>
      </c>
      <c r="I47" s="6">
        <v>26</v>
      </c>
      <c r="J47" s="6">
        <v>86</v>
      </c>
      <c r="K47" s="6">
        <v>24</v>
      </c>
      <c r="L47" s="6">
        <v>19</v>
      </c>
      <c r="M47" s="6">
        <v>325</v>
      </c>
      <c r="N47" s="6">
        <v>166</v>
      </c>
    </row>
    <row r="48" spans="1:14" ht="13.5" customHeight="1">
      <c r="A48" s="22">
        <v>227</v>
      </c>
      <c r="B48" s="23" t="s">
        <v>82</v>
      </c>
      <c r="C48" s="6">
        <v>1</v>
      </c>
      <c r="D48" s="6">
        <v>199</v>
      </c>
      <c r="E48" s="6">
        <v>29</v>
      </c>
      <c r="F48" s="6">
        <v>13</v>
      </c>
      <c r="G48" s="6">
        <v>18</v>
      </c>
      <c r="H48" s="6">
        <v>49</v>
      </c>
      <c r="I48" s="6">
        <v>18</v>
      </c>
      <c r="J48" s="6">
        <v>55</v>
      </c>
      <c r="K48" s="6">
        <v>22</v>
      </c>
      <c r="L48" s="6">
        <v>9</v>
      </c>
      <c r="M48" s="6">
        <v>258</v>
      </c>
      <c r="N48" s="6">
        <v>101</v>
      </c>
    </row>
    <row r="49" spans="1:14" ht="13.5" customHeight="1">
      <c r="A49" s="22">
        <v>228</v>
      </c>
      <c r="B49" s="23" t="s">
        <v>83</v>
      </c>
      <c r="C49" s="6">
        <v>3</v>
      </c>
      <c r="D49" s="6">
        <v>640</v>
      </c>
      <c r="E49" s="6">
        <v>33</v>
      </c>
      <c r="F49" s="6">
        <v>19</v>
      </c>
      <c r="G49" s="6">
        <v>19</v>
      </c>
      <c r="H49" s="6">
        <v>63</v>
      </c>
      <c r="I49" s="6">
        <v>26</v>
      </c>
      <c r="J49" s="6">
        <v>75</v>
      </c>
      <c r="K49" s="6">
        <v>31</v>
      </c>
      <c r="L49" s="6">
        <v>0</v>
      </c>
      <c r="M49" s="6">
        <v>323</v>
      </c>
      <c r="N49" s="6">
        <v>91</v>
      </c>
    </row>
    <row r="50" spans="1:14" ht="13.5" customHeight="1">
      <c r="A50" s="22">
        <v>229</v>
      </c>
      <c r="B50" s="23" t="s">
        <v>84</v>
      </c>
      <c r="C50" s="6">
        <v>9</v>
      </c>
      <c r="D50" s="6">
        <v>1081</v>
      </c>
      <c r="E50" s="6">
        <v>43</v>
      </c>
      <c r="F50" s="6">
        <v>27</v>
      </c>
      <c r="G50" s="6">
        <v>40</v>
      </c>
      <c r="H50" s="6">
        <v>108</v>
      </c>
      <c r="I50" s="6">
        <v>41</v>
      </c>
      <c r="J50" s="6">
        <v>138</v>
      </c>
      <c r="K50" s="6">
        <v>36</v>
      </c>
      <c r="L50" s="6">
        <v>1</v>
      </c>
      <c r="M50" s="6">
        <v>611</v>
      </c>
      <c r="N50" s="6">
        <v>226</v>
      </c>
    </row>
    <row r="51" spans="1:14" ht="13.5" customHeight="1">
      <c r="A51" s="12">
        <v>301</v>
      </c>
      <c r="B51" s="20" t="s">
        <v>85</v>
      </c>
      <c r="C51" s="6">
        <v>2</v>
      </c>
      <c r="D51" s="6">
        <v>309</v>
      </c>
      <c r="E51" s="6">
        <v>23</v>
      </c>
      <c r="F51" s="6">
        <v>9</v>
      </c>
      <c r="G51" s="6">
        <v>11</v>
      </c>
      <c r="H51" s="6">
        <v>37</v>
      </c>
      <c r="I51" s="6">
        <v>16</v>
      </c>
      <c r="J51" s="6">
        <v>73</v>
      </c>
      <c r="K51" s="6">
        <v>7</v>
      </c>
      <c r="L51" s="6">
        <v>1</v>
      </c>
      <c r="M51" s="6">
        <v>231</v>
      </c>
      <c r="N51" s="6">
        <v>67</v>
      </c>
    </row>
    <row r="52" spans="1:14" ht="13.5" customHeight="1">
      <c r="A52" s="22">
        <v>365</v>
      </c>
      <c r="B52" s="23" t="s">
        <v>86</v>
      </c>
      <c r="C52" s="6">
        <v>2</v>
      </c>
      <c r="D52" s="6">
        <v>170</v>
      </c>
      <c r="E52" s="6">
        <v>13</v>
      </c>
      <c r="F52" s="6">
        <v>8</v>
      </c>
      <c r="G52" s="6">
        <v>11</v>
      </c>
      <c r="H52" s="6">
        <v>21</v>
      </c>
      <c r="I52" s="6">
        <v>12</v>
      </c>
      <c r="J52" s="6">
        <v>27</v>
      </c>
      <c r="K52" s="6">
        <v>11</v>
      </c>
      <c r="L52" s="6">
        <v>0</v>
      </c>
      <c r="M52" s="6">
        <v>127</v>
      </c>
      <c r="N52" s="6">
        <v>58</v>
      </c>
    </row>
    <row r="53" spans="1:14" ht="13.5" customHeight="1">
      <c r="A53" s="12">
        <v>381</v>
      </c>
      <c r="B53" s="20" t="s">
        <v>87</v>
      </c>
      <c r="C53" s="6">
        <v>2</v>
      </c>
      <c r="D53" s="6">
        <v>468</v>
      </c>
      <c r="E53" s="6">
        <v>21</v>
      </c>
      <c r="F53" s="6">
        <v>13</v>
      </c>
      <c r="G53" s="6">
        <v>10</v>
      </c>
      <c r="H53" s="6">
        <v>39</v>
      </c>
      <c r="I53" s="6">
        <v>28</v>
      </c>
      <c r="J53" s="6">
        <v>65</v>
      </c>
      <c r="K53" s="6">
        <v>9</v>
      </c>
      <c r="L53" s="6">
        <v>1</v>
      </c>
      <c r="M53" s="6">
        <v>152</v>
      </c>
      <c r="N53" s="6">
        <v>94</v>
      </c>
    </row>
    <row r="54" spans="1:14" ht="13.5" customHeight="1">
      <c r="A54" s="12">
        <v>382</v>
      </c>
      <c r="B54" s="20" t="s">
        <v>88</v>
      </c>
      <c r="C54" s="6">
        <v>1</v>
      </c>
      <c r="D54" s="6">
        <v>89</v>
      </c>
      <c r="E54" s="6">
        <v>23</v>
      </c>
      <c r="F54" s="6">
        <v>14</v>
      </c>
      <c r="G54" s="6">
        <v>12</v>
      </c>
      <c r="H54" s="6">
        <v>33</v>
      </c>
      <c r="I54" s="6">
        <v>15</v>
      </c>
      <c r="J54" s="6">
        <v>47</v>
      </c>
      <c r="K54" s="6">
        <v>12</v>
      </c>
      <c r="L54" s="6">
        <v>0</v>
      </c>
      <c r="M54" s="6">
        <v>138</v>
      </c>
      <c r="N54" s="6">
        <v>51</v>
      </c>
    </row>
    <row r="55" spans="1:14" ht="13.5" customHeight="1">
      <c r="A55" s="12">
        <v>442</v>
      </c>
      <c r="B55" s="20" t="s">
        <v>89</v>
      </c>
      <c r="C55" s="6">
        <v>0</v>
      </c>
      <c r="D55" s="6">
        <v>0</v>
      </c>
      <c r="E55" s="6">
        <v>6</v>
      </c>
      <c r="F55" s="6">
        <v>4</v>
      </c>
      <c r="G55" s="6">
        <v>5</v>
      </c>
      <c r="H55" s="6">
        <v>6</v>
      </c>
      <c r="I55" s="6">
        <v>5</v>
      </c>
      <c r="J55" s="6">
        <v>14</v>
      </c>
      <c r="K55" s="6">
        <v>5</v>
      </c>
      <c r="L55" s="6">
        <v>0</v>
      </c>
      <c r="M55" s="6">
        <v>20</v>
      </c>
      <c r="N55" s="6">
        <v>12</v>
      </c>
    </row>
    <row r="56" spans="1:14" ht="13.5" customHeight="1">
      <c r="A56" s="287">
        <v>443</v>
      </c>
      <c r="B56" s="20" t="s">
        <v>90</v>
      </c>
      <c r="C56" s="6">
        <v>1</v>
      </c>
      <c r="D56" s="6">
        <v>322</v>
      </c>
      <c r="E56" s="6">
        <v>20</v>
      </c>
      <c r="F56" s="6">
        <v>9</v>
      </c>
      <c r="G56" s="6">
        <v>12</v>
      </c>
      <c r="H56" s="6">
        <v>34</v>
      </c>
      <c r="I56" s="6">
        <v>12</v>
      </c>
      <c r="J56" s="6">
        <v>47</v>
      </c>
      <c r="K56" s="6">
        <v>13</v>
      </c>
      <c r="L56" s="6">
        <v>0</v>
      </c>
      <c r="M56" s="6">
        <v>144</v>
      </c>
      <c r="N56" s="6">
        <v>76</v>
      </c>
    </row>
    <row r="57" spans="1:14" ht="13.5" customHeight="1">
      <c r="A57" s="22">
        <v>446</v>
      </c>
      <c r="B57" s="23" t="s">
        <v>91</v>
      </c>
      <c r="C57" s="6">
        <v>1</v>
      </c>
      <c r="D57" s="6">
        <v>140</v>
      </c>
      <c r="E57" s="6">
        <v>9</v>
      </c>
      <c r="F57" s="6">
        <v>4</v>
      </c>
      <c r="G57" s="6">
        <v>4</v>
      </c>
      <c r="H57" s="6">
        <v>25</v>
      </c>
      <c r="I57" s="6">
        <v>5</v>
      </c>
      <c r="J57" s="6">
        <v>21</v>
      </c>
      <c r="K57" s="6">
        <v>9</v>
      </c>
      <c r="L57" s="6">
        <v>0</v>
      </c>
      <c r="M57" s="6">
        <v>148</v>
      </c>
      <c r="N57" s="6">
        <v>18</v>
      </c>
    </row>
    <row r="58" spans="1:14" ht="13.5" customHeight="1">
      <c r="A58" s="12">
        <v>464</v>
      </c>
      <c r="B58" s="20" t="s">
        <v>92</v>
      </c>
      <c r="C58" s="6">
        <v>1</v>
      </c>
      <c r="D58" s="6">
        <v>132</v>
      </c>
      <c r="E58" s="6">
        <v>22</v>
      </c>
      <c r="F58" s="6">
        <v>14</v>
      </c>
      <c r="G58" s="6">
        <v>15</v>
      </c>
      <c r="H58" s="6">
        <v>32</v>
      </c>
      <c r="I58" s="6">
        <v>21</v>
      </c>
      <c r="J58" s="6">
        <v>43</v>
      </c>
      <c r="K58" s="6">
        <v>12</v>
      </c>
      <c r="L58" s="6">
        <v>0</v>
      </c>
      <c r="M58" s="6">
        <v>129</v>
      </c>
      <c r="N58" s="6">
        <v>63</v>
      </c>
    </row>
    <row r="59" spans="1:14" ht="13.5" customHeight="1">
      <c r="A59" s="287">
        <v>481</v>
      </c>
      <c r="B59" s="20" t="s">
        <v>93</v>
      </c>
      <c r="C59" s="6">
        <v>0</v>
      </c>
      <c r="D59" s="6">
        <v>0</v>
      </c>
      <c r="E59" s="6">
        <v>10</v>
      </c>
      <c r="F59" s="6">
        <v>6</v>
      </c>
      <c r="G59" s="6">
        <v>6</v>
      </c>
      <c r="H59" s="6">
        <v>14</v>
      </c>
      <c r="I59" s="6">
        <v>7</v>
      </c>
      <c r="J59" s="6">
        <v>15</v>
      </c>
      <c r="K59" s="6">
        <v>7</v>
      </c>
      <c r="L59" s="6">
        <v>0</v>
      </c>
      <c r="M59" s="6">
        <v>55</v>
      </c>
      <c r="N59" s="6">
        <v>24</v>
      </c>
    </row>
    <row r="60" spans="1:14" ht="13.5" customHeight="1">
      <c r="A60" s="287">
        <v>501</v>
      </c>
      <c r="B60" s="20" t="s">
        <v>94</v>
      </c>
      <c r="C60" s="6">
        <v>3</v>
      </c>
      <c r="D60" s="6">
        <v>323</v>
      </c>
      <c r="E60" s="6">
        <v>12</v>
      </c>
      <c r="F60" s="6">
        <v>5</v>
      </c>
      <c r="G60" s="6">
        <v>11</v>
      </c>
      <c r="H60" s="6">
        <v>21</v>
      </c>
      <c r="I60" s="6">
        <v>12</v>
      </c>
      <c r="J60" s="6">
        <v>37</v>
      </c>
      <c r="K60" s="6">
        <v>10</v>
      </c>
      <c r="L60" s="6">
        <v>0</v>
      </c>
      <c r="M60" s="6">
        <v>120</v>
      </c>
      <c r="N60" s="6">
        <v>97</v>
      </c>
    </row>
    <row r="61" spans="1:14" ht="13.5" customHeight="1">
      <c r="A61" s="22">
        <v>585</v>
      </c>
      <c r="B61" s="23" t="s">
        <v>95</v>
      </c>
      <c r="C61" s="6">
        <v>2</v>
      </c>
      <c r="D61" s="6">
        <v>92</v>
      </c>
      <c r="E61" s="6">
        <v>10</v>
      </c>
      <c r="F61" s="6">
        <v>9</v>
      </c>
      <c r="G61" s="6">
        <v>4</v>
      </c>
      <c r="H61" s="6">
        <v>18</v>
      </c>
      <c r="I61" s="6">
        <v>10</v>
      </c>
      <c r="J61" s="6">
        <v>15</v>
      </c>
      <c r="K61" s="6">
        <v>10</v>
      </c>
      <c r="L61" s="6">
        <v>1</v>
      </c>
      <c r="M61" s="6">
        <v>94</v>
      </c>
      <c r="N61" s="6">
        <v>42</v>
      </c>
    </row>
    <row r="62" spans="1:14" ht="13.5" customHeight="1">
      <c r="A62" s="22">
        <v>586</v>
      </c>
      <c r="B62" s="23" t="s">
        <v>96</v>
      </c>
      <c r="C62" s="6">
        <v>2</v>
      </c>
      <c r="D62" s="6">
        <v>129</v>
      </c>
      <c r="E62" s="6">
        <v>14</v>
      </c>
      <c r="F62" s="6">
        <v>7</v>
      </c>
      <c r="G62" s="6">
        <v>5</v>
      </c>
      <c r="H62" s="6">
        <v>17</v>
      </c>
      <c r="I62" s="6">
        <v>7</v>
      </c>
      <c r="J62" s="6">
        <v>14</v>
      </c>
      <c r="K62" s="6">
        <v>10</v>
      </c>
      <c r="L62" s="6">
        <v>0</v>
      </c>
      <c r="M62" s="6">
        <v>79</v>
      </c>
      <c r="N62" s="6">
        <v>46</v>
      </c>
    </row>
    <row r="63" spans="1:14" ht="3.75" customHeight="1">
      <c r="A63" s="24"/>
      <c r="B63" s="25"/>
      <c r="C63" s="26"/>
      <c r="D63" s="26"/>
      <c r="E63" s="26"/>
      <c r="F63" s="26"/>
      <c r="G63" s="26"/>
      <c r="H63" s="26"/>
      <c r="I63" s="26"/>
      <c r="J63" s="26"/>
      <c r="K63" s="26"/>
      <c r="L63" s="26"/>
      <c r="M63" s="26"/>
      <c r="N63" s="26"/>
    </row>
    <row r="64" spans="1:14">
      <c r="A64" s="117" t="s">
        <v>660</v>
      </c>
      <c r="B64" s="27"/>
      <c r="C64" s="28"/>
      <c r="D64" s="28"/>
      <c r="E64" s="28"/>
      <c r="F64" s="28"/>
      <c r="G64" s="29"/>
      <c r="H64" s="28"/>
      <c r="I64" s="28"/>
      <c r="J64" s="28"/>
      <c r="K64" s="28"/>
      <c r="L64" s="28"/>
      <c r="M64" s="28"/>
      <c r="N64" s="28"/>
    </row>
    <row r="65" spans="1:14" ht="11.4">
      <c r="A65" s="30" t="s">
        <v>650</v>
      </c>
      <c r="B65" s="287"/>
      <c r="C65" s="31"/>
      <c r="D65" s="31"/>
      <c r="E65" s="31"/>
      <c r="F65" s="31"/>
      <c r="H65" s="28"/>
      <c r="I65" s="28"/>
      <c r="J65" s="28"/>
      <c r="K65" s="28"/>
      <c r="L65" s="28"/>
      <c r="M65" s="28"/>
      <c r="N65" s="28"/>
    </row>
    <row r="66" spans="1:14">
      <c r="A66" s="271" t="s">
        <v>915</v>
      </c>
      <c r="B66" s="287"/>
    </row>
    <row r="67" spans="1:14">
      <c r="A67" s="27" t="s">
        <v>920</v>
      </c>
      <c r="B67" s="287"/>
      <c r="C67" s="28"/>
      <c r="D67" s="28"/>
      <c r="E67" s="28"/>
      <c r="F67" s="28"/>
      <c r="G67" s="29"/>
      <c r="H67" s="28"/>
      <c r="I67" s="28"/>
      <c r="J67" s="28"/>
      <c r="K67" s="28"/>
      <c r="L67" s="28"/>
      <c r="M67" s="28"/>
      <c r="N67" s="28"/>
    </row>
    <row r="68" spans="1:14">
      <c r="A68" s="27" t="s">
        <v>921</v>
      </c>
      <c r="B68" s="287"/>
      <c r="C68" s="28"/>
      <c r="D68" s="28"/>
      <c r="E68" s="28"/>
      <c r="F68" s="28"/>
      <c r="G68" s="29"/>
      <c r="H68" s="28"/>
      <c r="I68" s="28"/>
      <c r="J68" s="28"/>
      <c r="K68" s="28"/>
      <c r="L68" s="28"/>
      <c r="M68" s="28"/>
      <c r="N68" s="28"/>
    </row>
  </sheetData>
  <sheetProtection selectLockedCells="1" selectUnlockedCells="1"/>
  <mergeCells count="14">
    <mergeCell ref="K3:K4"/>
    <mergeCell ref="L3:L4"/>
    <mergeCell ref="M3:M4"/>
    <mergeCell ref="N3:N4"/>
    <mergeCell ref="A2:B4"/>
    <mergeCell ref="C2:G2"/>
    <mergeCell ref="H2:N2"/>
    <mergeCell ref="C3:D3"/>
    <mergeCell ref="E3:E4"/>
    <mergeCell ref="F3:F4"/>
    <mergeCell ref="G3:G4"/>
    <mergeCell ref="H3:H4"/>
    <mergeCell ref="I3:I4"/>
    <mergeCell ref="J3:J4"/>
  </mergeCells>
  <phoneticPr fontId="28"/>
  <pageMargins left="0.59027777777777779" right="0.59027777777777779" top="0.59027777777777779" bottom="0.59027777777777779" header="0.51180555555555551" footer="0.51180555555555551"/>
  <pageSetup paperSize="9" scale="8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0"/>
    <pageSetUpPr fitToPage="1"/>
  </sheetPr>
  <dimension ref="A1:Q67"/>
  <sheetViews>
    <sheetView zoomScaleNormal="100" zoomScaleSheetLayoutView="100" workbookViewId="0"/>
  </sheetViews>
  <sheetFormatPr defaultColWidth="7.88671875" defaultRowHeight="10.8"/>
  <cols>
    <col min="1" max="1" width="5.44140625" style="42" customWidth="1"/>
    <col min="2" max="2" width="2" style="42" customWidth="1"/>
    <col min="3" max="3" width="39" style="42" customWidth="1"/>
    <col min="4" max="8" width="10" style="42" customWidth="1"/>
    <col min="9" max="17" width="8.5546875" style="42" customWidth="1"/>
    <col min="18" max="16384" width="7.88671875" style="42"/>
  </cols>
  <sheetData>
    <row r="1" spans="1:17" s="39" customFormat="1" ht="16.2">
      <c r="A1" s="138" t="s">
        <v>972</v>
      </c>
      <c r="B1" s="138"/>
      <c r="C1" s="10"/>
      <c r="D1" s="10"/>
      <c r="E1" s="119"/>
      <c r="F1" s="10"/>
      <c r="G1" s="10"/>
      <c r="H1" s="10"/>
    </row>
    <row r="2" spans="1:17">
      <c r="A2" s="12"/>
      <c r="B2" s="12"/>
      <c r="C2" s="285"/>
      <c r="D2" s="285"/>
      <c r="E2" s="285"/>
      <c r="F2" s="285"/>
      <c r="G2" s="285"/>
      <c r="H2" s="122" t="s">
        <v>686</v>
      </c>
      <c r="I2" s="197"/>
      <c r="J2" s="40"/>
      <c r="K2" s="40"/>
      <c r="L2" s="40"/>
      <c r="M2" s="40"/>
      <c r="N2" s="40"/>
      <c r="O2" s="40"/>
      <c r="P2" s="40"/>
      <c r="Q2" s="40"/>
    </row>
    <row r="3" spans="1:17" ht="22.5" customHeight="1">
      <c r="A3" s="347" t="s">
        <v>973</v>
      </c>
      <c r="B3" s="347"/>
      <c r="C3" s="348"/>
      <c r="D3" s="273" t="s">
        <v>974</v>
      </c>
      <c r="E3" s="273" t="s">
        <v>975</v>
      </c>
      <c r="F3" s="273" t="s">
        <v>976</v>
      </c>
      <c r="G3" s="272" t="s">
        <v>924</v>
      </c>
      <c r="H3" s="272" t="s">
        <v>977</v>
      </c>
      <c r="I3" s="77"/>
      <c r="J3" s="40"/>
      <c r="K3" s="40"/>
      <c r="L3" s="40"/>
      <c r="M3" s="40"/>
      <c r="N3" s="40"/>
      <c r="O3" s="40"/>
      <c r="P3" s="40"/>
    </row>
    <row r="4" spans="1:17" ht="15" customHeight="1">
      <c r="A4" s="139" t="s">
        <v>978</v>
      </c>
      <c r="B4" s="139"/>
      <c r="C4" s="286"/>
      <c r="D4" s="142" t="s">
        <v>98</v>
      </c>
      <c r="E4" s="142" t="s">
        <v>98</v>
      </c>
      <c r="F4" s="142" t="s">
        <v>98</v>
      </c>
      <c r="G4" s="142" t="s">
        <v>98</v>
      </c>
      <c r="H4" s="142" t="s">
        <v>98</v>
      </c>
      <c r="I4" s="77"/>
      <c r="J4" s="77"/>
      <c r="K4" s="40"/>
      <c r="L4" s="40"/>
      <c r="M4" s="40"/>
      <c r="N4" s="40"/>
      <c r="O4" s="40"/>
      <c r="P4" s="40"/>
      <c r="Q4" s="40"/>
    </row>
    <row r="5" spans="1:17" ht="12">
      <c r="A5" s="14"/>
      <c r="B5" s="342"/>
      <c r="C5" s="343"/>
      <c r="D5" s="9"/>
      <c r="E5" s="9"/>
      <c r="F5" s="9"/>
      <c r="G5" s="9"/>
      <c r="H5" s="9"/>
      <c r="I5" s="40"/>
      <c r="J5" s="40"/>
      <c r="K5" s="40"/>
      <c r="L5" s="40"/>
      <c r="M5" s="40"/>
      <c r="N5" s="40"/>
      <c r="O5" s="40"/>
      <c r="P5" s="40"/>
      <c r="Q5" s="40"/>
    </row>
    <row r="6" spans="1:17" ht="12">
      <c r="A6" s="14" t="s">
        <v>979</v>
      </c>
      <c r="B6" s="14"/>
      <c r="C6" s="288"/>
      <c r="D6" s="9"/>
      <c r="E6" s="9"/>
      <c r="F6" s="9"/>
      <c r="G6" s="9"/>
      <c r="H6" s="9"/>
      <c r="I6" s="40"/>
      <c r="J6" s="40"/>
      <c r="K6" s="40"/>
      <c r="L6" s="40"/>
      <c r="M6" s="40"/>
      <c r="N6" s="40"/>
      <c r="O6" s="40"/>
      <c r="P6" s="40"/>
      <c r="Q6" s="40"/>
    </row>
    <row r="7" spans="1:17" ht="12">
      <c r="A7" s="14"/>
      <c r="B7" s="14" t="s">
        <v>703</v>
      </c>
      <c r="C7" s="288"/>
      <c r="D7" s="9">
        <v>1215</v>
      </c>
      <c r="E7" s="9">
        <v>1158</v>
      </c>
      <c r="F7" s="9">
        <v>1166</v>
      </c>
      <c r="G7" s="9">
        <v>1170</v>
      </c>
      <c r="H7" s="9">
        <v>1112</v>
      </c>
      <c r="I7" s="40"/>
      <c r="J7" s="40"/>
      <c r="K7" s="40"/>
      <c r="L7" s="40"/>
      <c r="M7" s="40"/>
      <c r="N7" s="40"/>
      <c r="O7" s="40"/>
      <c r="P7" s="40"/>
      <c r="Q7" s="40"/>
    </row>
    <row r="8" spans="1:17" ht="12">
      <c r="A8" s="14"/>
      <c r="B8" s="342"/>
      <c r="C8" s="343"/>
      <c r="D8" s="289"/>
      <c r="E8" s="289"/>
      <c r="F8" s="289"/>
      <c r="G8" s="289"/>
      <c r="H8" s="289"/>
      <c r="I8" s="40"/>
      <c r="J8" s="40"/>
      <c r="K8" s="40"/>
      <c r="L8" s="40"/>
      <c r="M8" s="40"/>
      <c r="N8" s="40"/>
      <c r="O8" s="40"/>
      <c r="P8" s="40"/>
      <c r="Q8" s="40"/>
    </row>
    <row r="9" spans="1:17" ht="15" customHeight="1">
      <c r="A9" s="14" t="s">
        <v>980</v>
      </c>
      <c r="B9" s="14"/>
      <c r="C9" s="145"/>
      <c r="D9" s="289"/>
      <c r="E9" s="289"/>
      <c r="F9" s="289"/>
      <c r="G9" s="289"/>
      <c r="H9" s="289"/>
      <c r="I9" s="40"/>
      <c r="J9" s="40"/>
      <c r="K9" s="40"/>
      <c r="L9" s="40"/>
      <c r="M9" s="40"/>
      <c r="N9" s="40"/>
      <c r="O9" s="40"/>
      <c r="P9" s="40"/>
      <c r="Q9" s="40"/>
    </row>
    <row r="10" spans="1:17" ht="12">
      <c r="A10" s="14"/>
      <c r="B10" s="342" t="s">
        <v>981</v>
      </c>
      <c r="C10" s="343"/>
      <c r="D10" s="146">
        <v>1</v>
      </c>
      <c r="E10" s="146">
        <v>0</v>
      </c>
      <c r="F10" s="146">
        <v>0</v>
      </c>
      <c r="G10" s="127">
        <v>1</v>
      </c>
      <c r="H10" s="127" t="s">
        <v>982</v>
      </c>
      <c r="I10" s="40"/>
      <c r="J10" s="40"/>
      <c r="K10" s="40"/>
      <c r="L10" s="40"/>
      <c r="M10" s="40"/>
      <c r="N10" s="40"/>
      <c r="O10" s="40"/>
      <c r="P10" s="40"/>
      <c r="Q10" s="40"/>
    </row>
    <row r="11" spans="1:17" ht="12" customHeight="1">
      <c r="A11" s="14"/>
      <c r="B11" s="345" t="s">
        <v>983</v>
      </c>
      <c r="C11" s="343"/>
      <c r="D11" s="9">
        <v>3</v>
      </c>
      <c r="E11" s="9">
        <v>5</v>
      </c>
      <c r="F11" s="9">
        <v>6</v>
      </c>
      <c r="G11" s="9">
        <v>6</v>
      </c>
      <c r="H11" s="9">
        <v>2</v>
      </c>
      <c r="I11" s="40"/>
      <c r="J11" s="40"/>
      <c r="K11" s="40"/>
      <c r="L11" s="40"/>
      <c r="M11" s="40"/>
      <c r="N11" s="40"/>
      <c r="O11" s="40"/>
      <c r="P11" s="40"/>
      <c r="Q11" s="40"/>
    </row>
    <row r="12" spans="1:17" ht="12" customHeight="1">
      <c r="A12" s="14"/>
      <c r="B12" s="345" t="s">
        <v>984</v>
      </c>
      <c r="C12" s="343"/>
      <c r="D12" s="9">
        <v>103</v>
      </c>
      <c r="E12" s="9">
        <v>129</v>
      </c>
      <c r="F12" s="9">
        <v>96</v>
      </c>
      <c r="G12" s="9">
        <v>133</v>
      </c>
      <c r="H12" s="9">
        <v>154</v>
      </c>
      <c r="I12" s="40"/>
      <c r="J12" s="40"/>
      <c r="K12" s="40"/>
      <c r="L12" s="40"/>
      <c r="M12" s="40"/>
      <c r="N12" s="40"/>
      <c r="O12" s="40"/>
      <c r="P12" s="40"/>
      <c r="Q12" s="40"/>
    </row>
    <row r="13" spans="1:17" ht="12">
      <c r="A13" s="14"/>
      <c r="B13" s="342" t="s">
        <v>985</v>
      </c>
      <c r="C13" s="343"/>
      <c r="D13" s="9">
        <v>2</v>
      </c>
      <c r="E13" s="9">
        <v>0</v>
      </c>
      <c r="F13" s="9">
        <v>2</v>
      </c>
      <c r="G13" s="127" t="s">
        <v>98</v>
      </c>
      <c r="H13" s="9">
        <v>2</v>
      </c>
      <c r="I13" s="40"/>
      <c r="J13" s="40"/>
      <c r="K13" s="40"/>
      <c r="L13" s="40"/>
      <c r="M13" s="40"/>
      <c r="N13" s="40"/>
      <c r="O13" s="40"/>
      <c r="P13" s="40"/>
      <c r="Q13" s="40"/>
    </row>
    <row r="14" spans="1:17" ht="12">
      <c r="A14" s="14"/>
      <c r="B14" s="346" t="s">
        <v>986</v>
      </c>
      <c r="C14" s="343"/>
      <c r="D14" s="146">
        <v>3</v>
      </c>
      <c r="E14" s="146">
        <v>0</v>
      </c>
      <c r="F14" s="146">
        <v>0</v>
      </c>
      <c r="G14" s="127">
        <v>2</v>
      </c>
      <c r="H14" s="127" t="s">
        <v>982</v>
      </c>
      <c r="I14" s="40"/>
      <c r="J14" s="40"/>
      <c r="K14" s="40"/>
      <c r="L14" s="40"/>
      <c r="M14" s="40"/>
      <c r="N14" s="40"/>
      <c r="O14" s="40"/>
      <c r="P14" s="40"/>
      <c r="Q14" s="40"/>
    </row>
    <row r="15" spans="1:17">
      <c r="A15" s="14"/>
      <c r="B15" s="14"/>
      <c r="C15" s="145"/>
      <c r="D15" s="289"/>
      <c r="E15" s="289"/>
      <c r="F15" s="289"/>
      <c r="G15" s="289"/>
      <c r="H15" s="289"/>
      <c r="I15" s="40"/>
      <c r="J15" s="40"/>
      <c r="K15" s="40"/>
      <c r="L15" s="40"/>
      <c r="M15" s="40"/>
      <c r="N15" s="40"/>
      <c r="O15" s="40"/>
      <c r="P15" s="40"/>
      <c r="Q15" s="40"/>
    </row>
    <row r="16" spans="1:17" ht="15" customHeight="1">
      <c r="A16" s="14" t="s">
        <v>987</v>
      </c>
      <c r="B16" s="14"/>
      <c r="C16" s="145"/>
      <c r="D16" s="289"/>
      <c r="E16" s="289"/>
      <c r="F16" s="289"/>
      <c r="G16" s="289"/>
      <c r="H16" s="289"/>
      <c r="I16" s="40"/>
      <c r="J16" s="40"/>
      <c r="K16" s="40"/>
      <c r="L16" s="40"/>
      <c r="M16" s="40"/>
      <c r="N16" s="40"/>
      <c r="O16" s="40"/>
      <c r="P16" s="40"/>
      <c r="Q16" s="40"/>
    </row>
    <row r="17" spans="1:17" ht="12">
      <c r="A17" s="14"/>
      <c r="B17" s="342" t="s">
        <v>988</v>
      </c>
      <c r="C17" s="343"/>
      <c r="D17" s="146">
        <v>6</v>
      </c>
      <c r="E17" s="146">
        <v>3</v>
      </c>
      <c r="F17" s="127">
        <v>3</v>
      </c>
      <c r="G17" s="127">
        <v>13</v>
      </c>
      <c r="H17" s="127">
        <v>11</v>
      </c>
      <c r="I17" s="40"/>
      <c r="J17" s="40"/>
      <c r="K17" s="40"/>
      <c r="L17" s="40"/>
      <c r="M17" s="40"/>
      <c r="N17" s="40"/>
      <c r="O17" s="40"/>
      <c r="P17" s="40"/>
      <c r="Q17" s="40"/>
    </row>
    <row r="18" spans="1:17" ht="12">
      <c r="A18" s="14"/>
      <c r="B18" s="342" t="s">
        <v>989</v>
      </c>
      <c r="C18" s="343"/>
      <c r="D18" s="9">
        <v>11</v>
      </c>
      <c r="E18" s="9">
        <v>8</v>
      </c>
      <c r="F18" s="127">
        <v>21</v>
      </c>
      <c r="G18" s="127">
        <v>17</v>
      </c>
      <c r="H18" s="127">
        <v>9</v>
      </c>
      <c r="I18" s="40"/>
      <c r="J18" s="40"/>
      <c r="K18" s="40"/>
      <c r="L18" s="40"/>
      <c r="M18" s="40"/>
      <c r="N18" s="40"/>
      <c r="O18" s="40"/>
      <c r="P18" s="40"/>
      <c r="Q18" s="40"/>
    </row>
    <row r="19" spans="1:17" ht="12">
      <c r="A19" s="14"/>
      <c r="B19" s="342" t="s">
        <v>990</v>
      </c>
      <c r="C19" s="343"/>
      <c r="D19" s="146">
        <v>0</v>
      </c>
      <c r="E19" s="146" t="s">
        <v>98</v>
      </c>
      <c r="F19" s="146">
        <v>0</v>
      </c>
      <c r="G19" s="127">
        <v>1</v>
      </c>
      <c r="H19" s="127" t="s">
        <v>982</v>
      </c>
      <c r="I19" s="40"/>
      <c r="J19" s="40"/>
      <c r="K19" s="40"/>
      <c r="L19" s="40"/>
      <c r="M19" s="40"/>
      <c r="N19" s="40"/>
      <c r="O19" s="40"/>
      <c r="P19" s="40"/>
      <c r="Q19" s="40"/>
    </row>
    <row r="20" spans="1:17" ht="12">
      <c r="A20" s="14"/>
      <c r="B20" s="342" t="s">
        <v>991</v>
      </c>
      <c r="C20" s="343"/>
      <c r="D20" s="146">
        <v>0</v>
      </c>
      <c r="E20" s="146" t="s">
        <v>98</v>
      </c>
      <c r="F20" s="146">
        <v>1</v>
      </c>
      <c r="G20" s="127" t="s">
        <v>98</v>
      </c>
      <c r="H20" s="127" t="s">
        <v>982</v>
      </c>
      <c r="I20" s="40"/>
      <c r="J20" s="40"/>
      <c r="K20" s="40"/>
      <c r="L20" s="40"/>
      <c r="M20" s="40"/>
      <c r="N20" s="40"/>
      <c r="O20" s="40"/>
      <c r="P20" s="40"/>
      <c r="Q20" s="40"/>
    </row>
    <row r="21" spans="1:17" ht="12">
      <c r="A21" s="14"/>
      <c r="B21" s="342" t="s">
        <v>992</v>
      </c>
      <c r="C21" s="343"/>
      <c r="D21" s="146" t="s">
        <v>47</v>
      </c>
      <c r="E21" s="146" t="s">
        <v>98</v>
      </c>
      <c r="F21" s="9">
        <v>1</v>
      </c>
      <c r="G21" s="127" t="s">
        <v>98</v>
      </c>
      <c r="H21" s="127" t="s">
        <v>982</v>
      </c>
      <c r="I21" s="40"/>
      <c r="J21" s="40"/>
      <c r="K21" s="40"/>
      <c r="L21" s="40"/>
      <c r="M21" s="40"/>
      <c r="N21" s="40"/>
      <c r="O21" s="40"/>
      <c r="P21" s="40"/>
      <c r="Q21" s="40"/>
    </row>
    <row r="22" spans="1:17" ht="12">
      <c r="A22" s="14"/>
      <c r="B22" s="342" t="s">
        <v>993</v>
      </c>
      <c r="C22" s="343"/>
      <c r="D22" s="9">
        <v>0</v>
      </c>
      <c r="E22" s="146" t="s">
        <v>98</v>
      </c>
      <c r="F22" s="127">
        <v>1</v>
      </c>
      <c r="G22" s="127" t="s">
        <v>98</v>
      </c>
      <c r="H22" s="127">
        <v>1</v>
      </c>
      <c r="I22" s="40"/>
      <c r="J22" s="40"/>
      <c r="K22" s="40"/>
      <c r="L22" s="40"/>
      <c r="M22" s="40"/>
      <c r="N22" s="40"/>
      <c r="O22" s="40"/>
      <c r="P22" s="40"/>
      <c r="Q22" s="40"/>
    </row>
    <row r="23" spans="1:17" ht="12">
      <c r="A23" s="14"/>
      <c r="B23" s="342" t="s">
        <v>994</v>
      </c>
      <c r="C23" s="343"/>
      <c r="D23" s="146">
        <v>1</v>
      </c>
      <c r="E23" s="146" t="s">
        <v>98</v>
      </c>
      <c r="F23" s="146">
        <v>0</v>
      </c>
      <c r="G23" s="127" t="s">
        <v>98</v>
      </c>
      <c r="H23" s="127">
        <v>2</v>
      </c>
      <c r="I23" s="40"/>
      <c r="J23" s="40"/>
      <c r="K23" s="40"/>
      <c r="L23" s="40"/>
      <c r="M23" s="40"/>
      <c r="N23" s="40"/>
      <c r="O23" s="40"/>
      <c r="P23" s="40"/>
      <c r="Q23" s="40"/>
    </row>
    <row r="24" spans="1:17" ht="12">
      <c r="A24" s="14"/>
      <c r="B24" s="342" t="s">
        <v>995</v>
      </c>
      <c r="C24" s="343"/>
      <c r="D24" s="9">
        <v>5</v>
      </c>
      <c r="E24" s="9">
        <v>9</v>
      </c>
      <c r="F24" s="127">
        <v>1</v>
      </c>
      <c r="G24" s="127">
        <v>4</v>
      </c>
      <c r="H24" s="127">
        <v>8</v>
      </c>
      <c r="I24" s="40"/>
      <c r="J24" s="40"/>
      <c r="K24" s="40"/>
      <c r="L24" s="40"/>
      <c r="M24" s="40"/>
      <c r="N24" s="40"/>
      <c r="O24" s="40"/>
      <c r="P24" s="40"/>
      <c r="Q24" s="40"/>
    </row>
    <row r="25" spans="1:17" ht="12">
      <c r="A25" s="14"/>
      <c r="B25" s="342" t="s">
        <v>996</v>
      </c>
      <c r="C25" s="343"/>
      <c r="D25" s="9">
        <v>9</v>
      </c>
      <c r="E25" s="9">
        <v>16</v>
      </c>
      <c r="F25" s="127">
        <v>7</v>
      </c>
      <c r="G25" s="127">
        <v>7</v>
      </c>
      <c r="H25" s="127">
        <v>14</v>
      </c>
      <c r="I25" s="40"/>
      <c r="J25" s="40"/>
      <c r="K25" s="40"/>
      <c r="L25" s="40"/>
      <c r="M25" s="40"/>
      <c r="N25" s="40"/>
      <c r="O25" s="40"/>
      <c r="P25" s="40"/>
      <c r="Q25" s="40"/>
    </row>
    <row r="26" spans="1:17" ht="12">
      <c r="A26" s="14"/>
      <c r="B26" s="342" t="s">
        <v>997</v>
      </c>
      <c r="C26" s="343"/>
      <c r="D26" s="9">
        <v>9</v>
      </c>
      <c r="E26" s="9">
        <v>13</v>
      </c>
      <c r="F26" s="127">
        <v>7</v>
      </c>
      <c r="G26" s="127">
        <v>9</v>
      </c>
      <c r="H26" s="127">
        <v>19</v>
      </c>
      <c r="I26" s="40"/>
      <c r="J26" s="40"/>
      <c r="K26" s="40"/>
      <c r="L26" s="40"/>
      <c r="M26" s="40"/>
      <c r="N26" s="40"/>
      <c r="O26" s="40"/>
      <c r="P26" s="40"/>
      <c r="Q26" s="40"/>
    </row>
    <row r="27" spans="1:17" ht="12">
      <c r="A27" s="14"/>
      <c r="B27" s="342" t="s">
        <v>99</v>
      </c>
      <c r="C27" s="343"/>
      <c r="D27" s="146">
        <v>0</v>
      </c>
      <c r="E27" s="146" t="s">
        <v>98</v>
      </c>
      <c r="F27" s="127">
        <v>4</v>
      </c>
      <c r="G27" s="127">
        <v>1</v>
      </c>
      <c r="H27" s="127">
        <v>2</v>
      </c>
      <c r="I27" s="40"/>
      <c r="J27" s="40"/>
      <c r="K27" s="40"/>
      <c r="L27" s="40"/>
      <c r="M27" s="40"/>
      <c r="N27" s="40"/>
      <c r="O27" s="40"/>
      <c r="P27" s="40"/>
      <c r="Q27" s="40"/>
    </row>
    <row r="28" spans="1:17" ht="12">
      <c r="A28" s="14"/>
      <c r="B28" s="342" t="s">
        <v>998</v>
      </c>
      <c r="C28" s="343"/>
      <c r="D28" s="146">
        <v>0</v>
      </c>
      <c r="E28" s="146" t="s">
        <v>98</v>
      </c>
      <c r="F28" s="127">
        <v>0</v>
      </c>
      <c r="G28" s="127">
        <v>2</v>
      </c>
      <c r="H28" s="127" t="s">
        <v>982</v>
      </c>
      <c r="I28" s="40"/>
      <c r="J28" s="40"/>
      <c r="K28" s="40"/>
      <c r="L28" s="40"/>
      <c r="M28" s="40"/>
      <c r="N28" s="40"/>
      <c r="O28" s="40"/>
      <c r="P28" s="40"/>
      <c r="Q28" s="40"/>
    </row>
    <row r="29" spans="1:17" ht="12">
      <c r="A29" s="14"/>
      <c r="B29" s="342" t="s">
        <v>999</v>
      </c>
      <c r="C29" s="343"/>
      <c r="D29" s="9">
        <v>63</v>
      </c>
      <c r="E29" s="9">
        <v>71</v>
      </c>
      <c r="F29" s="127">
        <v>71</v>
      </c>
      <c r="G29" s="127">
        <v>88</v>
      </c>
      <c r="H29" s="127">
        <v>92</v>
      </c>
      <c r="I29" s="40"/>
      <c r="J29" s="40"/>
      <c r="K29" s="40"/>
      <c r="L29" s="40"/>
      <c r="M29" s="40"/>
      <c r="N29" s="40"/>
      <c r="O29" s="40"/>
      <c r="P29" s="40"/>
      <c r="Q29" s="40"/>
    </row>
    <row r="30" spans="1:17" ht="12">
      <c r="A30" s="14"/>
      <c r="B30" s="342" t="s">
        <v>1000</v>
      </c>
      <c r="C30" s="343"/>
      <c r="D30" s="146">
        <v>1</v>
      </c>
      <c r="E30" s="146" t="s">
        <v>98</v>
      </c>
      <c r="F30" s="127">
        <v>0</v>
      </c>
      <c r="G30" s="127">
        <v>2</v>
      </c>
      <c r="H30" s="127" t="s">
        <v>982</v>
      </c>
      <c r="I30" s="40"/>
      <c r="J30" s="40"/>
      <c r="K30" s="40"/>
      <c r="L30" s="40"/>
      <c r="M30" s="40"/>
      <c r="N30" s="40"/>
      <c r="O30" s="40"/>
      <c r="P30" s="40"/>
      <c r="Q30" s="40"/>
    </row>
    <row r="31" spans="1:17">
      <c r="A31" s="14"/>
      <c r="B31" s="14"/>
      <c r="C31" s="145"/>
      <c r="D31" s="289"/>
      <c r="E31" s="289"/>
      <c r="F31" s="289"/>
      <c r="G31" s="289"/>
      <c r="H31" s="289"/>
      <c r="I31" s="40"/>
      <c r="J31" s="40"/>
      <c r="K31" s="40"/>
      <c r="L31" s="40"/>
      <c r="M31" s="40"/>
      <c r="N31" s="40"/>
      <c r="O31" s="40"/>
      <c r="P31" s="40"/>
      <c r="Q31" s="40"/>
    </row>
    <row r="32" spans="1:17">
      <c r="A32" s="14" t="s">
        <v>1001</v>
      </c>
      <c r="B32" s="14"/>
      <c r="C32" s="145"/>
      <c r="D32" s="289"/>
      <c r="E32" s="289"/>
      <c r="F32" s="289"/>
      <c r="G32" s="289"/>
      <c r="H32" s="289"/>
      <c r="I32" s="40"/>
      <c r="J32" s="40"/>
      <c r="K32" s="40"/>
      <c r="L32" s="40"/>
      <c r="M32" s="40"/>
      <c r="N32" s="40"/>
      <c r="O32" s="40"/>
      <c r="P32" s="40"/>
      <c r="Q32" s="40"/>
    </row>
    <row r="33" spans="1:17" ht="12">
      <c r="A33" s="14"/>
      <c r="B33" s="342" t="s">
        <v>1002</v>
      </c>
      <c r="C33" s="343"/>
      <c r="D33" s="9">
        <v>44</v>
      </c>
      <c r="E33" s="9">
        <v>48</v>
      </c>
      <c r="F33" s="9">
        <v>40</v>
      </c>
      <c r="G33" s="9">
        <v>30</v>
      </c>
      <c r="H33" s="9">
        <v>33</v>
      </c>
      <c r="I33" s="40"/>
      <c r="J33" s="40"/>
      <c r="K33" s="40"/>
      <c r="L33" s="40"/>
      <c r="M33" s="40"/>
      <c r="N33" s="40"/>
      <c r="O33" s="40"/>
      <c r="P33" s="40"/>
      <c r="Q33" s="40"/>
    </row>
    <row r="34" spans="1:17" ht="15" customHeight="1">
      <c r="A34" s="14"/>
      <c r="B34" s="342" t="s">
        <v>1003</v>
      </c>
      <c r="C34" s="343"/>
      <c r="D34" s="9">
        <v>21</v>
      </c>
      <c r="E34" s="9">
        <v>16</v>
      </c>
      <c r="F34" s="9">
        <v>12</v>
      </c>
      <c r="G34" s="9">
        <v>15</v>
      </c>
      <c r="H34" s="9">
        <v>10</v>
      </c>
      <c r="I34" s="40"/>
      <c r="J34" s="40"/>
      <c r="K34" s="40"/>
      <c r="L34" s="40"/>
      <c r="M34" s="40"/>
      <c r="N34" s="40"/>
      <c r="O34" s="40"/>
      <c r="P34" s="40"/>
      <c r="Q34" s="40"/>
    </row>
    <row r="35" spans="1:17" ht="12">
      <c r="A35" s="14"/>
      <c r="B35" s="342" t="s">
        <v>1004</v>
      </c>
      <c r="C35" s="343"/>
      <c r="D35" s="9">
        <v>75</v>
      </c>
      <c r="E35" s="9">
        <v>75</v>
      </c>
      <c r="F35" s="9">
        <v>64</v>
      </c>
      <c r="G35" s="9">
        <v>84</v>
      </c>
      <c r="H35" s="9">
        <v>103</v>
      </c>
      <c r="I35" s="40"/>
      <c r="J35" s="40"/>
      <c r="K35" s="40"/>
      <c r="L35" s="40"/>
      <c r="M35" s="40"/>
      <c r="N35" s="40"/>
      <c r="O35" s="40"/>
      <c r="P35" s="40"/>
      <c r="Q35" s="40"/>
    </row>
    <row r="36" spans="1:17" ht="11.25" customHeight="1">
      <c r="A36" s="14"/>
      <c r="B36" s="342" t="s">
        <v>1005</v>
      </c>
      <c r="C36" s="343"/>
      <c r="D36" s="146" t="s">
        <v>47</v>
      </c>
      <c r="E36" s="146" t="s">
        <v>47</v>
      </c>
      <c r="F36" s="146" t="s">
        <v>47</v>
      </c>
      <c r="G36" s="146">
        <v>9</v>
      </c>
      <c r="H36" s="9">
        <v>1</v>
      </c>
      <c r="I36" s="40"/>
      <c r="J36" s="40"/>
      <c r="K36" s="40"/>
      <c r="L36" s="40"/>
      <c r="M36" s="40"/>
      <c r="N36" s="40"/>
      <c r="O36" s="40"/>
      <c r="P36" s="40"/>
      <c r="Q36" s="40"/>
    </row>
    <row r="37" spans="1:17" ht="12">
      <c r="A37" s="14"/>
      <c r="B37" s="342" t="s">
        <v>1006</v>
      </c>
      <c r="C37" s="343"/>
      <c r="D37" s="9">
        <v>18</v>
      </c>
      <c r="E37" s="9">
        <v>52</v>
      </c>
      <c r="F37" s="9">
        <v>34</v>
      </c>
      <c r="G37" s="127">
        <v>34</v>
      </c>
      <c r="H37" s="9">
        <v>40</v>
      </c>
      <c r="I37" s="40"/>
      <c r="J37" s="40"/>
      <c r="K37" s="40"/>
      <c r="L37" s="40"/>
      <c r="M37" s="40"/>
      <c r="N37" s="40"/>
      <c r="O37" s="40"/>
      <c r="P37" s="40"/>
      <c r="Q37" s="40"/>
    </row>
    <row r="38" spans="1:17" ht="12">
      <c r="A38" s="14"/>
      <c r="B38" s="342" t="s">
        <v>1007</v>
      </c>
      <c r="C38" s="343"/>
      <c r="D38" s="146">
        <v>0</v>
      </c>
      <c r="E38" s="146" t="s">
        <v>98</v>
      </c>
      <c r="F38" s="127">
        <v>1</v>
      </c>
      <c r="G38" s="9">
        <v>1</v>
      </c>
      <c r="H38" s="9">
        <v>2</v>
      </c>
      <c r="I38" s="40"/>
      <c r="J38" s="40"/>
      <c r="K38" s="40"/>
      <c r="L38" s="40"/>
      <c r="M38" s="40"/>
      <c r="N38" s="40"/>
      <c r="O38" s="40"/>
      <c r="P38" s="40"/>
      <c r="Q38" s="40"/>
    </row>
    <row r="39" spans="1:17" ht="12">
      <c r="A39" s="14"/>
      <c r="B39" s="342" t="s">
        <v>1008</v>
      </c>
      <c r="C39" s="343"/>
      <c r="D39" s="9">
        <v>7</v>
      </c>
      <c r="E39" s="9">
        <v>10</v>
      </c>
      <c r="F39" s="9">
        <v>7</v>
      </c>
      <c r="G39" s="9">
        <v>11</v>
      </c>
      <c r="H39" s="9">
        <v>8</v>
      </c>
      <c r="I39" s="40"/>
      <c r="J39" s="40"/>
      <c r="K39" s="40"/>
      <c r="L39" s="40"/>
      <c r="M39" s="40"/>
      <c r="N39" s="40"/>
      <c r="O39" s="40"/>
      <c r="P39" s="40"/>
      <c r="Q39" s="40"/>
    </row>
    <row r="40" spans="1:17" ht="12">
      <c r="A40" s="14"/>
      <c r="B40" s="342" t="s">
        <v>1009</v>
      </c>
      <c r="C40" s="343"/>
      <c r="D40" s="9">
        <v>17</v>
      </c>
      <c r="E40" s="9">
        <v>27</v>
      </c>
      <c r="F40" s="9">
        <v>29</v>
      </c>
      <c r="G40" s="9">
        <v>40</v>
      </c>
      <c r="H40" s="9">
        <v>56</v>
      </c>
      <c r="I40" s="40"/>
      <c r="J40" s="40"/>
      <c r="K40" s="40"/>
      <c r="L40" s="40"/>
      <c r="M40" s="40"/>
      <c r="N40" s="40"/>
      <c r="O40" s="40"/>
      <c r="P40" s="40"/>
      <c r="Q40" s="40"/>
    </row>
    <row r="41" spans="1:17" ht="12">
      <c r="A41" s="14"/>
      <c r="B41" s="342" t="s">
        <v>1010</v>
      </c>
      <c r="C41" s="343"/>
      <c r="D41" s="9">
        <v>28</v>
      </c>
      <c r="E41" s="9">
        <v>34</v>
      </c>
      <c r="F41" s="9">
        <v>36</v>
      </c>
      <c r="G41" s="9">
        <v>26</v>
      </c>
      <c r="H41" s="9">
        <v>25</v>
      </c>
      <c r="I41" s="40"/>
      <c r="J41" s="40"/>
      <c r="K41" s="40"/>
      <c r="L41" s="40"/>
      <c r="M41" s="40"/>
      <c r="N41" s="40"/>
      <c r="O41" s="40"/>
      <c r="P41" s="40"/>
      <c r="Q41" s="40"/>
    </row>
    <row r="42" spans="1:17" ht="12">
      <c r="A42" s="14"/>
      <c r="B42" s="342" t="s">
        <v>1011</v>
      </c>
      <c r="C42" s="343"/>
      <c r="D42" s="9">
        <v>2</v>
      </c>
      <c r="E42" s="9">
        <v>2</v>
      </c>
      <c r="F42" s="9">
        <v>1</v>
      </c>
      <c r="G42" s="9">
        <v>4</v>
      </c>
      <c r="H42" s="9" t="s">
        <v>982</v>
      </c>
      <c r="I42" s="40"/>
      <c r="J42" s="40"/>
      <c r="K42" s="40"/>
      <c r="L42" s="40"/>
      <c r="M42" s="40"/>
      <c r="N42" s="40"/>
      <c r="O42" s="40"/>
      <c r="P42" s="40"/>
      <c r="Q42" s="40"/>
    </row>
    <row r="43" spans="1:17" ht="12">
      <c r="A43" s="14"/>
      <c r="B43" s="342" t="s">
        <v>1012</v>
      </c>
      <c r="C43" s="343"/>
      <c r="D43" s="9">
        <v>11</v>
      </c>
      <c r="E43" s="9">
        <v>17</v>
      </c>
      <c r="F43" s="9">
        <v>14</v>
      </c>
      <c r="G43" s="9">
        <v>20</v>
      </c>
      <c r="H43" s="9">
        <v>19</v>
      </c>
      <c r="I43" s="40"/>
      <c r="J43" s="40"/>
      <c r="K43" s="40"/>
      <c r="L43" s="40"/>
      <c r="M43" s="40"/>
      <c r="N43" s="40"/>
      <c r="O43" s="40"/>
      <c r="P43" s="40"/>
      <c r="Q43" s="40"/>
    </row>
    <row r="44" spans="1:17" ht="12">
      <c r="A44" s="14"/>
      <c r="B44" s="342" t="s">
        <v>1013</v>
      </c>
      <c r="C44" s="343"/>
      <c r="D44" s="146">
        <v>1</v>
      </c>
      <c r="E44" s="146">
        <v>3</v>
      </c>
      <c r="F44" s="146">
        <v>1</v>
      </c>
      <c r="G44" s="9">
        <v>6</v>
      </c>
      <c r="H44" s="9">
        <v>3</v>
      </c>
      <c r="I44" s="40"/>
      <c r="J44" s="40"/>
      <c r="K44" s="40"/>
      <c r="L44" s="40"/>
      <c r="M44" s="40"/>
      <c r="N44" s="40"/>
      <c r="O44" s="40"/>
      <c r="P44" s="40"/>
      <c r="Q44" s="40"/>
    </row>
    <row r="45" spans="1:17" ht="12">
      <c r="A45" s="14"/>
      <c r="B45" s="342" t="s">
        <v>1014</v>
      </c>
      <c r="C45" s="343"/>
      <c r="D45" s="9">
        <v>108</v>
      </c>
      <c r="E45" s="9">
        <v>142</v>
      </c>
      <c r="F45" s="9">
        <v>188</v>
      </c>
      <c r="G45" s="9">
        <v>230</v>
      </c>
      <c r="H45" s="9">
        <v>189</v>
      </c>
      <c r="I45" s="40"/>
      <c r="J45" s="40"/>
      <c r="K45" s="40"/>
      <c r="L45" s="40"/>
      <c r="M45" s="40"/>
      <c r="N45" s="40"/>
      <c r="O45" s="40"/>
      <c r="P45" s="40"/>
      <c r="Q45" s="40"/>
    </row>
    <row r="46" spans="1:17" ht="12">
      <c r="A46" s="14"/>
      <c r="B46" s="342" t="s">
        <v>1015</v>
      </c>
      <c r="C46" s="343"/>
      <c r="D46" s="9">
        <v>13</v>
      </c>
      <c r="E46" s="9">
        <v>9</v>
      </c>
      <c r="F46" s="9">
        <v>12</v>
      </c>
      <c r="G46" s="127">
        <v>20</v>
      </c>
      <c r="H46" s="9">
        <v>17</v>
      </c>
      <c r="I46" s="40"/>
      <c r="J46" s="40"/>
      <c r="K46" s="40"/>
      <c r="L46" s="40"/>
      <c r="M46" s="40"/>
      <c r="N46" s="40"/>
      <c r="O46" s="40"/>
      <c r="P46" s="40"/>
      <c r="Q46" s="40"/>
    </row>
    <row r="47" spans="1:17" ht="11.25" customHeight="1">
      <c r="A47" s="14"/>
      <c r="B47" s="342" t="s">
        <v>1016</v>
      </c>
      <c r="C47" s="343"/>
      <c r="D47" s="9">
        <v>89</v>
      </c>
      <c r="E47" s="9">
        <v>184</v>
      </c>
      <c r="F47" s="9">
        <v>198</v>
      </c>
      <c r="G47" s="9">
        <v>271</v>
      </c>
      <c r="H47" s="9">
        <v>287</v>
      </c>
      <c r="I47" s="40"/>
      <c r="J47" s="40"/>
      <c r="K47" s="40"/>
      <c r="L47" s="40"/>
      <c r="M47" s="40"/>
      <c r="N47" s="40"/>
      <c r="O47" s="40"/>
      <c r="P47" s="40"/>
      <c r="Q47" s="40"/>
    </row>
    <row r="48" spans="1:17" ht="12">
      <c r="A48" s="14"/>
      <c r="B48" s="342" t="s">
        <v>1017</v>
      </c>
      <c r="C48" s="343"/>
      <c r="D48" s="9">
        <v>2</v>
      </c>
      <c r="E48" s="9">
        <v>3</v>
      </c>
      <c r="F48" s="9">
        <v>6</v>
      </c>
      <c r="G48" s="127">
        <v>10</v>
      </c>
      <c r="H48" s="9">
        <v>5</v>
      </c>
      <c r="I48" s="40"/>
      <c r="J48" s="40"/>
      <c r="K48" s="40"/>
      <c r="L48" s="40"/>
      <c r="M48" s="40"/>
      <c r="N48" s="40"/>
      <c r="O48" s="40"/>
      <c r="P48" s="40"/>
      <c r="Q48" s="40"/>
    </row>
    <row r="49" spans="1:17" ht="11.25" customHeight="1">
      <c r="A49" s="14"/>
      <c r="B49" s="342" t="s">
        <v>1018</v>
      </c>
      <c r="C49" s="343"/>
      <c r="D49" s="9">
        <v>3</v>
      </c>
      <c r="E49" s="9" t="s">
        <v>98</v>
      </c>
      <c r="F49" s="9">
        <v>3</v>
      </c>
      <c r="G49" s="127">
        <v>3</v>
      </c>
      <c r="H49" s="9">
        <v>2</v>
      </c>
      <c r="I49" s="40"/>
      <c r="J49" s="40"/>
      <c r="K49" s="40"/>
      <c r="L49" s="40"/>
      <c r="M49" s="40"/>
      <c r="N49" s="40"/>
      <c r="O49" s="40"/>
      <c r="P49" s="40"/>
      <c r="Q49" s="40"/>
    </row>
    <row r="50" spans="1:17" ht="12">
      <c r="A50" s="14"/>
      <c r="B50" s="342" t="s">
        <v>1019</v>
      </c>
      <c r="C50" s="343"/>
      <c r="D50" s="146" t="s">
        <v>98</v>
      </c>
      <c r="E50" s="146" t="s">
        <v>98</v>
      </c>
      <c r="F50" s="9">
        <v>3</v>
      </c>
      <c r="G50" s="9">
        <v>3</v>
      </c>
      <c r="H50" s="127">
        <v>3</v>
      </c>
      <c r="I50" s="40"/>
      <c r="J50" s="40"/>
      <c r="K50" s="40"/>
      <c r="L50" s="40"/>
      <c r="M50" s="40"/>
      <c r="N50" s="40"/>
      <c r="O50" s="40"/>
      <c r="P50" s="40"/>
      <c r="Q50" s="40"/>
    </row>
    <row r="51" spans="1:17" ht="12">
      <c r="A51" s="14"/>
      <c r="B51" s="14" t="s">
        <v>1020</v>
      </c>
      <c r="C51" s="288"/>
      <c r="D51" s="146" t="s">
        <v>47</v>
      </c>
      <c r="E51" s="146" t="s">
        <v>47</v>
      </c>
      <c r="F51" s="146" t="s">
        <v>47</v>
      </c>
      <c r="G51" s="146">
        <v>564</v>
      </c>
      <c r="H51" s="127">
        <v>714</v>
      </c>
      <c r="I51" s="40"/>
      <c r="J51" s="40"/>
      <c r="K51" s="40"/>
      <c r="L51" s="40"/>
      <c r="M51" s="40"/>
      <c r="N51" s="40"/>
      <c r="O51" s="40"/>
      <c r="P51" s="40"/>
      <c r="Q51" s="40"/>
    </row>
    <row r="52" spans="1:17" ht="12">
      <c r="A52" s="14"/>
      <c r="B52" s="342" t="s">
        <v>1021</v>
      </c>
      <c r="C52" s="343"/>
      <c r="D52" s="9">
        <v>5</v>
      </c>
      <c r="E52" s="9">
        <v>9</v>
      </c>
      <c r="F52" s="9">
        <v>7</v>
      </c>
      <c r="G52" s="9">
        <v>51</v>
      </c>
      <c r="H52" s="9">
        <v>49</v>
      </c>
      <c r="I52" s="40"/>
      <c r="J52" s="40"/>
      <c r="K52" s="40"/>
      <c r="L52" s="40"/>
      <c r="M52" s="40"/>
      <c r="N52" s="40"/>
      <c r="O52" s="40"/>
      <c r="P52" s="40"/>
      <c r="Q52" s="40"/>
    </row>
    <row r="53" spans="1:17" ht="12">
      <c r="A53" s="14"/>
      <c r="B53" s="342" t="s">
        <v>1022</v>
      </c>
      <c r="C53" s="343"/>
      <c r="D53" s="9">
        <v>4</v>
      </c>
      <c r="E53" s="9">
        <v>20</v>
      </c>
      <c r="F53" s="9">
        <v>3</v>
      </c>
      <c r="G53" s="9">
        <v>2</v>
      </c>
      <c r="H53" s="9">
        <v>51</v>
      </c>
      <c r="I53" s="40"/>
      <c r="J53" s="40"/>
      <c r="K53" s="40"/>
      <c r="L53" s="40"/>
      <c r="M53" s="40"/>
      <c r="N53" s="40"/>
      <c r="O53" s="40"/>
      <c r="P53" s="40"/>
      <c r="Q53" s="40"/>
    </row>
    <row r="54" spans="1:17" ht="12">
      <c r="A54" s="14"/>
      <c r="B54" s="14" t="s">
        <v>1023</v>
      </c>
      <c r="C54" s="288"/>
      <c r="D54" s="9" t="s">
        <v>982</v>
      </c>
      <c r="E54" s="9" t="s">
        <v>982</v>
      </c>
      <c r="F54" s="9" t="s">
        <v>982</v>
      </c>
      <c r="G54" s="9" t="s">
        <v>982</v>
      </c>
      <c r="H54" s="9">
        <v>1</v>
      </c>
      <c r="I54" s="40"/>
      <c r="J54" s="40"/>
      <c r="K54" s="40"/>
      <c r="L54" s="40"/>
      <c r="M54" s="40"/>
      <c r="N54" s="40"/>
      <c r="O54" s="40"/>
      <c r="P54" s="40"/>
      <c r="Q54" s="40"/>
    </row>
    <row r="55" spans="1:17">
      <c r="A55" s="14"/>
      <c r="B55" s="14"/>
      <c r="C55" s="145"/>
      <c r="D55" s="21"/>
      <c r="E55" s="127"/>
      <c r="F55" s="21"/>
      <c r="G55" s="12"/>
      <c r="H55" s="9"/>
      <c r="I55" s="40"/>
      <c r="J55" s="40"/>
      <c r="K55" s="40"/>
      <c r="L55" s="40"/>
      <c r="M55" s="40"/>
      <c r="N55" s="40"/>
      <c r="O55" s="40"/>
      <c r="P55" s="40"/>
      <c r="Q55" s="40"/>
    </row>
    <row r="56" spans="1:17">
      <c r="A56" s="14" t="s">
        <v>1024</v>
      </c>
      <c r="B56" s="14"/>
      <c r="C56" s="145"/>
      <c r="D56" s="9">
        <v>945</v>
      </c>
      <c r="E56" s="9">
        <v>819</v>
      </c>
      <c r="F56" s="9">
        <v>366</v>
      </c>
      <c r="G56" s="9">
        <v>941</v>
      </c>
      <c r="H56" s="9">
        <v>1069</v>
      </c>
      <c r="I56" s="40"/>
      <c r="J56" s="40"/>
      <c r="K56" s="40"/>
      <c r="L56" s="40"/>
      <c r="M56" s="40"/>
      <c r="N56" s="40"/>
      <c r="O56" s="40"/>
      <c r="P56" s="40"/>
      <c r="Q56" s="40"/>
    </row>
    <row r="57" spans="1:17">
      <c r="A57" s="191"/>
      <c r="B57" s="191"/>
      <c r="C57" s="290"/>
      <c r="D57" s="137"/>
      <c r="E57" s="137"/>
      <c r="F57" s="137"/>
      <c r="G57" s="137"/>
      <c r="H57" s="137"/>
      <c r="I57" s="40"/>
      <c r="J57" s="40"/>
      <c r="K57" s="40"/>
      <c r="L57" s="40"/>
      <c r="M57" s="40"/>
      <c r="N57" s="40"/>
      <c r="O57" s="40"/>
      <c r="P57" s="40"/>
      <c r="Q57" s="40"/>
    </row>
    <row r="58" spans="1:17">
      <c r="A58" s="14" t="s">
        <v>1025</v>
      </c>
      <c r="B58" s="14" t="s">
        <v>1026</v>
      </c>
      <c r="C58" s="12" t="s">
        <v>1027</v>
      </c>
      <c r="D58" s="14"/>
      <c r="E58" s="14"/>
      <c r="F58" s="14"/>
      <c r="G58" s="14"/>
      <c r="H58" s="14"/>
      <c r="I58" s="40"/>
      <c r="J58" s="40"/>
      <c r="K58" s="40"/>
      <c r="L58" s="40"/>
      <c r="M58" s="40"/>
      <c r="N58" s="40"/>
      <c r="O58" s="40"/>
      <c r="P58" s="40"/>
      <c r="Q58" s="40"/>
    </row>
    <row r="59" spans="1:17" ht="11.25" customHeight="1">
      <c r="A59" s="14" t="s">
        <v>1028</v>
      </c>
      <c r="B59" s="14"/>
      <c r="C59" s="12"/>
      <c r="D59" s="14"/>
      <c r="E59" s="14"/>
      <c r="F59" s="14"/>
      <c r="G59" s="14"/>
      <c r="H59" s="14"/>
      <c r="I59" s="40"/>
      <c r="J59" s="40"/>
      <c r="K59" s="40"/>
      <c r="L59" s="40"/>
      <c r="M59" s="40"/>
      <c r="N59" s="40"/>
      <c r="O59" s="40"/>
      <c r="P59" s="40"/>
      <c r="Q59" s="40"/>
    </row>
    <row r="60" spans="1:17" s="318" customFormat="1" ht="24" customHeight="1">
      <c r="A60" s="315" t="s">
        <v>1029</v>
      </c>
      <c r="B60" s="316">
        <v>1</v>
      </c>
      <c r="C60" s="344" t="s">
        <v>1030</v>
      </c>
      <c r="D60" s="341"/>
      <c r="E60" s="341"/>
      <c r="F60" s="341"/>
      <c r="G60" s="341"/>
      <c r="H60" s="317"/>
      <c r="I60" s="317"/>
      <c r="J60" s="317"/>
      <c r="K60" s="317"/>
      <c r="L60" s="317"/>
      <c r="M60" s="317"/>
      <c r="N60" s="317"/>
      <c r="O60" s="317"/>
      <c r="P60" s="317"/>
      <c r="Q60" s="317"/>
    </row>
    <row r="61" spans="1:17" s="318" customFormat="1" ht="35.25" customHeight="1">
      <c r="A61" s="319" t="s">
        <v>1031</v>
      </c>
      <c r="B61" s="316">
        <v>2</v>
      </c>
      <c r="C61" s="340" t="s">
        <v>1032</v>
      </c>
      <c r="D61" s="341"/>
      <c r="E61" s="341"/>
      <c r="F61" s="341"/>
      <c r="G61" s="341"/>
      <c r="H61" s="317"/>
      <c r="I61" s="317"/>
      <c r="J61" s="317"/>
      <c r="K61" s="317"/>
      <c r="L61" s="317"/>
      <c r="M61" s="317"/>
      <c r="N61" s="317"/>
      <c r="O61" s="317"/>
      <c r="P61" s="317"/>
      <c r="Q61" s="317"/>
    </row>
    <row r="62" spans="1:17" s="318" customFormat="1" ht="70.5" customHeight="1">
      <c r="A62" s="319"/>
      <c r="B62" s="316">
        <v>3</v>
      </c>
      <c r="C62" s="340" t="s">
        <v>1033</v>
      </c>
      <c r="D62" s="341"/>
      <c r="E62" s="341"/>
      <c r="F62" s="341"/>
      <c r="G62" s="341"/>
      <c r="H62" s="317"/>
      <c r="I62" s="317"/>
      <c r="J62" s="317"/>
      <c r="K62" s="317"/>
      <c r="L62" s="317"/>
      <c r="M62" s="317"/>
      <c r="N62" s="317"/>
      <c r="O62" s="317"/>
      <c r="P62" s="317"/>
      <c r="Q62" s="317"/>
    </row>
    <row r="63" spans="1:17">
      <c r="A63" s="64" t="s">
        <v>101</v>
      </c>
      <c r="B63" s="64"/>
      <c r="D63" s="40"/>
      <c r="E63" s="40"/>
      <c r="F63" s="40"/>
      <c r="G63" s="40"/>
      <c r="H63" s="40"/>
      <c r="I63" s="40"/>
      <c r="J63" s="40"/>
      <c r="K63" s="40"/>
      <c r="L63" s="40"/>
      <c r="M63" s="40"/>
      <c r="N63" s="40"/>
      <c r="O63" s="40"/>
      <c r="P63" s="40"/>
      <c r="Q63" s="40"/>
    </row>
    <row r="64" spans="1:17" ht="11.4">
      <c r="A64" s="200" t="s">
        <v>103</v>
      </c>
      <c r="B64" s="64"/>
      <c r="D64" s="40"/>
      <c r="E64" s="40"/>
      <c r="F64" s="40"/>
      <c r="G64" s="40"/>
      <c r="H64" s="40"/>
      <c r="I64" s="40"/>
      <c r="J64" s="40"/>
      <c r="K64" s="40"/>
      <c r="L64" s="40"/>
      <c r="M64" s="40"/>
      <c r="N64" s="40"/>
      <c r="O64" s="40"/>
      <c r="P64" s="40"/>
      <c r="Q64" s="40"/>
    </row>
    <row r="65" spans="1:17" ht="11.4">
      <c r="A65" s="200" t="s">
        <v>102</v>
      </c>
      <c r="B65" s="64"/>
      <c r="D65" s="40"/>
      <c r="E65" s="40"/>
      <c r="F65" s="40"/>
      <c r="G65" s="40"/>
      <c r="H65" s="40"/>
      <c r="I65" s="40"/>
      <c r="J65" s="40"/>
      <c r="K65" s="40"/>
      <c r="L65" s="40"/>
      <c r="M65" s="40"/>
      <c r="N65" s="40"/>
      <c r="O65" s="40"/>
      <c r="P65" s="40"/>
      <c r="Q65" s="40"/>
    </row>
    <row r="66" spans="1:17" ht="11.4">
      <c r="A66" s="200" t="s">
        <v>100</v>
      </c>
      <c r="B66" s="64"/>
      <c r="D66" s="40"/>
      <c r="E66" s="40"/>
      <c r="F66" s="40"/>
      <c r="G66" s="40"/>
      <c r="H66" s="40"/>
      <c r="I66" s="40"/>
      <c r="J66" s="40"/>
      <c r="K66" s="40"/>
      <c r="L66" s="40"/>
      <c r="M66" s="40"/>
      <c r="N66" s="40"/>
      <c r="O66" s="40"/>
      <c r="P66" s="40"/>
      <c r="Q66" s="40"/>
    </row>
    <row r="67" spans="1:17" ht="11.4">
      <c r="A67" s="200" t="s">
        <v>100</v>
      </c>
      <c r="B67" s="64"/>
      <c r="D67" s="40"/>
      <c r="E67" s="40"/>
      <c r="F67" s="40"/>
      <c r="G67" s="40"/>
      <c r="H67" s="40"/>
      <c r="I67" s="40"/>
      <c r="J67" s="40"/>
      <c r="K67" s="40"/>
      <c r="L67" s="40"/>
      <c r="M67" s="40"/>
      <c r="N67" s="40"/>
      <c r="O67" s="40"/>
      <c r="P67" s="40"/>
      <c r="Q67" s="40"/>
    </row>
  </sheetData>
  <sheetProtection selectLockedCells="1" selectUnlockedCells="1"/>
  <mergeCells count="45">
    <mergeCell ref="B19:C19"/>
    <mergeCell ref="B33:C33"/>
    <mergeCell ref="B34:C34"/>
    <mergeCell ref="B20:C20"/>
    <mergeCell ref="B21:C21"/>
    <mergeCell ref="B22:C22"/>
    <mergeCell ref="B23:C23"/>
    <mergeCell ref="B24:C24"/>
    <mergeCell ref="B25:C25"/>
    <mergeCell ref="B26:C26"/>
    <mergeCell ref="B27:C27"/>
    <mergeCell ref="B28:C28"/>
    <mergeCell ref="B29:C29"/>
    <mergeCell ref="B30:C30"/>
    <mergeCell ref="A3:C3"/>
    <mergeCell ref="B5:C5"/>
    <mergeCell ref="B8:C8"/>
    <mergeCell ref="B10:C10"/>
    <mergeCell ref="B11:C11"/>
    <mergeCell ref="B12:C12"/>
    <mergeCell ref="B13:C13"/>
    <mergeCell ref="B14:C14"/>
    <mergeCell ref="B17:C17"/>
    <mergeCell ref="B18:C18"/>
    <mergeCell ref="B35:C35"/>
    <mergeCell ref="B36:C36"/>
    <mergeCell ref="B37:C37"/>
    <mergeCell ref="B38:C38"/>
    <mergeCell ref="B39:C39"/>
    <mergeCell ref="C61:G61"/>
    <mergeCell ref="C62:G62"/>
    <mergeCell ref="B40:C40"/>
    <mergeCell ref="B41:C41"/>
    <mergeCell ref="B53:C53"/>
    <mergeCell ref="B42:C42"/>
    <mergeCell ref="B43:C43"/>
    <mergeCell ref="B44:C44"/>
    <mergeCell ref="B45:C45"/>
    <mergeCell ref="B46:C46"/>
    <mergeCell ref="B47:C47"/>
    <mergeCell ref="B48:C48"/>
    <mergeCell ref="B49:C49"/>
    <mergeCell ref="B50:C50"/>
    <mergeCell ref="B52:C52"/>
    <mergeCell ref="C60:G60"/>
  </mergeCells>
  <phoneticPr fontId="28"/>
  <pageMargins left="0.59027777777777779" right="0.59027777777777779" top="0.59027777777777779" bottom="0.59027777777777779" header="0.51180555555555551" footer="0.51180555555555551"/>
  <pageSetup paperSize="9" scale="95"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pageSetUpPr fitToPage="1"/>
  </sheetPr>
  <dimension ref="A1:S88"/>
  <sheetViews>
    <sheetView zoomScaleNormal="100" workbookViewId="0"/>
  </sheetViews>
  <sheetFormatPr defaultColWidth="7.88671875" defaultRowHeight="10.8"/>
  <cols>
    <col min="1" max="2" width="2.109375" style="12" customWidth="1"/>
    <col min="3" max="3" width="11.44140625" style="12" customWidth="1"/>
    <col min="4" max="17" width="8.5546875" style="12" customWidth="1"/>
    <col min="18" max="16384" width="7.88671875" style="12"/>
  </cols>
  <sheetData>
    <row r="1" spans="1:19" s="10" customFormat="1" ht="16.2">
      <c r="A1" s="118" t="s">
        <v>685</v>
      </c>
      <c r="B1" s="118"/>
      <c r="C1" s="119"/>
      <c r="D1" s="119"/>
      <c r="E1" s="119"/>
      <c r="F1" s="119"/>
      <c r="G1" s="119"/>
      <c r="H1" s="119"/>
      <c r="I1" s="119"/>
      <c r="J1" s="119"/>
      <c r="K1" s="119"/>
      <c r="L1" s="119"/>
      <c r="M1" s="119"/>
      <c r="N1" s="119"/>
      <c r="O1" s="119"/>
      <c r="P1" s="119"/>
      <c r="Q1" s="119"/>
    </row>
    <row r="2" spans="1:19">
      <c r="A2" s="120"/>
      <c r="B2" s="120"/>
      <c r="C2" s="121"/>
      <c r="D2" s="121"/>
      <c r="E2" s="121"/>
      <c r="F2" s="121"/>
      <c r="G2" s="121"/>
      <c r="H2" s="121"/>
      <c r="I2" s="121"/>
      <c r="J2" s="121"/>
      <c r="K2" s="121"/>
      <c r="L2" s="121"/>
      <c r="M2" s="121"/>
      <c r="N2" s="121"/>
      <c r="O2" s="121"/>
      <c r="P2" s="121"/>
      <c r="Q2" s="122" t="s">
        <v>686</v>
      </c>
    </row>
    <row r="3" spans="1:19" ht="22.5" customHeight="1">
      <c r="A3" s="353" t="s">
        <v>687</v>
      </c>
      <c r="B3" s="353"/>
      <c r="C3" s="353"/>
      <c r="D3" s="354"/>
      <c r="E3" s="123" t="s">
        <v>688</v>
      </c>
      <c r="F3" s="123" t="s">
        <v>689</v>
      </c>
      <c r="G3" s="123" t="s">
        <v>690</v>
      </c>
      <c r="H3" s="123" t="s">
        <v>691</v>
      </c>
      <c r="I3" s="123" t="s">
        <v>692</v>
      </c>
      <c r="J3" s="123" t="s">
        <v>693</v>
      </c>
      <c r="K3" s="123" t="s">
        <v>694</v>
      </c>
      <c r="L3" s="123" t="s">
        <v>695</v>
      </c>
      <c r="M3" s="123" t="s">
        <v>696</v>
      </c>
      <c r="N3" s="123" t="s">
        <v>697</v>
      </c>
      <c r="O3" s="123" t="s">
        <v>698</v>
      </c>
      <c r="P3" s="123" t="s">
        <v>699</v>
      </c>
      <c r="Q3" s="124" t="s">
        <v>104</v>
      </c>
    </row>
    <row r="4" spans="1:19" ht="15" customHeight="1">
      <c r="A4" s="12" t="s">
        <v>700</v>
      </c>
      <c r="B4" s="125"/>
      <c r="C4" s="126"/>
      <c r="D4" s="77" t="s">
        <v>734</v>
      </c>
      <c r="E4" s="37">
        <v>54147</v>
      </c>
      <c r="F4" s="9">
        <v>91</v>
      </c>
      <c r="G4" s="9">
        <v>79</v>
      </c>
      <c r="H4" s="9">
        <v>152</v>
      </c>
      <c r="I4" s="9">
        <v>945</v>
      </c>
      <c r="J4" s="9">
        <v>5019</v>
      </c>
      <c r="K4" s="9">
        <v>3692</v>
      </c>
      <c r="L4" s="9">
        <v>5066</v>
      </c>
      <c r="M4" s="9">
        <v>6838</v>
      </c>
      <c r="N4" s="9">
        <v>9775</v>
      </c>
      <c r="O4" s="9">
        <v>10369</v>
      </c>
      <c r="P4" s="9">
        <v>12120</v>
      </c>
      <c r="Q4" s="9">
        <v>1</v>
      </c>
      <c r="S4" s="18"/>
    </row>
    <row r="5" spans="1:19" ht="12.75" customHeight="1">
      <c r="A5" s="125"/>
      <c r="B5" s="125"/>
      <c r="C5" s="126"/>
      <c r="D5" s="77" t="s">
        <v>701</v>
      </c>
      <c r="E5" s="37">
        <v>55391</v>
      </c>
      <c r="F5" s="9">
        <v>74</v>
      </c>
      <c r="G5" s="9">
        <v>80</v>
      </c>
      <c r="H5" s="9">
        <v>165</v>
      </c>
      <c r="I5" s="9">
        <v>872</v>
      </c>
      <c r="J5" s="9">
        <v>4675</v>
      </c>
      <c r="K5" s="9">
        <v>3933</v>
      </c>
      <c r="L5" s="9">
        <v>5157</v>
      </c>
      <c r="M5" s="9">
        <v>6529</v>
      </c>
      <c r="N5" s="9">
        <v>9721</v>
      </c>
      <c r="O5" s="9">
        <v>11018</v>
      </c>
      <c r="P5" s="9">
        <v>13167</v>
      </c>
      <c r="Q5" s="9">
        <v>0</v>
      </c>
      <c r="S5" s="18"/>
    </row>
    <row r="6" spans="1:19" ht="12.75" customHeight="1">
      <c r="A6" s="125"/>
      <c r="B6" s="125"/>
      <c r="C6" s="126"/>
      <c r="D6" s="77" t="s">
        <v>702</v>
      </c>
      <c r="E6" s="37">
        <v>55422</v>
      </c>
      <c r="F6" s="9">
        <v>67</v>
      </c>
      <c r="G6" s="9">
        <v>75</v>
      </c>
      <c r="H6" s="9">
        <v>137</v>
      </c>
      <c r="I6" s="9">
        <v>858</v>
      </c>
      <c r="J6" s="9">
        <v>4402</v>
      </c>
      <c r="K6" s="9">
        <v>3918</v>
      </c>
      <c r="L6" s="9">
        <v>4818</v>
      </c>
      <c r="M6" s="9">
        <v>6676</v>
      </c>
      <c r="N6" s="9">
        <v>9739</v>
      </c>
      <c r="O6" s="9">
        <v>11108</v>
      </c>
      <c r="P6" s="9">
        <v>13622</v>
      </c>
      <c r="Q6" s="127">
        <v>2</v>
      </c>
      <c r="S6" s="18"/>
    </row>
    <row r="7" spans="1:19" ht="12.75" customHeight="1">
      <c r="A7" s="125"/>
      <c r="B7" s="125"/>
      <c r="C7" s="126"/>
      <c r="D7" s="77" t="s">
        <v>916</v>
      </c>
      <c r="E7" s="37">
        <v>56584</v>
      </c>
      <c r="F7" s="9">
        <v>57</v>
      </c>
      <c r="G7" s="9">
        <v>66</v>
      </c>
      <c r="H7" s="9">
        <v>149</v>
      </c>
      <c r="I7" s="9">
        <v>748</v>
      </c>
      <c r="J7" s="9">
        <v>4345</v>
      </c>
      <c r="K7" s="9">
        <v>3945</v>
      </c>
      <c r="L7" s="9">
        <v>4828</v>
      </c>
      <c r="M7" s="9">
        <v>6768</v>
      </c>
      <c r="N7" s="9">
        <v>9701</v>
      </c>
      <c r="O7" s="9">
        <v>11310</v>
      </c>
      <c r="P7" s="9">
        <v>14667</v>
      </c>
      <c r="Q7" s="127" t="s">
        <v>98</v>
      </c>
      <c r="S7" s="18"/>
    </row>
    <row r="8" spans="1:19" ht="12.75" customHeight="1">
      <c r="A8" s="125"/>
      <c r="B8" s="125"/>
      <c r="C8" s="126"/>
      <c r="D8" s="77" t="s">
        <v>917</v>
      </c>
      <c r="E8" s="37">
        <v>57452</v>
      </c>
      <c r="F8" s="9">
        <v>69</v>
      </c>
      <c r="G8" s="9">
        <v>60</v>
      </c>
      <c r="H8" s="9">
        <v>143</v>
      </c>
      <c r="I8" s="9">
        <v>747</v>
      </c>
      <c r="J8" s="9">
        <v>4208</v>
      </c>
      <c r="K8" s="9">
        <v>3570</v>
      </c>
      <c r="L8" s="9">
        <v>4832</v>
      </c>
      <c r="M8" s="9">
        <v>6881</v>
      </c>
      <c r="N8" s="9">
        <v>9613</v>
      </c>
      <c r="O8" s="9">
        <v>11764</v>
      </c>
      <c r="P8" s="9">
        <v>15565</v>
      </c>
      <c r="Q8" s="127" t="s">
        <v>98</v>
      </c>
      <c r="S8" s="18"/>
    </row>
    <row r="9" spans="1:19" ht="3.75" customHeight="1">
      <c r="A9" s="125"/>
      <c r="B9" s="125"/>
      <c r="C9" s="126"/>
      <c r="D9" s="128"/>
      <c r="E9" s="37"/>
      <c r="F9" s="9"/>
      <c r="G9" s="9"/>
      <c r="H9" s="9"/>
      <c r="I9" s="9"/>
      <c r="J9" s="9"/>
      <c r="K9" s="9"/>
      <c r="L9" s="9"/>
      <c r="M9" s="9"/>
      <c r="N9" s="9"/>
      <c r="O9" s="9"/>
      <c r="P9" s="9"/>
      <c r="Q9" s="9"/>
    </row>
    <row r="10" spans="1:19" ht="12.75" customHeight="1">
      <c r="A10" s="125"/>
      <c r="B10" s="14" t="s">
        <v>703</v>
      </c>
      <c r="D10" s="77" t="s">
        <v>734</v>
      </c>
      <c r="E10" s="37">
        <v>114</v>
      </c>
      <c r="F10" s="9" t="s">
        <v>98</v>
      </c>
      <c r="G10" s="9" t="s">
        <v>98</v>
      </c>
      <c r="H10" s="9" t="s">
        <v>98</v>
      </c>
      <c r="I10" s="9" t="s">
        <v>98</v>
      </c>
      <c r="J10" s="9">
        <v>5</v>
      </c>
      <c r="K10" s="9">
        <v>4</v>
      </c>
      <c r="L10" s="9">
        <v>11</v>
      </c>
      <c r="M10" s="9">
        <v>13</v>
      </c>
      <c r="N10" s="9">
        <v>20</v>
      </c>
      <c r="O10" s="9">
        <v>34</v>
      </c>
      <c r="P10" s="9">
        <v>27</v>
      </c>
      <c r="Q10" s="9" t="s">
        <v>98</v>
      </c>
    </row>
    <row r="11" spans="1:19" ht="12.75" customHeight="1">
      <c r="A11" s="125"/>
      <c r="B11" s="126"/>
      <c r="D11" s="77" t="s">
        <v>701</v>
      </c>
      <c r="E11" s="37">
        <v>101</v>
      </c>
      <c r="F11" s="9">
        <v>0</v>
      </c>
      <c r="G11" s="9">
        <v>0</v>
      </c>
      <c r="H11" s="9">
        <v>0</v>
      </c>
      <c r="I11" s="9" t="s">
        <v>98</v>
      </c>
      <c r="J11" s="9">
        <v>7</v>
      </c>
      <c r="K11" s="9">
        <v>4</v>
      </c>
      <c r="L11" s="9">
        <v>10</v>
      </c>
      <c r="M11" s="9">
        <v>11</v>
      </c>
      <c r="N11" s="9">
        <v>13</v>
      </c>
      <c r="O11" s="9">
        <v>31</v>
      </c>
      <c r="P11" s="9">
        <v>25</v>
      </c>
      <c r="Q11" s="9" t="s">
        <v>98</v>
      </c>
    </row>
    <row r="12" spans="1:19" ht="12.75" customHeight="1">
      <c r="A12" s="125"/>
      <c r="B12" s="126"/>
      <c r="D12" s="77" t="s">
        <v>702</v>
      </c>
      <c r="E12" s="37">
        <v>90</v>
      </c>
      <c r="F12" s="127">
        <v>0</v>
      </c>
      <c r="G12" s="127">
        <v>0</v>
      </c>
      <c r="H12" s="127">
        <v>0</v>
      </c>
      <c r="I12" s="9">
        <v>1</v>
      </c>
      <c r="J12" s="9">
        <v>6</v>
      </c>
      <c r="K12" s="9">
        <v>4</v>
      </c>
      <c r="L12" s="9">
        <v>6</v>
      </c>
      <c r="M12" s="9">
        <v>4</v>
      </c>
      <c r="N12" s="9">
        <v>18</v>
      </c>
      <c r="O12" s="9">
        <v>28</v>
      </c>
      <c r="P12" s="9">
        <v>23</v>
      </c>
      <c r="Q12" s="127">
        <v>0</v>
      </c>
    </row>
    <row r="13" spans="1:19" ht="12.75" customHeight="1">
      <c r="A13" s="125"/>
      <c r="B13" s="126"/>
      <c r="D13" s="77" t="s">
        <v>916</v>
      </c>
      <c r="E13" s="37">
        <v>145</v>
      </c>
      <c r="F13" s="127" t="s">
        <v>98</v>
      </c>
      <c r="G13" s="127">
        <v>0</v>
      </c>
      <c r="H13" s="127">
        <v>0</v>
      </c>
      <c r="I13" s="9">
        <v>1</v>
      </c>
      <c r="J13" s="9">
        <v>5</v>
      </c>
      <c r="K13" s="9">
        <v>4</v>
      </c>
      <c r="L13" s="9">
        <v>6</v>
      </c>
      <c r="M13" s="9">
        <v>11</v>
      </c>
      <c r="N13" s="9">
        <v>27</v>
      </c>
      <c r="O13" s="9">
        <v>43</v>
      </c>
      <c r="P13" s="9">
        <v>48</v>
      </c>
      <c r="Q13" s="127" t="s">
        <v>98</v>
      </c>
      <c r="R13" s="129"/>
    </row>
    <row r="14" spans="1:19" ht="12.75" customHeight="1">
      <c r="A14" s="125"/>
      <c r="B14" s="126"/>
      <c r="D14" s="77" t="s">
        <v>917</v>
      </c>
      <c r="E14" s="37">
        <v>99</v>
      </c>
      <c r="F14" s="127" t="s">
        <v>98</v>
      </c>
      <c r="G14" s="127" t="s">
        <v>98</v>
      </c>
      <c r="H14" s="127" t="s">
        <v>98</v>
      </c>
      <c r="I14" s="9" t="s">
        <v>98</v>
      </c>
      <c r="J14" s="9">
        <v>3</v>
      </c>
      <c r="K14" s="9">
        <v>1</v>
      </c>
      <c r="L14" s="9">
        <v>2</v>
      </c>
      <c r="M14" s="9">
        <v>2</v>
      </c>
      <c r="N14" s="9">
        <v>25</v>
      </c>
      <c r="O14" s="9">
        <v>28</v>
      </c>
      <c r="P14" s="9">
        <v>38</v>
      </c>
      <c r="Q14" s="127" t="s">
        <v>98</v>
      </c>
      <c r="R14" s="129"/>
      <c r="S14" s="18"/>
    </row>
    <row r="15" spans="1:19" ht="3.75" customHeight="1">
      <c r="A15" s="130"/>
      <c r="B15" s="126"/>
      <c r="D15" s="130"/>
      <c r="E15" s="37"/>
      <c r="F15" s="9"/>
      <c r="G15" s="9"/>
      <c r="H15" s="9"/>
      <c r="I15" s="9"/>
      <c r="J15" s="9"/>
      <c r="K15" s="9"/>
      <c r="L15" s="9"/>
      <c r="M15" s="9"/>
      <c r="N15" s="9"/>
      <c r="O15" s="9"/>
      <c r="P15" s="9"/>
      <c r="Q15" s="9"/>
    </row>
    <row r="16" spans="1:19" ht="12.75" customHeight="1">
      <c r="A16" s="128"/>
      <c r="B16" s="14" t="s">
        <v>704</v>
      </c>
      <c r="D16" s="77" t="s">
        <v>734</v>
      </c>
      <c r="E16" s="37">
        <v>16273</v>
      </c>
      <c r="F16" s="9" t="s">
        <v>98</v>
      </c>
      <c r="G16" s="9">
        <v>14</v>
      </c>
      <c r="H16" s="9">
        <v>15</v>
      </c>
      <c r="I16" s="9">
        <v>231</v>
      </c>
      <c r="J16" s="9">
        <v>2313</v>
      </c>
      <c r="K16" s="9">
        <v>1906</v>
      </c>
      <c r="L16" s="9">
        <v>2362</v>
      </c>
      <c r="M16" s="9">
        <v>2667</v>
      </c>
      <c r="N16" s="9">
        <v>3012</v>
      </c>
      <c r="O16" s="9">
        <v>2308</v>
      </c>
      <c r="P16" s="9">
        <v>1445</v>
      </c>
      <c r="Q16" s="9" t="s">
        <v>98</v>
      </c>
    </row>
    <row r="17" spans="1:19" ht="12.75" customHeight="1">
      <c r="A17" s="128"/>
      <c r="B17" s="14" t="s">
        <v>705</v>
      </c>
      <c r="D17" s="77"/>
      <c r="E17" s="131">
        <v>2132</v>
      </c>
      <c r="F17" s="132" t="s">
        <v>105</v>
      </c>
      <c r="G17" s="132" t="s">
        <v>105</v>
      </c>
      <c r="H17" s="132">
        <v>1</v>
      </c>
      <c r="I17" s="132">
        <v>38</v>
      </c>
      <c r="J17" s="132">
        <v>239</v>
      </c>
      <c r="K17" s="132">
        <v>270</v>
      </c>
      <c r="L17" s="132">
        <v>306</v>
      </c>
      <c r="M17" s="132">
        <v>369</v>
      </c>
      <c r="N17" s="132">
        <v>409</v>
      </c>
      <c r="O17" s="132">
        <v>301</v>
      </c>
      <c r="P17" s="132">
        <v>199</v>
      </c>
      <c r="Q17" s="132" t="s">
        <v>105</v>
      </c>
    </row>
    <row r="18" spans="1:19" ht="12.75" customHeight="1">
      <c r="A18" s="128"/>
      <c r="B18" s="14"/>
      <c r="D18" s="128" t="s">
        <v>701</v>
      </c>
      <c r="E18" s="37">
        <v>16421</v>
      </c>
      <c r="F18" s="9">
        <v>1</v>
      </c>
      <c r="G18" s="9">
        <v>17</v>
      </c>
      <c r="H18" s="9">
        <v>13</v>
      </c>
      <c r="I18" s="9">
        <v>212</v>
      </c>
      <c r="J18" s="9">
        <v>2102</v>
      </c>
      <c r="K18" s="9">
        <v>2023</v>
      </c>
      <c r="L18" s="9">
        <v>2378</v>
      </c>
      <c r="M18" s="9">
        <v>2598</v>
      </c>
      <c r="N18" s="9">
        <v>3030</v>
      </c>
      <c r="O18" s="9">
        <v>2465</v>
      </c>
      <c r="P18" s="9">
        <v>1582</v>
      </c>
      <c r="Q18" s="9" t="s">
        <v>98</v>
      </c>
    </row>
    <row r="19" spans="1:19" ht="12.75" customHeight="1">
      <c r="A19" s="128"/>
      <c r="B19" s="14"/>
      <c r="D19" s="77"/>
      <c r="E19" s="131">
        <v>2016</v>
      </c>
      <c r="F19" s="132" t="s">
        <v>105</v>
      </c>
      <c r="G19" s="132" t="s">
        <v>105</v>
      </c>
      <c r="H19" s="132" t="s">
        <v>105</v>
      </c>
      <c r="I19" s="132">
        <v>28</v>
      </c>
      <c r="J19" s="132">
        <v>243</v>
      </c>
      <c r="K19" s="132">
        <v>216</v>
      </c>
      <c r="L19" s="132">
        <v>321</v>
      </c>
      <c r="M19" s="132">
        <v>327</v>
      </c>
      <c r="N19" s="132">
        <v>377</v>
      </c>
      <c r="O19" s="132">
        <v>296</v>
      </c>
      <c r="P19" s="132">
        <v>208</v>
      </c>
      <c r="Q19" s="132" t="s">
        <v>105</v>
      </c>
    </row>
    <row r="20" spans="1:19" ht="12.75" customHeight="1">
      <c r="A20" s="128"/>
      <c r="B20" s="14"/>
      <c r="D20" s="128" t="s">
        <v>702</v>
      </c>
      <c r="E20" s="37">
        <v>16461</v>
      </c>
      <c r="F20" s="127">
        <v>1</v>
      </c>
      <c r="G20" s="9">
        <v>8</v>
      </c>
      <c r="H20" s="9">
        <v>3</v>
      </c>
      <c r="I20" s="9">
        <v>229</v>
      </c>
      <c r="J20" s="9">
        <v>1999</v>
      </c>
      <c r="K20" s="9">
        <v>2038</v>
      </c>
      <c r="L20" s="9">
        <v>2330</v>
      </c>
      <c r="M20" s="9">
        <v>2631</v>
      </c>
      <c r="N20" s="9">
        <v>2974</v>
      </c>
      <c r="O20" s="9">
        <v>2524</v>
      </c>
      <c r="P20" s="9">
        <v>1723</v>
      </c>
      <c r="Q20" s="9">
        <v>1</v>
      </c>
    </row>
    <row r="21" spans="1:19" ht="12.75" customHeight="1">
      <c r="A21" s="128"/>
      <c r="B21" s="14"/>
      <c r="D21" s="77"/>
      <c r="E21" s="131">
        <v>2075</v>
      </c>
      <c r="F21" s="132" t="s">
        <v>105</v>
      </c>
      <c r="G21" s="132" t="s">
        <v>105</v>
      </c>
      <c r="H21" s="132" t="s">
        <v>105</v>
      </c>
      <c r="I21" s="132">
        <v>26</v>
      </c>
      <c r="J21" s="132">
        <v>218</v>
      </c>
      <c r="K21" s="132">
        <v>258</v>
      </c>
      <c r="L21" s="132">
        <v>277</v>
      </c>
      <c r="M21" s="132">
        <v>354</v>
      </c>
      <c r="N21" s="132">
        <v>371</v>
      </c>
      <c r="O21" s="132">
        <v>333</v>
      </c>
      <c r="P21" s="132">
        <v>238</v>
      </c>
      <c r="Q21" s="132" t="s">
        <v>105</v>
      </c>
    </row>
    <row r="22" spans="1:19" ht="12.75" customHeight="1">
      <c r="A22" s="128"/>
      <c r="B22" s="14"/>
      <c r="D22" s="128" t="s">
        <v>916</v>
      </c>
      <c r="E22" s="37">
        <v>16513</v>
      </c>
      <c r="F22" s="127">
        <v>1</v>
      </c>
      <c r="G22" s="9">
        <v>9</v>
      </c>
      <c r="H22" s="9">
        <v>19</v>
      </c>
      <c r="I22" s="9">
        <v>189</v>
      </c>
      <c r="J22" s="9">
        <v>1960</v>
      </c>
      <c r="K22" s="9">
        <v>1925</v>
      </c>
      <c r="L22" s="9">
        <v>2277</v>
      </c>
      <c r="M22" s="9">
        <v>2727</v>
      </c>
      <c r="N22" s="9">
        <v>3059</v>
      </c>
      <c r="O22" s="9">
        <v>2576</v>
      </c>
      <c r="P22" s="9">
        <v>1771</v>
      </c>
      <c r="Q22" s="9" t="s">
        <v>98</v>
      </c>
    </row>
    <row r="23" spans="1:19" ht="12.75" customHeight="1">
      <c r="A23" s="128"/>
      <c r="B23" s="14"/>
      <c r="D23" s="128"/>
      <c r="E23" s="131">
        <v>2079</v>
      </c>
      <c r="F23" s="132" t="s">
        <v>98</v>
      </c>
      <c r="G23" s="132">
        <v>0</v>
      </c>
      <c r="H23" s="132">
        <v>0</v>
      </c>
      <c r="I23" s="132">
        <v>25</v>
      </c>
      <c r="J23" s="132">
        <v>223</v>
      </c>
      <c r="K23" s="132">
        <v>247</v>
      </c>
      <c r="L23" s="132">
        <v>289</v>
      </c>
      <c r="M23" s="132">
        <v>338</v>
      </c>
      <c r="N23" s="132">
        <v>363</v>
      </c>
      <c r="O23" s="132">
        <v>336</v>
      </c>
      <c r="P23" s="132">
        <v>258</v>
      </c>
      <c r="Q23" s="132" t="s">
        <v>98</v>
      </c>
      <c r="R23" s="133"/>
    </row>
    <row r="24" spans="1:19" ht="12.75" customHeight="1">
      <c r="A24" s="128"/>
      <c r="B24" s="14"/>
      <c r="D24" s="128" t="s">
        <v>917</v>
      </c>
      <c r="E24" s="37">
        <v>16167</v>
      </c>
      <c r="F24" s="127" t="s">
        <v>98</v>
      </c>
      <c r="G24" s="9">
        <v>9</v>
      </c>
      <c r="H24" s="9">
        <v>7</v>
      </c>
      <c r="I24" s="9">
        <v>195</v>
      </c>
      <c r="J24" s="9">
        <v>1836</v>
      </c>
      <c r="K24" s="9">
        <v>1779</v>
      </c>
      <c r="L24" s="9">
        <v>2238</v>
      </c>
      <c r="M24" s="9">
        <v>2671</v>
      </c>
      <c r="N24" s="9">
        <v>2910</v>
      </c>
      <c r="O24" s="9">
        <v>2604</v>
      </c>
      <c r="P24" s="9">
        <v>1918</v>
      </c>
      <c r="Q24" s="9" t="s">
        <v>98</v>
      </c>
      <c r="S24" s="18"/>
    </row>
    <row r="25" spans="1:19" ht="12.75" customHeight="1">
      <c r="A25" s="128"/>
      <c r="B25" s="14"/>
      <c r="D25" s="128"/>
      <c r="E25" s="131">
        <v>1989</v>
      </c>
      <c r="F25" s="132" t="s">
        <v>98</v>
      </c>
      <c r="G25" s="132" t="s">
        <v>98</v>
      </c>
      <c r="H25" s="132" t="s">
        <v>98</v>
      </c>
      <c r="I25" s="132">
        <v>24</v>
      </c>
      <c r="J25" s="132">
        <v>206</v>
      </c>
      <c r="K25" s="132">
        <v>220</v>
      </c>
      <c r="L25" s="132">
        <v>277</v>
      </c>
      <c r="M25" s="132">
        <v>301</v>
      </c>
      <c r="N25" s="132">
        <v>378</v>
      </c>
      <c r="O25" s="132">
        <v>321</v>
      </c>
      <c r="P25" s="132">
        <v>262</v>
      </c>
      <c r="Q25" s="132" t="s">
        <v>105</v>
      </c>
      <c r="S25" s="18"/>
    </row>
    <row r="26" spans="1:19" ht="3.75" customHeight="1">
      <c r="A26" s="128"/>
      <c r="B26" s="14"/>
      <c r="D26" s="128"/>
      <c r="E26" s="37"/>
      <c r="F26" s="9"/>
      <c r="G26" s="9"/>
      <c r="H26" s="9"/>
      <c r="I26" s="9"/>
      <c r="J26" s="9"/>
      <c r="K26" s="9"/>
      <c r="L26" s="9"/>
      <c r="M26" s="9"/>
      <c r="N26" s="9"/>
      <c r="O26" s="9"/>
      <c r="P26" s="9"/>
      <c r="Q26" s="9"/>
    </row>
    <row r="27" spans="1:19" ht="12.75" customHeight="1">
      <c r="A27" s="125"/>
      <c r="B27" s="12" t="s">
        <v>706</v>
      </c>
      <c r="D27" s="77" t="s">
        <v>734</v>
      </c>
      <c r="E27" s="37">
        <v>295</v>
      </c>
      <c r="F27" s="9" t="s">
        <v>98</v>
      </c>
      <c r="G27" s="9" t="s">
        <v>98</v>
      </c>
      <c r="H27" s="9" t="s">
        <v>98</v>
      </c>
      <c r="I27" s="9" t="s">
        <v>98</v>
      </c>
      <c r="J27" s="9">
        <v>6</v>
      </c>
      <c r="K27" s="9">
        <v>13</v>
      </c>
      <c r="L27" s="9">
        <v>10</v>
      </c>
      <c r="M27" s="9">
        <v>22</v>
      </c>
      <c r="N27" s="9">
        <v>49</v>
      </c>
      <c r="O27" s="9">
        <v>67</v>
      </c>
      <c r="P27" s="9">
        <v>128</v>
      </c>
      <c r="Q27" s="9" t="s">
        <v>98</v>
      </c>
    </row>
    <row r="28" spans="1:19" ht="12.75" customHeight="1">
      <c r="A28" s="125"/>
      <c r="B28" s="126"/>
      <c r="D28" s="77" t="s">
        <v>701</v>
      </c>
      <c r="E28" s="37">
        <v>275</v>
      </c>
      <c r="F28" s="127" t="s">
        <v>98</v>
      </c>
      <c r="G28" s="127" t="s">
        <v>98</v>
      </c>
      <c r="H28" s="127" t="s">
        <v>98</v>
      </c>
      <c r="I28" s="9">
        <v>2</v>
      </c>
      <c r="J28" s="9">
        <v>13</v>
      </c>
      <c r="K28" s="9">
        <v>8</v>
      </c>
      <c r="L28" s="9">
        <v>15</v>
      </c>
      <c r="M28" s="9">
        <v>14</v>
      </c>
      <c r="N28" s="9">
        <v>33</v>
      </c>
      <c r="O28" s="9">
        <v>60</v>
      </c>
      <c r="P28" s="9">
        <v>130</v>
      </c>
      <c r="Q28" s="127" t="s">
        <v>98</v>
      </c>
    </row>
    <row r="29" spans="1:19" ht="12.75" customHeight="1">
      <c r="A29" s="125"/>
      <c r="B29" s="126"/>
      <c r="D29" s="77" t="s">
        <v>702</v>
      </c>
      <c r="E29" s="37">
        <v>268</v>
      </c>
      <c r="F29" s="127" t="s">
        <v>98</v>
      </c>
      <c r="G29" s="127" t="s">
        <v>98</v>
      </c>
      <c r="H29" s="127" t="s">
        <v>98</v>
      </c>
      <c r="I29" s="9" t="s">
        <v>98</v>
      </c>
      <c r="J29" s="9">
        <v>10</v>
      </c>
      <c r="K29" s="9">
        <v>6</v>
      </c>
      <c r="L29" s="9">
        <v>11</v>
      </c>
      <c r="M29" s="9">
        <v>19</v>
      </c>
      <c r="N29" s="9">
        <v>48</v>
      </c>
      <c r="O29" s="9">
        <v>55</v>
      </c>
      <c r="P29" s="9">
        <v>119</v>
      </c>
      <c r="Q29" s="127">
        <v>0</v>
      </c>
    </row>
    <row r="30" spans="1:19" ht="12.75" customHeight="1">
      <c r="A30" s="125"/>
      <c r="B30" s="126"/>
      <c r="D30" s="77" t="s">
        <v>916</v>
      </c>
      <c r="E30" s="37">
        <v>404</v>
      </c>
      <c r="F30" s="127" t="s">
        <v>98</v>
      </c>
      <c r="G30" s="127">
        <v>0</v>
      </c>
      <c r="H30" s="127">
        <v>0</v>
      </c>
      <c r="I30" s="127">
        <v>1</v>
      </c>
      <c r="J30" s="9">
        <v>11</v>
      </c>
      <c r="K30" s="9">
        <v>14</v>
      </c>
      <c r="L30" s="9">
        <v>20</v>
      </c>
      <c r="M30" s="9">
        <v>23</v>
      </c>
      <c r="N30" s="9">
        <v>62</v>
      </c>
      <c r="O30" s="9">
        <v>106</v>
      </c>
      <c r="P30" s="9">
        <v>167</v>
      </c>
      <c r="Q30" s="127" t="s">
        <v>98</v>
      </c>
    </row>
    <row r="31" spans="1:19" ht="12.75" customHeight="1">
      <c r="A31" s="125"/>
      <c r="B31" s="126"/>
      <c r="D31" s="77" t="s">
        <v>917</v>
      </c>
      <c r="E31" s="37">
        <v>357</v>
      </c>
      <c r="F31" s="127" t="s">
        <v>98</v>
      </c>
      <c r="G31" s="127" t="s">
        <v>98</v>
      </c>
      <c r="H31" s="127" t="s">
        <v>98</v>
      </c>
      <c r="I31" s="127">
        <v>1</v>
      </c>
      <c r="J31" s="9">
        <v>9</v>
      </c>
      <c r="K31" s="9">
        <v>7</v>
      </c>
      <c r="L31" s="9">
        <v>18</v>
      </c>
      <c r="M31" s="9">
        <v>24</v>
      </c>
      <c r="N31" s="9">
        <v>53</v>
      </c>
      <c r="O31" s="9">
        <v>80</v>
      </c>
      <c r="P31" s="9">
        <v>165</v>
      </c>
      <c r="Q31" s="127" t="s">
        <v>98</v>
      </c>
      <c r="R31" s="18"/>
      <c r="S31" s="18"/>
    </row>
    <row r="32" spans="1:19" ht="3.75" customHeight="1">
      <c r="A32" s="125"/>
      <c r="B32" s="126"/>
      <c r="D32" s="128"/>
      <c r="E32" s="37"/>
      <c r="F32" s="9"/>
      <c r="G32" s="9"/>
      <c r="H32" s="9"/>
      <c r="I32" s="9"/>
      <c r="J32" s="9"/>
      <c r="K32" s="9"/>
      <c r="L32" s="9"/>
      <c r="M32" s="9"/>
      <c r="N32" s="9"/>
      <c r="O32" s="9"/>
      <c r="P32" s="9"/>
      <c r="Q32" s="9"/>
    </row>
    <row r="33" spans="1:19" ht="12.75" customHeight="1">
      <c r="A33" s="125"/>
      <c r="B33" s="355" t="s">
        <v>707</v>
      </c>
      <c r="C33" s="355"/>
      <c r="D33" s="77" t="s">
        <v>734</v>
      </c>
      <c r="E33" s="37">
        <v>8146</v>
      </c>
      <c r="F33" s="9">
        <v>2</v>
      </c>
      <c r="G33" s="9">
        <v>4</v>
      </c>
      <c r="H33" s="9">
        <v>11</v>
      </c>
      <c r="I33" s="9">
        <v>86</v>
      </c>
      <c r="J33" s="9">
        <v>578</v>
      </c>
      <c r="K33" s="9">
        <v>399</v>
      </c>
      <c r="L33" s="9">
        <v>575</v>
      </c>
      <c r="M33" s="9">
        <v>901</v>
      </c>
      <c r="N33" s="9">
        <v>1499</v>
      </c>
      <c r="O33" s="9">
        <v>1791</v>
      </c>
      <c r="P33" s="9">
        <v>2299</v>
      </c>
      <c r="Q33" s="9">
        <v>1</v>
      </c>
    </row>
    <row r="34" spans="1:19" ht="12.75" customHeight="1">
      <c r="A34" s="125"/>
      <c r="B34" s="355" t="s">
        <v>708</v>
      </c>
      <c r="C34" s="355"/>
      <c r="D34" s="77" t="s">
        <v>701</v>
      </c>
      <c r="E34" s="37">
        <v>8198</v>
      </c>
      <c r="F34" s="9">
        <v>2</v>
      </c>
      <c r="G34" s="9">
        <v>1</v>
      </c>
      <c r="H34" s="9">
        <v>9</v>
      </c>
      <c r="I34" s="9">
        <v>63</v>
      </c>
      <c r="J34" s="9">
        <v>470</v>
      </c>
      <c r="K34" s="9">
        <v>419</v>
      </c>
      <c r="L34" s="9">
        <v>596</v>
      </c>
      <c r="M34" s="9">
        <v>867</v>
      </c>
      <c r="N34" s="9">
        <v>1487</v>
      </c>
      <c r="O34" s="9">
        <v>1864</v>
      </c>
      <c r="P34" s="9">
        <v>2420</v>
      </c>
      <c r="Q34" s="9" t="s">
        <v>98</v>
      </c>
    </row>
    <row r="35" spans="1:19" ht="12.75" customHeight="1">
      <c r="A35" s="125"/>
      <c r="B35" s="126"/>
      <c r="D35" s="77" t="s">
        <v>702</v>
      </c>
      <c r="E35" s="37">
        <v>8326</v>
      </c>
      <c r="F35" s="9">
        <v>2</v>
      </c>
      <c r="G35" s="9">
        <v>7</v>
      </c>
      <c r="H35" s="9">
        <v>6</v>
      </c>
      <c r="I35" s="9">
        <v>83</v>
      </c>
      <c r="J35" s="9">
        <v>495</v>
      </c>
      <c r="K35" s="9">
        <v>462</v>
      </c>
      <c r="L35" s="9">
        <v>555</v>
      </c>
      <c r="M35" s="9">
        <v>870</v>
      </c>
      <c r="N35" s="9">
        <v>1453</v>
      </c>
      <c r="O35" s="9">
        <v>1889</v>
      </c>
      <c r="P35" s="9">
        <v>2503</v>
      </c>
      <c r="Q35" s="127">
        <v>1</v>
      </c>
    </row>
    <row r="36" spans="1:19" ht="12.75" customHeight="1">
      <c r="A36" s="125"/>
      <c r="B36" s="126"/>
      <c r="D36" s="77" t="s">
        <v>916</v>
      </c>
      <c r="E36" s="37">
        <v>8607</v>
      </c>
      <c r="F36" s="9">
        <v>1</v>
      </c>
      <c r="G36" s="9">
        <v>2</v>
      </c>
      <c r="H36" s="9">
        <v>6</v>
      </c>
      <c r="I36" s="9">
        <v>59</v>
      </c>
      <c r="J36" s="9">
        <v>492</v>
      </c>
      <c r="K36" s="9">
        <v>457</v>
      </c>
      <c r="L36" s="9">
        <v>570</v>
      </c>
      <c r="M36" s="9">
        <v>861</v>
      </c>
      <c r="N36" s="9">
        <v>1393</v>
      </c>
      <c r="O36" s="9">
        <v>1924</v>
      </c>
      <c r="P36" s="9">
        <v>2842</v>
      </c>
      <c r="Q36" s="127" t="s">
        <v>98</v>
      </c>
    </row>
    <row r="37" spans="1:19" ht="12.75" customHeight="1">
      <c r="A37" s="125"/>
      <c r="B37" s="126"/>
      <c r="D37" s="77" t="s">
        <v>917</v>
      </c>
      <c r="E37" s="37">
        <v>8771</v>
      </c>
      <c r="F37" s="9">
        <v>1</v>
      </c>
      <c r="G37" s="9">
        <v>6</v>
      </c>
      <c r="H37" s="9">
        <v>5</v>
      </c>
      <c r="I37" s="9">
        <v>71</v>
      </c>
      <c r="J37" s="9">
        <v>491</v>
      </c>
      <c r="K37" s="9">
        <v>414</v>
      </c>
      <c r="L37" s="9">
        <v>592</v>
      </c>
      <c r="M37" s="9">
        <v>884</v>
      </c>
      <c r="N37" s="9">
        <v>1381</v>
      </c>
      <c r="O37" s="9">
        <v>1970</v>
      </c>
      <c r="P37" s="9">
        <v>2956</v>
      </c>
      <c r="Q37" s="127" t="s">
        <v>98</v>
      </c>
      <c r="S37" s="18"/>
    </row>
    <row r="38" spans="1:19" ht="3.75" customHeight="1">
      <c r="A38" s="125"/>
      <c r="B38" s="126"/>
      <c r="D38" s="128"/>
      <c r="E38" s="37"/>
      <c r="F38" s="9"/>
      <c r="G38" s="9"/>
      <c r="H38" s="9"/>
      <c r="I38" s="9"/>
      <c r="J38" s="9"/>
      <c r="K38" s="9"/>
      <c r="L38" s="9"/>
      <c r="M38" s="9"/>
      <c r="N38" s="9"/>
      <c r="O38" s="9"/>
      <c r="P38" s="9"/>
      <c r="Q38" s="9"/>
    </row>
    <row r="39" spans="1:19" ht="12.75" customHeight="1">
      <c r="A39" s="125"/>
      <c r="B39" s="12" t="s">
        <v>709</v>
      </c>
      <c r="D39" s="77" t="s">
        <v>734</v>
      </c>
      <c r="E39" s="37">
        <v>4420</v>
      </c>
      <c r="F39" s="9">
        <v>1</v>
      </c>
      <c r="G39" s="9" t="s">
        <v>98</v>
      </c>
      <c r="H39" s="9">
        <v>2</v>
      </c>
      <c r="I39" s="9">
        <v>48</v>
      </c>
      <c r="J39" s="9">
        <v>362</v>
      </c>
      <c r="K39" s="9">
        <v>248</v>
      </c>
      <c r="L39" s="9">
        <v>361</v>
      </c>
      <c r="M39" s="9">
        <v>574</v>
      </c>
      <c r="N39" s="9">
        <v>887</v>
      </c>
      <c r="O39" s="9">
        <v>942</v>
      </c>
      <c r="P39" s="9">
        <v>995</v>
      </c>
      <c r="Q39" s="9" t="s">
        <v>98</v>
      </c>
      <c r="R39" s="42"/>
    </row>
    <row r="40" spans="1:19" ht="12.75" customHeight="1">
      <c r="A40" s="125"/>
      <c r="B40" s="126"/>
      <c r="D40" s="77" t="s">
        <v>701</v>
      </c>
      <c r="E40" s="37">
        <v>4586</v>
      </c>
      <c r="F40" s="9" t="s">
        <v>98</v>
      </c>
      <c r="G40" s="9">
        <v>2</v>
      </c>
      <c r="H40" s="9">
        <v>2</v>
      </c>
      <c r="I40" s="9">
        <v>50</v>
      </c>
      <c r="J40" s="9">
        <v>329</v>
      </c>
      <c r="K40" s="9">
        <v>274</v>
      </c>
      <c r="L40" s="9">
        <v>404</v>
      </c>
      <c r="M40" s="9">
        <v>521</v>
      </c>
      <c r="N40" s="9">
        <v>880</v>
      </c>
      <c r="O40" s="9">
        <v>966</v>
      </c>
      <c r="P40" s="9">
        <v>1158</v>
      </c>
      <c r="Q40" s="9" t="s">
        <v>98</v>
      </c>
      <c r="R40" s="42"/>
    </row>
    <row r="41" spans="1:19" ht="12.75" customHeight="1">
      <c r="A41" s="125"/>
      <c r="B41" s="126"/>
      <c r="D41" s="77" t="s">
        <v>702</v>
      </c>
      <c r="E41" s="37">
        <v>4351</v>
      </c>
      <c r="F41" s="127">
        <v>0</v>
      </c>
      <c r="G41" s="9">
        <v>2</v>
      </c>
      <c r="H41" s="9" t="s">
        <v>98</v>
      </c>
      <c r="I41" s="9">
        <v>55</v>
      </c>
      <c r="J41" s="9">
        <v>320</v>
      </c>
      <c r="K41" s="9">
        <v>257</v>
      </c>
      <c r="L41" s="9">
        <v>316</v>
      </c>
      <c r="M41" s="9">
        <v>523</v>
      </c>
      <c r="N41" s="9">
        <v>808</v>
      </c>
      <c r="O41" s="9">
        <v>927</v>
      </c>
      <c r="P41" s="9">
        <v>1143</v>
      </c>
      <c r="Q41" s="127">
        <v>0</v>
      </c>
      <c r="R41" s="42"/>
    </row>
    <row r="42" spans="1:19" ht="12.75" customHeight="1">
      <c r="A42" s="125"/>
      <c r="B42" s="126"/>
      <c r="D42" s="77" t="s">
        <v>916</v>
      </c>
      <c r="E42" s="37">
        <v>4543</v>
      </c>
      <c r="F42" s="127" t="s">
        <v>98</v>
      </c>
      <c r="G42" s="9">
        <v>1</v>
      </c>
      <c r="H42" s="127">
        <v>1</v>
      </c>
      <c r="I42" s="9">
        <v>44</v>
      </c>
      <c r="J42" s="9">
        <v>312</v>
      </c>
      <c r="K42" s="9">
        <v>282</v>
      </c>
      <c r="L42" s="9">
        <v>333</v>
      </c>
      <c r="M42" s="9">
        <v>552</v>
      </c>
      <c r="N42" s="9">
        <v>862</v>
      </c>
      <c r="O42" s="9">
        <v>968</v>
      </c>
      <c r="P42" s="9">
        <v>1188</v>
      </c>
      <c r="Q42" s="127" t="s">
        <v>98</v>
      </c>
      <c r="R42" s="42"/>
    </row>
    <row r="43" spans="1:19" ht="12.75" customHeight="1">
      <c r="A43" s="125"/>
      <c r="B43" s="126"/>
      <c r="D43" s="77" t="s">
        <v>917</v>
      </c>
      <c r="E43" s="37">
        <v>4477</v>
      </c>
      <c r="F43" s="127">
        <v>1</v>
      </c>
      <c r="G43" s="9" t="s">
        <v>98</v>
      </c>
      <c r="H43" s="127">
        <v>2</v>
      </c>
      <c r="I43" s="9">
        <v>42</v>
      </c>
      <c r="J43" s="9">
        <v>354</v>
      </c>
      <c r="K43" s="9">
        <v>265</v>
      </c>
      <c r="L43" s="9">
        <v>328</v>
      </c>
      <c r="M43" s="9">
        <v>562</v>
      </c>
      <c r="N43" s="9">
        <v>813</v>
      </c>
      <c r="O43" s="9">
        <v>1003</v>
      </c>
      <c r="P43" s="9">
        <v>1107</v>
      </c>
      <c r="Q43" s="127" t="s">
        <v>98</v>
      </c>
      <c r="R43" s="18"/>
      <c r="S43" s="18"/>
    </row>
    <row r="44" spans="1:19" ht="3.75" customHeight="1">
      <c r="A44" s="125"/>
      <c r="B44" s="126"/>
      <c r="D44" s="128"/>
      <c r="E44" s="37"/>
      <c r="F44" s="9"/>
      <c r="G44" s="9"/>
      <c r="H44" s="9"/>
      <c r="I44" s="9"/>
      <c r="J44" s="9"/>
      <c r="K44" s="9"/>
      <c r="L44" s="9"/>
      <c r="M44" s="9"/>
      <c r="N44" s="9"/>
      <c r="O44" s="9"/>
      <c r="P44" s="9"/>
      <c r="Q44" s="9"/>
    </row>
    <row r="45" spans="1:19" ht="12.75" customHeight="1">
      <c r="A45" s="125"/>
      <c r="B45" s="12" t="s">
        <v>710</v>
      </c>
      <c r="D45" s="77" t="s">
        <v>734</v>
      </c>
      <c r="E45" s="37">
        <v>4835</v>
      </c>
      <c r="F45" s="9">
        <v>2</v>
      </c>
      <c r="G45" s="9">
        <v>6</v>
      </c>
      <c r="H45" s="9">
        <v>1</v>
      </c>
      <c r="I45" s="9">
        <v>11</v>
      </c>
      <c r="J45" s="9">
        <v>135</v>
      </c>
      <c r="K45" s="9">
        <v>120</v>
      </c>
      <c r="L45" s="9">
        <v>277</v>
      </c>
      <c r="M45" s="9">
        <v>528</v>
      </c>
      <c r="N45" s="9">
        <v>971</v>
      </c>
      <c r="O45" s="9">
        <v>1240</v>
      </c>
      <c r="P45" s="9">
        <v>1544</v>
      </c>
      <c r="Q45" s="9" t="s">
        <v>98</v>
      </c>
    </row>
    <row r="46" spans="1:19" ht="12.75" customHeight="1">
      <c r="A46" s="125"/>
      <c r="B46" s="126"/>
      <c r="D46" s="77" t="s">
        <v>701</v>
      </c>
      <c r="E46" s="37">
        <v>4964</v>
      </c>
      <c r="F46" s="9" t="s">
        <v>98</v>
      </c>
      <c r="G46" s="9">
        <v>4</v>
      </c>
      <c r="H46" s="9">
        <v>2</v>
      </c>
      <c r="I46" s="9">
        <v>18</v>
      </c>
      <c r="J46" s="9">
        <v>114</v>
      </c>
      <c r="K46" s="9">
        <v>151</v>
      </c>
      <c r="L46" s="9">
        <v>294</v>
      </c>
      <c r="M46" s="9">
        <v>488</v>
      </c>
      <c r="N46" s="9">
        <v>924</v>
      </c>
      <c r="O46" s="9">
        <v>1305</v>
      </c>
      <c r="P46" s="9">
        <v>1664</v>
      </c>
      <c r="Q46" s="9" t="s">
        <v>98</v>
      </c>
    </row>
    <row r="47" spans="1:19" ht="12.75" customHeight="1">
      <c r="A47" s="125"/>
      <c r="B47" s="126"/>
      <c r="D47" s="77" t="s">
        <v>702</v>
      </c>
      <c r="E47" s="37">
        <v>4692</v>
      </c>
      <c r="F47" s="9">
        <v>2</v>
      </c>
      <c r="G47" s="9">
        <v>1</v>
      </c>
      <c r="H47" s="9">
        <v>4</v>
      </c>
      <c r="I47" s="9">
        <v>8</v>
      </c>
      <c r="J47" s="9">
        <v>102</v>
      </c>
      <c r="K47" s="9">
        <v>123</v>
      </c>
      <c r="L47" s="9">
        <v>246</v>
      </c>
      <c r="M47" s="9">
        <v>454</v>
      </c>
      <c r="N47" s="9">
        <v>918</v>
      </c>
      <c r="O47" s="9">
        <v>1284</v>
      </c>
      <c r="P47" s="9">
        <v>1550</v>
      </c>
      <c r="Q47" s="127">
        <v>0</v>
      </c>
    </row>
    <row r="48" spans="1:19" ht="12.75" customHeight="1">
      <c r="A48" s="125"/>
      <c r="B48" s="126"/>
      <c r="D48" s="77" t="s">
        <v>916</v>
      </c>
      <c r="E48" s="37">
        <v>3544</v>
      </c>
      <c r="F48" s="9" t="s">
        <v>98</v>
      </c>
      <c r="G48" s="9">
        <v>2</v>
      </c>
      <c r="H48" s="9">
        <v>1</v>
      </c>
      <c r="I48" s="9">
        <v>6</v>
      </c>
      <c r="J48" s="9">
        <v>74</v>
      </c>
      <c r="K48" s="9">
        <v>107</v>
      </c>
      <c r="L48" s="9">
        <v>158</v>
      </c>
      <c r="M48" s="9">
        <v>281</v>
      </c>
      <c r="N48" s="9">
        <v>643</v>
      </c>
      <c r="O48" s="9">
        <v>919</v>
      </c>
      <c r="P48" s="9">
        <v>1353</v>
      </c>
      <c r="Q48" s="127" t="s">
        <v>98</v>
      </c>
    </row>
    <row r="49" spans="1:19" ht="12.75" customHeight="1">
      <c r="A49" s="125"/>
      <c r="B49" s="126"/>
      <c r="D49" s="77" t="s">
        <v>917</v>
      </c>
      <c r="E49" s="37">
        <v>3766</v>
      </c>
      <c r="F49" s="9" t="s">
        <v>98</v>
      </c>
      <c r="G49" s="9">
        <v>1</v>
      </c>
      <c r="H49" s="9">
        <v>2</v>
      </c>
      <c r="I49" s="9">
        <v>4</v>
      </c>
      <c r="J49" s="9">
        <v>77</v>
      </c>
      <c r="K49" s="9">
        <v>95</v>
      </c>
      <c r="L49" s="9">
        <v>164</v>
      </c>
      <c r="M49" s="9">
        <v>323</v>
      </c>
      <c r="N49" s="9">
        <v>664</v>
      </c>
      <c r="O49" s="9">
        <v>979</v>
      </c>
      <c r="P49" s="9">
        <v>1457</v>
      </c>
      <c r="Q49" s="127" t="s">
        <v>98</v>
      </c>
      <c r="S49" s="18"/>
    </row>
    <row r="50" spans="1:19" ht="3.75" customHeight="1">
      <c r="A50" s="125"/>
      <c r="B50" s="126"/>
      <c r="D50" s="128"/>
      <c r="E50" s="37"/>
      <c r="F50" s="9"/>
      <c r="G50" s="9"/>
      <c r="H50" s="9"/>
      <c r="I50" s="9"/>
      <c r="J50" s="9"/>
      <c r="K50" s="9"/>
      <c r="L50" s="9"/>
      <c r="M50" s="9"/>
      <c r="N50" s="9"/>
      <c r="O50" s="9"/>
      <c r="P50" s="9"/>
      <c r="Q50" s="9"/>
    </row>
    <row r="51" spans="1:19" ht="12.75" customHeight="1">
      <c r="A51" s="125"/>
      <c r="B51" s="12" t="s">
        <v>711</v>
      </c>
      <c r="D51" s="77" t="s">
        <v>734</v>
      </c>
      <c r="E51" s="37">
        <v>3097</v>
      </c>
      <c r="F51" s="9" t="s">
        <v>98</v>
      </c>
      <c r="G51" s="9" t="s">
        <v>98</v>
      </c>
      <c r="H51" s="9" t="s">
        <v>98</v>
      </c>
      <c r="I51" s="9" t="s">
        <v>98</v>
      </c>
      <c r="J51" s="9" t="s">
        <v>98</v>
      </c>
      <c r="K51" s="9">
        <v>5</v>
      </c>
      <c r="L51" s="9">
        <v>13</v>
      </c>
      <c r="M51" s="9">
        <v>53</v>
      </c>
      <c r="N51" s="9">
        <v>254</v>
      </c>
      <c r="O51" s="9">
        <v>621</v>
      </c>
      <c r="P51" s="9">
        <v>2151</v>
      </c>
      <c r="Q51" s="9" t="s">
        <v>98</v>
      </c>
      <c r="R51" s="42"/>
    </row>
    <row r="52" spans="1:19" ht="12.75" customHeight="1">
      <c r="A52" s="125"/>
      <c r="B52" s="126"/>
      <c r="D52" s="77" t="s">
        <v>701</v>
      </c>
      <c r="E52" s="37">
        <v>3441</v>
      </c>
      <c r="F52" s="9">
        <v>0</v>
      </c>
      <c r="G52" s="9">
        <v>0</v>
      </c>
      <c r="H52" s="9">
        <v>0</v>
      </c>
      <c r="I52" s="9">
        <v>0</v>
      </c>
      <c r="J52" s="9">
        <v>0</v>
      </c>
      <c r="K52" s="9">
        <v>6</v>
      </c>
      <c r="L52" s="9">
        <v>33</v>
      </c>
      <c r="M52" s="9">
        <v>54</v>
      </c>
      <c r="N52" s="9">
        <v>299</v>
      </c>
      <c r="O52" s="9">
        <v>688</v>
      </c>
      <c r="P52" s="9">
        <v>2361</v>
      </c>
      <c r="Q52" s="9" t="s">
        <v>98</v>
      </c>
      <c r="R52" s="42"/>
    </row>
    <row r="53" spans="1:19" ht="12.75" customHeight="1">
      <c r="A53" s="125"/>
      <c r="B53" s="126"/>
      <c r="D53" s="77" t="s">
        <v>702</v>
      </c>
      <c r="E53" s="37">
        <v>3697</v>
      </c>
      <c r="F53" s="127">
        <v>0</v>
      </c>
      <c r="G53" s="127">
        <v>0</v>
      </c>
      <c r="H53" s="127">
        <v>0</v>
      </c>
      <c r="I53" s="127">
        <v>0</v>
      </c>
      <c r="J53" s="127">
        <v>0</v>
      </c>
      <c r="K53" s="9">
        <v>2</v>
      </c>
      <c r="L53" s="9">
        <v>30</v>
      </c>
      <c r="M53" s="9">
        <v>73</v>
      </c>
      <c r="N53" s="9">
        <v>323</v>
      </c>
      <c r="O53" s="9">
        <v>702</v>
      </c>
      <c r="P53" s="9">
        <v>2567</v>
      </c>
      <c r="Q53" s="127">
        <v>0</v>
      </c>
      <c r="R53" s="42"/>
    </row>
    <row r="54" spans="1:19" ht="12.75" customHeight="1">
      <c r="A54" s="125"/>
      <c r="B54" s="126"/>
      <c r="D54" s="77" t="s">
        <v>916</v>
      </c>
      <c r="E54" s="37">
        <v>3935</v>
      </c>
      <c r="F54" s="127" t="s">
        <v>98</v>
      </c>
      <c r="G54" s="127">
        <v>0</v>
      </c>
      <c r="H54" s="127">
        <v>0</v>
      </c>
      <c r="I54" s="127">
        <v>0</v>
      </c>
      <c r="J54" s="127">
        <v>1</v>
      </c>
      <c r="K54" s="9">
        <v>9</v>
      </c>
      <c r="L54" s="9">
        <v>24</v>
      </c>
      <c r="M54" s="9">
        <v>82</v>
      </c>
      <c r="N54" s="9">
        <v>278</v>
      </c>
      <c r="O54" s="9">
        <v>807</v>
      </c>
      <c r="P54" s="9">
        <v>2734</v>
      </c>
      <c r="Q54" s="127" t="s">
        <v>98</v>
      </c>
      <c r="R54" s="42"/>
    </row>
    <row r="55" spans="1:19" ht="12.75" customHeight="1">
      <c r="A55" s="125"/>
      <c r="B55" s="126"/>
      <c r="D55" s="77" t="s">
        <v>917</v>
      </c>
      <c r="E55" s="37">
        <v>4439</v>
      </c>
      <c r="F55" s="127" t="s">
        <v>98</v>
      </c>
      <c r="G55" s="127" t="s">
        <v>98</v>
      </c>
      <c r="H55" s="127" t="s">
        <v>98</v>
      </c>
      <c r="I55" s="127" t="s">
        <v>98</v>
      </c>
      <c r="J55" s="127" t="s">
        <v>98</v>
      </c>
      <c r="K55" s="9">
        <v>4</v>
      </c>
      <c r="L55" s="9">
        <v>31</v>
      </c>
      <c r="M55" s="9">
        <v>81</v>
      </c>
      <c r="N55" s="9">
        <v>350</v>
      </c>
      <c r="O55" s="9">
        <v>914</v>
      </c>
      <c r="P55" s="9">
        <v>3059</v>
      </c>
      <c r="Q55" s="127" t="s">
        <v>98</v>
      </c>
      <c r="R55" s="18"/>
      <c r="S55" s="18"/>
    </row>
    <row r="56" spans="1:19" ht="3.75" customHeight="1">
      <c r="A56" s="125"/>
      <c r="B56" s="126"/>
      <c r="D56" s="77"/>
      <c r="E56" s="37"/>
      <c r="F56" s="9"/>
      <c r="G56" s="9"/>
      <c r="H56" s="9"/>
      <c r="I56" s="9"/>
      <c r="J56" s="9"/>
      <c r="K56" s="9"/>
      <c r="L56" s="9"/>
      <c r="M56" s="9"/>
      <c r="N56" s="9"/>
      <c r="O56" s="9"/>
      <c r="P56" s="9"/>
      <c r="Q56" s="127"/>
    </row>
    <row r="57" spans="1:19" ht="12.75" customHeight="1">
      <c r="A57" s="125"/>
      <c r="B57" s="12" t="s">
        <v>712</v>
      </c>
      <c r="D57" s="77" t="s">
        <v>734</v>
      </c>
      <c r="E57" s="37">
        <v>1713</v>
      </c>
      <c r="F57" s="9">
        <v>5</v>
      </c>
      <c r="G57" s="9">
        <v>14</v>
      </c>
      <c r="H57" s="9">
        <v>28</v>
      </c>
      <c r="I57" s="9">
        <v>69</v>
      </c>
      <c r="J57" s="9">
        <v>215</v>
      </c>
      <c r="K57" s="9">
        <v>124</v>
      </c>
      <c r="L57" s="9">
        <v>155</v>
      </c>
      <c r="M57" s="9">
        <v>209</v>
      </c>
      <c r="N57" s="9">
        <v>314</v>
      </c>
      <c r="O57" s="9">
        <v>307</v>
      </c>
      <c r="P57" s="9">
        <v>273</v>
      </c>
      <c r="Q57" s="9" t="s">
        <v>98</v>
      </c>
      <c r="R57" s="42"/>
    </row>
    <row r="58" spans="1:19" ht="12.75" customHeight="1">
      <c r="A58" s="125"/>
      <c r="B58" s="126"/>
      <c r="D58" s="77" t="s">
        <v>701</v>
      </c>
      <c r="E58" s="37">
        <v>1700</v>
      </c>
      <c r="F58" s="9">
        <v>4</v>
      </c>
      <c r="G58" s="9">
        <v>9</v>
      </c>
      <c r="H58" s="9">
        <v>38</v>
      </c>
      <c r="I58" s="9">
        <v>75</v>
      </c>
      <c r="J58" s="9">
        <v>221</v>
      </c>
      <c r="K58" s="9">
        <v>128</v>
      </c>
      <c r="L58" s="9">
        <v>153</v>
      </c>
      <c r="M58" s="9">
        <v>193</v>
      </c>
      <c r="N58" s="9">
        <v>286</v>
      </c>
      <c r="O58" s="9">
        <v>292</v>
      </c>
      <c r="P58" s="9">
        <v>301</v>
      </c>
      <c r="Q58" s="9" t="s">
        <v>98</v>
      </c>
      <c r="R58" s="42"/>
    </row>
    <row r="59" spans="1:19" ht="12.75" customHeight="1">
      <c r="A59" s="125"/>
      <c r="B59" s="126"/>
      <c r="D59" s="77" t="s">
        <v>702</v>
      </c>
      <c r="E59" s="37">
        <v>1715</v>
      </c>
      <c r="F59" s="9">
        <v>5</v>
      </c>
      <c r="G59" s="9">
        <v>10</v>
      </c>
      <c r="H59" s="9">
        <v>40</v>
      </c>
      <c r="I59" s="9">
        <v>64</v>
      </c>
      <c r="J59" s="9">
        <v>172</v>
      </c>
      <c r="K59" s="9">
        <v>107</v>
      </c>
      <c r="L59" s="9">
        <v>147</v>
      </c>
      <c r="M59" s="9">
        <v>210</v>
      </c>
      <c r="N59" s="9">
        <v>323</v>
      </c>
      <c r="O59" s="9">
        <v>310</v>
      </c>
      <c r="P59" s="9">
        <v>327</v>
      </c>
      <c r="Q59" s="127">
        <v>0</v>
      </c>
      <c r="R59" s="42"/>
    </row>
    <row r="60" spans="1:19" ht="12.75" customHeight="1">
      <c r="A60" s="125"/>
      <c r="B60" s="125"/>
      <c r="C60" s="126"/>
      <c r="D60" s="77" t="s">
        <v>916</v>
      </c>
      <c r="E60" s="37">
        <v>1772</v>
      </c>
      <c r="F60" s="9">
        <v>6</v>
      </c>
      <c r="G60" s="9">
        <v>8</v>
      </c>
      <c r="H60" s="9">
        <v>27</v>
      </c>
      <c r="I60" s="9">
        <v>71</v>
      </c>
      <c r="J60" s="9">
        <v>174</v>
      </c>
      <c r="K60" s="9">
        <v>116</v>
      </c>
      <c r="L60" s="9">
        <v>151</v>
      </c>
      <c r="M60" s="9">
        <v>200</v>
      </c>
      <c r="N60" s="9">
        <v>304</v>
      </c>
      <c r="O60" s="9">
        <v>336</v>
      </c>
      <c r="P60" s="9">
        <v>379</v>
      </c>
      <c r="Q60" s="127" t="s">
        <v>98</v>
      </c>
      <c r="R60" s="42"/>
    </row>
    <row r="61" spans="1:19" ht="12.75" customHeight="1">
      <c r="A61" s="125"/>
      <c r="B61" s="125"/>
      <c r="C61" s="126"/>
      <c r="D61" s="77" t="s">
        <v>917</v>
      </c>
      <c r="E61" s="37">
        <v>1850</v>
      </c>
      <c r="F61" s="9">
        <v>4</v>
      </c>
      <c r="G61" s="9">
        <v>8</v>
      </c>
      <c r="H61" s="9">
        <v>21</v>
      </c>
      <c r="I61" s="9">
        <v>54</v>
      </c>
      <c r="J61" s="9">
        <v>176</v>
      </c>
      <c r="K61" s="9">
        <v>104</v>
      </c>
      <c r="L61" s="9">
        <v>171</v>
      </c>
      <c r="M61" s="9">
        <v>227</v>
      </c>
      <c r="N61" s="9">
        <v>334</v>
      </c>
      <c r="O61" s="9">
        <v>390</v>
      </c>
      <c r="P61" s="9">
        <v>361</v>
      </c>
      <c r="Q61" s="127" t="s">
        <v>98</v>
      </c>
      <c r="S61" s="18"/>
    </row>
    <row r="62" spans="1:19" ht="3.75" customHeight="1">
      <c r="A62" s="134"/>
      <c r="B62" s="134"/>
      <c r="C62" s="135"/>
      <c r="D62" s="136"/>
      <c r="E62" s="137"/>
      <c r="F62" s="137"/>
      <c r="G62" s="137"/>
      <c r="H62" s="137"/>
      <c r="I62" s="137"/>
      <c r="J62" s="137"/>
      <c r="K62" s="137"/>
      <c r="L62" s="137"/>
      <c r="M62" s="137"/>
      <c r="N62" s="137"/>
      <c r="O62" s="137"/>
      <c r="P62" s="137"/>
      <c r="Q62" s="137"/>
    </row>
    <row r="63" spans="1:19">
      <c r="A63" s="27" t="s">
        <v>713</v>
      </c>
      <c r="B63" s="27"/>
      <c r="C63" s="130"/>
      <c r="D63" s="14"/>
      <c r="E63" s="14"/>
      <c r="F63" s="14"/>
      <c r="G63" s="14"/>
      <c r="H63" s="14"/>
      <c r="I63" s="14"/>
      <c r="J63" s="14"/>
      <c r="K63" s="14"/>
      <c r="L63" s="14"/>
      <c r="M63" s="14"/>
      <c r="N63" s="14"/>
      <c r="O63" s="14"/>
      <c r="P63" s="14"/>
      <c r="Q63" s="14"/>
    </row>
    <row r="64" spans="1:19">
      <c r="A64" s="27" t="s">
        <v>714</v>
      </c>
      <c r="B64" s="27"/>
    </row>
    <row r="65" spans="1:18">
      <c r="A65" s="27"/>
      <c r="B65" s="27"/>
    </row>
    <row r="68" spans="1:18" s="119" customFormat="1" ht="16.2">
      <c r="A68" s="138" t="s">
        <v>715</v>
      </c>
    </row>
    <row r="69" spans="1:18" s="121" customFormat="1">
      <c r="C69" s="14"/>
      <c r="D69" s="14"/>
      <c r="E69" s="14"/>
      <c r="F69" s="14"/>
      <c r="I69" s="130"/>
      <c r="J69" s="130"/>
      <c r="N69" s="122" t="s">
        <v>686</v>
      </c>
    </row>
    <row r="70" spans="1:18" s="121" customFormat="1" ht="22.5" customHeight="1">
      <c r="A70" s="356" t="s">
        <v>716</v>
      </c>
      <c r="B70" s="356"/>
      <c r="C70" s="356"/>
      <c r="D70" s="357"/>
      <c r="E70" s="351" t="s">
        <v>717</v>
      </c>
      <c r="F70" s="358"/>
      <c r="G70" s="351" t="s">
        <v>911</v>
      </c>
      <c r="H70" s="358"/>
      <c r="I70" s="351" t="s">
        <v>718</v>
      </c>
      <c r="J70" s="358"/>
      <c r="K70" s="349" t="s">
        <v>912</v>
      </c>
      <c r="L70" s="350"/>
      <c r="M70" s="351" t="s">
        <v>913</v>
      </c>
      <c r="N70" s="352"/>
      <c r="R70" s="14"/>
    </row>
    <row r="71" spans="1:18" s="121" customFormat="1" ht="15.75" customHeight="1">
      <c r="A71" s="139" t="s">
        <v>719</v>
      </c>
      <c r="B71" s="140"/>
      <c r="C71" s="140"/>
      <c r="D71" s="141"/>
      <c r="E71" s="21"/>
      <c r="F71" s="21">
        <v>6090</v>
      </c>
      <c r="G71" s="21"/>
      <c r="H71" s="21">
        <v>5598</v>
      </c>
      <c r="I71" s="21"/>
      <c r="J71" s="21">
        <v>5206</v>
      </c>
      <c r="K71" s="142"/>
      <c r="L71" s="142">
        <v>5424</v>
      </c>
      <c r="M71" s="9"/>
      <c r="N71" s="9">
        <v>5105</v>
      </c>
      <c r="P71" s="143"/>
    </row>
    <row r="72" spans="1:18" s="121" customFormat="1" ht="17.25" customHeight="1">
      <c r="A72" s="144"/>
      <c r="B72" s="14" t="s">
        <v>111</v>
      </c>
      <c r="C72" s="144"/>
      <c r="D72" s="141"/>
      <c r="E72" s="21"/>
      <c r="F72" s="21"/>
      <c r="G72" s="21"/>
      <c r="H72" s="21"/>
      <c r="I72" s="21"/>
      <c r="J72" s="21"/>
      <c r="K72" s="9"/>
      <c r="L72" s="9"/>
      <c r="M72" s="9"/>
      <c r="N72" s="9"/>
    </row>
    <row r="73" spans="1:18" s="121" customFormat="1" ht="17.25" customHeight="1">
      <c r="A73" s="144"/>
      <c r="B73" s="144"/>
      <c r="C73" s="14" t="s">
        <v>720</v>
      </c>
      <c r="D73" s="145"/>
      <c r="E73" s="21"/>
      <c r="F73" s="21">
        <v>3346</v>
      </c>
      <c r="G73" s="21"/>
      <c r="H73" s="21">
        <v>3155</v>
      </c>
      <c r="I73" s="21"/>
      <c r="J73" s="21">
        <v>2984</v>
      </c>
      <c r="K73" s="9"/>
      <c r="L73" s="9">
        <v>3076</v>
      </c>
      <c r="M73" s="9"/>
      <c r="N73" s="9">
        <v>2861</v>
      </c>
    </row>
    <row r="74" spans="1:18" s="121" customFormat="1" ht="17.25" customHeight="1">
      <c r="A74" s="144"/>
      <c r="B74" s="144"/>
      <c r="C74" s="14" t="s">
        <v>721</v>
      </c>
      <c r="D74" s="145"/>
      <c r="E74" s="21"/>
      <c r="F74" s="21">
        <v>2456</v>
      </c>
      <c r="G74" s="21"/>
      <c r="H74" s="21">
        <v>2152</v>
      </c>
      <c r="I74" s="21"/>
      <c r="J74" s="21">
        <v>1942</v>
      </c>
      <c r="K74" s="9"/>
      <c r="L74" s="9">
        <v>2025</v>
      </c>
      <c r="M74" s="9"/>
      <c r="N74" s="9">
        <v>1974</v>
      </c>
    </row>
    <row r="75" spans="1:18" s="121" customFormat="1" ht="17.25" customHeight="1">
      <c r="A75" s="144"/>
      <c r="B75" s="144"/>
      <c r="C75" s="14" t="s">
        <v>722</v>
      </c>
      <c r="D75" s="145"/>
      <c r="E75" s="21"/>
      <c r="F75" s="21">
        <v>133</v>
      </c>
      <c r="G75" s="21"/>
      <c r="H75" s="21">
        <v>127</v>
      </c>
      <c r="I75" s="21"/>
      <c r="J75" s="21">
        <v>135</v>
      </c>
      <c r="K75" s="9"/>
      <c r="L75" s="9">
        <v>189</v>
      </c>
      <c r="M75" s="9"/>
      <c r="N75" s="9">
        <v>123</v>
      </c>
    </row>
    <row r="76" spans="1:18" s="121" customFormat="1" ht="17.25" customHeight="1">
      <c r="A76" s="144"/>
      <c r="B76" s="144"/>
      <c r="C76" s="14" t="s">
        <v>723</v>
      </c>
      <c r="D76" s="145"/>
      <c r="E76" s="21"/>
      <c r="F76" s="21">
        <v>105</v>
      </c>
      <c r="G76" s="21"/>
      <c r="H76" s="21">
        <v>106</v>
      </c>
      <c r="I76" s="21"/>
      <c r="J76" s="21">
        <v>95</v>
      </c>
      <c r="K76" s="9"/>
      <c r="L76" s="9">
        <v>91</v>
      </c>
      <c r="M76" s="9"/>
      <c r="N76" s="9">
        <v>91</v>
      </c>
    </row>
    <row r="77" spans="1:18" s="121" customFormat="1" ht="17.25" customHeight="1">
      <c r="A77" s="144"/>
      <c r="B77" s="144"/>
      <c r="C77" s="14" t="s">
        <v>724</v>
      </c>
      <c r="D77" s="145"/>
      <c r="E77" s="21"/>
      <c r="F77" s="21">
        <v>50</v>
      </c>
      <c r="G77" s="21"/>
      <c r="H77" s="21">
        <v>58</v>
      </c>
      <c r="I77" s="21"/>
      <c r="J77" s="21">
        <v>50</v>
      </c>
      <c r="K77" s="9"/>
      <c r="L77" s="9">
        <v>43</v>
      </c>
      <c r="M77" s="9"/>
      <c r="N77" s="9">
        <v>56</v>
      </c>
    </row>
    <row r="78" spans="1:18" s="121" customFormat="1" ht="17.25" customHeight="1">
      <c r="A78" s="144"/>
      <c r="B78" s="144"/>
      <c r="C78" s="14" t="s">
        <v>725</v>
      </c>
      <c r="D78" s="145"/>
      <c r="E78" s="21"/>
      <c r="F78" s="21">
        <v>0</v>
      </c>
      <c r="G78" s="21"/>
      <c r="H78" s="146">
        <v>0</v>
      </c>
      <c r="I78" s="21"/>
      <c r="J78" s="146">
        <v>0</v>
      </c>
      <c r="K78" s="9"/>
      <c r="L78" s="127" t="s">
        <v>98</v>
      </c>
      <c r="M78" s="9"/>
      <c r="N78" s="127" t="s">
        <v>98</v>
      </c>
    </row>
    <row r="79" spans="1:18" s="121" customFormat="1" ht="4.5" customHeight="1">
      <c r="A79" s="144"/>
      <c r="B79" s="144"/>
      <c r="C79" s="14"/>
      <c r="D79" s="145"/>
      <c r="E79" s="21"/>
      <c r="F79" s="21"/>
      <c r="G79" s="21"/>
      <c r="H79" s="21"/>
      <c r="I79" s="21"/>
      <c r="J79" s="21"/>
      <c r="K79" s="9"/>
      <c r="L79" s="9"/>
      <c r="M79" s="9"/>
      <c r="N79" s="9"/>
    </row>
    <row r="80" spans="1:18" s="121" customFormat="1" ht="22.5" customHeight="1">
      <c r="A80" s="144"/>
      <c r="B80" s="14" t="s">
        <v>112</v>
      </c>
      <c r="C80" s="144"/>
      <c r="D80" s="141"/>
      <c r="E80" s="21"/>
      <c r="F80" s="21"/>
      <c r="G80" s="21"/>
      <c r="H80" s="21"/>
      <c r="I80" s="21"/>
      <c r="J80" s="21"/>
      <c r="K80" s="9"/>
      <c r="L80" s="9"/>
      <c r="M80" s="9"/>
      <c r="N80" s="9"/>
      <c r="P80" s="143"/>
    </row>
    <row r="81" spans="1:18" s="121" customFormat="1" ht="17.25" customHeight="1">
      <c r="A81" s="144"/>
      <c r="B81" s="144"/>
      <c r="C81" s="14" t="s">
        <v>726</v>
      </c>
      <c r="D81" s="145"/>
      <c r="E81" s="21"/>
      <c r="F81" s="21">
        <v>571</v>
      </c>
      <c r="G81" s="21"/>
      <c r="H81" s="21">
        <v>488</v>
      </c>
      <c r="I81" s="21"/>
      <c r="J81" s="21">
        <v>487</v>
      </c>
      <c r="K81" s="9"/>
      <c r="L81" s="9">
        <v>473</v>
      </c>
      <c r="M81" s="9"/>
      <c r="N81" s="9">
        <v>526</v>
      </c>
    </row>
    <row r="82" spans="1:18" s="121" customFormat="1" ht="17.25" customHeight="1">
      <c r="A82" s="144"/>
      <c r="B82" s="144"/>
      <c r="C82" s="14" t="s">
        <v>727</v>
      </c>
      <c r="D82" s="145"/>
      <c r="E82" s="21"/>
      <c r="F82" s="21">
        <v>2500</v>
      </c>
      <c r="G82" s="21"/>
      <c r="H82" s="21">
        <v>2235</v>
      </c>
      <c r="I82" s="21"/>
      <c r="J82" s="21">
        <v>2092</v>
      </c>
      <c r="K82" s="9"/>
      <c r="L82" s="9">
        <v>2197</v>
      </c>
      <c r="M82" s="9"/>
      <c r="N82" s="9">
        <v>2094</v>
      </c>
    </row>
    <row r="83" spans="1:18" s="121" customFormat="1" ht="17.25" customHeight="1">
      <c r="A83" s="144"/>
      <c r="B83" s="144"/>
      <c r="C83" s="14" t="s">
        <v>728</v>
      </c>
      <c r="D83" s="145"/>
      <c r="E83" s="21"/>
      <c r="F83" s="21">
        <v>2351</v>
      </c>
      <c r="G83" s="21"/>
      <c r="H83" s="21">
        <v>2237</v>
      </c>
      <c r="I83" s="21"/>
      <c r="J83" s="21">
        <v>2047</v>
      </c>
      <c r="K83" s="9"/>
      <c r="L83" s="9">
        <v>2153</v>
      </c>
      <c r="M83" s="9"/>
      <c r="N83" s="9">
        <v>1959</v>
      </c>
    </row>
    <row r="84" spans="1:18" s="121" customFormat="1" ht="17.25" customHeight="1">
      <c r="A84" s="144"/>
      <c r="B84" s="144"/>
      <c r="C84" s="14" t="s">
        <v>729</v>
      </c>
      <c r="D84" s="145"/>
      <c r="E84" s="21"/>
      <c r="F84" s="21">
        <v>667</v>
      </c>
      <c r="G84" s="21"/>
      <c r="H84" s="21">
        <v>638</v>
      </c>
      <c r="I84" s="21"/>
      <c r="J84" s="21">
        <v>580</v>
      </c>
      <c r="K84" s="9"/>
      <c r="L84" s="9">
        <v>601</v>
      </c>
      <c r="M84" s="9"/>
      <c r="N84" s="9">
        <v>526</v>
      </c>
    </row>
    <row r="85" spans="1:18" s="121" customFormat="1" ht="17.25" customHeight="1">
      <c r="A85" s="144"/>
      <c r="B85" s="144"/>
      <c r="C85" s="14" t="s">
        <v>730</v>
      </c>
      <c r="D85" s="145"/>
      <c r="E85" s="21"/>
      <c r="F85" s="146">
        <v>1</v>
      </c>
      <c r="G85" s="21"/>
      <c r="H85" s="146">
        <v>0</v>
      </c>
      <c r="I85" s="21"/>
      <c r="J85" s="146">
        <v>0</v>
      </c>
      <c r="K85" s="9"/>
      <c r="L85" s="127" t="s">
        <v>98</v>
      </c>
      <c r="M85" s="9"/>
      <c r="N85" s="127" t="s">
        <v>98</v>
      </c>
    </row>
    <row r="86" spans="1:18" s="121" customFormat="1" ht="19.5" customHeight="1">
      <c r="A86" s="144"/>
      <c r="B86" s="144"/>
      <c r="C86" s="14" t="s">
        <v>725</v>
      </c>
      <c r="D86" s="145"/>
      <c r="E86" s="9"/>
      <c r="F86" s="127">
        <v>0</v>
      </c>
      <c r="G86" s="9"/>
      <c r="H86" s="146">
        <v>0</v>
      </c>
      <c r="I86" s="9"/>
      <c r="J86" s="147">
        <v>0</v>
      </c>
      <c r="K86" s="9"/>
      <c r="L86" s="127" t="s">
        <v>98</v>
      </c>
      <c r="M86" s="9"/>
      <c r="N86" s="127" t="s">
        <v>98</v>
      </c>
      <c r="R86" s="144"/>
    </row>
    <row r="87" spans="1:18" s="121" customFormat="1" ht="3.75" customHeight="1">
      <c r="A87" s="148"/>
      <c r="B87" s="148"/>
      <c r="C87" s="149"/>
      <c r="D87" s="150"/>
      <c r="E87" s="137"/>
      <c r="F87" s="137"/>
      <c r="G87" s="137"/>
      <c r="H87" s="137"/>
      <c r="I87" s="137"/>
      <c r="J87" s="137"/>
      <c r="K87" s="137"/>
      <c r="L87" s="137"/>
      <c r="M87" s="137"/>
      <c r="N87" s="137"/>
      <c r="R87" s="144"/>
    </row>
    <row r="88" spans="1:18" s="121" customFormat="1">
      <c r="A88" s="27" t="s">
        <v>713</v>
      </c>
      <c r="E88" s="14"/>
      <c r="F88" s="14"/>
      <c r="G88" s="14"/>
      <c r="H88" s="14"/>
      <c r="I88" s="14"/>
    </row>
  </sheetData>
  <sheetProtection selectLockedCells="1" selectUnlockedCells="1"/>
  <mergeCells count="9">
    <mergeCell ref="K70:L70"/>
    <mergeCell ref="M70:N70"/>
    <mergeCell ref="A3:D3"/>
    <mergeCell ref="B33:C33"/>
    <mergeCell ref="B34:C34"/>
    <mergeCell ref="A70:D70"/>
    <mergeCell ref="I70:J70"/>
    <mergeCell ref="E70:F70"/>
    <mergeCell ref="G70:H70"/>
  </mergeCells>
  <phoneticPr fontId="28"/>
  <pageMargins left="0.59027777777777779" right="0.59027777777777779" top="0.59027777777777779" bottom="0.59027777777777779" header="0.51180555555555551" footer="0.51180555555555551"/>
  <pageSetup paperSize="9" scale="73" firstPageNumber="0"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0"/>
    <pageSetUpPr fitToPage="1"/>
  </sheetPr>
  <dimension ref="A1:P78"/>
  <sheetViews>
    <sheetView zoomScaleNormal="100" workbookViewId="0"/>
  </sheetViews>
  <sheetFormatPr defaultColWidth="8.88671875" defaultRowHeight="10.8"/>
  <cols>
    <col min="1" max="1" width="9.33203125" style="170" customWidth="1"/>
    <col min="2" max="3" width="2.109375" style="121" customWidth="1"/>
    <col min="4" max="4" width="25.6640625" style="121" customWidth="1"/>
    <col min="5" max="13" width="6.44140625" style="121" customWidth="1"/>
    <col min="14" max="16" width="6.44140625" style="144" customWidth="1"/>
    <col min="17" max="16384" width="8.88671875" style="121"/>
  </cols>
  <sheetData>
    <row r="1" spans="1:16" s="119" customFormat="1" ht="16.2">
      <c r="A1" s="151" t="s">
        <v>731</v>
      </c>
      <c r="B1" s="138"/>
      <c r="C1" s="138"/>
      <c r="N1" s="152"/>
      <c r="O1" s="152"/>
      <c r="P1" s="152"/>
    </row>
    <row r="2" spans="1:16">
      <c r="A2" s="153"/>
      <c r="B2" s="14"/>
      <c r="C2" s="14"/>
      <c r="D2" s="14"/>
      <c r="E2" s="14"/>
      <c r="F2" s="14"/>
      <c r="G2" s="14"/>
      <c r="H2" s="14"/>
      <c r="I2" s="14"/>
      <c r="K2" s="14"/>
      <c r="L2" s="130"/>
      <c r="M2" s="14"/>
      <c r="N2" s="14"/>
      <c r="O2" s="14"/>
      <c r="P2" s="122" t="s">
        <v>686</v>
      </c>
    </row>
    <row r="3" spans="1:16" ht="13.2" customHeight="1">
      <c r="A3" s="363" t="s">
        <v>732</v>
      </c>
      <c r="B3" s="365" t="s">
        <v>733</v>
      </c>
      <c r="C3" s="366"/>
      <c r="D3" s="367"/>
      <c r="E3" s="351" t="s">
        <v>922</v>
      </c>
      <c r="F3" s="352"/>
      <c r="G3" s="352"/>
      <c r="H3" s="351" t="s">
        <v>735</v>
      </c>
      <c r="I3" s="352"/>
      <c r="J3" s="352"/>
      <c r="K3" s="351" t="s">
        <v>923</v>
      </c>
      <c r="L3" s="352"/>
      <c r="M3" s="352"/>
      <c r="N3" s="351" t="s">
        <v>924</v>
      </c>
      <c r="O3" s="352"/>
      <c r="P3" s="352"/>
    </row>
    <row r="4" spans="1:16" ht="13.2" customHeight="1">
      <c r="A4" s="364"/>
      <c r="B4" s="368"/>
      <c r="C4" s="369"/>
      <c r="D4" s="370"/>
      <c r="E4" s="270" t="s">
        <v>113</v>
      </c>
      <c r="F4" s="156" t="s">
        <v>925</v>
      </c>
      <c r="G4" s="270" t="s">
        <v>926</v>
      </c>
      <c r="H4" s="270" t="s">
        <v>113</v>
      </c>
      <c r="I4" s="156" t="s">
        <v>925</v>
      </c>
      <c r="J4" s="270" t="s">
        <v>926</v>
      </c>
      <c r="K4" s="157" t="s">
        <v>113</v>
      </c>
      <c r="L4" s="158" t="s">
        <v>925</v>
      </c>
      <c r="M4" s="157" t="s">
        <v>926</v>
      </c>
      <c r="N4" s="157" t="s">
        <v>113</v>
      </c>
      <c r="O4" s="158" t="s">
        <v>925</v>
      </c>
      <c r="P4" s="157" t="s">
        <v>926</v>
      </c>
    </row>
    <row r="5" spans="1:16" ht="16.5" customHeight="1">
      <c r="A5" s="159"/>
      <c r="B5" s="160" t="s">
        <v>114</v>
      </c>
      <c r="C5" s="154"/>
      <c r="D5" s="161"/>
      <c r="E5" s="162">
        <v>55391</v>
      </c>
      <c r="F5" s="162">
        <v>28371</v>
      </c>
      <c r="G5" s="162">
        <v>27020</v>
      </c>
      <c r="H5" s="162">
        <v>55422</v>
      </c>
      <c r="I5" s="162">
        <v>28505</v>
      </c>
      <c r="J5" s="162">
        <v>26917</v>
      </c>
      <c r="K5" s="163">
        <v>56584</v>
      </c>
      <c r="L5" s="163">
        <v>29109</v>
      </c>
      <c r="M5" s="163">
        <v>27475</v>
      </c>
      <c r="N5" s="163">
        <v>57452</v>
      </c>
      <c r="O5" s="163">
        <v>29388</v>
      </c>
      <c r="P5" s="163">
        <v>28064</v>
      </c>
    </row>
    <row r="6" spans="1:16" ht="15" customHeight="1">
      <c r="A6" s="159"/>
      <c r="B6" s="164"/>
      <c r="C6" s="164"/>
      <c r="D6" s="165"/>
      <c r="E6" s="162"/>
      <c r="F6" s="162"/>
      <c r="G6" s="162"/>
      <c r="H6" s="162"/>
      <c r="I6" s="162"/>
      <c r="J6" s="162"/>
      <c r="K6" s="162"/>
      <c r="L6" s="162"/>
      <c r="M6" s="162"/>
      <c r="N6" s="162"/>
      <c r="O6" s="162"/>
      <c r="P6" s="162"/>
    </row>
    <row r="7" spans="1:16" ht="13.2" customHeight="1">
      <c r="A7" s="166" t="s">
        <v>115</v>
      </c>
      <c r="B7" s="167" t="s">
        <v>116</v>
      </c>
      <c r="C7" s="168"/>
      <c r="D7" s="165"/>
      <c r="E7" s="162">
        <v>1223</v>
      </c>
      <c r="F7" s="162">
        <v>589</v>
      </c>
      <c r="G7" s="162">
        <v>634</v>
      </c>
      <c r="H7" s="162">
        <v>1162</v>
      </c>
      <c r="I7" s="162">
        <v>572</v>
      </c>
      <c r="J7" s="162">
        <v>590</v>
      </c>
      <c r="K7" s="162">
        <v>1179</v>
      </c>
      <c r="L7" s="162">
        <v>557</v>
      </c>
      <c r="M7" s="162">
        <v>622</v>
      </c>
      <c r="N7" s="162">
        <v>1062</v>
      </c>
      <c r="O7" s="162">
        <v>519</v>
      </c>
      <c r="P7" s="162">
        <v>543</v>
      </c>
    </row>
    <row r="8" spans="1:16" ht="7.5" customHeight="1">
      <c r="A8" s="166"/>
      <c r="B8" s="168"/>
      <c r="C8" s="168"/>
      <c r="D8" s="165"/>
      <c r="E8" s="162"/>
      <c r="F8" s="162"/>
      <c r="G8" s="162"/>
      <c r="H8" s="162"/>
      <c r="I8" s="162"/>
      <c r="J8" s="162"/>
      <c r="K8" s="162"/>
      <c r="L8" s="162"/>
      <c r="M8" s="162"/>
      <c r="N8" s="162"/>
      <c r="O8" s="162"/>
      <c r="P8" s="162"/>
    </row>
    <row r="9" spans="1:16" ht="13.2" customHeight="1">
      <c r="A9" s="166" t="s">
        <v>117</v>
      </c>
      <c r="B9" s="168"/>
      <c r="C9" s="167" t="s">
        <v>738</v>
      </c>
      <c r="D9" s="165"/>
      <c r="E9" s="162">
        <v>97</v>
      </c>
      <c r="F9" s="162">
        <v>48</v>
      </c>
      <c r="G9" s="162">
        <v>49</v>
      </c>
      <c r="H9" s="162">
        <v>115</v>
      </c>
      <c r="I9" s="162">
        <v>53</v>
      </c>
      <c r="J9" s="162">
        <v>62</v>
      </c>
      <c r="K9" s="162">
        <v>79</v>
      </c>
      <c r="L9" s="162">
        <v>34</v>
      </c>
      <c r="M9" s="162">
        <v>45</v>
      </c>
      <c r="N9" s="162">
        <v>91</v>
      </c>
      <c r="O9" s="162">
        <v>40</v>
      </c>
      <c r="P9" s="162">
        <v>51</v>
      </c>
    </row>
    <row r="10" spans="1:16" ht="13.2" customHeight="1">
      <c r="A10" s="166" t="s">
        <v>118</v>
      </c>
      <c r="B10" s="168"/>
      <c r="C10" s="167" t="s">
        <v>739</v>
      </c>
      <c r="D10" s="165"/>
      <c r="E10" s="162">
        <v>101</v>
      </c>
      <c r="F10" s="162">
        <v>52</v>
      </c>
      <c r="G10" s="162">
        <v>49</v>
      </c>
      <c r="H10" s="162">
        <v>90</v>
      </c>
      <c r="I10" s="162">
        <v>52</v>
      </c>
      <c r="J10" s="162">
        <v>38</v>
      </c>
      <c r="K10" s="162">
        <v>145</v>
      </c>
      <c r="L10" s="162">
        <v>90</v>
      </c>
      <c r="M10" s="162">
        <v>55</v>
      </c>
      <c r="N10" s="162">
        <v>99</v>
      </c>
      <c r="O10" s="162">
        <v>62</v>
      </c>
      <c r="P10" s="162">
        <v>37</v>
      </c>
    </row>
    <row r="11" spans="1:16" ht="13.2" customHeight="1">
      <c r="A11" s="166" t="s">
        <v>119</v>
      </c>
      <c r="B11" s="168"/>
      <c r="C11" s="168"/>
      <c r="D11" s="165" t="s">
        <v>740</v>
      </c>
      <c r="E11" s="162">
        <v>91</v>
      </c>
      <c r="F11" s="162">
        <v>48</v>
      </c>
      <c r="G11" s="162">
        <v>43</v>
      </c>
      <c r="H11" s="162">
        <v>81</v>
      </c>
      <c r="I11" s="162">
        <v>48</v>
      </c>
      <c r="J11" s="162">
        <v>33</v>
      </c>
      <c r="K11" s="162">
        <v>128</v>
      </c>
      <c r="L11" s="162">
        <v>84</v>
      </c>
      <c r="M11" s="162">
        <v>44</v>
      </c>
      <c r="N11" s="162">
        <v>89</v>
      </c>
      <c r="O11" s="162">
        <v>57</v>
      </c>
      <c r="P11" s="162">
        <v>32</v>
      </c>
    </row>
    <row r="12" spans="1:16" ht="13.2" customHeight="1">
      <c r="A12" s="166" t="s">
        <v>120</v>
      </c>
      <c r="B12" s="168"/>
      <c r="C12" s="168"/>
      <c r="D12" s="165" t="s">
        <v>741</v>
      </c>
      <c r="E12" s="162">
        <v>10</v>
      </c>
      <c r="F12" s="162">
        <v>4</v>
      </c>
      <c r="G12" s="162">
        <v>6</v>
      </c>
      <c r="H12" s="162">
        <v>9</v>
      </c>
      <c r="I12" s="162">
        <v>4</v>
      </c>
      <c r="J12" s="162">
        <v>5</v>
      </c>
      <c r="K12" s="162">
        <v>17</v>
      </c>
      <c r="L12" s="162">
        <v>6</v>
      </c>
      <c r="M12" s="162">
        <v>11</v>
      </c>
      <c r="N12" s="162">
        <v>10</v>
      </c>
      <c r="O12" s="162">
        <v>5</v>
      </c>
      <c r="P12" s="162">
        <v>5</v>
      </c>
    </row>
    <row r="13" spans="1:16" ht="13.2" customHeight="1">
      <c r="A13" s="166" t="s">
        <v>121</v>
      </c>
      <c r="B13" s="168"/>
      <c r="C13" s="167" t="s">
        <v>742</v>
      </c>
      <c r="D13" s="165"/>
      <c r="E13" s="162">
        <v>536</v>
      </c>
      <c r="F13" s="162">
        <v>257</v>
      </c>
      <c r="G13" s="162">
        <v>279</v>
      </c>
      <c r="H13" s="162">
        <v>522</v>
      </c>
      <c r="I13" s="162">
        <v>254</v>
      </c>
      <c r="J13" s="162">
        <v>268</v>
      </c>
      <c r="K13" s="162">
        <v>498</v>
      </c>
      <c r="L13" s="162">
        <v>213</v>
      </c>
      <c r="M13" s="162">
        <v>285</v>
      </c>
      <c r="N13" s="162">
        <v>419</v>
      </c>
      <c r="O13" s="162">
        <v>197</v>
      </c>
      <c r="P13" s="162">
        <v>222</v>
      </c>
    </row>
    <row r="14" spans="1:16" ht="13.2" customHeight="1">
      <c r="A14" s="166" t="s">
        <v>122</v>
      </c>
      <c r="B14" s="168"/>
      <c r="C14" s="167" t="s">
        <v>743</v>
      </c>
      <c r="D14" s="165"/>
      <c r="E14" s="162">
        <v>246</v>
      </c>
      <c r="F14" s="162">
        <v>105</v>
      </c>
      <c r="G14" s="162">
        <v>141</v>
      </c>
      <c r="H14" s="162">
        <v>192</v>
      </c>
      <c r="I14" s="162">
        <v>90</v>
      </c>
      <c r="J14" s="162">
        <v>102</v>
      </c>
      <c r="K14" s="162">
        <v>170</v>
      </c>
      <c r="L14" s="162">
        <v>75</v>
      </c>
      <c r="M14" s="162">
        <v>95</v>
      </c>
      <c r="N14" s="162">
        <v>175</v>
      </c>
      <c r="O14" s="162">
        <v>76</v>
      </c>
      <c r="P14" s="162">
        <v>99</v>
      </c>
    </row>
    <row r="15" spans="1:16" ht="13.2" customHeight="1">
      <c r="A15" s="166" t="s">
        <v>123</v>
      </c>
      <c r="B15" s="168"/>
      <c r="C15" s="168"/>
      <c r="D15" s="165" t="s">
        <v>744</v>
      </c>
      <c r="E15" s="162">
        <v>32</v>
      </c>
      <c r="F15" s="162">
        <v>18</v>
      </c>
      <c r="G15" s="162">
        <v>14</v>
      </c>
      <c r="H15" s="162">
        <v>18</v>
      </c>
      <c r="I15" s="162">
        <v>11</v>
      </c>
      <c r="J15" s="162">
        <v>7</v>
      </c>
      <c r="K15" s="162">
        <v>16</v>
      </c>
      <c r="L15" s="162">
        <v>11</v>
      </c>
      <c r="M15" s="162">
        <v>5</v>
      </c>
      <c r="N15" s="162">
        <v>25</v>
      </c>
      <c r="O15" s="162">
        <v>15</v>
      </c>
      <c r="P15" s="162">
        <v>10</v>
      </c>
    </row>
    <row r="16" spans="1:16" ht="13.2" customHeight="1">
      <c r="A16" s="166" t="s">
        <v>124</v>
      </c>
      <c r="B16" s="168"/>
      <c r="C16" s="168"/>
      <c r="D16" s="165" t="s">
        <v>745</v>
      </c>
      <c r="E16" s="162">
        <v>203</v>
      </c>
      <c r="F16" s="162">
        <v>83</v>
      </c>
      <c r="G16" s="162">
        <v>120</v>
      </c>
      <c r="H16" s="162">
        <v>166</v>
      </c>
      <c r="I16" s="162">
        <v>75</v>
      </c>
      <c r="J16" s="162">
        <v>91</v>
      </c>
      <c r="K16" s="162">
        <v>142</v>
      </c>
      <c r="L16" s="162">
        <v>59</v>
      </c>
      <c r="M16" s="162">
        <v>83</v>
      </c>
      <c r="N16" s="162">
        <v>144</v>
      </c>
      <c r="O16" s="162">
        <v>57</v>
      </c>
      <c r="P16" s="162">
        <v>87</v>
      </c>
    </row>
    <row r="17" spans="1:16" ht="13.2" customHeight="1">
      <c r="A17" s="166" t="s">
        <v>125</v>
      </c>
      <c r="B17" s="168"/>
      <c r="C17" s="168"/>
      <c r="D17" s="165" t="s">
        <v>746</v>
      </c>
      <c r="E17" s="162">
        <v>11</v>
      </c>
      <c r="F17" s="162">
        <v>4</v>
      </c>
      <c r="G17" s="162">
        <v>7</v>
      </c>
      <c r="H17" s="162">
        <v>8</v>
      </c>
      <c r="I17" s="162">
        <v>4</v>
      </c>
      <c r="J17" s="162">
        <v>4</v>
      </c>
      <c r="K17" s="162">
        <v>12</v>
      </c>
      <c r="L17" s="162">
        <v>5</v>
      </c>
      <c r="M17" s="162">
        <v>7</v>
      </c>
      <c r="N17" s="162">
        <v>6</v>
      </c>
      <c r="O17" s="162">
        <v>4</v>
      </c>
      <c r="P17" s="162">
        <v>2</v>
      </c>
    </row>
    <row r="18" spans="1:16" ht="13.2" customHeight="1">
      <c r="A18" s="166" t="s">
        <v>126</v>
      </c>
      <c r="B18" s="168"/>
      <c r="C18" s="167" t="s">
        <v>747</v>
      </c>
      <c r="D18" s="165"/>
      <c r="E18" s="162">
        <v>4</v>
      </c>
      <c r="F18" s="162">
        <v>4</v>
      </c>
      <c r="G18" s="146">
        <v>0</v>
      </c>
      <c r="H18" s="162">
        <v>4</v>
      </c>
      <c r="I18" s="162">
        <v>4</v>
      </c>
      <c r="J18" s="146" t="s">
        <v>98</v>
      </c>
      <c r="K18" s="162">
        <v>4</v>
      </c>
      <c r="L18" s="162">
        <v>4</v>
      </c>
      <c r="M18" s="127" t="s">
        <v>98</v>
      </c>
      <c r="N18" s="162">
        <v>2</v>
      </c>
      <c r="O18" s="162">
        <v>2</v>
      </c>
      <c r="P18" s="127" t="s">
        <v>98</v>
      </c>
    </row>
    <row r="19" spans="1:16" ht="13.2" customHeight="1">
      <c r="A19" s="166" t="s">
        <v>127</v>
      </c>
      <c r="B19" s="168"/>
      <c r="C19" s="167" t="s">
        <v>748</v>
      </c>
      <c r="D19" s="165"/>
      <c r="E19" s="162">
        <v>239</v>
      </c>
      <c r="F19" s="162">
        <v>123</v>
      </c>
      <c r="G19" s="162">
        <v>116</v>
      </c>
      <c r="H19" s="162">
        <v>239</v>
      </c>
      <c r="I19" s="162">
        <v>119</v>
      </c>
      <c r="J19" s="162">
        <v>120</v>
      </c>
      <c r="K19" s="162">
        <v>283</v>
      </c>
      <c r="L19" s="162">
        <v>141</v>
      </c>
      <c r="M19" s="162">
        <v>142</v>
      </c>
      <c r="N19" s="162">
        <v>276</v>
      </c>
      <c r="O19" s="162">
        <v>142</v>
      </c>
      <c r="P19" s="162">
        <v>134</v>
      </c>
    </row>
    <row r="20" spans="1:16" ht="15" customHeight="1">
      <c r="A20" s="166"/>
      <c r="B20" s="168"/>
      <c r="C20" s="168"/>
      <c r="D20" s="165"/>
      <c r="E20" s="162"/>
      <c r="F20" s="162"/>
      <c r="G20" s="162"/>
      <c r="H20" s="162"/>
      <c r="I20" s="162"/>
      <c r="J20" s="162"/>
      <c r="K20" s="162"/>
      <c r="L20" s="162"/>
      <c r="M20" s="162"/>
      <c r="N20" s="162"/>
      <c r="O20" s="162"/>
      <c r="P20" s="162"/>
    </row>
    <row r="21" spans="1:16" ht="13.2" customHeight="1">
      <c r="A21" s="166" t="s">
        <v>128</v>
      </c>
      <c r="B21" s="167" t="s">
        <v>129</v>
      </c>
      <c r="C21" s="168"/>
      <c r="D21" s="165"/>
      <c r="E21" s="162">
        <v>16880</v>
      </c>
      <c r="F21" s="162">
        <v>9948</v>
      </c>
      <c r="G21" s="162">
        <v>6932</v>
      </c>
      <c r="H21" s="162">
        <v>16897</v>
      </c>
      <c r="I21" s="162">
        <v>9930</v>
      </c>
      <c r="J21" s="162">
        <v>6967</v>
      </c>
      <c r="K21" s="162">
        <v>17054</v>
      </c>
      <c r="L21" s="162">
        <v>10061</v>
      </c>
      <c r="M21" s="162">
        <v>6993</v>
      </c>
      <c r="N21" s="162">
        <v>16695</v>
      </c>
      <c r="O21" s="162">
        <v>9754</v>
      </c>
      <c r="P21" s="162">
        <v>6941</v>
      </c>
    </row>
    <row r="22" spans="1:16" ht="7.5" customHeight="1">
      <c r="A22" s="166"/>
      <c r="B22" s="168"/>
      <c r="C22" s="168"/>
      <c r="D22" s="165"/>
      <c r="E22" s="162"/>
      <c r="F22" s="162"/>
      <c r="G22" s="162"/>
      <c r="H22" s="162"/>
      <c r="I22" s="162"/>
      <c r="J22" s="162"/>
      <c r="K22" s="162"/>
      <c r="L22" s="162"/>
      <c r="M22" s="162"/>
      <c r="N22" s="162"/>
      <c r="O22" s="162"/>
      <c r="P22" s="162"/>
    </row>
    <row r="23" spans="1:16" ht="13.2" customHeight="1">
      <c r="A23" s="166" t="s">
        <v>130</v>
      </c>
      <c r="B23" s="168"/>
      <c r="C23" s="167" t="s">
        <v>749</v>
      </c>
      <c r="D23" s="165"/>
      <c r="E23" s="162">
        <v>16421</v>
      </c>
      <c r="F23" s="162">
        <v>9692</v>
      </c>
      <c r="G23" s="162">
        <v>6729</v>
      </c>
      <c r="H23" s="162">
        <v>16461</v>
      </c>
      <c r="I23" s="162">
        <v>9698</v>
      </c>
      <c r="J23" s="162">
        <v>6763</v>
      </c>
      <c r="K23" s="162">
        <v>16513</v>
      </c>
      <c r="L23" s="162">
        <v>9774</v>
      </c>
      <c r="M23" s="162">
        <v>6739</v>
      </c>
      <c r="N23" s="162">
        <v>16167</v>
      </c>
      <c r="O23" s="162">
        <v>9458</v>
      </c>
      <c r="P23" s="162">
        <v>6709</v>
      </c>
    </row>
    <row r="24" spans="1:16" ht="13.2" customHeight="1">
      <c r="A24" s="166" t="s">
        <v>131</v>
      </c>
      <c r="B24" s="168"/>
      <c r="C24" s="168"/>
      <c r="D24" s="165" t="s">
        <v>750</v>
      </c>
      <c r="E24" s="162">
        <v>309</v>
      </c>
      <c r="F24" s="162">
        <v>210</v>
      </c>
      <c r="G24" s="162">
        <v>99</v>
      </c>
      <c r="H24" s="162">
        <v>317</v>
      </c>
      <c r="I24" s="162">
        <v>216</v>
      </c>
      <c r="J24" s="162">
        <v>101</v>
      </c>
      <c r="K24" s="162">
        <v>319</v>
      </c>
      <c r="L24" s="162">
        <v>239</v>
      </c>
      <c r="M24" s="162">
        <v>80</v>
      </c>
      <c r="N24" s="162">
        <v>305</v>
      </c>
      <c r="O24" s="162">
        <v>214</v>
      </c>
      <c r="P24" s="162">
        <v>91</v>
      </c>
    </row>
    <row r="25" spans="1:16" ht="13.2" customHeight="1">
      <c r="A25" s="166" t="s">
        <v>132</v>
      </c>
      <c r="B25" s="168"/>
      <c r="C25" s="168"/>
      <c r="D25" s="165" t="s">
        <v>751</v>
      </c>
      <c r="E25" s="162">
        <v>547</v>
      </c>
      <c r="F25" s="162">
        <v>462</v>
      </c>
      <c r="G25" s="162">
        <v>85</v>
      </c>
      <c r="H25" s="162">
        <v>527</v>
      </c>
      <c r="I25" s="162">
        <v>433</v>
      </c>
      <c r="J25" s="162">
        <v>94</v>
      </c>
      <c r="K25" s="162">
        <v>514</v>
      </c>
      <c r="L25" s="162">
        <v>405</v>
      </c>
      <c r="M25" s="162">
        <v>109</v>
      </c>
      <c r="N25" s="162">
        <v>528</v>
      </c>
      <c r="O25" s="162">
        <v>438</v>
      </c>
      <c r="P25" s="162">
        <v>90</v>
      </c>
    </row>
    <row r="26" spans="1:16" ht="13.2" customHeight="1">
      <c r="A26" s="166" t="s">
        <v>133</v>
      </c>
      <c r="B26" s="168"/>
      <c r="C26" s="168"/>
      <c r="D26" s="165" t="s">
        <v>752</v>
      </c>
      <c r="E26" s="162">
        <v>2016</v>
      </c>
      <c r="F26" s="162">
        <v>1342</v>
      </c>
      <c r="G26" s="162">
        <v>674</v>
      </c>
      <c r="H26" s="162">
        <v>2075</v>
      </c>
      <c r="I26" s="162">
        <v>1371</v>
      </c>
      <c r="J26" s="162">
        <v>704</v>
      </c>
      <c r="K26" s="162">
        <v>2079</v>
      </c>
      <c r="L26" s="162">
        <v>1337</v>
      </c>
      <c r="M26" s="162">
        <v>742</v>
      </c>
      <c r="N26" s="162">
        <v>1989</v>
      </c>
      <c r="O26" s="162">
        <v>1274</v>
      </c>
      <c r="P26" s="162">
        <v>715</v>
      </c>
    </row>
    <row r="27" spans="1:16" ht="13.2" customHeight="1">
      <c r="A27" s="166" t="s">
        <v>134</v>
      </c>
      <c r="B27" s="168"/>
      <c r="C27" s="168"/>
      <c r="D27" s="165" t="s">
        <v>753</v>
      </c>
      <c r="E27" s="162">
        <v>1481</v>
      </c>
      <c r="F27" s="162">
        <v>730</v>
      </c>
      <c r="G27" s="162">
        <v>751</v>
      </c>
      <c r="H27" s="162">
        <v>1447</v>
      </c>
      <c r="I27" s="162">
        <v>721</v>
      </c>
      <c r="J27" s="162">
        <v>726</v>
      </c>
      <c r="K27" s="162">
        <v>1484</v>
      </c>
      <c r="L27" s="162">
        <v>713</v>
      </c>
      <c r="M27" s="162">
        <v>771</v>
      </c>
      <c r="N27" s="162">
        <v>1413</v>
      </c>
      <c r="O27" s="162">
        <v>662</v>
      </c>
      <c r="P27" s="162">
        <v>751</v>
      </c>
    </row>
    <row r="28" spans="1:16" ht="13.2" customHeight="1">
      <c r="A28" s="166" t="s">
        <v>135</v>
      </c>
      <c r="B28" s="168"/>
      <c r="C28" s="168"/>
      <c r="D28" s="165" t="s">
        <v>754</v>
      </c>
      <c r="E28" s="162">
        <v>653</v>
      </c>
      <c r="F28" s="162">
        <v>405</v>
      </c>
      <c r="G28" s="162">
        <v>248</v>
      </c>
      <c r="H28" s="162">
        <v>600</v>
      </c>
      <c r="I28" s="162">
        <v>390</v>
      </c>
      <c r="J28" s="162">
        <v>210</v>
      </c>
      <c r="K28" s="162">
        <v>616</v>
      </c>
      <c r="L28" s="162">
        <v>395</v>
      </c>
      <c r="M28" s="162">
        <v>221</v>
      </c>
      <c r="N28" s="162">
        <v>619</v>
      </c>
      <c r="O28" s="162">
        <v>369</v>
      </c>
      <c r="P28" s="162">
        <v>250</v>
      </c>
    </row>
    <row r="29" spans="1:16" ht="13.2" customHeight="1">
      <c r="A29" s="166" t="s">
        <v>136</v>
      </c>
      <c r="B29" s="168"/>
      <c r="C29" s="168"/>
      <c r="D29" s="165" t="s">
        <v>755</v>
      </c>
      <c r="E29" s="162">
        <v>1519</v>
      </c>
      <c r="F29" s="162">
        <v>958</v>
      </c>
      <c r="G29" s="162">
        <v>561</v>
      </c>
      <c r="H29" s="162">
        <v>1474</v>
      </c>
      <c r="I29" s="162">
        <v>933</v>
      </c>
      <c r="J29" s="162">
        <v>541</v>
      </c>
      <c r="K29" s="162">
        <v>1415</v>
      </c>
      <c r="L29" s="162">
        <v>948</v>
      </c>
      <c r="M29" s="162">
        <v>467</v>
      </c>
      <c r="N29" s="162">
        <v>1284</v>
      </c>
      <c r="O29" s="162">
        <v>831</v>
      </c>
      <c r="P29" s="162">
        <v>453</v>
      </c>
    </row>
    <row r="30" spans="1:16" ht="13.2" customHeight="1">
      <c r="A30" s="166" t="s">
        <v>137</v>
      </c>
      <c r="B30" s="168"/>
      <c r="C30" s="168"/>
      <c r="D30" s="165" t="s">
        <v>756</v>
      </c>
      <c r="E30" s="162">
        <v>748</v>
      </c>
      <c r="F30" s="162">
        <v>364</v>
      </c>
      <c r="G30" s="162">
        <v>384</v>
      </c>
      <c r="H30" s="162">
        <v>698</v>
      </c>
      <c r="I30" s="162">
        <v>349</v>
      </c>
      <c r="J30" s="162">
        <v>349</v>
      </c>
      <c r="K30" s="162">
        <v>685</v>
      </c>
      <c r="L30" s="162">
        <v>359</v>
      </c>
      <c r="M30" s="162">
        <v>326</v>
      </c>
      <c r="N30" s="162">
        <v>712</v>
      </c>
      <c r="O30" s="162">
        <v>352</v>
      </c>
      <c r="P30" s="162">
        <v>360</v>
      </c>
    </row>
    <row r="31" spans="1:16" ht="13.2" customHeight="1">
      <c r="A31" s="166" t="s">
        <v>138</v>
      </c>
      <c r="B31" s="168"/>
      <c r="C31" s="168"/>
      <c r="D31" s="165" t="s">
        <v>757</v>
      </c>
      <c r="E31" s="162">
        <v>1463</v>
      </c>
      <c r="F31" s="162">
        <v>742</v>
      </c>
      <c r="G31" s="162">
        <v>721</v>
      </c>
      <c r="H31" s="162">
        <v>1425</v>
      </c>
      <c r="I31" s="162">
        <v>719</v>
      </c>
      <c r="J31" s="162">
        <v>706</v>
      </c>
      <c r="K31" s="162">
        <v>1442</v>
      </c>
      <c r="L31" s="162">
        <v>701</v>
      </c>
      <c r="M31" s="162">
        <v>741</v>
      </c>
      <c r="N31" s="162">
        <v>1536</v>
      </c>
      <c r="O31" s="162">
        <v>774</v>
      </c>
      <c r="P31" s="162">
        <v>762</v>
      </c>
    </row>
    <row r="32" spans="1:16" ht="13.2" customHeight="1">
      <c r="A32" s="166" t="s">
        <v>139</v>
      </c>
      <c r="B32" s="168"/>
      <c r="C32" s="168"/>
      <c r="D32" s="165" t="s">
        <v>758</v>
      </c>
      <c r="E32" s="162">
        <v>46</v>
      </c>
      <c r="F32" s="162">
        <v>41</v>
      </c>
      <c r="G32" s="162">
        <v>5</v>
      </c>
      <c r="H32" s="162">
        <v>37</v>
      </c>
      <c r="I32" s="162">
        <v>30</v>
      </c>
      <c r="J32" s="162">
        <v>7</v>
      </c>
      <c r="K32" s="162">
        <v>34</v>
      </c>
      <c r="L32" s="162">
        <v>32</v>
      </c>
      <c r="M32" s="162">
        <v>2</v>
      </c>
      <c r="N32" s="162">
        <v>32</v>
      </c>
      <c r="O32" s="162">
        <v>28</v>
      </c>
      <c r="P32" s="162">
        <v>4</v>
      </c>
    </row>
    <row r="33" spans="1:16" ht="13.2" customHeight="1">
      <c r="A33" s="166" t="s">
        <v>140</v>
      </c>
      <c r="B33" s="168"/>
      <c r="C33" s="168"/>
      <c r="D33" s="165" t="s">
        <v>759</v>
      </c>
      <c r="E33" s="162">
        <v>3314</v>
      </c>
      <c r="F33" s="162">
        <v>2372</v>
      </c>
      <c r="G33" s="162">
        <v>942</v>
      </c>
      <c r="H33" s="162">
        <v>3343</v>
      </c>
      <c r="I33" s="162">
        <v>2410</v>
      </c>
      <c r="J33" s="162">
        <v>933</v>
      </c>
      <c r="K33" s="162">
        <v>3387</v>
      </c>
      <c r="L33" s="162">
        <v>2447</v>
      </c>
      <c r="M33" s="162">
        <v>940</v>
      </c>
      <c r="N33" s="162">
        <v>3228</v>
      </c>
      <c r="O33" s="162">
        <v>2316</v>
      </c>
      <c r="P33" s="162">
        <v>912</v>
      </c>
    </row>
    <row r="34" spans="1:16" ht="13.2" customHeight="1">
      <c r="A34" s="166" t="s">
        <v>141</v>
      </c>
      <c r="B34" s="168"/>
      <c r="C34" s="168"/>
      <c r="D34" s="165" t="s">
        <v>760</v>
      </c>
      <c r="E34" s="162">
        <v>62</v>
      </c>
      <c r="F34" s="162">
        <v>26</v>
      </c>
      <c r="G34" s="162">
        <v>36</v>
      </c>
      <c r="H34" s="162">
        <v>62</v>
      </c>
      <c r="I34" s="162">
        <v>34</v>
      </c>
      <c r="J34" s="162">
        <v>28</v>
      </c>
      <c r="K34" s="162">
        <v>52</v>
      </c>
      <c r="L34" s="162">
        <v>25</v>
      </c>
      <c r="M34" s="162">
        <v>27</v>
      </c>
      <c r="N34" s="162">
        <v>69</v>
      </c>
      <c r="O34" s="162">
        <v>34</v>
      </c>
      <c r="P34" s="162">
        <v>35</v>
      </c>
    </row>
    <row r="35" spans="1:16" ht="13.2" customHeight="1">
      <c r="A35" s="166" t="s">
        <v>142</v>
      </c>
      <c r="B35" s="168"/>
      <c r="C35" s="168"/>
      <c r="D35" s="165" t="s">
        <v>761</v>
      </c>
      <c r="E35" s="162">
        <v>559</v>
      </c>
      <c r="F35" s="146">
        <v>6</v>
      </c>
      <c r="G35" s="162">
        <v>553</v>
      </c>
      <c r="H35" s="162">
        <v>581</v>
      </c>
      <c r="I35" s="146">
        <v>3</v>
      </c>
      <c r="J35" s="162">
        <v>578</v>
      </c>
      <c r="K35" s="162">
        <v>660</v>
      </c>
      <c r="L35" s="127">
        <v>4</v>
      </c>
      <c r="M35" s="162">
        <v>656</v>
      </c>
      <c r="N35" s="162">
        <v>567</v>
      </c>
      <c r="O35" s="127">
        <v>4</v>
      </c>
      <c r="P35" s="162">
        <v>563</v>
      </c>
    </row>
    <row r="36" spans="1:16" ht="13.2" customHeight="1">
      <c r="A36" s="166" t="s">
        <v>143</v>
      </c>
      <c r="B36" s="168"/>
      <c r="C36" s="168"/>
      <c r="D36" s="165" t="s">
        <v>762</v>
      </c>
      <c r="E36" s="162">
        <v>241</v>
      </c>
      <c r="F36" s="162" t="s">
        <v>47</v>
      </c>
      <c r="G36" s="162">
        <v>241</v>
      </c>
      <c r="H36" s="162">
        <v>287</v>
      </c>
      <c r="I36" s="162" t="s">
        <v>47</v>
      </c>
      <c r="J36" s="162">
        <v>287</v>
      </c>
      <c r="K36" s="162">
        <v>281</v>
      </c>
      <c r="L36" s="162" t="s">
        <v>144</v>
      </c>
      <c r="M36" s="162">
        <v>281</v>
      </c>
      <c r="N36" s="162">
        <v>285</v>
      </c>
      <c r="O36" s="162" t="s">
        <v>47</v>
      </c>
      <c r="P36" s="162">
        <v>285</v>
      </c>
    </row>
    <row r="37" spans="1:16" ht="13.2" customHeight="1">
      <c r="A37" s="166" t="s">
        <v>145</v>
      </c>
      <c r="B37" s="168"/>
      <c r="C37" s="168"/>
      <c r="D37" s="165" t="s">
        <v>763</v>
      </c>
      <c r="E37" s="162">
        <v>215</v>
      </c>
      <c r="F37" s="162" t="s">
        <v>47</v>
      </c>
      <c r="G37" s="162">
        <v>215</v>
      </c>
      <c r="H37" s="162">
        <v>189</v>
      </c>
      <c r="I37" s="162" t="s">
        <v>47</v>
      </c>
      <c r="J37" s="162">
        <v>189</v>
      </c>
      <c r="K37" s="162">
        <v>190</v>
      </c>
      <c r="L37" s="162" t="s">
        <v>144</v>
      </c>
      <c r="M37" s="162">
        <v>190</v>
      </c>
      <c r="N37" s="162">
        <v>224</v>
      </c>
      <c r="O37" s="162" t="s">
        <v>47</v>
      </c>
      <c r="P37" s="162">
        <v>224</v>
      </c>
    </row>
    <row r="38" spans="1:16" ht="13.2" customHeight="1">
      <c r="A38" s="166" t="s">
        <v>146</v>
      </c>
      <c r="B38" s="168"/>
      <c r="C38" s="168"/>
      <c r="D38" s="165" t="s">
        <v>764</v>
      </c>
      <c r="E38" s="162">
        <v>417</v>
      </c>
      <c r="F38" s="162">
        <v>417</v>
      </c>
      <c r="G38" s="162" t="s">
        <v>47</v>
      </c>
      <c r="H38" s="162">
        <v>428</v>
      </c>
      <c r="I38" s="162">
        <v>428</v>
      </c>
      <c r="J38" s="162" t="s">
        <v>47</v>
      </c>
      <c r="K38" s="162">
        <v>493</v>
      </c>
      <c r="L38" s="162">
        <v>493</v>
      </c>
      <c r="M38" s="162" t="s">
        <v>144</v>
      </c>
      <c r="N38" s="162">
        <v>462</v>
      </c>
      <c r="O38" s="162">
        <v>462</v>
      </c>
      <c r="P38" s="162" t="s">
        <v>47</v>
      </c>
    </row>
    <row r="39" spans="1:16" ht="13.2" customHeight="1">
      <c r="A39" s="166" t="s">
        <v>147</v>
      </c>
      <c r="B39" s="168"/>
      <c r="C39" s="168"/>
      <c r="D39" s="165" t="s">
        <v>765</v>
      </c>
      <c r="E39" s="162">
        <v>359</v>
      </c>
      <c r="F39" s="162">
        <v>247</v>
      </c>
      <c r="G39" s="162">
        <v>112</v>
      </c>
      <c r="H39" s="162">
        <v>357</v>
      </c>
      <c r="I39" s="162">
        <v>235</v>
      </c>
      <c r="J39" s="162">
        <v>122</v>
      </c>
      <c r="K39" s="162">
        <v>350</v>
      </c>
      <c r="L39" s="162">
        <v>221</v>
      </c>
      <c r="M39" s="162">
        <v>129</v>
      </c>
      <c r="N39" s="162">
        <v>399</v>
      </c>
      <c r="O39" s="162">
        <v>259</v>
      </c>
      <c r="P39" s="162">
        <v>140</v>
      </c>
    </row>
    <row r="40" spans="1:16" ht="13.2" customHeight="1">
      <c r="A40" s="166" t="s">
        <v>148</v>
      </c>
      <c r="B40" s="168"/>
      <c r="C40" s="168"/>
      <c r="D40" s="165" t="s">
        <v>766</v>
      </c>
      <c r="E40" s="162">
        <v>105</v>
      </c>
      <c r="F40" s="162">
        <v>63</v>
      </c>
      <c r="G40" s="162">
        <v>42</v>
      </c>
      <c r="H40" s="162">
        <v>125</v>
      </c>
      <c r="I40" s="162">
        <v>59</v>
      </c>
      <c r="J40" s="162">
        <v>66</v>
      </c>
      <c r="K40" s="162">
        <v>127</v>
      </c>
      <c r="L40" s="162">
        <v>79</v>
      </c>
      <c r="M40" s="162">
        <v>48</v>
      </c>
      <c r="N40" s="162">
        <v>128</v>
      </c>
      <c r="O40" s="162">
        <v>86</v>
      </c>
      <c r="P40" s="162">
        <v>42</v>
      </c>
    </row>
    <row r="41" spans="1:16" ht="13.2" customHeight="1">
      <c r="A41" s="166" t="s">
        <v>149</v>
      </c>
      <c r="B41" s="168"/>
      <c r="C41" s="168"/>
      <c r="D41" s="165" t="s">
        <v>767</v>
      </c>
      <c r="E41" s="162">
        <v>559</v>
      </c>
      <c r="F41" s="162">
        <v>319</v>
      </c>
      <c r="G41" s="162">
        <v>240</v>
      </c>
      <c r="H41" s="162">
        <v>592</v>
      </c>
      <c r="I41" s="162">
        <v>306</v>
      </c>
      <c r="J41" s="162">
        <v>286</v>
      </c>
      <c r="K41" s="162">
        <v>600</v>
      </c>
      <c r="L41" s="162">
        <v>347</v>
      </c>
      <c r="M41" s="162">
        <v>253</v>
      </c>
      <c r="N41" s="162">
        <v>626</v>
      </c>
      <c r="O41" s="162">
        <v>359</v>
      </c>
      <c r="P41" s="162">
        <v>267</v>
      </c>
    </row>
    <row r="42" spans="1:16" ht="13.2" customHeight="1">
      <c r="A42" s="166" t="s">
        <v>150</v>
      </c>
      <c r="B42" s="168"/>
      <c r="C42" s="168"/>
      <c r="D42" s="165" t="s">
        <v>768</v>
      </c>
      <c r="E42" s="162">
        <v>363</v>
      </c>
      <c r="F42" s="162">
        <v>204</v>
      </c>
      <c r="G42" s="162">
        <v>159</v>
      </c>
      <c r="H42" s="162">
        <v>372</v>
      </c>
      <c r="I42" s="162">
        <v>223</v>
      </c>
      <c r="J42" s="162">
        <v>149</v>
      </c>
      <c r="K42" s="162">
        <v>345</v>
      </c>
      <c r="L42" s="162">
        <v>221</v>
      </c>
      <c r="M42" s="162">
        <v>124</v>
      </c>
      <c r="N42" s="162">
        <v>347</v>
      </c>
      <c r="O42" s="162">
        <v>220</v>
      </c>
      <c r="P42" s="162">
        <v>127</v>
      </c>
    </row>
    <row r="43" spans="1:16" ht="22.5" customHeight="1">
      <c r="A43" s="166" t="s">
        <v>151</v>
      </c>
      <c r="B43" s="168"/>
      <c r="C43" s="168"/>
      <c r="D43" s="169" t="s">
        <v>769</v>
      </c>
      <c r="E43" s="162">
        <v>149</v>
      </c>
      <c r="F43" s="162">
        <v>67</v>
      </c>
      <c r="G43" s="162">
        <v>82</v>
      </c>
      <c r="H43" s="162">
        <v>173</v>
      </c>
      <c r="I43" s="162">
        <v>79</v>
      </c>
      <c r="J43" s="162">
        <v>94</v>
      </c>
      <c r="K43" s="162">
        <v>162</v>
      </c>
      <c r="L43" s="162">
        <v>77</v>
      </c>
      <c r="M43" s="162">
        <v>85</v>
      </c>
      <c r="N43" s="162">
        <v>159</v>
      </c>
      <c r="O43" s="162">
        <v>82</v>
      </c>
      <c r="P43" s="162">
        <v>77</v>
      </c>
    </row>
    <row r="44" spans="1:16" ht="13.2" customHeight="1">
      <c r="A44" s="166" t="s">
        <v>152</v>
      </c>
      <c r="B44" s="168"/>
      <c r="C44" s="168"/>
      <c r="D44" s="165" t="s">
        <v>770</v>
      </c>
      <c r="E44" s="162">
        <v>1296</v>
      </c>
      <c r="F44" s="162">
        <v>717</v>
      </c>
      <c r="G44" s="162">
        <v>579</v>
      </c>
      <c r="H44" s="162">
        <v>1352</v>
      </c>
      <c r="I44" s="162">
        <v>759</v>
      </c>
      <c r="J44" s="162">
        <v>593</v>
      </c>
      <c r="K44" s="162">
        <v>1278</v>
      </c>
      <c r="L44" s="162">
        <v>731</v>
      </c>
      <c r="M44" s="162">
        <v>547</v>
      </c>
      <c r="N44" s="162">
        <v>1255</v>
      </c>
      <c r="O44" s="162">
        <v>694</v>
      </c>
      <c r="P44" s="162">
        <v>561</v>
      </c>
    </row>
    <row r="45" spans="1:16" ht="13.2" customHeight="1">
      <c r="A45" s="166" t="s">
        <v>153</v>
      </c>
      <c r="B45" s="168"/>
      <c r="C45" s="167" t="s">
        <v>771</v>
      </c>
      <c r="D45" s="165"/>
      <c r="E45" s="162">
        <v>459</v>
      </c>
      <c r="F45" s="162">
        <v>256</v>
      </c>
      <c r="G45" s="162">
        <v>203</v>
      </c>
      <c r="H45" s="162">
        <v>436</v>
      </c>
      <c r="I45" s="162">
        <v>232</v>
      </c>
      <c r="J45" s="162">
        <v>204</v>
      </c>
      <c r="K45" s="162">
        <v>541</v>
      </c>
      <c r="L45" s="162">
        <v>287</v>
      </c>
      <c r="M45" s="162">
        <v>254</v>
      </c>
      <c r="N45" s="162">
        <v>528</v>
      </c>
      <c r="O45" s="162">
        <v>296</v>
      </c>
      <c r="P45" s="162">
        <v>232</v>
      </c>
    </row>
    <row r="46" spans="1:16" ht="13.2" customHeight="1">
      <c r="A46" s="166" t="s">
        <v>154</v>
      </c>
      <c r="B46" s="168"/>
      <c r="C46" s="168"/>
      <c r="D46" s="165" t="s">
        <v>772</v>
      </c>
      <c r="E46" s="162">
        <v>107</v>
      </c>
      <c r="F46" s="162">
        <v>49</v>
      </c>
      <c r="G46" s="162">
        <v>58</v>
      </c>
      <c r="H46" s="162">
        <v>97</v>
      </c>
      <c r="I46" s="162">
        <v>44</v>
      </c>
      <c r="J46" s="162">
        <v>53</v>
      </c>
      <c r="K46" s="162">
        <v>110</v>
      </c>
      <c r="L46" s="162">
        <v>55</v>
      </c>
      <c r="M46" s="162">
        <v>55</v>
      </c>
      <c r="N46" s="162">
        <v>110</v>
      </c>
      <c r="O46" s="162">
        <v>53</v>
      </c>
      <c r="P46" s="162">
        <v>57</v>
      </c>
    </row>
    <row r="47" spans="1:16" ht="13.2" customHeight="1">
      <c r="A47" s="166" t="s">
        <v>155</v>
      </c>
      <c r="B47" s="168"/>
      <c r="C47" s="168"/>
      <c r="D47" s="165" t="s">
        <v>773</v>
      </c>
      <c r="E47" s="162">
        <v>352</v>
      </c>
      <c r="F47" s="162">
        <v>207</v>
      </c>
      <c r="G47" s="162">
        <v>145</v>
      </c>
      <c r="H47" s="162">
        <v>339</v>
      </c>
      <c r="I47" s="162">
        <v>188</v>
      </c>
      <c r="J47" s="162">
        <v>151</v>
      </c>
      <c r="K47" s="162">
        <v>431</v>
      </c>
      <c r="L47" s="162">
        <v>232</v>
      </c>
      <c r="M47" s="162">
        <v>199</v>
      </c>
      <c r="N47" s="162">
        <v>418</v>
      </c>
      <c r="O47" s="162">
        <v>243</v>
      </c>
      <c r="P47" s="162">
        <v>175</v>
      </c>
    </row>
    <row r="48" spans="1:16" ht="15" customHeight="1">
      <c r="A48" s="166"/>
      <c r="B48" s="168"/>
      <c r="C48" s="168"/>
      <c r="D48" s="165"/>
      <c r="E48" s="162"/>
      <c r="F48" s="162"/>
      <c r="G48" s="162"/>
      <c r="H48" s="162"/>
      <c r="I48" s="162"/>
      <c r="J48" s="162"/>
      <c r="K48" s="162"/>
      <c r="L48" s="162"/>
      <c r="M48" s="162"/>
      <c r="N48" s="162"/>
      <c r="O48" s="162"/>
      <c r="P48" s="162"/>
    </row>
    <row r="49" spans="1:16" ht="24.75" customHeight="1">
      <c r="A49" s="159" t="s">
        <v>774</v>
      </c>
      <c r="B49" s="359" t="s">
        <v>775</v>
      </c>
      <c r="C49" s="359"/>
      <c r="D49" s="360"/>
      <c r="E49" s="162">
        <v>170</v>
      </c>
      <c r="F49" s="162">
        <v>79</v>
      </c>
      <c r="G49" s="162">
        <v>91</v>
      </c>
      <c r="H49" s="162">
        <v>211</v>
      </c>
      <c r="I49" s="162">
        <v>85</v>
      </c>
      <c r="J49" s="162">
        <v>126</v>
      </c>
      <c r="K49" s="162">
        <v>211</v>
      </c>
      <c r="L49" s="162">
        <v>81</v>
      </c>
      <c r="M49" s="162">
        <v>130</v>
      </c>
      <c r="N49" s="162">
        <v>192</v>
      </c>
      <c r="O49" s="162">
        <v>91</v>
      </c>
      <c r="P49" s="162">
        <v>101</v>
      </c>
    </row>
    <row r="50" spans="1:16" ht="7.5" customHeight="1">
      <c r="A50" s="166"/>
      <c r="B50" s="168"/>
      <c r="C50" s="168"/>
      <c r="D50" s="165"/>
      <c r="E50" s="162"/>
      <c r="F50" s="162"/>
      <c r="G50" s="162"/>
      <c r="H50" s="162"/>
      <c r="I50" s="162"/>
      <c r="J50" s="162"/>
      <c r="K50" s="162"/>
      <c r="L50" s="162"/>
      <c r="M50" s="162"/>
      <c r="N50" s="162"/>
      <c r="O50" s="162"/>
      <c r="P50" s="162"/>
    </row>
    <row r="51" spans="1:16" ht="13.2" customHeight="1">
      <c r="A51" s="166" t="s">
        <v>156</v>
      </c>
      <c r="B51" s="168"/>
      <c r="C51" s="167" t="s">
        <v>776</v>
      </c>
      <c r="D51" s="165"/>
      <c r="E51" s="162">
        <v>70</v>
      </c>
      <c r="F51" s="162">
        <v>24</v>
      </c>
      <c r="G51" s="162">
        <v>46</v>
      </c>
      <c r="H51" s="162">
        <v>102</v>
      </c>
      <c r="I51" s="162">
        <v>40</v>
      </c>
      <c r="J51" s="162">
        <v>62</v>
      </c>
      <c r="K51" s="162">
        <v>102</v>
      </c>
      <c r="L51" s="162">
        <v>37</v>
      </c>
      <c r="M51" s="162">
        <v>65</v>
      </c>
      <c r="N51" s="162">
        <v>93</v>
      </c>
      <c r="O51" s="162">
        <v>43</v>
      </c>
      <c r="P51" s="162">
        <v>50</v>
      </c>
    </row>
    <row r="52" spans="1:16" ht="23.25" customHeight="1">
      <c r="A52" s="166" t="s">
        <v>157</v>
      </c>
      <c r="B52" s="168"/>
      <c r="C52" s="359" t="s">
        <v>777</v>
      </c>
      <c r="D52" s="360"/>
      <c r="E52" s="162">
        <v>100</v>
      </c>
      <c r="F52" s="162">
        <v>55</v>
      </c>
      <c r="G52" s="162">
        <v>45</v>
      </c>
      <c r="H52" s="162">
        <v>109</v>
      </c>
      <c r="I52" s="162">
        <v>45</v>
      </c>
      <c r="J52" s="162">
        <v>64</v>
      </c>
      <c r="K52" s="162">
        <v>109</v>
      </c>
      <c r="L52" s="162">
        <v>44</v>
      </c>
      <c r="M52" s="162">
        <v>65</v>
      </c>
      <c r="N52" s="162">
        <v>99</v>
      </c>
      <c r="O52" s="162">
        <v>48</v>
      </c>
      <c r="P52" s="162">
        <v>51</v>
      </c>
    </row>
    <row r="53" spans="1:16" ht="15" customHeight="1">
      <c r="A53" s="166"/>
      <c r="B53" s="168"/>
      <c r="C53" s="168"/>
      <c r="D53" s="165"/>
      <c r="E53" s="162"/>
      <c r="F53" s="162"/>
      <c r="G53" s="162"/>
      <c r="H53" s="162"/>
      <c r="I53" s="162"/>
      <c r="J53" s="162"/>
      <c r="K53" s="162"/>
      <c r="L53" s="162"/>
      <c r="M53" s="162"/>
      <c r="N53" s="162"/>
      <c r="O53" s="162"/>
      <c r="P53" s="162"/>
    </row>
    <row r="54" spans="1:16" ht="13.2" customHeight="1">
      <c r="A54" s="166" t="s">
        <v>158</v>
      </c>
      <c r="B54" s="167" t="s">
        <v>159</v>
      </c>
      <c r="C54" s="168"/>
      <c r="D54" s="165"/>
      <c r="E54" s="162">
        <v>1011</v>
      </c>
      <c r="F54" s="162">
        <v>498</v>
      </c>
      <c r="G54" s="162">
        <v>513</v>
      </c>
      <c r="H54" s="162">
        <v>984</v>
      </c>
      <c r="I54" s="162">
        <v>511</v>
      </c>
      <c r="J54" s="162">
        <v>473</v>
      </c>
      <c r="K54" s="162">
        <v>980</v>
      </c>
      <c r="L54" s="162">
        <v>491</v>
      </c>
      <c r="M54" s="162">
        <v>489</v>
      </c>
      <c r="N54" s="162">
        <v>980</v>
      </c>
      <c r="O54" s="162">
        <v>506</v>
      </c>
      <c r="P54" s="162">
        <v>474</v>
      </c>
    </row>
    <row r="55" spans="1:16" ht="7.5" customHeight="1">
      <c r="A55" s="166"/>
      <c r="B55" s="168"/>
      <c r="C55" s="168"/>
      <c r="D55" s="165"/>
      <c r="E55" s="162"/>
      <c r="F55" s="162"/>
      <c r="G55" s="162"/>
      <c r="H55" s="162"/>
      <c r="I55" s="162"/>
      <c r="J55" s="162"/>
      <c r="K55" s="162"/>
      <c r="L55" s="162"/>
      <c r="M55" s="162"/>
      <c r="N55" s="162"/>
      <c r="O55" s="162"/>
      <c r="P55" s="162"/>
    </row>
    <row r="56" spans="1:16" ht="13.2" customHeight="1">
      <c r="A56" s="166" t="s">
        <v>160</v>
      </c>
      <c r="B56" s="168"/>
      <c r="C56" s="167" t="s">
        <v>778</v>
      </c>
      <c r="D56" s="165"/>
      <c r="E56" s="162">
        <v>620</v>
      </c>
      <c r="F56" s="162">
        <v>328</v>
      </c>
      <c r="G56" s="162">
        <v>292</v>
      </c>
      <c r="H56" s="162">
        <v>617</v>
      </c>
      <c r="I56" s="162">
        <v>339</v>
      </c>
      <c r="J56" s="162">
        <v>278</v>
      </c>
      <c r="K56" s="162">
        <v>587</v>
      </c>
      <c r="L56" s="162">
        <v>307</v>
      </c>
      <c r="M56" s="162">
        <v>280</v>
      </c>
      <c r="N56" s="162">
        <v>587</v>
      </c>
      <c r="O56" s="162">
        <v>310</v>
      </c>
      <c r="P56" s="162">
        <v>277</v>
      </c>
    </row>
    <row r="57" spans="1:16" ht="13.2" customHeight="1">
      <c r="A57" s="166" t="s">
        <v>161</v>
      </c>
      <c r="B57" s="168"/>
      <c r="C57" s="361" t="s">
        <v>779</v>
      </c>
      <c r="D57" s="362"/>
      <c r="E57" s="162">
        <v>391</v>
      </c>
      <c r="F57" s="162">
        <v>170</v>
      </c>
      <c r="G57" s="162">
        <v>221</v>
      </c>
      <c r="H57" s="162">
        <v>367</v>
      </c>
      <c r="I57" s="162">
        <v>172</v>
      </c>
      <c r="J57" s="162">
        <v>195</v>
      </c>
      <c r="K57" s="162">
        <v>393</v>
      </c>
      <c r="L57" s="162">
        <v>184</v>
      </c>
      <c r="M57" s="162">
        <v>209</v>
      </c>
      <c r="N57" s="162">
        <v>393</v>
      </c>
      <c r="O57" s="162">
        <v>196</v>
      </c>
      <c r="P57" s="162">
        <v>197</v>
      </c>
    </row>
    <row r="58" spans="1:16" ht="15" customHeight="1">
      <c r="A58" s="166"/>
      <c r="B58" s="168"/>
      <c r="C58" s="168"/>
      <c r="D58" s="165"/>
      <c r="E58" s="162"/>
      <c r="F58" s="162"/>
      <c r="G58" s="162"/>
      <c r="H58" s="162"/>
      <c r="I58" s="162"/>
      <c r="J58" s="162"/>
      <c r="K58" s="162"/>
      <c r="L58" s="162"/>
      <c r="M58" s="162"/>
      <c r="N58" s="162"/>
      <c r="O58" s="162"/>
      <c r="P58" s="162"/>
    </row>
    <row r="59" spans="1:16" ht="13.2" customHeight="1">
      <c r="A59" s="166" t="s">
        <v>162</v>
      </c>
      <c r="B59" s="167" t="s">
        <v>163</v>
      </c>
      <c r="C59" s="168"/>
      <c r="D59" s="165"/>
      <c r="E59" s="162">
        <v>592</v>
      </c>
      <c r="F59" s="162">
        <v>159</v>
      </c>
      <c r="G59" s="162">
        <v>433</v>
      </c>
      <c r="H59" s="162">
        <v>662</v>
      </c>
      <c r="I59" s="162">
        <v>172</v>
      </c>
      <c r="J59" s="162">
        <v>490</v>
      </c>
      <c r="K59" s="162">
        <v>1019</v>
      </c>
      <c r="L59" s="162">
        <v>335</v>
      </c>
      <c r="M59" s="162">
        <v>684</v>
      </c>
      <c r="N59" s="162">
        <v>1049</v>
      </c>
      <c r="O59" s="162">
        <v>388</v>
      </c>
      <c r="P59" s="162">
        <v>661</v>
      </c>
    </row>
    <row r="60" spans="1:16" ht="7.5" customHeight="1">
      <c r="A60" s="166"/>
      <c r="B60" s="168"/>
      <c r="C60" s="168"/>
      <c r="D60" s="165"/>
      <c r="E60" s="162"/>
      <c r="F60" s="162"/>
      <c r="G60" s="162"/>
      <c r="H60" s="162"/>
      <c r="I60" s="162"/>
      <c r="J60" s="162"/>
      <c r="K60" s="162"/>
      <c r="L60" s="162"/>
      <c r="M60" s="162"/>
      <c r="N60" s="162"/>
      <c r="O60" s="162"/>
      <c r="P60" s="162"/>
    </row>
    <row r="61" spans="1:16" ht="13.2" customHeight="1">
      <c r="A61" s="166" t="s">
        <v>164</v>
      </c>
      <c r="B61" s="168"/>
      <c r="C61" s="167" t="s">
        <v>780</v>
      </c>
      <c r="D61" s="165"/>
      <c r="E61" s="162">
        <v>514</v>
      </c>
      <c r="F61" s="162">
        <v>134</v>
      </c>
      <c r="G61" s="162">
        <v>380</v>
      </c>
      <c r="H61" s="162">
        <v>587</v>
      </c>
      <c r="I61" s="162">
        <v>148</v>
      </c>
      <c r="J61" s="162">
        <v>439</v>
      </c>
      <c r="K61" s="162">
        <v>946</v>
      </c>
      <c r="L61" s="162">
        <v>303</v>
      </c>
      <c r="M61" s="162">
        <v>643</v>
      </c>
      <c r="N61" s="162">
        <v>979</v>
      </c>
      <c r="O61" s="162">
        <v>349</v>
      </c>
      <c r="P61" s="162">
        <v>630</v>
      </c>
    </row>
    <row r="62" spans="1:16" ht="13.2" customHeight="1">
      <c r="A62" s="166" t="s">
        <v>165</v>
      </c>
      <c r="B62" s="168"/>
      <c r="C62" s="167" t="s">
        <v>781</v>
      </c>
      <c r="D62" s="165"/>
      <c r="E62" s="162">
        <v>78</v>
      </c>
      <c r="F62" s="162">
        <v>25</v>
      </c>
      <c r="G62" s="162">
        <v>53</v>
      </c>
      <c r="H62" s="162">
        <v>75</v>
      </c>
      <c r="I62" s="162">
        <v>24</v>
      </c>
      <c r="J62" s="162">
        <v>51</v>
      </c>
      <c r="K62" s="162">
        <v>73</v>
      </c>
      <c r="L62" s="162">
        <v>32</v>
      </c>
      <c r="M62" s="162">
        <v>41</v>
      </c>
      <c r="N62" s="162">
        <v>70</v>
      </c>
      <c r="O62" s="162">
        <v>39</v>
      </c>
      <c r="P62" s="162">
        <v>31</v>
      </c>
    </row>
    <row r="63" spans="1:16" ht="15" customHeight="1">
      <c r="A63" s="166"/>
      <c r="B63" s="168"/>
      <c r="C63" s="168"/>
      <c r="D63" s="165"/>
      <c r="E63" s="162"/>
      <c r="F63" s="162"/>
      <c r="G63" s="162"/>
      <c r="H63" s="162"/>
      <c r="I63" s="162"/>
      <c r="J63" s="162"/>
      <c r="K63" s="162"/>
      <c r="L63" s="162"/>
      <c r="M63" s="162"/>
      <c r="N63" s="162"/>
      <c r="O63" s="162"/>
      <c r="P63" s="162"/>
    </row>
    <row r="64" spans="1:16" ht="13.2" customHeight="1">
      <c r="A64" s="166" t="s">
        <v>166</v>
      </c>
      <c r="B64" s="167" t="s">
        <v>167</v>
      </c>
      <c r="C64" s="168"/>
      <c r="D64" s="165"/>
      <c r="E64" s="162">
        <v>1406</v>
      </c>
      <c r="F64" s="162">
        <v>617</v>
      </c>
      <c r="G64" s="162">
        <v>789</v>
      </c>
      <c r="H64" s="162">
        <v>1499</v>
      </c>
      <c r="I64" s="162">
        <v>658</v>
      </c>
      <c r="J64" s="162">
        <v>841</v>
      </c>
      <c r="K64" s="162">
        <v>1924</v>
      </c>
      <c r="L64" s="162">
        <v>908</v>
      </c>
      <c r="M64" s="162">
        <v>1016</v>
      </c>
      <c r="N64" s="162">
        <v>2072</v>
      </c>
      <c r="O64" s="162">
        <v>946</v>
      </c>
      <c r="P64" s="162">
        <v>1126</v>
      </c>
    </row>
    <row r="65" spans="1:16" ht="7.5" customHeight="1">
      <c r="A65" s="166"/>
      <c r="B65" s="168"/>
      <c r="C65" s="168"/>
      <c r="D65" s="165"/>
      <c r="E65" s="162"/>
      <c r="F65" s="162"/>
      <c r="G65" s="162"/>
      <c r="H65" s="162"/>
      <c r="I65" s="162"/>
      <c r="J65" s="162"/>
      <c r="K65" s="162"/>
      <c r="L65" s="162"/>
      <c r="M65" s="162"/>
      <c r="N65" s="162"/>
      <c r="O65" s="162"/>
      <c r="P65" s="162"/>
    </row>
    <row r="66" spans="1:16" ht="13.2" customHeight="1">
      <c r="A66" s="166" t="s">
        <v>168</v>
      </c>
      <c r="B66" s="168"/>
      <c r="C66" s="167" t="s">
        <v>782</v>
      </c>
      <c r="D66" s="165"/>
      <c r="E66" s="162">
        <v>11</v>
      </c>
      <c r="F66" s="162">
        <v>8</v>
      </c>
      <c r="G66" s="162">
        <v>3</v>
      </c>
      <c r="H66" s="162">
        <v>11</v>
      </c>
      <c r="I66" s="162">
        <v>5</v>
      </c>
      <c r="J66" s="162">
        <v>6</v>
      </c>
      <c r="K66" s="162">
        <v>24</v>
      </c>
      <c r="L66" s="162">
        <v>13</v>
      </c>
      <c r="M66" s="162">
        <v>11</v>
      </c>
      <c r="N66" s="162">
        <v>10</v>
      </c>
      <c r="O66" s="162">
        <v>6</v>
      </c>
      <c r="P66" s="162">
        <v>4</v>
      </c>
    </row>
    <row r="67" spans="1:16" ht="13.2" customHeight="1">
      <c r="A67" s="166" t="s">
        <v>169</v>
      </c>
      <c r="B67" s="168"/>
      <c r="C67" s="361" t="s">
        <v>783</v>
      </c>
      <c r="D67" s="362"/>
      <c r="E67" s="162">
        <v>89</v>
      </c>
      <c r="F67" s="162">
        <v>54</v>
      </c>
      <c r="G67" s="162">
        <v>35</v>
      </c>
      <c r="H67" s="162">
        <v>108</v>
      </c>
      <c r="I67" s="162">
        <v>69</v>
      </c>
      <c r="J67" s="162">
        <v>39</v>
      </c>
      <c r="K67" s="162">
        <v>110</v>
      </c>
      <c r="L67" s="162">
        <v>69</v>
      </c>
      <c r="M67" s="162">
        <v>41</v>
      </c>
      <c r="N67" s="162">
        <v>112</v>
      </c>
      <c r="O67" s="162">
        <v>59</v>
      </c>
      <c r="P67" s="162">
        <v>53</v>
      </c>
    </row>
    <row r="68" spans="1:16" ht="13.2" customHeight="1">
      <c r="A68" s="166" t="s">
        <v>170</v>
      </c>
      <c r="B68" s="168"/>
      <c r="C68" s="167" t="s">
        <v>784</v>
      </c>
      <c r="D68" s="165"/>
      <c r="E68" s="162">
        <v>331</v>
      </c>
      <c r="F68" s="162">
        <v>142</v>
      </c>
      <c r="G68" s="162">
        <v>189</v>
      </c>
      <c r="H68" s="162">
        <v>360</v>
      </c>
      <c r="I68" s="162">
        <v>163</v>
      </c>
      <c r="J68" s="162">
        <v>197</v>
      </c>
      <c r="K68" s="162">
        <v>469</v>
      </c>
      <c r="L68" s="162">
        <v>236</v>
      </c>
      <c r="M68" s="162">
        <v>233</v>
      </c>
      <c r="N68" s="162">
        <v>504</v>
      </c>
      <c r="O68" s="162">
        <v>232</v>
      </c>
      <c r="P68" s="162">
        <v>272</v>
      </c>
    </row>
    <row r="69" spans="1:16" ht="13.2" customHeight="1">
      <c r="A69" s="166" t="s">
        <v>171</v>
      </c>
      <c r="B69" s="168"/>
      <c r="C69" s="167" t="s">
        <v>785</v>
      </c>
      <c r="D69" s="165"/>
      <c r="E69" s="162">
        <v>453</v>
      </c>
      <c r="F69" s="162">
        <v>146</v>
      </c>
      <c r="G69" s="162">
        <v>307</v>
      </c>
      <c r="H69" s="162">
        <v>508</v>
      </c>
      <c r="I69" s="162">
        <v>134</v>
      </c>
      <c r="J69" s="162">
        <v>374</v>
      </c>
      <c r="K69" s="162">
        <v>692</v>
      </c>
      <c r="L69" s="162">
        <v>227</v>
      </c>
      <c r="M69" s="162">
        <v>465</v>
      </c>
      <c r="N69" s="162">
        <v>774</v>
      </c>
      <c r="O69" s="162">
        <v>268</v>
      </c>
      <c r="P69" s="162">
        <v>506</v>
      </c>
    </row>
    <row r="70" spans="1:16" ht="13.2" customHeight="1">
      <c r="A70" s="166" t="s">
        <v>172</v>
      </c>
      <c r="B70" s="168"/>
      <c r="C70" s="167" t="s">
        <v>786</v>
      </c>
      <c r="D70" s="165"/>
      <c r="E70" s="162">
        <v>522</v>
      </c>
      <c r="F70" s="162">
        <v>267</v>
      </c>
      <c r="G70" s="162">
        <v>255</v>
      </c>
      <c r="H70" s="162">
        <v>512</v>
      </c>
      <c r="I70" s="162">
        <v>287</v>
      </c>
      <c r="J70" s="162">
        <v>225</v>
      </c>
      <c r="K70" s="162">
        <v>629</v>
      </c>
      <c r="L70" s="162">
        <v>363</v>
      </c>
      <c r="M70" s="162">
        <v>266</v>
      </c>
      <c r="N70" s="162">
        <v>672</v>
      </c>
      <c r="O70" s="162">
        <v>381</v>
      </c>
      <c r="P70" s="162">
        <v>291</v>
      </c>
    </row>
    <row r="71" spans="1:16">
      <c r="N71" s="121"/>
      <c r="O71" s="121"/>
      <c r="P71" s="121"/>
    </row>
    <row r="72" spans="1:16">
      <c r="K72" s="144"/>
      <c r="L72" s="144"/>
      <c r="M72" s="144"/>
    </row>
    <row r="73" spans="1:16">
      <c r="K73" s="144"/>
      <c r="L73" s="144"/>
      <c r="M73" s="144"/>
    </row>
    <row r="74" spans="1:16">
      <c r="K74" s="144"/>
      <c r="L74" s="144"/>
      <c r="M74" s="144"/>
    </row>
    <row r="75" spans="1:16">
      <c r="K75" s="144"/>
      <c r="L75" s="144"/>
      <c r="M75" s="144"/>
    </row>
    <row r="76" spans="1:16">
      <c r="K76" s="144"/>
      <c r="L76" s="144"/>
      <c r="M76" s="144"/>
    </row>
    <row r="77" spans="1:16">
      <c r="K77" s="144"/>
      <c r="L77" s="144"/>
      <c r="M77" s="144"/>
    </row>
    <row r="78" spans="1:16">
      <c r="K78" s="144"/>
      <c r="L78" s="144"/>
      <c r="M78" s="144"/>
    </row>
  </sheetData>
  <sheetProtection selectLockedCells="1" selectUnlockedCells="1"/>
  <mergeCells count="10">
    <mergeCell ref="C52:D52"/>
    <mergeCell ref="C57:D57"/>
    <mergeCell ref="C67:D67"/>
    <mergeCell ref="A3:A4"/>
    <mergeCell ref="B3:D4"/>
    <mergeCell ref="E3:G3"/>
    <mergeCell ref="H3:J3"/>
    <mergeCell ref="K3:M3"/>
    <mergeCell ref="N3:P3"/>
    <mergeCell ref="B49:D49"/>
  </mergeCells>
  <phoneticPr fontId="28"/>
  <pageMargins left="0.59027777777777779" right="0.59027777777777779" top="0.59027777777777779" bottom="0.59027777777777779" header="0.51180555555555551" footer="0.51180555555555551"/>
  <pageSetup paperSize="9" scale="86"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0"/>
  </sheetPr>
  <dimension ref="A1:P111"/>
  <sheetViews>
    <sheetView zoomScaleNormal="100" zoomScaleSheetLayoutView="100" workbookViewId="0"/>
  </sheetViews>
  <sheetFormatPr defaultColWidth="8.88671875" defaultRowHeight="10.8"/>
  <cols>
    <col min="1" max="1" width="9.33203125" style="170" customWidth="1"/>
    <col min="2" max="3" width="2.109375" style="121" customWidth="1"/>
    <col min="4" max="4" width="29.88671875" style="121" customWidth="1"/>
    <col min="5" max="16" width="6.44140625" style="121" customWidth="1"/>
    <col min="17" max="16384" width="8.88671875" style="121"/>
  </cols>
  <sheetData>
    <row r="1" spans="1:16" s="152" customFormat="1" ht="16.2">
      <c r="A1" s="171" t="s">
        <v>787</v>
      </c>
      <c r="B1" s="138"/>
      <c r="C1" s="138"/>
      <c r="D1" s="172"/>
    </row>
    <row r="2" spans="1:16" s="144" customFormat="1">
      <c r="A2" s="173"/>
      <c r="B2" s="174"/>
      <c r="C2" s="174"/>
      <c r="D2" s="128"/>
      <c r="P2" s="122" t="s">
        <v>686</v>
      </c>
    </row>
    <row r="3" spans="1:16" ht="13.2" customHeight="1">
      <c r="A3" s="363" t="s">
        <v>732</v>
      </c>
      <c r="B3" s="365" t="s">
        <v>733</v>
      </c>
      <c r="C3" s="350"/>
      <c r="D3" s="373"/>
      <c r="E3" s="351" t="s">
        <v>922</v>
      </c>
      <c r="F3" s="352"/>
      <c r="G3" s="352"/>
      <c r="H3" s="351" t="s">
        <v>735</v>
      </c>
      <c r="I3" s="352"/>
      <c r="J3" s="352"/>
      <c r="K3" s="351" t="s">
        <v>923</v>
      </c>
      <c r="L3" s="352"/>
      <c r="M3" s="352"/>
      <c r="N3" s="351" t="s">
        <v>927</v>
      </c>
      <c r="O3" s="352"/>
      <c r="P3" s="352"/>
    </row>
    <row r="4" spans="1:16" ht="13.2" customHeight="1">
      <c r="A4" s="364"/>
      <c r="B4" s="374"/>
      <c r="C4" s="375"/>
      <c r="D4" s="376"/>
      <c r="E4" s="270" t="s">
        <v>113</v>
      </c>
      <c r="F4" s="156" t="s">
        <v>925</v>
      </c>
      <c r="G4" s="270" t="s">
        <v>926</v>
      </c>
      <c r="H4" s="270" t="s">
        <v>113</v>
      </c>
      <c r="I4" s="156" t="s">
        <v>925</v>
      </c>
      <c r="J4" s="270" t="s">
        <v>926</v>
      </c>
      <c r="K4" s="270" t="s">
        <v>113</v>
      </c>
      <c r="L4" s="156" t="s">
        <v>925</v>
      </c>
      <c r="M4" s="270" t="s">
        <v>926</v>
      </c>
      <c r="N4" s="183" t="s">
        <v>113</v>
      </c>
      <c r="O4" s="183" t="s">
        <v>736</v>
      </c>
      <c r="P4" s="183" t="s">
        <v>737</v>
      </c>
    </row>
    <row r="5" spans="1:16" ht="15" customHeight="1">
      <c r="A5" s="166"/>
      <c r="B5" s="168"/>
      <c r="C5" s="168"/>
      <c r="D5" s="165"/>
      <c r="E5" s="175"/>
      <c r="F5" s="175"/>
      <c r="G5" s="175"/>
      <c r="H5" s="175"/>
      <c r="I5" s="175"/>
      <c r="J5" s="175"/>
      <c r="K5" s="163"/>
      <c r="L5" s="163"/>
      <c r="M5" s="163"/>
      <c r="N5" s="163"/>
      <c r="O5" s="163"/>
      <c r="P5" s="163"/>
    </row>
    <row r="6" spans="1:16" ht="13.2" customHeight="1">
      <c r="A6" s="166" t="s">
        <v>173</v>
      </c>
      <c r="B6" s="167" t="s">
        <v>174</v>
      </c>
      <c r="C6" s="168"/>
      <c r="D6" s="165"/>
      <c r="E6" s="175" t="s">
        <v>98</v>
      </c>
      <c r="F6" s="175" t="s">
        <v>98</v>
      </c>
      <c r="G6" s="146" t="s">
        <v>98</v>
      </c>
      <c r="H6" s="175" t="s">
        <v>98</v>
      </c>
      <c r="I6" s="175" t="s">
        <v>98</v>
      </c>
      <c r="J6" s="146" t="s">
        <v>98</v>
      </c>
      <c r="K6" s="162">
        <v>2</v>
      </c>
      <c r="L6" s="162">
        <v>1</v>
      </c>
      <c r="M6" s="127">
        <v>1</v>
      </c>
      <c r="N6" s="162">
        <v>0</v>
      </c>
      <c r="O6" s="162">
        <v>0</v>
      </c>
      <c r="P6" s="127">
        <v>0</v>
      </c>
    </row>
    <row r="7" spans="1:16" ht="15" customHeight="1">
      <c r="A7" s="166"/>
      <c r="B7" s="168"/>
      <c r="C7" s="168"/>
      <c r="D7" s="165"/>
      <c r="E7" s="175"/>
      <c r="F7" s="175"/>
      <c r="G7" s="175"/>
      <c r="H7" s="175"/>
      <c r="I7" s="175"/>
      <c r="J7" s="175"/>
      <c r="K7" s="162"/>
      <c r="L7" s="162"/>
      <c r="M7" s="162"/>
      <c r="N7" s="162"/>
      <c r="O7" s="162"/>
      <c r="P7" s="162"/>
    </row>
    <row r="8" spans="1:16" ht="13.2" customHeight="1">
      <c r="A8" s="166" t="s">
        <v>175</v>
      </c>
      <c r="B8" s="167" t="s">
        <v>176</v>
      </c>
      <c r="C8" s="168"/>
      <c r="D8" s="165"/>
      <c r="E8" s="146" t="s">
        <v>98</v>
      </c>
      <c r="F8" s="146" t="s">
        <v>98</v>
      </c>
      <c r="G8" s="146" t="s">
        <v>98</v>
      </c>
      <c r="H8" s="146" t="s">
        <v>98</v>
      </c>
      <c r="I8" s="146" t="s">
        <v>98</v>
      </c>
      <c r="J8" s="146" t="s">
        <v>98</v>
      </c>
      <c r="K8" s="127">
        <v>1</v>
      </c>
      <c r="L8" s="127" t="s">
        <v>98</v>
      </c>
      <c r="M8" s="127">
        <v>1</v>
      </c>
      <c r="N8" s="127">
        <v>1</v>
      </c>
      <c r="O8" s="127">
        <v>0</v>
      </c>
      <c r="P8" s="127">
        <v>1</v>
      </c>
    </row>
    <row r="9" spans="1:16" ht="15" customHeight="1">
      <c r="A9" s="166"/>
      <c r="B9" s="168"/>
      <c r="C9" s="168"/>
      <c r="D9" s="165"/>
      <c r="E9" s="175"/>
      <c r="F9" s="175"/>
      <c r="G9" s="175"/>
      <c r="H9" s="175"/>
      <c r="I9" s="175"/>
      <c r="J9" s="175"/>
      <c r="K9" s="162"/>
      <c r="L9" s="162"/>
      <c r="M9" s="162"/>
      <c r="N9" s="162"/>
      <c r="O9" s="162"/>
      <c r="P9" s="162"/>
    </row>
    <row r="10" spans="1:16" ht="13.2" customHeight="1">
      <c r="A10" s="166" t="s">
        <v>177</v>
      </c>
      <c r="B10" s="167" t="s">
        <v>178</v>
      </c>
      <c r="C10" s="168"/>
      <c r="D10" s="165"/>
      <c r="E10" s="175">
        <v>14098</v>
      </c>
      <c r="F10" s="175">
        <v>6552</v>
      </c>
      <c r="G10" s="175">
        <v>7546</v>
      </c>
      <c r="H10" s="175">
        <v>13974</v>
      </c>
      <c r="I10" s="175">
        <v>6619</v>
      </c>
      <c r="J10" s="175">
        <v>7355</v>
      </c>
      <c r="K10" s="162">
        <v>14588</v>
      </c>
      <c r="L10" s="162">
        <v>6892</v>
      </c>
      <c r="M10" s="162">
        <v>7696</v>
      </c>
      <c r="N10" s="162">
        <v>14249</v>
      </c>
      <c r="O10" s="162">
        <v>6685</v>
      </c>
      <c r="P10" s="162">
        <v>7564</v>
      </c>
    </row>
    <row r="11" spans="1:16" ht="7.5" customHeight="1">
      <c r="A11" s="166"/>
      <c r="B11" s="168"/>
      <c r="C11" s="168"/>
      <c r="D11" s="165"/>
      <c r="E11" s="175"/>
      <c r="F11" s="175"/>
      <c r="G11" s="175"/>
      <c r="H11" s="175"/>
      <c r="I11" s="175"/>
      <c r="J11" s="175"/>
      <c r="K11" s="162"/>
      <c r="L11" s="162"/>
      <c r="M11" s="162"/>
      <c r="N11" s="162"/>
      <c r="O11" s="162"/>
      <c r="P11" s="162"/>
    </row>
    <row r="12" spans="1:16" ht="12.75" customHeight="1">
      <c r="A12" s="166" t="s">
        <v>179</v>
      </c>
      <c r="B12" s="168"/>
      <c r="C12" s="167" t="s">
        <v>788</v>
      </c>
      <c r="D12" s="165"/>
      <c r="E12" s="175">
        <v>275</v>
      </c>
      <c r="F12" s="175">
        <v>88</v>
      </c>
      <c r="G12" s="175">
        <v>187</v>
      </c>
      <c r="H12" s="175">
        <v>268</v>
      </c>
      <c r="I12" s="175">
        <v>98</v>
      </c>
      <c r="J12" s="175">
        <v>170</v>
      </c>
      <c r="K12" s="162">
        <v>404</v>
      </c>
      <c r="L12" s="162">
        <v>136</v>
      </c>
      <c r="M12" s="162">
        <v>268</v>
      </c>
      <c r="N12" s="162">
        <v>360</v>
      </c>
      <c r="O12" s="162">
        <v>125</v>
      </c>
      <c r="P12" s="162">
        <v>235</v>
      </c>
    </row>
    <row r="13" spans="1:16" ht="12.75" customHeight="1">
      <c r="A13" s="166" t="s">
        <v>180</v>
      </c>
      <c r="B13" s="168"/>
      <c r="C13" s="168"/>
      <c r="D13" s="165" t="s">
        <v>789</v>
      </c>
      <c r="E13" s="175">
        <v>150</v>
      </c>
      <c r="F13" s="175">
        <v>49</v>
      </c>
      <c r="G13" s="175">
        <v>101</v>
      </c>
      <c r="H13" s="175">
        <v>128</v>
      </c>
      <c r="I13" s="175">
        <v>42</v>
      </c>
      <c r="J13" s="175">
        <v>86</v>
      </c>
      <c r="K13" s="162">
        <v>290</v>
      </c>
      <c r="L13" s="162">
        <v>104</v>
      </c>
      <c r="M13" s="162">
        <v>186</v>
      </c>
      <c r="N13" s="162">
        <v>245</v>
      </c>
      <c r="O13" s="162">
        <v>87</v>
      </c>
      <c r="P13" s="162">
        <v>158</v>
      </c>
    </row>
    <row r="14" spans="1:16" ht="12.75" customHeight="1">
      <c r="A14" s="166" t="s">
        <v>181</v>
      </c>
      <c r="B14" s="168"/>
      <c r="C14" s="168"/>
      <c r="D14" s="165" t="s">
        <v>790</v>
      </c>
      <c r="E14" s="175">
        <v>125</v>
      </c>
      <c r="F14" s="175">
        <v>39</v>
      </c>
      <c r="G14" s="175">
        <v>86</v>
      </c>
      <c r="H14" s="175">
        <v>140</v>
      </c>
      <c r="I14" s="175">
        <v>56</v>
      </c>
      <c r="J14" s="175">
        <v>84</v>
      </c>
      <c r="K14" s="162">
        <v>114</v>
      </c>
      <c r="L14" s="162">
        <v>32</v>
      </c>
      <c r="M14" s="162">
        <v>82</v>
      </c>
      <c r="N14" s="162">
        <v>115</v>
      </c>
      <c r="O14" s="162">
        <v>38</v>
      </c>
      <c r="P14" s="162">
        <v>77</v>
      </c>
    </row>
    <row r="15" spans="1:16" ht="12.75" customHeight="1">
      <c r="A15" s="166" t="s">
        <v>182</v>
      </c>
      <c r="B15" s="168"/>
      <c r="C15" s="167" t="s">
        <v>183</v>
      </c>
      <c r="D15" s="165"/>
      <c r="E15" s="175">
        <v>8198</v>
      </c>
      <c r="F15" s="175">
        <v>3732</v>
      </c>
      <c r="G15" s="175">
        <v>4466</v>
      </c>
      <c r="H15" s="175">
        <v>8326</v>
      </c>
      <c r="I15" s="175">
        <v>3916</v>
      </c>
      <c r="J15" s="175">
        <v>4410</v>
      </c>
      <c r="K15" s="162">
        <v>8607</v>
      </c>
      <c r="L15" s="162">
        <v>4009</v>
      </c>
      <c r="M15" s="162">
        <v>4598</v>
      </c>
      <c r="N15" s="162">
        <v>8677</v>
      </c>
      <c r="O15" s="162">
        <v>3981</v>
      </c>
      <c r="P15" s="162">
        <v>4696</v>
      </c>
    </row>
    <row r="16" spans="1:16" ht="12.75" customHeight="1">
      <c r="A16" s="166" t="s">
        <v>184</v>
      </c>
      <c r="B16" s="168"/>
      <c r="C16" s="168"/>
      <c r="D16" s="165" t="s">
        <v>791</v>
      </c>
      <c r="E16" s="175">
        <v>91</v>
      </c>
      <c r="F16" s="175">
        <v>26</v>
      </c>
      <c r="G16" s="175">
        <v>65</v>
      </c>
      <c r="H16" s="175">
        <v>82</v>
      </c>
      <c r="I16" s="175">
        <v>24</v>
      </c>
      <c r="J16" s="175">
        <v>58</v>
      </c>
      <c r="K16" s="162">
        <v>79</v>
      </c>
      <c r="L16" s="162">
        <v>27</v>
      </c>
      <c r="M16" s="162">
        <v>52</v>
      </c>
      <c r="N16" s="162">
        <v>85</v>
      </c>
      <c r="O16" s="162">
        <v>23</v>
      </c>
      <c r="P16" s="162">
        <v>62</v>
      </c>
    </row>
    <row r="17" spans="1:16" ht="12.75" customHeight="1">
      <c r="A17" s="166" t="s">
        <v>185</v>
      </c>
      <c r="B17" s="168"/>
      <c r="C17" s="168"/>
      <c r="D17" s="165" t="s">
        <v>792</v>
      </c>
      <c r="E17" s="175">
        <v>1939</v>
      </c>
      <c r="F17" s="175">
        <v>1074</v>
      </c>
      <c r="G17" s="175">
        <v>865</v>
      </c>
      <c r="H17" s="175">
        <v>1813</v>
      </c>
      <c r="I17" s="175">
        <v>1045</v>
      </c>
      <c r="J17" s="175">
        <v>768</v>
      </c>
      <c r="K17" s="162">
        <v>1734</v>
      </c>
      <c r="L17" s="162">
        <v>968</v>
      </c>
      <c r="M17" s="162">
        <v>766</v>
      </c>
      <c r="N17" s="162">
        <v>1517</v>
      </c>
      <c r="O17" s="162">
        <v>862</v>
      </c>
      <c r="P17" s="162">
        <v>655</v>
      </c>
    </row>
    <row r="18" spans="1:16" ht="12.75" customHeight="1">
      <c r="A18" s="166" t="s">
        <v>186</v>
      </c>
      <c r="B18" s="168"/>
      <c r="C18" s="168"/>
      <c r="D18" s="165" t="s">
        <v>793</v>
      </c>
      <c r="E18" s="175">
        <v>1181</v>
      </c>
      <c r="F18" s="175">
        <v>698</v>
      </c>
      <c r="G18" s="175">
        <v>483</v>
      </c>
      <c r="H18" s="175">
        <v>1257</v>
      </c>
      <c r="I18" s="175">
        <v>780</v>
      </c>
      <c r="J18" s="175">
        <v>477</v>
      </c>
      <c r="K18" s="162">
        <v>1226</v>
      </c>
      <c r="L18" s="162">
        <v>753</v>
      </c>
      <c r="M18" s="162">
        <v>473</v>
      </c>
      <c r="N18" s="162">
        <v>1355</v>
      </c>
      <c r="O18" s="162">
        <v>854</v>
      </c>
      <c r="P18" s="162">
        <v>501</v>
      </c>
    </row>
    <row r="19" spans="1:16" ht="12.75" customHeight="1">
      <c r="A19" s="166" t="s">
        <v>187</v>
      </c>
      <c r="B19" s="168"/>
      <c r="C19" s="168"/>
      <c r="D19" s="165" t="s">
        <v>794</v>
      </c>
      <c r="E19" s="175">
        <v>422</v>
      </c>
      <c r="F19" s="175">
        <v>135</v>
      </c>
      <c r="G19" s="175">
        <v>287</v>
      </c>
      <c r="H19" s="175">
        <v>461</v>
      </c>
      <c r="I19" s="175">
        <v>148</v>
      </c>
      <c r="J19" s="175">
        <v>313</v>
      </c>
      <c r="K19" s="162">
        <v>485</v>
      </c>
      <c r="L19" s="162">
        <v>143</v>
      </c>
      <c r="M19" s="162">
        <v>342</v>
      </c>
      <c r="N19" s="162">
        <v>448</v>
      </c>
      <c r="O19" s="162">
        <v>131</v>
      </c>
      <c r="P19" s="162">
        <v>317</v>
      </c>
    </row>
    <row r="20" spans="1:16" ht="12.75" customHeight="1">
      <c r="A20" s="166" t="s">
        <v>188</v>
      </c>
      <c r="B20" s="168"/>
      <c r="C20" s="168"/>
      <c r="D20" s="165" t="s">
        <v>795</v>
      </c>
      <c r="E20" s="175">
        <v>166</v>
      </c>
      <c r="F20" s="175">
        <v>98</v>
      </c>
      <c r="G20" s="175">
        <v>68</v>
      </c>
      <c r="H20" s="175">
        <v>168</v>
      </c>
      <c r="I20" s="175">
        <v>98</v>
      </c>
      <c r="J20" s="175">
        <v>70</v>
      </c>
      <c r="K20" s="162">
        <v>165</v>
      </c>
      <c r="L20" s="162">
        <v>82</v>
      </c>
      <c r="M20" s="162">
        <v>83</v>
      </c>
      <c r="N20" s="162">
        <v>180</v>
      </c>
      <c r="O20" s="162">
        <v>102</v>
      </c>
      <c r="P20" s="162">
        <v>78</v>
      </c>
    </row>
    <row r="21" spans="1:16" ht="12.75" customHeight="1">
      <c r="A21" s="166" t="s">
        <v>189</v>
      </c>
      <c r="B21" s="168"/>
      <c r="C21" s="168"/>
      <c r="D21" s="165" t="s">
        <v>796</v>
      </c>
      <c r="E21" s="175">
        <v>916</v>
      </c>
      <c r="F21" s="175">
        <v>404</v>
      </c>
      <c r="G21" s="175">
        <v>512</v>
      </c>
      <c r="H21" s="175">
        <v>913</v>
      </c>
      <c r="I21" s="175">
        <v>419</v>
      </c>
      <c r="J21" s="175">
        <v>494</v>
      </c>
      <c r="K21" s="162">
        <v>1010</v>
      </c>
      <c r="L21" s="162">
        <v>472</v>
      </c>
      <c r="M21" s="162">
        <v>538</v>
      </c>
      <c r="N21" s="162">
        <v>1003</v>
      </c>
      <c r="O21" s="162">
        <v>442</v>
      </c>
      <c r="P21" s="162">
        <v>561</v>
      </c>
    </row>
    <row r="22" spans="1:16" ht="12.75" customHeight="1">
      <c r="A22" s="166" t="s">
        <v>190</v>
      </c>
      <c r="B22" s="168"/>
      <c r="C22" s="168"/>
      <c r="D22" s="165" t="s">
        <v>797</v>
      </c>
      <c r="E22" s="175">
        <v>3273</v>
      </c>
      <c r="F22" s="175">
        <v>1193</v>
      </c>
      <c r="G22" s="175">
        <v>2080</v>
      </c>
      <c r="H22" s="175">
        <v>3409</v>
      </c>
      <c r="I22" s="175">
        <v>1291</v>
      </c>
      <c r="J22" s="175">
        <v>2118</v>
      </c>
      <c r="K22" s="162">
        <v>3670</v>
      </c>
      <c r="L22" s="162">
        <v>1442</v>
      </c>
      <c r="M22" s="162">
        <v>2228</v>
      </c>
      <c r="N22" s="162">
        <v>3847</v>
      </c>
      <c r="O22" s="162">
        <v>1454</v>
      </c>
      <c r="P22" s="162">
        <v>2393</v>
      </c>
    </row>
    <row r="23" spans="1:16" ht="12.75" customHeight="1">
      <c r="A23" s="166" t="s">
        <v>191</v>
      </c>
      <c r="B23" s="168"/>
      <c r="C23" s="168"/>
      <c r="D23" s="165" t="s">
        <v>798</v>
      </c>
      <c r="E23" s="175">
        <v>210</v>
      </c>
      <c r="F23" s="175">
        <v>104</v>
      </c>
      <c r="G23" s="175">
        <v>106</v>
      </c>
      <c r="H23" s="175">
        <v>223</v>
      </c>
      <c r="I23" s="175">
        <v>111</v>
      </c>
      <c r="J23" s="175">
        <v>112</v>
      </c>
      <c r="K23" s="162">
        <v>238</v>
      </c>
      <c r="L23" s="162">
        <v>122</v>
      </c>
      <c r="M23" s="162">
        <v>116</v>
      </c>
      <c r="N23" s="162">
        <v>242</v>
      </c>
      <c r="O23" s="162">
        <v>113</v>
      </c>
      <c r="P23" s="162">
        <v>129</v>
      </c>
    </row>
    <row r="24" spans="1:16" ht="12.75" customHeight="1">
      <c r="A24" s="166" t="s">
        <v>192</v>
      </c>
      <c r="B24" s="168"/>
      <c r="C24" s="167" t="s">
        <v>799</v>
      </c>
      <c r="D24" s="165"/>
      <c r="E24" s="175">
        <v>4586</v>
      </c>
      <c r="F24" s="175">
        <v>2229</v>
      </c>
      <c r="G24" s="175">
        <v>2357</v>
      </c>
      <c r="H24" s="175">
        <v>4351</v>
      </c>
      <c r="I24" s="175">
        <v>2142</v>
      </c>
      <c r="J24" s="175">
        <v>2209</v>
      </c>
      <c r="K24" s="162">
        <v>4543</v>
      </c>
      <c r="L24" s="162">
        <v>2240</v>
      </c>
      <c r="M24" s="162">
        <v>2303</v>
      </c>
      <c r="N24" s="162">
        <v>4193</v>
      </c>
      <c r="O24" s="162">
        <v>2089</v>
      </c>
      <c r="P24" s="162">
        <v>2104</v>
      </c>
    </row>
    <row r="25" spans="1:16" ht="13.2" customHeight="1">
      <c r="A25" s="166" t="s">
        <v>193</v>
      </c>
      <c r="B25" s="168"/>
      <c r="C25" s="168"/>
      <c r="D25" s="165" t="s">
        <v>800</v>
      </c>
      <c r="E25" s="175">
        <v>538</v>
      </c>
      <c r="F25" s="175">
        <v>227</v>
      </c>
      <c r="G25" s="175">
        <v>311</v>
      </c>
      <c r="H25" s="175">
        <v>534</v>
      </c>
      <c r="I25" s="175">
        <v>223</v>
      </c>
      <c r="J25" s="175">
        <v>311</v>
      </c>
      <c r="K25" s="162">
        <v>593</v>
      </c>
      <c r="L25" s="162">
        <v>247</v>
      </c>
      <c r="M25" s="162">
        <v>346</v>
      </c>
      <c r="N25" s="162">
        <v>532</v>
      </c>
      <c r="O25" s="162">
        <v>208</v>
      </c>
      <c r="P25" s="162">
        <v>324</v>
      </c>
    </row>
    <row r="26" spans="1:16" ht="13.2" customHeight="1">
      <c r="A26" s="166" t="s">
        <v>194</v>
      </c>
      <c r="B26" s="168"/>
      <c r="C26" s="168"/>
      <c r="D26" s="165" t="s">
        <v>801</v>
      </c>
      <c r="E26" s="175">
        <v>1259</v>
      </c>
      <c r="F26" s="175">
        <v>695</v>
      </c>
      <c r="G26" s="175">
        <v>564</v>
      </c>
      <c r="H26" s="175">
        <v>1250</v>
      </c>
      <c r="I26" s="175">
        <v>684</v>
      </c>
      <c r="J26" s="175">
        <v>566</v>
      </c>
      <c r="K26" s="162">
        <v>1286</v>
      </c>
      <c r="L26" s="162">
        <v>698</v>
      </c>
      <c r="M26" s="162">
        <v>588</v>
      </c>
      <c r="N26" s="162">
        <v>1279</v>
      </c>
      <c r="O26" s="162">
        <v>700</v>
      </c>
      <c r="P26" s="162">
        <v>579</v>
      </c>
    </row>
    <row r="27" spans="1:16" ht="13.2" customHeight="1">
      <c r="A27" s="166" t="s">
        <v>195</v>
      </c>
      <c r="B27" s="168"/>
      <c r="C27" s="168"/>
      <c r="D27" s="165" t="s">
        <v>802</v>
      </c>
      <c r="E27" s="175">
        <v>2638</v>
      </c>
      <c r="F27" s="175">
        <v>1232</v>
      </c>
      <c r="G27" s="175">
        <v>1406</v>
      </c>
      <c r="H27" s="175">
        <v>2421</v>
      </c>
      <c r="I27" s="175">
        <v>1163</v>
      </c>
      <c r="J27" s="175">
        <v>1258</v>
      </c>
      <c r="K27" s="162">
        <v>2483</v>
      </c>
      <c r="L27" s="162">
        <v>1211</v>
      </c>
      <c r="M27" s="162">
        <v>1272</v>
      </c>
      <c r="N27" s="162">
        <v>2211</v>
      </c>
      <c r="O27" s="162">
        <v>1096</v>
      </c>
      <c r="P27" s="162">
        <v>1115</v>
      </c>
    </row>
    <row r="28" spans="1:16" ht="13.2" customHeight="1">
      <c r="A28" s="166" t="s">
        <v>196</v>
      </c>
      <c r="B28" s="168"/>
      <c r="C28" s="168"/>
      <c r="D28" s="165" t="s">
        <v>803</v>
      </c>
      <c r="E28" s="175">
        <v>151</v>
      </c>
      <c r="F28" s="175">
        <v>75</v>
      </c>
      <c r="G28" s="175">
        <v>76</v>
      </c>
      <c r="H28" s="175">
        <v>146</v>
      </c>
      <c r="I28" s="175">
        <v>72</v>
      </c>
      <c r="J28" s="175">
        <v>74</v>
      </c>
      <c r="K28" s="162">
        <v>181</v>
      </c>
      <c r="L28" s="162">
        <v>84</v>
      </c>
      <c r="M28" s="162">
        <v>97</v>
      </c>
      <c r="N28" s="162">
        <v>171</v>
      </c>
      <c r="O28" s="162">
        <v>85</v>
      </c>
      <c r="P28" s="162">
        <v>86</v>
      </c>
    </row>
    <row r="29" spans="1:16" ht="13.2" customHeight="1">
      <c r="A29" s="166" t="s">
        <v>197</v>
      </c>
      <c r="B29" s="168"/>
      <c r="C29" s="167" t="s">
        <v>804</v>
      </c>
      <c r="D29" s="165"/>
      <c r="E29" s="175">
        <v>708</v>
      </c>
      <c r="F29" s="175">
        <v>355</v>
      </c>
      <c r="G29" s="175">
        <v>353</v>
      </c>
      <c r="H29" s="175">
        <v>705</v>
      </c>
      <c r="I29" s="175">
        <v>326</v>
      </c>
      <c r="J29" s="175">
        <v>379</v>
      </c>
      <c r="K29" s="162">
        <v>755</v>
      </c>
      <c r="L29" s="162">
        <v>380</v>
      </c>
      <c r="M29" s="162">
        <v>375</v>
      </c>
      <c r="N29" s="162">
        <v>681</v>
      </c>
      <c r="O29" s="162">
        <v>349</v>
      </c>
      <c r="P29" s="162">
        <v>332</v>
      </c>
    </row>
    <row r="30" spans="1:16" ht="13.2" customHeight="1">
      <c r="A30" s="166" t="s">
        <v>198</v>
      </c>
      <c r="B30" s="168"/>
      <c r="C30" s="167" t="s">
        <v>805</v>
      </c>
      <c r="D30" s="165"/>
      <c r="E30" s="175">
        <v>331</v>
      </c>
      <c r="F30" s="175">
        <v>148</v>
      </c>
      <c r="G30" s="175">
        <v>183</v>
      </c>
      <c r="H30" s="175">
        <v>324</v>
      </c>
      <c r="I30" s="175">
        <v>137</v>
      </c>
      <c r="J30" s="175">
        <v>187</v>
      </c>
      <c r="K30" s="162">
        <v>279</v>
      </c>
      <c r="L30" s="162">
        <v>127</v>
      </c>
      <c r="M30" s="162">
        <v>152</v>
      </c>
      <c r="N30" s="162">
        <v>338</v>
      </c>
      <c r="O30" s="162">
        <v>141</v>
      </c>
      <c r="P30" s="162">
        <v>197</v>
      </c>
    </row>
    <row r="31" spans="1:16" ht="15" customHeight="1">
      <c r="A31" s="166"/>
      <c r="B31" s="168"/>
      <c r="C31" s="168"/>
      <c r="D31" s="165"/>
      <c r="E31" s="175"/>
      <c r="F31" s="175"/>
      <c r="G31" s="175"/>
      <c r="H31" s="175"/>
      <c r="I31" s="175"/>
      <c r="J31" s="175"/>
      <c r="K31" s="162"/>
      <c r="L31" s="162"/>
      <c r="M31" s="162"/>
      <c r="N31" s="162"/>
      <c r="O31" s="162"/>
      <c r="P31" s="162"/>
    </row>
    <row r="32" spans="1:16" ht="13.2" customHeight="1">
      <c r="A32" s="166" t="s">
        <v>199</v>
      </c>
      <c r="B32" s="167" t="s">
        <v>200</v>
      </c>
      <c r="C32" s="168"/>
      <c r="D32" s="165"/>
      <c r="E32" s="175">
        <v>8813</v>
      </c>
      <c r="F32" s="175">
        <v>5014</v>
      </c>
      <c r="G32" s="175">
        <v>3799</v>
      </c>
      <c r="H32" s="175">
        <v>8690</v>
      </c>
      <c r="I32" s="175">
        <v>4979</v>
      </c>
      <c r="J32" s="175">
        <v>3711</v>
      </c>
      <c r="K32" s="162">
        <v>7644</v>
      </c>
      <c r="L32" s="162">
        <v>4510</v>
      </c>
      <c r="M32" s="162">
        <v>3134</v>
      </c>
      <c r="N32" s="162">
        <v>7934</v>
      </c>
      <c r="O32" s="162">
        <v>4741</v>
      </c>
      <c r="P32" s="162">
        <v>3193</v>
      </c>
    </row>
    <row r="33" spans="1:16" ht="7.5" customHeight="1">
      <c r="A33" s="166"/>
      <c r="B33" s="168"/>
      <c r="C33" s="168"/>
      <c r="D33" s="165"/>
      <c r="E33" s="175"/>
      <c r="F33" s="175"/>
      <c r="G33" s="175"/>
      <c r="H33" s="175"/>
      <c r="I33" s="175"/>
      <c r="J33" s="175"/>
      <c r="K33" s="162"/>
      <c r="L33" s="162"/>
      <c r="M33" s="162"/>
      <c r="N33" s="162"/>
      <c r="O33" s="162"/>
      <c r="P33" s="162"/>
    </row>
    <row r="34" spans="1:16" ht="13.2" customHeight="1">
      <c r="A34" s="166" t="s">
        <v>201</v>
      </c>
      <c r="B34" s="168"/>
      <c r="C34" s="167" t="s">
        <v>806</v>
      </c>
      <c r="D34" s="165"/>
      <c r="E34" s="175">
        <v>109</v>
      </c>
      <c r="F34" s="175">
        <v>54</v>
      </c>
      <c r="G34" s="175">
        <v>55</v>
      </c>
      <c r="H34" s="175">
        <v>61</v>
      </c>
      <c r="I34" s="175">
        <v>29</v>
      </c>
      <c r="J34" s="175">
        <v>32</v>
      </c>
      <c r="K34" s="162">
        <v>114</v>
      </c>
      <c r="L34" s="162">
        <v>50</v>
      </c>
      <c r="M34" s="162">
        <v>64</v>
      </c>
      <c r="N34" s="162">
        <v>112</v>
      </c>
      <c r="O34" s="162">
        <v>58</v>
      </c>
      <c r="P34" s="162">
        <v>54</v>
      </c>
    </row>
    <row r="35" spans="1:16" ht="13.2" customHeight="1">
      <c r="A35" s="166" t="s">
        <v>202</v>
      </c>
      <c r="B35" s="168"/>
      <c r="C35" s="167" t="s">
        <v>807</v>
      </c>
      <c r="D35" s="165"/>
      <c r="E35" s="175">
        <v>4964</v>
      </c>
      <c r="F35" s="175">
        <v>2668</v>
      </c>
      <c r="G35" s="175">
        <v>2296</v>
      </c>
      <c r="H35" s="175">
        <v>4692</v>
      </c>
      <c r="I35" s="175">
        <v>2552</v>
      </c>
      <c r="J35" s="175">
        <v>2140</v>
      </c>
      <c r="K35" s="162">
        <v>3544</v>
      </c>
      <c r="L35" s="162">
        <v>1983</v>
      </c>
      <c r="M35" s="162">
        <v>1561</v>
      </c>
      <c r="N35" s="162">
        <v>3699</v>
      </c>
      <c r="O35" s="162">
        <v>2031</v>
      </c>
      <c r="P35" s="162">
        <v>1668</v>
      </c>
    </row>
    <row r="36" spans="1:16" ht="13.2" customHeight="1">
      <c r="A36" s="166" t="s">
        <v>203</v>
      </c>
      <c r="B36" s="168"/>
      <c r="C36" s="167" t="s">
        <v>808</v>
      </c>
      <c r="D36" s="165"/>
      <c r="E36" s="175">
        <v>12</v>
      </c>
      <c r="F36" s="175">
        <v>6</v>
      </c>
      <c r="G36" s="175">
        <v>6</v>
      </c>
      <c r="H36" s="175">
        <v>18</v>
      </c>
      <c r="I36" s="175">
        <v>11</v>
      </c>
      <c r="J36" s="175">
        <v>7</v>
      </c>
      <c r="K36" s="162">
        <v>11</v>
      </c>
      <c r="L36" s="162">
        <v>5</v>
      </c>
      <c r="M36" s="162">
        <v>6</v>
      </c>
      <c r="N36" s="162">
        <v>12</v>
      </c>
      <c r="O36" s="162">
        <v>5</v>
      </c>
      <c r="P36" s="162">
        <v>7</v>
      </c>
    </row>
    <row r="37" spans="1:16" ht="13.2" customHeight="1">
      <c r="A37" s="166" t="s">
        <v>204</v>
      </c>
      <c r="B37" s="168"/>
      <c r="C37" s="167" t="s">
        <v>809</v>
      </c>
      <c r="D37" s="165"/>
      <c r="E37" s="175">
        <v>753</v>
      </c>
      <c r="F37" s="175">
        <v>584</v>
      </c>
      <c r="G37" s="175">
        <v>169</v>
      </c>
      <c r="H37" s="175">
        <v>762</v>
      </c>
      <c r="I37" s="175">
        <v>575</v>
      </c>
      <c r="J37" s="175">
        <v>187</v>
      </c>
      <c r="K37" s="162">
        <v>920</v>
      </c>
      <c r="L37" s="162">
        <v>734</v>
      </c>
      <c r="M37" s="162">
        <v>186</v>
      </c>
      <c r="N37" s="162">
        <v>899</v>
      </c>
      <c r="O37" s="162">
        <v>721</v>
      </c>
      <c r="P37" s="162">
        <v>178</v>
      </c>
    </row>
    <row r="38" spans="1:16" ht="13.2" customHeight="1">
      <c r="A38" s="166" t="s">
        <v>205</v>
      </c>
      <c r="B38" s="168"/>
      <c r="C38" s="167" t="s">
        <v>810</v>
      </c>
      <c r="D38" s="165"/>
      <c r="E38" s="175">
        <v>85</v>
      </c>
      <c r="F38" s="175">
        <v>35</v>
      </c>
      <c r="G38" s="175">
        <v>50</v>
      </c>
      <c r="H38" s="175">
        <v>75</v>
      </c>
      <c r="I38" s="175">
        <v>25</v>
      </c>
      <c r="J38" s="175">
        <v>50</v>
      </c>
      <c r="K38" s="162">
        <v>80</v>
      </c>
      <c r="L38" s="162">
        <v>23</v>
      </c>
      <c r="M38" s="162">
        <v>57</v>
      </c>
      <c r="N38" s="162">
        <v>65</v>
      </c>
      <c r="O38" s="162">
        <v>30</v>
      </c>
      <c r="P38" s="162">
        <v>35</v>
      </c>
    </row>
    <row r="39" spans="1:16" ht="13.2" customHeight="1">
      <c r="A39" s="166" t="s">
        <v>206</v>
      </c>
      <c r="B39" s="168"/>
      <c r="C39" s="167" t="s">
        <v>811</v>
      </c>
      <c r="D39" s="165"/>
      <c r="E39" s="175">
        <v>2890</v>
      </c>
      <c r="F39" s="175">
        <v>1667</v>
      </c>
      <c r="G39" s="175">
        <v>1223</v>
      </c>
      <c r="H39" s="175">
        <v>3082</v>
      </c>
      <c r="I39" s="175">
        <v>1787</v>
      </c>
      <c r="J39" s="175">
        <v>1295</v>
      </c>
      <c r="K39" s="162">
        <v>2975</v>
      </c>
      <c r="L39" s="162">
        <v>1715</v>
      </c>
      <c r="M39" s="162">
        <v>1260</v>
      </c>
      <c r="N39" s="162">
        <v>3147</v>
      </c>
      <c r="O39" s="162">
        <v>1896</v>
      </c>
      <c r="P39" s="162">
        <v>1251</v>
      </c>
    </row>
    <row r="40" spans="1:16" ht="13.2" customHeight="1">
      <c r="A40" s="166" t="s">
        <v>812</v>
      </c>
      <c r="B40" s="168"/>
      <c r="C40" s="167"/>
      <c r="D40" s="165" t="s">
        <v>813</v>
      </c>
      <c r="E40" s="175" t="s">
        <v>98</v>
      </c>
      <c r="F40" s="175" t="s">
        <v>98</v>
      </c>
      <c r="G40" s="146" t="s">
        <v>98</v>
      </c>
      <c r="H40" s="175" t="s">
        <v>98</v>
      </c>
      <c r="I40" s="175" t="s">
        <v>98</v>
      </c>
      <c r="J40" s="146" t="s">
        <v>98</v>
      </c>
      <c r="K40" s="162">
        <v>1569</v>
      </c>
      <c r="L40" s="162">
        <v>884</v>
      </c>
      <c r="M40" s="127">
        <v>685</v>
      </c>
      <c r="N40" s="162">
        <v>1707</v>
      </c>
      <c r="O40" s="162">
        <v>976</v>
      </c>
      <c r="P40" s="162">
        <v>731</v>
      </c>
    </row>
    <row r="41" spans="1:16" ht="13.2" customHeight="1">
      <c r="A41" s="166" t="s">
        <v>814</v>
      </c>
      <c r="B41" s="168"/>
      <c r="C41" s="167"/>
      <c r="D41" s="165" t="s">
        <v>815</v>
      </c>
      <c r="E41" s="175" t="s">
        <v>98</v>
      </c>
      <c r="F41" s="175" t="s">
        <v>98</v>
      </c>
      <c r="G41" s="146" t="s">
        <v>98</v>
      </c>
      <c r="H41" s="175" t="s">
        <v>98</v>
      </c>
      <c r="I41" s="175" t="s">
        <v>98</v>
      </c>
      <c r="J41" s="146" t="s">
        <v>98</v>
      </c>
      <c r="K41" s="162">
        <v>770</v>
      </c>
      <c r="L41" s="162">
        <v>499</v>
      </c>
      <c r="M41" s="127">
        <v>271</v>
      </c>
      <c r="N41" s="162">
        <v>814</v>
      </c>
      <c r="O41" s="162">
        <v>550</v>
      </c>
      <c r="P41" s="162">
        <v>264</v>
      </c>
    </row>
    <row r="42" spans="1:16" ht="26.25" customHeight="1">
      <c r="A42" s="166" t="s">
        <v>816</v>
      </c>
      <c r="B42" s="168"/>
      <c r="C42" s="168"/>
      <c r="D42" s="169" t="s">
        <v>817</v>
      </c>
      <c r="E42" s="175" t="s">
        <v>98</v>
      </c>
      <c r="F42" s="175" t="s">
        <v>98</v>
      </c>
      <c r="G42" s="146" t="s">
        <v>98</v>
      </c>
      <c r="H42" s="175" t="s">
        <v>98</v>
      </c>
      <c r="I42" s="175" t="s">
        <v>98</v>
      </c>
      <c r="J42" s="146" t="s">
        <v>98</v>
      </c>
      <c r="K42" s="162">
        <v>636</v>
      </c>
      <c r="L42" s="162">
        <v>332</v>
      </c>
      <c r="M42" s="127">
        <v>304</v>
      </c>
      <c r="N42" s="162">
        <v>626</v>
      </c>
      <c r="O42" s="162">
        <v>370</v>
      </c>
      <c r="P42" s="162">
        <v>256</v>
      </c>
    </row>
    <row r="43" spans="1:16" ht="11.25" customHeight="1">
      <c r="A43" s="166"/>
      <c r="B43" s="168"/>
      <c r="C43" s="168"/>
      <c r="D43" s="165"/>
      <c r="E43" s="175"/>
      <c r="F43" s="175"/>
      <c r="G43" s="175"/>
      <c r="H43" s="175"/>
      <c r="I43" s="175"/>
      <c r="J43" s="175"/>
      <c r="K43" s="162"/>
      <c r="L43" s="162"/>
      <c r="M43" s="162"/>
      <c r="N43" s="162"/>
      <c r="O43" s="162"/>
      <c r="P43" s="162"/>
    </row>
    <row r="44" spans="1:16" ht="13.2" customHeight="1">
      <c r="A44" s="166" t="s">
        <v>207</v>
      </c>
      <c r="B44" s="167" t="s">
        <v>208</v>
      </c>
      <c r="C44" s="168"/>
      <c r="D44" s="165"/>
      <c r="E44" s="175">
        <v>2162</v>
      </c>
      <c r="F44" s="175">
        <v>1105</v>
      </c>
      <c r="G44" s="175">
        <v>1057</v>
      </c>
      <c r="H44" s="175">
        <v>2118</v>
      </c>
      <c r="I44" s="175">
        <v>1137</v>
      </c>
      <c r="J44" s="175">
        <v>981</v>
      </c>
      <c r="K44" s="162">
        <v>2142</v>
      </c>
      <c r="L44" s="162">
        <v>1172</v>
      </c>
      <c r="M44" s="162">
        <v>970</v>
      </c>
      <c r="N44" s="162">
        <v>2306</v>
      </c>
      <c r="O44" s="162">
        <v>1249</v>
      </c>
      <c r="P44" s="162">
        <v>1057</v>
      </c>
    </row>
    <row r="45" spans="1:16" ht="7.5" customHeight="1">
      <c r="A45" s="166"/>
      <c r="B45" s="168"/>
      <c r="C45" s="168"/>
      <c r="D45" s="165"/>
      <c r="E45" s="175"/>
      <c r="F45" s="175"/>
      <c r="G45" s="175"/>
      <c r="H45" s="175"/>
      <c r="I45" s="175"/>
      <c r="J45" s="175"/>
      <c r="K45" s="162"/>
      <c r="L45" s="162"/>
      <c r="M45" s="162"/>
      <c r="N45" s="162"/>
      <c r="O45" s="162"/>
      <c r="P45" s="162"/>
    </row>
    <row r="46" spans="1:16" ht="13.2" customHeight="1">
      <c r="A46" s="166" t="s">
        <v>209</v>
      </c>
      <c r="B46" s="168"/>
      <c r="C46" s="167" t="s">
        <v>818</v>
      </c>
      <c r="D46" s="165"/>
      <c r="E46" s="175">
        <v>134</v>
      </c>
      <c r="F46" s="175">
        <v>81</v>
      </c>
      <c r="G46" s="175">
        <v>53</v>
      </c>
      <c r="H46" s="175">
        <v>132</v>
      </c>
      <c r="I46" s="175">
        <v>74</v>
      </c>
      <c r="J46" s="175">
        <v>58</v>
      </c>
      <c r="K46" s="162">
        <v>113</v>
      </c>
      <c r="L46" s="162">
        <v>60</v>
      </c>
      <c r="M46" s="162">
        <v>53</v>
      </c>
      <c r="N46" s="162">
        <v>140</v>
      </c>
      <c r="O46" s="162">
        <v>90</v>
      </c>
      <c r="P46" s="162">
        <v>50</v>
      </c>
    </row>
    <row r="47" spans="1:16" ht="13.2" customHeight="1">
      <c r="A47" s="166" t="s">
        <v>210</v>
      </c>
      <c r="B47" s="168"/>
      <c r="C47" s="167" t="s">
        <v>819</v>
      </c>
      <c r="D47" s="165"/>
      <c r="E47" s="175">
        <v>263</v>
      </c>
      <c r="F47" s="175">
        <v>108</v>
      </c>
      <c r="G47" s="175">
        <v>155</v>
      </c>
      <c r="H47" s="175">
        <v>293</v>
      </c>
      <c r="I47" s="175">
        <v>143</v>
      </c>
      <c r="J47" s="175">
        <v>150</v>
      </c>
      <c r="K47" s="162">
        <v>269</v>
      </c>
      <c r="L47" s="162">
        <v>129</v>
      </c>
      <c r="M47" s="162">
        <v>140</v>
      </c>
      <c r="N47" s="162">
        <v>271</v>
      </c>
      <c r="O47" s="162">
        <v>121</v>
      </c>
      <c r="P47" s="162">
        <v>150</v>
      </c>
    </row>
    <row r="48" spans="1:16" ht="13.2" customHeight="1">
      <c r="A48" s="166" t="s">
        <v>211</v>
      </c>
      <c r="B48" s="168"/>
      <c r="C48" s="167" t="s">
        <v>820</v>
      </c>
      <c r="D48" s="165"/>
      <c r="E48" s="175">
        <v>726</v>
      </c>
      <c r="F48" s="175">
        <v>451</v>
      </c>
      <c r="G48" s="175">
        <v>275</v>
      </c>
      <c r="H48" s="175">
        <v>726</v>
      </c>
      <c r="I48" s="175">
        <v>475</v>
      </c>
      <c r="J48" s="175">
        <v>251</v>
      </c>
      <c r="K48" s="162">
        <v>763</v>
      </c>
      <c r="L48" s="162">
        <v>495</v>
      </c>
      <c r="M48" s="162">
        <v>268</v>
      </c>
      <c r="N48" s="162">
        <v>812</v>
      </c>
      <c r="O48" s="162">
        <v>523</v>
      </c>
      <c r="P48" s="162">
        <v>289</v>
      </c>
    </row>
    <row r="49" spans="1:16" ht="13.2" customHeight="1">
      <c r="A49" s="166" t="s">
        <v>212</v>
      </c>
      <c r="B49" s="168"/>
      <c r="C49" s="168"/>
      <c r="D49" s="165" t="s">
        <v>821</v>
      </c>
      <c r="E49" s="175">
        <v>381</v>
      </c>
      <c r="F49" s="175">
        <v>204</v>
      </c>
      <c r="G49" s="175">
        <v>177</v>
      </c>
      <c r="H49" s="175">
        <v>353</v>
      </c>
      <c r="I49" s="175">
        <v>197</v>
      </c>
      <c r="J49" s="175">
        <v>156</v>
      </c>
      <c r="K49" s="162">
        <v>368</v>
      </c>
      <c r="L49" s="162">
        <v>196</v>
      </c>
      <c r="M49" s="162">
        <v>172</v>
      </c>
      <c r="N49" s="162">
        <v>374</v>
      </c>
      <c r="O49" s="162">
        <v>201</v>
      </c>
      <c r="P49" s="162">
        <v>173</v>
      </c>
    </row>
    <row r="50" spans="1:16" ht="13.2" customHeight="1">
      <c r="A50" s="166" t="s">
        <v>213</v>
      </c>
      <c r="B50" s="168"/>
      <c r="C50" s="168"/>
      <c r="D50" s="165" t="s">
        <v>822</v>
      </c>
      <c r="E50" s="162">
        <v>345</v>
      </c>
      <c r="F50" s="162">
        <v>247</v>
      </c>
      <c r="G50" s="162">
        <v>98</v>
      </c>
      <c r="H50" s="162">
        <v>373</v>
      </c>
      <c r="I50" s="162">
        <v>278</v>
      </c>
      <c r="J50" s="162">
        <v>95</v>
      </c>
      <c r="K50" s="162">
        <v>395</v>
      </c>
      <c r="L50" s="162">
        <v>299</v>
      </c>
      <c r="M50" s="162">
        <v>96</v>
      </c>
      <c r="N50" s="162">
        <v>438</v>
      </c>
      <c r="O50" s="162">
        <v>322</v>
      </c>
      <c r="P50" s="162">
        <v>116</v>
      </c>
    </row>
    <row r="51" spans="1:16" ht="13.2" customHeight="1">
      <c r="A51" s="166" t="s">
        <v>214</v>
      </c>
      <c r="B51" s="168"/>
      <c r="C51" s="176" t="s">
        <v>215</v>
      </c>
      <c r="D51" s="165"/>
      <c r="E51" s="162">
        <v>1039</v>
      </c>
      <c r="F51" s="162">
        <v>465</v>
      </c>
      <c r="G51" s="162">
        <v>574</v>
      </c>
      <c r="H51" s="162">
        <v>967</v>
      </c>
      <c r="I51" s="162">
        <v>445</v>
      </c>
      <c r="J51" s="162">
        <v>522</v>
      </c>
      <c r="K51" s="162">
        <v>997</v>
      </c>
      <c r="L51" s="162">
        <v>488</v>
      </c>
      <c r="M51" s="162">
        <v>509</v>
      </c>
      <c r="N51" s="162">
        <v>1083</v>
      </c>
      <c r="O51" s="162">
        <v>515</v>
      </c>
      <c r="P51" s="162">
        <v>568</v>
      </c>
    </row>
    <row r="52" spans="1:16" ht="15" customHeight="1">
      <c r="A52" s="166"/>
      <c r="B52" s="168"/>
      <c r="C52" s="168"/>
      <c r="D52" s="165"/>
      <c r="E52" s="162"/>
      <c r="F52" s="162"/>
      <c r="G52" s="162"/>
      <c r="H52" s="162"/>
      <c r="I52" s="162"/>
      <c r="J52" s="162"/>
      <c r="K52" s="162"/>
      <c r="L52" s="162"/>
      <c r="M52" s="162"/>
      <c r="N52" s="162"/>
      <c r="O52" s="162"/>
      <c r="P52" s="162"/>
    </row>
    <row r="53" spans="1:16" ht="13.2" customHeight="1">
      <c r="A53" s="166" t="s">
        <v>216</v>
      </c>
      <c r="B53" s="167" t="s">
        <v>217</v>
      </c>
      <c r="C53" s="168"/>
      <c r="D53" s="165"/>
      <c r="E53" s="162">
        <v>69</v>
      </c>
      <c r="F53" s="162">
        <v>17</v>
      </c>
      <c r="G53" s="162">
        <v>52</v>
      </c>
      <c r="H53" s="162">
        <v>56</v>
      </c>
      <c r="I53" s="162">
        <v>20</v>
      </c>
      <c r="J53" s="162">
        <v>36</v>
      </c>
      <c r="K53" s="162">
        <v>108</v>
      </c>
      <c r="L53" s="162">
        <v>40</v>
      </c>
      <c r="M53" s="162">
        <v>68</v>
      </c>
      <c r="N53" s="162">
        <v>124</v>
      </c>
      <c r="O53" s="162">
        <v>51</v>
      </c>
      <c r="P53" s="162">
        <v>73</v>
      </c>
    </row>
    <row r="54" spans="1:16" ht="15" customHeight="1">
      <c r="A54" s="166"/>
      <c r="B54" s="168"/>
      <c r="C54" s="168"/>
      <c r="D54" s="165"/>
      <c r="E54" s="162"/>
      <c r="F54" s="162"/>
      <c r="G54" s="162"/>
      <c r="H54" s="162"/>
      <c r="I54" s="162"/>
      <c r="J54" s="162"/>
      <c r="K54" s="162"/>
      <c r="L54" s="162"/>
      <c r="M54" s="162"/>
      <c r="N54" s="162"/>
      <c r="O54" s="162"/>
      <c r="P54" s="162"/>
    </row>
    <row r="55" spans="1:16" ht="13.2" customHeight="1">
      <c r="A55" s="166" t="s">
        <v>218</v>
      </c>
      <c r="B55" s="167" t="s">
        <v>823</v>
      </c>
      <c r="C55" s="168"/>
      <c r="D55" s="165"/>
      <c r="E55" s="175">
        <v>274</v>
      </c>
      <c r="F55" s="175">
        <v>91</v>
      </c>
      <c r="G55" s="175">
        <v>183</v>
      </c>
      <c r="H55" s="175">
        <v>307</v>
      </c>
      <c r="I55" s="175">
        <v>136</v>
      </c>
      <c r="J55" s="175">
        <v>171</v>
      </c>
      <c r="K55" s="162">
        <v>429</v>
      </c>
      <c r="L55" s="162">
        <v>158</v>
      </c>
      <c r="M55" s="162">
        <v>271</v>
      </c>
      <c r="N55" s="162">
        <v>407</v>
      </c>
      <c r="O55" s="162">
        <v>165</v>
      </c>
      <c r="P55" s="162">
        <v>242</v>
      </c>
    </row>
    <row r="56" spans="1:16" ht="15" customHeight="1">
      <c r="A56" s="166"/>
      <c r="B56" s="168"/>
      <c r="C56" s="168"/>
      <c r="D56" s="165"/>
      <c r="E56" s="175"/>
      <c r="F56" s="175"/>
      <c r="G56" s="175"/>
      <c r="H56" s="175"/>
      <c r="I56" s="175"/>
      <c r="J56" s="175"/>
      <c r="K56" s="162"/>
      <c r="L56" s="162"/>
      <c r="M56" s="162"/>
      <c r="N56" s="162"/>
      <c r="O56" s="162"/>
      <c r="P56" s="162"/>
    </row>
    <row r="57" spans="1:16" ht="13.2" customHeight="1">
      <c r="A57" s="166" t="s">
        <v>219</v>
      </c>
      <c r="B57" s="167" t="s">
        <v>824</v>
      </c>
      <c r="C57" s="168"/>
      <c r="D57" s="165"/>
      <c r="E57" s="175">
        <v>1634</v>
      </c>
      <c r="F57" s="175">
        <v>693</v>
      </c>
      <c r="G57" s="175">
        <v>941</v>
      </c>
      <c r="H57" s="175">
        <v>1661</v>
      </c>
      <c r="I57" s="175">
        <v>732</v>
      </c>
      <c r="J57" s="175">
        <v>929</v>
      </c>
      <c r="K57" s="162">
        <v>1651</v>
      </c>
      <c r="L57" s="162">
        <v>754</v>
      </c>
      <c r="M57" s="162">
        <v>897</v>
      </c>
      <c r="N57" s="162">
        <v>1775</v>
      </c>
      <c r="O57" s="162">
        <v>813</v>
      </c>
      <c r="P57" s="162">
        <v>962</v>
      </c>
    </row>
    <row r="58" spans="1:16" ht="7.5" customHeight="1">
      <c r="A58" s="166"/>
      <c r="B58" s="168"/>
      <c r="C58" s="168"/>
      <c r="D58" s="165"/>
      <c r="E58" s="175"/>
      <c r="F58" s="175"/>
      <c r="G58" s="175"/>
      <c r="H58" s="175"/>
      <c r="I58" s="175"/>
      <c r="J58" s="175"/>
      <c r="K58" s="162"/>
      <c r="L58" s="162"/>
      <c r="M58" s="162"/>
      <c r="N58" s="162"/>
      <c r="O58" s="162"/>
      <c r="P58" s="162"/>
    </row>
    <row r="59" spans="1:16" ht="13.2" customHeight="1">
      <c r="A59" s="166" t="s">
        <v>220</v>
      </c>
      <c r="B59" s="168"/>
      <c r="C59" s="361" t="s">
        <v>825</v>
      </c>
      <c r="D59" s="362"/>
      <c r="E59" s="175">
        <v>204</v>
      </c>
      <c r="F59" s="175">
        <v>76</v>
      </c>
      <c r="G59" s="175">
        <v>128</v>
      </c>
      <c r="H59" s="175">
        <v>195</v>
      </c>
      <c r="I59" s="175">
        <v>68</v>
      </c>
      <c r="J59" s="175">
        <v>127</v>
      </c>
      <c r="K59" s="162">
        <v>185</v>
      </c>
      <c r="L59" s="162">
        <v>76</v>
      </c>
      <c r="M59" s="162">
        <v>109</v>
      </c>
      <c r="N59" s="162">
        <v>192</v>
      </c>
      <c r="O59" s="162">
        <v>74</v>
      </c>
      <c r="P59" s="162">
        <v>118</v>
      </c>
    </row>
    <row r="60" spans="1:16" ht="13.2" customHeight="1">
      <c r="A60" s="166" t="s">
        <v>221</v>
      </c>
      <c r="B60" s="168"/>
      <c r="C60" s="167" t="s">
        <v>826</v>
      </c>
      <c r="D60" s="165"/>
      <c r="E60" s="175">
        <v>1091</v>
      </c>
      <c r="F60" s="175">
        <v>497</v>
      </c>
      <c r="G60" s="175">
        <v>594</v>
      </c>
      <c r="H60" s="175">
        <v>1131</v>
      </c>
      <c r="I60" s="175">
        <v>554</v>
      </c>
      <c r="J60" s="175">
        <v>577</v>
      </c>
      <c r="K60" s="162">
        <v>1116</v>
      </c>
      <c r="L60" s="162">
        <v>557</v>
      </c>
      <c r="M60" s="162">
        <v>559</v>
      </c>
      <c r="N60" s="162">
        <v>1187</v>
      </c>
      <c r="O60" s="162">
        <v>582</v>
      </c>
      <c r="P60" s="162">
        <v>605</v>
      </c>
    </row>
    <row r="61" spans="1:16" ht="13.2" customHeight="1">
      <c r="A61" s="166" t="s">
        <v>222</v>
      </c>
      <c r="B61" s="168"/>
      <c r="C61" s="168"/>
      <c r="D61" s="165" t="s">
        <v>827</v>
      </c>
      <c r="E61" s="175">
        <v>139</v>
      </c>
      <c r="F61" s="175">
        <v>58</v>
      </c>
      <c r="G61" s="175">
        <v>81</v>
      </c>
      <c r="H61" s="175">
        <v>187</v>
      </c>
      <c r="I61" s="175">
        <v>80</v>
      </c>
      <c r="J61" s="175">
        <v>107</v>
      </c>
      <c r="K61" s="162">
        <v>113</v>
      </c>
      <c r="L61" s="162">
        <v>53</v>
      </c>
      <c r="M61" s="162">
        <v>60</v>
      </c>
      <c r="N61" s="162">
        <v>123</v>
      </c>
      <c r="O61" s="162">
        <v>40</v>
      </c>
      <c r="P61" s="162">
        <v>83</v>
      </c>
    </row>
    <row r="62" spans="1:16" ht="13.2" customHeight="1">
      <c r="A62" s="166" t="s">
        <v>223</v>
      </c>
      <c r="B62" s="168"/>
      <c r="C62" s="168"/>
      <c r="D62" s="165" t="s">
        <v>828</v>
      </c>
      <c r="E62" s="175">
        <v>695</v>
      </c>
      <c r="F62" s="175">
        <v>315</v>
      </c>
      <c r="G62" s="175">
        <v>380</v>
      </c>
      <c r="H62" s="175">
        <v>695</v>
      </c>
      <c r="I62" s="175">
        <v>359</v>
      </c>
      <c r="J62" s="175">
        <v>336</v>
      </c>
      <c r="K62" s="162">
        <v>788</v>
      </c>
      <c r="L62" s="162">
        <v>407</v>
      </c>
      <c r="M62" s="162">
        <v>381</v>
      </c>
      <c r="N62" s="162">
        <v>852</v>
      </c>
      <c r="O62" s="162">
        <v>436</v>
      </c>
      <c r="P62" s="162">
        <v>416</v>
      </c>
    </row>
    <row r="63" spans="1:16" ht="13.2" customHeight="1">
      <c r="A63" s="166" t="s">
        <v>224</v>
      </c>
      <c r="B63" s="168"/>
      <c r="C63" s="168"/>
      <c r="D63" s="165" t="s">
        <v>829</v>
      </c>
      <c r="E63" s="175">
        <v>257</v>
      </c>
      <c r="F63" s="175">
        <v>124</v>
      </c>
      <c r="G63" s="175">
        <v>133</v>
      </c>
      <c r="H63" s="175">
        <v>249</v>
      </c>
      <c r="I63" s="175">
        <v>115</v>
      </c>
      <c r="J63" s="175">
        <v>134</v>
      </c>
      <c r="K63" s="162">
        <v>215</v>
      </c>
      <c r="L63" s="162">
        <v>97</v>
      </c>
      <c r="M63" s="162">
        <v>118</v>
      </c>
      <c r="N63" s="162">
        <v>212</v>
      </c>
      <c r="O63" s="162">
        <v>106</v>
      </c>
      <c r="P63" s="162">
        <v>106</v>
      </c>
    </row>
    <row r="64" spans="1:16" ht="13.2" customHeight="1">
      <c r="A64" s="166" t="s">
        <v>225</v>
      </c>
      <c r="B64" s="168"/>
      <c r="C64" s="167" t="s">
        <v>830</v>
      </c>
      <c r="D64" s="165"/>
      <c r="E64" s="175">
        <v>339</v>
      </c>
      <c r="F64" s="175">
        <v>120</v>
      </c>
      <c r="G64" s="175">
        <v>219</v>
      </c>
      <c r="H64" s="175">
        <v>335</v>
      </c>
      <c r="I64" s="175">
        <v>110</v>
      </c>
      <c r="J64" s="175">
        <v>225</v>
      </c>
      <c r="K64" s="162">
        <v>350</v>
      </c>
      <c r="L64" s="162">
        <v>121</v>
      </c>
      <c r="M64" s="162">
        <v>229</v>
      </c>
      <c r="N64" s="162">
        <v>396</v>
      </c>
      <c r="O64" s="162">
        <v>157</v>
      </c>
      <c r="P64" s="162">
        <v>239</v>
      </c>
    </row>
    <row r="65" spans="1:16" ht="15" customHeight="1">
      <c r="A65" s="166"/>
      <c r="B65" s="168"/>
      <c r="C65" s="168"/>
      <c r="D65" s="165"/>
      <c r="E65" s="175"/>
      <c r="F65" s="175"/>
      <c r="G65" s="175"/>
      <c r="H65" s="175"/>
      <c r="I65" s="175"/>
      <c r="J65" s="175"/>
      <c r="K65" s="162"/>
      <c r="L65" s="162"/>
      <c r="M65" s="162"/>
      <c r="N65" s="162"/>
      <c r="O65" s="162"/>
      <c r="P65" s="162"/>
    </row>
    <row r="66" spans="1:16" ht="13.2" customHeight="1">
      <c r="A66" s="166" t="s">
        <v>226</v>
      </c>
      <c r="B66" s="167" t="s">
        <v>227</v>
      </c>
      <c r="C66" s="168"/>
      <c r="D66" s="165"/>
      <c r="E66" s="146">
        <v>3</v>
      </c>
      <c r="F66" s="146" t="s">
        <v>47</v>
      </c>
      <c r="G66" s="146">
        <v>3</v>
      </c>
      <c r="H66" s="146">
        <v>3</v>
      </c>
      <c r="I66" s="146" t="s">
        <v>47</v>
      </c>
      <c r="J66" s="146">
        <v>3</v>
      </c>
      <c r="K66" s="127">
        <v>2</v>
      </c>
      <c r="L66" s="146" t="s">
        <v>144</v>
      </c>
      <c r="M66" s="127">
        <v>2</v>
      </c>
      <c r="N66" s="127">
        <v>0</v>
      </c>
      <c r="O66" s="127">
        <v>0</v>
      </c>
      <c r="P66" s="127">
        <v>0</v>
      </c>
    </row>
    <row r="67" spans="1:16" ht="15" customHeight="1">
      <c r="A67" s="166"/>
      <c r="B67" s="168"/>
      <c r="C67" s="168"/>
      <c r="D67" s="165"/>
      <c r="E67" s="175"/>
      <c r="F67" s="175"/>
      <c r="G67" s="175"/>
      <c r="H67" s="175"/>
      <c r="I67" s="175"/>
      <c r="J67" s="175"/>
      <c r="K67" s="162"/>
      <c r="L67" s="162"/>
      <c r="M67" s="162"/>
      <c r="N67" s="162"/>
      <c r="O67" s="162"/>
      <c r="P67" s="162"/>
    </row>
    <row r="68" spans="1:16" ht="13.2" customHeight="1">
      <c r="A68" s="166" t="s">
        <v>228</v>
      </c>
      <c r="B68" s="167" t="s">
        <v>229</v>
      </c>
      <c r="C68" s="168"/>
      <c r="D68" s="165"/>
      <c r="E68" s="175">
        <v>24</v>
      </c>
      <c r="F68" s="175">
        <v>10</v>
      </c>
      <c r="G68" s="175">
        <v>14</v>
      </c>
      <c r="H68" s="175">
        <v>17</v>
      </c>
      <c r="I68" s="175">
        <v>6</v>
      </c>
      <c r="J68" s="175">
        <v>11</v>
      </c>
      <c r="K68" s="162">
        <v>16</v>
      </c>
      <c r="L68" s="162">
        <v>12</v>
      </c>
      <c r="M68" s="162">
        <v>4</v>
      </c>
      <c r="N68" s="162">
        <v>19</v>
      </c>
      <c r="O68" s="162">
        <v>14</v>
      </c>
      <c r="P68" s="162">
        <v>5</v>
      </c>
    </row>
    <row r="69" spans="1:16" ht="7.5" customHeight="1">
      <c r="A69" s="166"/>
      <c r="B69" s="168"/>
      <c r="C69" s="168"/>
      <c r="D69" s="165"/>
      <c r="E69" s="175"/>
      <c r="F69" s="175"/>
      <c r="G69" s="175"/>
      <c r="H69" s="175"/>
      <c r="I69" s="175"/>
      <c r="J69" s="175"/>
      <c r="K69" s="162"/>
      <c r="L69" s="162"/>
      <c r="M69" s="162"/>
      <c r="N69" s="162"/>
      <c r="O69" s="162"/>
      <c r="P69" s="162"/>
    </row>
    <row r="70" spans="1:16" ht="13.2" customHeight="1">
      <c r="A70" s="166" t="s">
        <v>230</v>
      </c>
      <c r="B70" s="168"/>
      <c r="C70" s="361" t="s">
        <v>831</v>
      </c>
      <c r="D70" s="362"/>
      <c r="E70" s="146">
        <v>0</v>
      </c>
      <c r="F70" s="146">
        <v>0</v>
      </c>
      <c r="G70" s="146">
        <v>0</v>
      </c>
      <c r="H70" s="146" t="s">
        <v>98</v>
      </c>
      <c r="I70" s="146" t="s">
        <v>98</v>
      </c>
      <c r="J70" s="146" t="s">
        <v>98</v>
      </c>
      <c r="K70" s="127">
        <v>1</v>
      </c>
      <c r="L70" s="127">
        <v>1</v>
      </c>
      <c r="M70" s="127" t="s">
        <v>98</v>
      </c>
      <c r="N70" s="127">
        <v>1</v>
      </c>
      <c r="O70" s="127">
        <v>1</v>
      </c>
      <c r="P70" s="127">
        <v>0</v>
      </c>
    </row>
    <row r="71" spans="1:16" ht="13.2" customHeight="1">
      <c r="A71" s="166" t="s">
        <v>231</v>
      </c>
      <c r="B71" s="168"/>
      <c r="C71" s="167" t="s">
        <v>832</v>
      </c>
      <c r="D71" s="165"/>
      <c r="E71" s="146">
        <v>0</v>
      </c>
      <c r="F71" s="146">
        <v>0</v>
      </c>
      <c r="G71" s="146">
        <v>0</v>
      </c>
      <c r="H71" s="146">
        <v>1</v>
      </c>
      <c r="I71" s="146" t="s">
        <v>98</v>
      </c>
      <c r="J71" s="146">
        <v>1</v>
      </c>
      <c r="K71" s="127" t="s">
        <v>98</v>
      </c>
      <c r="L71" s="127" t="s">
        <v>98</v>
      </c>
      <c r="M71" s="127" t="s">
        <v>98</v>
      </c>
      <c r="N71" s="127">
        <v>0</v>
      </c>
      <c r="O71" s="127">
        <v>0</v>
      </c>
      <c r="P71" s="127">
        <v>0</v>
      </c>
    </row>
    <row r="72" spans="1:16" ht="23.25" customHeight="1">
      <c r="A72" s="166" t="s">
        <v>232</v>
      </c>
      <c r="B72" s="168"/>
      <c r="C72" s="359" t="s">
        <v>833</v>
      </c>
      <c r="D72" s="360"/>
      <c r="E72" s="175">
        <v>11</v>
      </c>
      <c r="F72" s="175">
        <v>4</v>
      </c>
      <c r="G72" s="175">
        <v>7</v>
      </c>
      <c r="H72" s="175">
        <v>13</v>
      </c>
      <c r="I72" s="175">
        <v>4</v>
      </c>
      <c r="J72" s="175">
        <v>9</v>
      </c>
      <c r="K72" s="162">
        <v>7</v>
      </c>
      <c r="L72" s="162">
        <v>5</v>
      </c>
      <c r="M72" s="162">
        <v>2</v>
      </c>
      <c r="N72" s="162">
        <v>8</v>
      </c>
      <c r="O72" s="162">
        <v>6</v>
      </c>
      <c r="P72" s="162">
        <v>2</v>
      </c>
    </row>
    <row r="73" spans="1:16" ht="13.2" customHeight="1">
      <c r="A73" s="166" t="s">
        <v>233</v>
      </c>
      <c r="B73" s="168"/>
      <c r="C73" s="167" t="s">
        <v>834</v>
      </c>
      <c r="D73" s="165"/>
      <c r="E73" s="175">
        <v>2</v>
      </c>
      <c r="F73" s="175">
        <v>1</v>
      </c>
      <c r="G73" s="146">
        <v>1</v>
      </c>
      <c r="H73" s="175">
        <v>2</v>
      </c>
      <c r="I73" s="175">
        <v>1</v>
      </c>
      <c r="J73" s="146">
        <v>1</v>
      </c>
      <c r="K73" s="162">
        <v>2</v>
      </c>
      <c r="L73" s="162">
        <v>2</v>
      </c>
      <c r="M73" s="127" t="s">
        <v>98</v>
      </c>
      <c r="N73" s="162">
        <v>3</v>
      </c>
      <c r="O73" s="162">
        <v>3</v>
      </c>
      <c r="P73" s="127">
        <v>0</v>
      </c>
    </row>
    <row r="74" spans="1:16" ht="23.25" customHeight="1">
      <c r="A74" s="166" t="s">
        <v>234</v>
      </c>
      <c r="B74" s="168"/>
      <c r="C74" s="359" t="s">
        <v>835</v>
      </c>
      <c r="D74" s="360"/>
      <c r="E74" s="175">
        <v>5</v>
      </c>
      <c r="F74" s="175">
        <v>3</v>
      </c>
      <c r="G74" s="175">
        <v>2</v>
      </c>
      <c r="H74" s="175" t="s">
        <v>98</v>
      </c>
      <c r="I74" s="175" t="s">
        <v>98</v>
      </c>
      <c r="J74" s="175" t="s">
        <v>98</v>
      </c>
      <c r="K74" s="162">
        <v>2</v>
      </c>
      <c r="L74" s="162">
        <v>2</v>
      </c>
      <c r="M74" s="162" t="s">
        <v>98</v>
      </c>
      <c r="N74" s="162">
        <v>3</v>
      </c>
      <c r="O74" s="162">
        <v>2</v>
      </c>
      <c r="P74" s="162">
        <v>1</v>
      </c>
    </row>
    <row r="75" spans="1:16" ht="13.2" customHeight="1">
      <c r="A75" s="166" t="s">
        <v>235</v>
      </c>
      <c r="B75" s="168"/>
      <c r="C75" s="167" t="s">
        <v>836</v>
      </c>
      <c r="D75" s="165"/>
      <c r="E75" s="175">
        <v>6</v>
      </c>
      <c r="F75" s="175">
        <v>2</v>
      </c>
      <c r="G75" s="175">
        <v>4</v>
      </c>
      <c r="H75" s="175">
        <v>1</v>
      </c>
      <c r="I75" s="175">
        <v>1</v>
      </c>
      <c r="J75" s="175" t="s">
        <v>98</v>
      </c>
      <c r="K75" s="162">
        <v>4</v>
      </c>
      <c r="L75" s="162">
        <v>2</v>
      </c>
      <c r="M75" s="162">
        <v>2</v>
      </c>
      <c r="N75" s="162">
        <v>4</v>
      </c>
      <c r="O75" s="162">
        <v>2</v>
      </c>
      <c r="P75" s="162">
        <v>2</v>
      </c>
    </row>
    <row r="76" spans="1:16" ht="15" customHeight="1">
      <c r="A76" s="166"/>
      <c r="B76" s="168"/>
      <c r="C76" s="168"/>
      <c r="D76" s="165"/>
      <c r="E76" s="175"/>
      <c r="F76" s="175"/>
      <c r="G76" s="175"/>
      <c r="H76" s="175"/>
      <c r="I76" s="175"/>
      <c r="J76" s="175"/>
      <c r="K76" s="162"/>
      <c r="L76" s="162"/>
      <c r="M76" s="162"/>
      <c r="N76" s="162"/>
      <c r="O76" s="162"/>
      <c r="P76" s="162"/>
    </row>
    <row r="77" spans="1:16" ht="13.2" customHeight="1">
      <c r="A77" s="166" t="s">
        <v>236</v>
      </c>
      <c r="B77" s="167" t="s">
        <v>837</v>
      </c>
      <c r="C77" s="168"/>
      <c r="D77" s="165"/>
      <c r="E77" s="175">
        <v>70</v>
      </c>
      <c r="F77" s="175">
        <v>29</v>
      </c>
      <c r="G77" s="175">
        <v>41</v>
      </c>
      <c r="H77" s="175">
        <v>76</v>
      </c>
      <c r="I77" s="175">
        <v>39</v>
      </c>
      <c r="J77" s="175">
        <v>37</v>
      </c>
      <c r="K77" s="162">
        <v>83</v>
      </c>
      <c r="L77" s="162">
        <v>42</v>
      </c>
      <c r="M77" s="162">
        <v>41</v>
      </c>
      <c r="N77" s="162">
        <v>90</v>
      </c>
      <c r="O77" s="162">
        <v>38</v>
      </c>
      <c r="P77" s="162">
        <v>52</v>
      </c>
    </row>
    <row r="78" spans="1:16" ht="7.5" customHeight="1">
      <c r="A78" s="166"/>
      <c r="B78" s="168"/>
      <c r="C78" s="168"/>
      <c r="D78" s="165"/>
      <c r="E78" s="175"/>
      <c r="F78" s="175"/>
      <c r="G78" s="175"/>
      <c r="H78" s="175"/>
      <c r="I78" s="175"/>
      <c r="J78" s="175"/>
      <c r="K78" s="162"/>
      <c r="L78" s="162"/>
      <c r="M78" s="162"/>
      <c r="N78" s="162"/>
      <c r="O78" s="162"/>
      <c r="P78" s="162"/>
    </row>
    <row r="79" spans="1:16" ht="13.2" customHeight="1">
      <c r="A79" s="166" t="s">
        <v>237</v>
      </c>
      <c r="B79" s="168"/>
      <c r="C79" s="167" t="s">
        <v>838</v>
      </c>
      <c r="D79" s="165"/>
      <c r="E79" s="175">
        <v>5</v>
      </c>
      <c r="F79" s="175">
        <v>3</v>
      </c>
      <c r="G79" s="175">
        <v>2</v>
      </c>
      <c r="H79" s="175">
        <v>6</v>
      </c>
      <c r="I79" s="175">
        <v>1</v>
      </c>
      <c r="J79" s="175">
        <v>5</v>
      </c>
      <c r="K79" s="162">
        <v>3</v>
      </c>
      <c r="L79" s="162">
        <v>2</v>
      </c>
      <c r="M79" s="162">
        <v>1</v>
      </c>
      <c r="N79" s="162">
        <v>3</v>
      </c>
      <c r="O79" s="162">
        <v>1</v>
      </c>
      <c r="P79" s="162">
        <v>2</v>
      </c>
    </row>
    <row r="80" spans="1:16" ht="13.2" customHeight="1">
      <c r="A80" s="166" t="s">
        <v>238</v>
      </c>
      <c r="B80" s="168"/>
      <c r="C80" s="167" t="s">
        <v>839</v>
      </c>
      <c r="D80" s="165"/>
      <c r="E80" s="175">
        <v>30</v>
      </c>
      <c r="F80" s="175">
        <v>11</v>
      </c>
      <c r="G80" s="175">
        <v>19</v>
      </c>
      <c r="H80" s="175">
        <v>35</v>
      </c>
      <c r="I80" s="175">
        <v>16</v>
      </c>
      <c r="J80" s="175">
        <v>19</v>
      </c>
      <c r="K80" s="162">
        <v>30</v>
      </c>
      <c r="L80" s="162">
        <v>14</v>
      </c>
      <c r="M80" s="162">
        <v>16</v>
      </c>
      <c r="N80" s="162">
        <v>30</v>
      </c>
      <c r="O80" s="162">
        <v>9</v>
      </c>
      <c r="P80" s="162">
        <v>21</v>
      </c>
    </row>
    <row r="81" spans="1:16" ht="13.2" customHeight="1">
      <c r="A81" s="166" t="s">
        <v>239</v>
      </c>
      <c r="B81" s="168"/>
      <c r="C81" s="168"/>
      <c r="D81" s="165" t="s">
        <v>840</v>
      </c>
      <c r="E81" s="175">
        <v>24</v>
      </c>
      <c r="F81" s="175">
        <v>10</v>
      </c>
      <c r="G81" s="175">
        <v>14</v>
      </c>
      <c r="H81" s="175">
        <v>21</v>
      </c>
      <c r="I81" s="175">
        <v>11</v>
      </c>
      <c r="J81" s="175">
        <v>10</v>
      </c>
      <c r="K81" s="162">
        <v>20</v>
      </c>
      <c r="L81" s="162">
        <v>7</v>
      </c>
      <c r="M81" s="162">
        <v>13</v>
      </c>
      <c r="N81" s="162">
        <v>15</v>
      </c>
      <c r="O81" s="162">
        <v>4</v>
      </c>
      <c r="P81" s="162">
        <v>11</v>
      </c>
    </row>
    <row r="82" spans="1:16" ht="13.2" customHeight="1">
      <c r="A82" s="166" t="s">
        <v>240</v>
      </c>
      <c r="B82" s="168"/>
      <c r="C82" s="168"/>
      <c r="D82" s="165" t="s">
        <v>841</v>
      </c>
      <c r="E82" s="175">
        <v>6</v>
      </c>
      <c r="F82" s="175">
        <v>1</v>
      </c>
      <c r="G82" s="175">
        <v>5</v>
      </c>
      <c r="H82" s="175">
        <v>14</v>
      </c>
      <c r="I82" s="175">
        <v>5</v>
      </c>
      <c r="J82" s="175">
        <v>9</v>
      </c>
      <c r="K82" s="162">
        <v>10</v>
      </c>
      <c r="L82" s="162">
        <v>7</v>
      </c>
      <c r="M82" s="162">
        <v>3</v>
      </c>
      <c r="N82" s="162">
        <v>15</v>
      </c>
      <c r="O82" s="162">
        <v>5</v>
      </c>
      <c r="P82" s="162">
        <v>10</v>
      </c>
    </row>
    <row r="83" spans="1:16" ht="13.2" customHeight="1">
      <c r="A83" s="166" t="s">
        <v>241</v>
      </c>
      <c r="B83" s="168"/>
      <c r="C83" s="167" t="s">
        <v>842</v>
      </c>
      <c r="D83" s="165"/>
      <c r="E83" s="175">
        <v>3</v>
      </c>
      <c r="F83" s="146">
        <v>1</v>
      </c>
      <c r="G83" s="175">
        <v>2</v>
      </c>
      <c r="H83" s="175">
        <v>4</v>
      </c>
      <c r="I83" s="146">
        <v>3</v>
      </c>
      <c r="J83" s="175">
        <v>1</v>
      </c>
      <c r="K83" s="162">
        <v>4</v>
      </c>
      <c r="L83" s="127" t="s">
        <v>98</v>
      </c>
      <c r="M83" s="162">
        <v>4</v>
      </c>
      <c r="N83" s="162">
        <v>7</v>
      </c>
      <c r="O83" s="127">
        <v>4</v>
      </c>
      <c r="P83" s="162">
        <v>3</v>
      </c>
    </row>
    <row r="84" spans="1:16" ht="13.2" customHeight="1">
      <c r="A84" s="166" t="s">
        <v>242</v>
      </c>
      <c r="B84" s="168"/>
      <c r="C84" s="167" t="s">
        <v>843</v>
      </c>
      <c r="D84" s="165"/>
      <c r="E84" s="175">
        <v>20</v>
      </c>
      <c r="F84" s="175">
        <v>11</v>
      </c>
      <c r="G84" s="175">
        <v>9</v>
      </c>
      <c r="H84" s="175">
        <v>20</v>
      </c>
      <c r="I84" s="175">
        <v>13</v>
      </c>
      <c r="J84" s="175">
        <v>7</v>
      </c>
      <c r="K84" s="162">
        <v>28</v>
      </c>
      <c r="L84" s="162">
        <v>17</v>
      </c>
      <c r="M84" s="162">
        <v>11</v>
      </c>
      <c r="N84" s="162">
        <v>28</v>
      </c>
      <c r="O84" s="162">
        <v>13</v>
      </c>
      <c r="P84" s="162">
        <v>15</v>
      </c>
    </row>
    <row r="85" spans="1:16" ht="13.2" customHeight="1">
      <c r="A85" s="166" t="s">
        <v>243</v>
      </c>
      <c r="B85" s="168"/>
      <c r="C85" s="361" t="s">
        <v>844</v>
      </c>
      <c r="D85" s="371"/>
      <c r="E85" s="175">
        <v>12</v>
      </c>
      <c r="F85" s="175">
        <v>3</v>
      </c>
      <c r="G85" s="175">
        <v>9</v>
      </c>
      <c r="H85" s="175">
        <v>11</v>
      </c>
      <c r="I85" s="175">
        <v>6</v>
      </c>
      <c r="J85" s="175">
        <v>5</v>
      </c>
      <c r="K85" s="162">
        <v>18</v>
      </c>
      <c r="L85" s="162">
        <v>9</v>
      </c>
      <c r="M85" s="162">
        <v>9</v>
      </c>
      <c r="N85" s="162">
        <v>22</v>
      </c>
      <c r="O85" s="162">
        <v>11</v>
      </c>
      <c r="P85" s="162">
        <v>11</v>
      </c>
    </row>
    <row r="86" spans="1:16" ht="15" customHeight="1">
      <c r="A86" s="166"/>
      <c r="B86" s="168"/>
      <c r="C86" s="168"/>
      <c r="D86" s="165"/>
      <c r="E86" s="175"/>
      <c r="F86" s="175"/>
      <c r="G86" s="175"/>
      <c r="H86" s="175"/>
      <c r="I86" s="175"/>
      <c r="J86" s="175"/>
      <c r="K86" s="162"/>
      <c r="L86" s="162"/>
      <c r="M86" s="162"/>
      <c r="N86" s="162"/>
      <c r="O86" s="162"/>
      <c r="P86" s="162"/>
    </row>
    <row r="87" spans="1:16" ht="23.25" customHeight="1">
      <c r="A87" s="166" t="s">
        <v>244</v>
      </c>
      <c r="B87" s="359" t="s">
        <v>845</v>
      </c>
      <c r="C87" s="372"/>
      <c r="D87" s="360"/>
      <c r="E87" s="175">
        <v>3951</v>
      </c>
      <c r="F87" s="175">
        <v>1150</v>
      </c>
      <c r="G87" s="175">
        <v>2801</v>
      </c>
      <c r="H87" s="175">
        <v>4177</v>
      </c>
      <c r="I87" s="175">
        <v>1164</v>
      </c>
      <c r="J87" s="175">
        <v>3013</v>
      </c>
      <c r="K87" s="162">
        <v>4518</v>
      </c>
      <c r="L87" s="162">
        <v>1273</v>
      </c>
      <c r="M87" s="162">
        <v>3245</v>
      </c>
      <c r="N87" s="162">
        <v>5418</v>
      </c>
      <c r="O87" s="162">
        <v>1600</v>
      </c>
      <c r="P87" s="162">
        <v>3818</v>
      </c>
    </row>
    <row r="88" spans="1:16" ht="7.5" customHeight="1">
      <c r="A88" s="166"/>
      <c r="B88" s="168"/>
      <c r="C88" s="168"/>
      <c r="D88" s="165"/>
      <c r="E88" s="175"/>
      <c r="F88" s="175"/>
      <c r="G88" s="175"/>
      <c r="H88" s="175"/>
      <c r="I88" s="175"/>
      <c r="J88" s="175"/>
      <c r="K88" s="162"/>
      <c r="L88" s="162"/>
      <c r="M88" s="162"/>
      <c r="N88" s="162"/>
      <c r="O88" s="162"/>
      <c r="P88" s="162"/>
    </row>
    <row r="89" spans="1:16" ht="13.2" customHeight="1">
      <c r="A89" s="166" t="s">
        <v>245</v>
      </c>
      <c r="B89" s="168"/>
      <c r="C89" s="167" t="s">
        <v>846</v>
      </c>
      <c r="D89" s="165"/>
      <c r="E89" s="175">
        <v>3441</v>
      </c>
      <c r="F89" s="175">
        <v>850</v>
      </c>
      <c r="G89" s="175">
        <v>2591</v>
      </c>
      <c r="H89" s="175">
        <v>3697</v>
      </c>
      <c r="I89" s="175">
        <v>910</v>
      </c>
      <c r="J89" s="175">
        <v>2787</v>
      </c>
      <c r="K89" s="162">
        <v>3935</v>
      </c>
      <c r="L89" s="162">
        <v>947</v>
      </c>
      <c r="M89" s="162">
        <v>2988</v>
      </c>
      <c r="N89" s="162">
        <v>4738</v>
      </c>
      <c r="O89" s="162">
        <v>1197</v>
      </c>
      <c r="P89" s="162">
        <v>3541</v>
      </c>
    </row>
    <row r="90" spans="1:16" ht="13.2" customHeight="1">
      <c r="A90" s="166" t="s">
        <v>246</v>
      </c>
      <c r="B90" s="168"/>
      <c r="C90" s="167" t="s">
        <v>847</v>
      </c>
      <c r="D90" s="165"/>
      <c r="E90" s="175">
        <v>5</v>
      </c>
      <c r="F90" s="175">
        <v>4</v>
      </c>
      <c r="G90" s="175">
        <v>1</v>
      </c>
      <c r="H90" s="175">
        <v>5</v>
      </c>
      <c r="I90" s="175">
        <v>2</v>
      </c>
      <c r="J90" s="175">
        <v>3</v>
      </c>
      <c r="K90" s="162">
        <v>1</v>
      </c>
      <c r="L90" s="162">
        <v>1</v>
      </c>
      <c r="M90" s="162" t="s">
        <v>98</v>
      </c>
      <c r="N90" s="162">
        <v>3</v>
      </c>
      <c r="O90" s="162">
        <v>1</v>
      </c>
      <c r="P90" s="162">
        <v>2</v>
      </c>
    </row>
    <row r="91" spans="1:16" ht="33.75" customHeight="1">
      <c r="A91" s="166" t="s">
        <v>247</v>
      </c>
      <c r="B91" s="168"/>
      <c r="C91" s="359" t="s">
        <v>848</v>
      </c>
      <c r="D91" s="360"/>
      <c r="E91" s="175">
        <v>505</v>
      </c>
      <c r="F91" s="175">
        <v>296</v>
      </c>
      <c r="G91" s="175">
        <v>209</v>
      </c>
      <c r="H91" s="175">
        <v>475</v>
      </c>
      <c r="I91" s="175">
        <v>252</v>
      </c>
      <c r="J91" s="175">
        <v>223</v>
      </c>
      <c r="K91" s="162">
        <v>582</v>
      </c>
      <c r="L91" s="162">
        <v>325</v>
      </c>
      <c r="M91" s="162">
        <v>257</v>
      </c>
      <c r="N91" s="162">
        <v>677</v>
      </c>
      <c r="O91" s="162">
        <v>402</v>
      </c>
      <c r="P91" s="162">
        <v>275</v>
      </c>
    </row>
    <row r="92" spans="1:16" ht="15" customHeight="1">
      <c r="A92" s="166"/>
      <c r="B92" s="168"/>
      <c r="C92" s="168"/>
      <c r="D92" s="165"/>
      <c r="E92" s="175"/>
      <c r="F92" s="175"/>
      <c r="G92" s="175"/>
      <c r="H92" s="175"/>
      <c r="I92" s="175"/>
      <c r="J92" s="175"/>
      <c r="K92" s="162"/>
      <c r="L92" s="162"/>
      <c r="M92" s="162"/>
      <c r="N92" s="162"/>
      <c r="O92" s="162"/>
      <c r="P92" s="162"/>
    </row>
    <row r="93" spans="1:16" ht="13.2" customHeight="1">
      <c r="A93" s="166" t="s">
        <v>248</v>
      </c>
      <c r="B93" s="167" t="s">
        <v>249</v>
      </c>
      <c r="C93" s="168"/>
      <c r="D93" s="165"/>
      <c r="E93" s="175">
        <v>3011</v>
      </c>
      <c r="F93" s="175">
        <v>1820</v>
      </c>
      <c r="G93" s="175">
        <v>1191</v>
      </c>
      <c r="H93" s="175">
        <v>2928</v>
      </c>
      <c r="I93" s="175">
        <v>1745</v>
      </c>
      <c r="J93" s="175">
        <v>1183</v>
      </c>
      <c r="K93" s="162">
        <v>3033</v>
      </c>
      <c r="L93" s="162">
        <v>1822</v>
      </c>
      <c r="M93" s="162">
        <v>1211</v>
      </c>
      <c r="N93" s="162">
        <v>2960</v>
      </c>
      <c r="O93" s="162">
        <v>1745</v>
      </c>
      <c r="P93" s="162">
        <v>1215</v>
      </c>
    </row>
    <row r="94" spans="1:16" ht="7.5" customHeight="1">
      <c r="A94" s="166"/>
      <c r="B94" s="168"/>
      <c r="C94" s="168"/>
      <c r="D94" s="165"/>
      <c r="E94" s="175"/>
      <c r="F94" s="175"/>
      <c r="G94" s="175"/>
      <c r="H94" s="175"/>
      <c r="I94" s="175"/>
      <c r="J94" s="175"/>
      <c r="K94" s="162"/>
      <c r="L94" s="162"/>
      <c r="M94" s="162"/>
      <c r="N94" s="162"/>
      <c r="O94" s="162"/>
      <c r="P94" s="162"/>
    </row>
    <row r="95" spans="1:16" ht="13.2" customHeight="1">
      <c r="A95" s="166" t="s">
        <v>250</v>
      </c>
      <c r="B95" s="168"/>
      <c r="C95" s="167" t="s">
        <v>849</v>
      </c>
      <c r="D95" s="165"/>
      <c r="E95" s="175">
        <v>1700</v>
      </c>
      <c r="F95" s="175">
        <v>994</v>
      </c>
      <c r="G95" s="175">
        <v>706</v>
      </c>
      <c r="H95" s="175">
        <v>1715</v>
      </c>
      <c r="I95" s="175">
        <v>939</v>
      </c>
      <c r="J95" s="175">
        <v>776</v>
      </c>
      <c r="K95" s="162">
        <v>1772</v>
      </c>
      <c r="L95" s="162">
        <v>978</v>
      </c>
      <c r="M95" s="162">
        <v>794</v>
      </c>
      <c r="N95" s="162">
        <v>1759</v>
      </c>
      <c r="O95" s="162">
        <v>979</v>
      </c>
      <c r="P95" s="162">
        <v>780</v>
      </c>
    </row>
    <row r="96" spans="1:16" ht="13.2" customHeight="1">
      <c r="A96" s="166" t="s">
        <v>251</v>
      </c>
      <c r="B96" s="168"/>
      <c r="C96" s="168"/>
      <c r="D96" s="165" t="s">
        <v>850</v>
      </c>
      <c r="E96" s="175">
        <v>239</v>
      </c>
      <c r="F96" s="175">
        <v>185</v>
      </c>
      <c r="G96" s="175">
        <v>54</v>
      </c>
      <c r="H96" s="175">
        <v>208</v>
      </c>
      <c r="I96" s="175">
        <v>147</v>
      </c>
      <c r="J96" s="175">
        <v>61</v>
      </c>
      <c r="K96" s="162">
        <v>230</v>
      </c>
      <c r="L96" s="162">
        <v>150</v>
      </c>
      <c r="M96" s="162">
        <v>80</v>
      </c>
      <c r="N96" s="162">
        <v>159</v>
      </c>
      <c r="O96" s="162">
        <v>113</v>
      </c>
      <c r="P96" s="162">
        <v>46</v>
      </c>
    </row>
    <row r="97" spans="1:16" ht="13.2" customHeight="1">
      <c r="A97" s="166" t="s">
        <v>252</v>
      </c>
      <c r="B97" s="168"/>
      <c r="C97" s="168"/>
      <c r="D97" s="165" t="s">
        <v>851</v>
      </c>
      <c r="E97" s="175">
        <v>357</v>
      </c>
      <c r="F97" s="175">
        <v>186</v>
      </c>
      <c r="G97" s="175">
        <v>171</v>
      </c>
      <c r="H97" s="175">
        <v>327</v>
      </c>
      <c r="I97" s="175">
        <v>185</v>
      </c>
      <c r="J97" s="175">
        <v>142</v>
      </c>
      <c r="K97" s="162">
        <v>458</v>
      </c>
      <c r="L97" s="162">
        <v>240</v>
      </c>
      <c r="M97" s="162">
        <v>218</v>
      </c>
      <c r="N97" s="162">
        <v>409</v>
      </c>
      <c r="O97" s="162">
        <v>211</v>
      </c>
      <c r="P97" s="162">
        <v>198</v>
      </c>
    </row>
    <row r="98" spans="1:16" ht="13.2" customHeight="1">
      <c r="A98" s="166" t="s">
        <v>253</v>
      </c>
      <c r="B98" s="168"/>
      <c r="C98" s="168"/>
      <c r="D98" s="165" t="s">
        <v>852</v>
      </c>
      <c r="E98" s="175">
        <v>310</v>
      </c>
      <c r="F98" s="175">
        <v>158</v>
      </c>
      <c r="G98" s="175">
        <v>152</v>
      </c>
      <c r="H98" s="175">
        <v>369</v>
      </c>
      <c r="I98" s="175">
        <v>178</v>
      </c>
      <c r="J98" s="175">
        <v>191</v>
      </c>
      <c r="K98" s="162">
        <v>322</v>
      </c>
      <c r="L98" s="162">
        <v>161</v>
      </c>
      <c r="M98" s="162">
        <v>161</v>
      </c>
      <c r="N98" s="162">
        <v>374</v>
      </c>
      <c r="O98" s="162">
        <v>176</v>
      </c>
      <c r="P98" s="162">
        <v>198</v>
      </c>
    </row>
    <row r="99" spans="1:16" ht="13.2" customHeight="1">
      <c r="A99" s="166" t="s">
        <v>254</v>
      </c>
      <c r="B99" s="168"/>
      <c r="C99" s="168"/>
      <c r="D99" s="165" t="s">
        <v>853</v>
      </c>
      <c r="E99" s="175">
        <v>398</v>
      </c>
      <c r="F99" s="175">
        <v>206</v>
      </c>
      <c r="G99" s="175">
        <v>192</v>
      </c>
      <c r="H99" s="175">
        <v>426</v>
      </c>
      <c r="I99" s="175">
        <v>196</v>
      </c>
      <c r="J99" s="175">
        <v>230</v>
      </c>
      <c r="K99" s="162">
        <v>409</v>
      </c>
      <c r="L99" s="162">
        <v>201</v>
      </c>
      <c r="M99" s="162">
        <v>208</v>
      </c>
      <c r="N99" s="162">
        <v>380</v>
      </c>
      <c r="O99" s="162">
        <v>191</v>
      </c>
      <c r="P99" s="162">
        <v>189</v>
      </c>
    </row>
    <row r="100" spans="1:16" ht="13.2" customHeight="1">
      <c r="A100" s="166" t="s">
        <v>255</v>
      </c>
      <c r="B100" s="168"/>
      <c r="C100" s="168"/>
      <c r="D100" s="165" t="s">
        <v>854</v>
      </c>
      <c r="E100" s="175">
        <v>30</v>
      </c>
      <c r="F100" s="175">
        <v>18</v>
      </c>
      <c r="G100" s="175">
        <v>12</v>
      </c>
      <c r="H100" s="175">
        <v>28</v>
      </c>
      <c r="I100" s="175">
        <v>14</v>
      </c>
      <c r="J100" s="175">
        <v>14</v>
      </c>
      <c r="K100" s="162">
        <v>25</v>
      </c>
      <c r="L100" s="162">
        <v>15</v>
      </c>
      <c r="M100" s="162">
        <v>10</v>
      </c>
      <c r="N100" s="162">
        <v>40</v>
      </c>
      <c r="O100" s="162">
        <v>22</v>
      </c>
      <c r="P100" s="162">
        <v>18</v>
      </c>
    </row>
    <row r="101" spans="1:16" ht="23.25" customHeight="1">
      <c r="A101" s="166" t="s">
        <v>256</v>
      </c>
      <c r="B101" s="168"/>
      <c r="C101" s="168"/>
      <c r="D101" s="169" t="s">
        <v>855</v>
      </c>
      <c r="E101" s="175">
        <v>29</v>
      </c>
      <c r="F101" s="175">
        <v>23</v>
      </c>
      <c r="G101" s="175">
        <v>6</v>
      </c>
      <c r="H101" s="175">
        <v>18</v>
      </c>
      <c r="I101" s="175">
        <v>11</v>
      </c>
      <c r="J101" s="175">
        <v>7</v>
      </c>
      <c r="K101" s="162">
        <v>17</v>
      </c>
      <c r="L101" s="162">
        <v>12</v>
      </c>
      <c r="M101" s="162">
        <v>5</v>
      </c>
      <c r="N101" s="162">
        <v>21</v>
      </c>
      <c r="O101" s="162">
        <v>14</v>
      </c>
      <c r="P101" s="162">
        <v>7</v>
      </c>
    </row>
    <row r="102" spans="1:16" ht="13.2" customHeight="1">
      <c r="A102" s="166" t="s">
        <v>257</v>
      </c>
      <c r="B102" s="168"/>
      <c r="C102" s="168"/>
      <c r="D102" s="165" t="s">
        <v>856</v>
      </c>
      <c r="E102" s="175">
        <v>337</v>
      </c>
      <c r="F102" s="175">
        <v>218</v>
      </c>
      <c r="G102" s="175">
        <v>119</v>
      </c>
      <c r="H102" s="175">
        <v>339</v>
      </c>
      <c r="I102" s="175">
        <v>208</v>
      </c>
      <c r="J102" s="175">
        <v>131</v>
      </c>
      <c r="K102" s="162">
        <v>311</v>
      </c>
      <c r="L102" s="162">
        <v>199</v>
      </c>
      <c r="M102" s="162">
        <v>112</v>
      </c>
      <c r="N102" s="162">
        <v>376</v>
      </c>
      <c r="O102" s="162">
        <v>252</v>
      </c>
      <c r="P102" s="162">
        <v>124</v>
      </c>
    </row>
    <row r="103" spans="1:16" ht="13.2" customHeight="1">
      <c r="A103" s="166" t="s">
        <v>258</v>
      </c>
      <c r="B103" s="168"/>
      <c r="C103" s="167" t="s">
        <v>857</v>
      </c>
      <c r="D103" s="165"/>
      <c r="E103" s="175">
        <v>963</v>
      </c>
      <c r="F103" s="175">
        <v>631</v>
      </c>
      <c r="G103" s="175">
        <v>332</v>
      </c>
      <c r="H103" s="175">
        <v>892</v>
      </c>
      <c r="I103" s="175">
        <v>617</v>
      </c>
      <c r="J103" s="175">
        <v>275</v>
      </c>
      <c r="K103" s="162">
        <v>904</v>
      </c>
      <c r="L103" s="162">
        <v>630</v>
      </c>
      <c r="M103" s="162">
        <v>274</v>
      </c>
      <c r="N103" s="162">
        <v>853</v>
      </c>
      <c r="O103" s="162">
        <v>589</v>
      </c>
      <c r="P103" s="162">
        <v>264</v>
      </c>
    </row>
    <row r="104" spans="1:16" ht="13.2" customHeight="1">
      <c r="A104" s="166" t="s">
        <v>259</v>
      </c>
      <c r="B104" s="168"/>
      <c r="C104" s="167" t="s">
        <v>858</v>
      </c>
      <c r="D104" s="165"/>
      <c r="E104" s="175">
        <v>18</v>
      </c>
      <c r="F104" s="175">
        <v>8</v>
      </c>
      <c r="G104" s="175">
        <v>10</v>
      </c>
      <c r="H104" s="175">
        <v>11</v>
      </c>
      <c r="I104" s="175">
        <v>4</v>
      </c>
      <c r="J104" s="175">
        <v>7</v>
      </c>
      <c r="K104" s="162">
        <v>12</v>
      </c>
      <c r="L104" s="162">
        <v>5</v>
      </c>
      <c r="M104" s="162">
        <v>7</v>
      </c>
      <c r="N104" s="162">
        <v>10</v>
      </c>
      <c r="O104" s="162">
        <v>6</v>
      </c>
      <c r="P104" s="162">
        <v>4</v>
      </c>
    </row>
    <row r="105" spans="1:16" ht="13.5" customHeight="1">
      <c r="A105" s="166">
        <v>20400</v>
      </c>
      <c r="B105" s="168"/>
      <c r="C105" s="167" t="s">
        <v>859</v>
      </c>
      <c r="D105" s="165"/>
      <c r="E105" s="162">
        <v>330</v>
      </c>
      <c r="F105" s="162">
        <v>187</v>
      </c>
      <c r="G105" s="162">
        <v>143</v>
      </c>
      <c r="H105" s="162">
        <v>310</v>
      </c>
      <c r="I105" s="162">
        <v>185</v>
      </c>
      <c r="J105" s="162">
        <v>125</v>
      </c>
      <c r="K105" s="162">
        <v>345</v>
      </c>
      <c r="L105" s="162">
        <v>209</v>
      </c>
      <c r="M105" s="162">
        <v>136</v>
      </c>
      <c r="N105" s="162">
        <v>338</v>
      </c>
      <c r="O105" s="162">
        <v>171</v>
      </c>
      <c r="P105" s="162">
        <v>167</v>
      </c>
    </row>
    <row r="106" spans="1:16" ht="9" customHeight="1">
      <c r="A106" s="166"/>
      <c r="B106" s="168"/>
      <c r="C106" s="167"/>
      <c r="D106" s="165"/>
      <c r="E106" s="162"/>
      <c r="F106" s="162"/>
      <c r="G106" s="162"/>
      <c r="H106" s="162"/>
      <c r="I106" s="162"/>
      <c r="J106" s="162"/>
      <c r="K106" s="162"/>
      <c r="L106" s="162"/>
      <c r="M106" s="162"/>
      <c r="N106" s="162"/>
      <c r="O106" s="162"/>
      <c r="P106" s="162"/>
    </row>
    <row r="107" spans="1:16" ht="13.5" customHeight="1">
      <c r="A107" s="166" t="s">
        <v>860</v>
      </c>
      <c r="B107" s="194" t="s">
        <v>861</v>
      </c>
      <c r="C107" s="167"/>
      <c r="D107" s="165"/>
      <c r="E107" s="175" t="s">
        <v>98</v>
      </c>
      <c r="F107" s="175" t="s">
        <v>98</v>
      </c>
      <c r="G107" s="146" t="s">
        <v>98</v>
      </c>
      <c r="H107" s="175" t="s">
        <v>98</v>
      </c>
      <c r="I107" s="175" t="s">
        <v>98</v>
      </c>
      <c r="J107" s="146" t="s">
        <v>98</v>
      </c>
      <c r="K107" s="162" t="s">
        <v>98</v>
      </c>
      <c r="L107" s="162" t="s">
        <v>98</v>
      </c>
      <c r="M107" s="127" t="s">
        <v>98</v>
      </c>
      <c r="N107" s="162" t="s">
        <v>98</v>
      </c>
      <c r="O107" s="162" t="s">
        <v>98</v>
      </c>
      <c r="P107" s="162" t="s">
        <v>98</v>
      </c>
    </row>
    <row r="108" spans="1:16" ht="13.5" customHeight="1">
      <c r="A108" s="166" t="s">
        <v>862</v>
      </c>
      <c r="B108" s="168"/>
      <c r="C108" s="167" t="s">
        <v>863</v>
      </c>
      <c r="D108" s="165"/>
      <c r="E108" s="175" t="s">
        <v>98</v>
      </c>
      <c r="F108" s="175" t="s">
        <v>98</v>
      </c>
      <c r="G108" s="146" t="s">
        <v>98</v>
      </c>
      <c r="H108" s="175" t="s">
        <v>98</v>
      </c>
      <c r="I108" s="175" t="s">
        <v>98</v>
      </c>
      <c r="J108" s="146" t="s">
        <v>98</v>
      </c>
      <c r="K108" s="162" t="s">
        <v>98</v>
      </c>
      <c r="L108" s="162" t="s">
        <v>98</v>
      </c>
      <c r="M108" s="127" t="s">
        <v>98</v>
      </c>
      <c r="N108" s="162" t="s">
        <v>98</v>
      </c>
      <c r="O108" s="162" t="s">
        <v>98</v>
      </c>
      <c r="P108" s="162" t="s">
        <v>98</v>
      </c>
    </row>
    <row r="109" spans="1:16" ht="13.5" customHeight="1">
      <c r="A109" s="166" t="s">
        <v>864</v>
      </c>
      <c r="B109" s="168"/>
      <c r="C109" s="167" t="s">
        <v>865</v>
      </c>
      <c r="D109" s="165"/>
      <c r="E109" s="175" t="s">
        <v>98</v>
      </c>
      <c r="F109" s="175" t="s">
        <v>98</v>
      </c>
      <c r="G109" s="146" t="s">
        <v>98</v>
      </c>
      <c r="H109" s="175" t="s">
        <v>98</v>
      </c>
      <c r="I109" s="175" t="s">
        <v>98</v>
      </c>
      <c r="J109" s="146" t="s">
        <v>98</v>
      </c>
      <c r="K109" s="162" t="s">
        <v>98</v>
      </c>
      <c r="L109" s="162" t="s">
        <v>98</v>
      </c>
      <c r="M109" s="127" t="s">
        <v>98</v>
      </c>
      <c r="N109" s="162" t="s">
        <v>98</v>
      </c>
      <c r="O109" s="162" t="s">
        <v>98</v>
      </c>
      <c r="P109" s="162" t="s">
        <v>98</v>
      </c>
    </row>
    <row r="110" spans="1:16" ht="3.75" customHeight="1">
      <c r="A110" s="177"/>
      <c r="B110" s="178"/>
      <c r="C110" s="178"/>
      <c r="D110" s="179"/>
      <c r="E110" s="180"/>
      <c r="F110" s="180"/>
      <c r="G110" s="180"/>
      <c r="H110" s="180"/>
      <c r="I110" s="180"/>
      <c r="J110" s="180"/>
      <c r="K110" s="180"/>
      <c r="L110" s="180"/>
      <c r="M110" s="180"/>
      <c r="N110" s="180"/>
      <c r="O110" s="180"/>
      <c r="P110" s="180"/>
    </row>
    <row r="111" spans="1:16">
      <c r="A111" s="181" t="s">
        <v>866</v>
      </c>
      <c r="B111" s="130"/>
      <c r="C111" s="130"/>
      <c r="D111" s="14"/>
      <c r="E111" s="14"/>
      <c r="F111" s="14"/>
      <c r="G111" s="14"/>
      <c r="H111" s="14"/>
      <c r="I111" s="14"/>
      <c r="J111" s="14"/>
      <c r="K111" s="14"/>
      <c r="L111" s="14"/>
      <c r="M111" s="14"/>
      <c r="N111" s="14"/>
      <c r="O111" s="14"/>
      <c r="P111" s="14"/>
    </row>
  </sheetData>
  <sheetProtection selectLockedCells="1" selectUnlockedCells="1"/>
  <mergeCells count="13">
    <mergeCell ref="A3:A4"/>
    <mergeCell ref="B3:D4"/>
    <mergeCell ref="E3:G3"/>
    <mergeCell ref="H3:J3"/>
    <mergeCell ref="K3:M3"/>
    <mergeCell ref="N3:P3"/>
    <mergeCell ref="C91:D91"/>
    <mergeCell ref="C59:D59"/>
    <mergeCell ref="C70:D70"/>
    <mergeCell ref="C72:D72"/>
    <mergeCell ref="C74:D74"/>
    <mergeCell ref="C85:D85"/>
    <mergeCell ref="B87:D87"/>
  </mergeCells>
  <phoneticPr fontId="28"/>
  <printOptions horizontalCentered="1"/>
  <pageMargins left="0.59055118110236227" right="0.59055118110236227" top="0.59055118110236227" bottom="0.59055118110236227" header="0.51181102362204722" footer="0.51181102362204722"/>
  <pageSetup paperSize="9" scale="77" firstPageNumber="0" fitToHeight="2" orientation="portrait" horizontalDpi="4294967293" r:id="rId1"/>
  <headerFooter alignWithMargins="0"/>
  <rowBreaks count="1" manualBreakCount="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0"/>
    <pageSetUpPr fitToPage="1"/>
  </sheetPr>
  <dimension ref="A1:S64"/>
  <sheetViews>
    <sheetView zoomScaleNormal="100" workbookViewId="0"/>
  </sheetViews>
  <sheetFormatPr defaultColWidth="8.88671875" defaultRowHeight="10.8"/>
  <cols>
    <col min="1" max="1" width="3.88671875" style="12" customWidth="1"/>
    <col min="2" max="2" width="11.5546875" style="12" customWidth="1"/>
    <col min="3" max="19" width="12.109375" style="12" customWidth="1"/>
    <col min="20" max="16384" width="8.88671875" style="12"/>
  </cols>
  <sheetData>
    <row r="1" spans="1:19" s="10" customFormat="1" ht="16.2">
      <c r="A1" s="138" t="s">
        <v>867</v>
      </c>
    </row>
    <row r="2" spans="1:19" ht="22.5" customHeight="1">
      <c r="A2" s="366" t="s">
        <v>868</v>
      </c>
      <c r="B2" s="373"/>
      <c r="C2" s="378" t="s">
        <v>869</v>
      </c>
      <c r="D2" s="358"/>
      <c r="E2" s="377" t="s">
        <v>870</v>
      </c>
      <c r="F2" s="357"/>
      <c r="G2" s="377" t="s">
        <v>871</v>
      </c>
      <c r="H2" s="358"/>
      <c r="I2" s="182" t="s">
        <v>872</v>
      </c>
      <c r="J2" s="377" t="s">
        <v>873</v>
      </c>
      <c r="K2" s="356"/>
      <c r="L2" s="356"/>
      <c r="M2" s="356"/>
      <c r="N2" s="357"/>
      <c r="O2" s="377" t="s">
        <v>874</v>
      </c>
      <c r="P2" s="356"/>
      <c r="Q2" s="357"/>
      <c r="R2" s="377" t="s">
        <v>875</v>
      </c>
      <c r="S2" s="356"/>
    </row>
    <row r="3" spans="1:19" ht="19.5" customHeight="1">
      <c r="A3" s="375"/>
      <c r="B3" s="376"/>
      <c r="C3" s="155" t="s">
        <v>876</v>
      </c>
      <c r="D3" s="155" t="s">
        <v>261</v>
      </c>
      <c r="E3" s="155" t="s">
        <v>262</v>
      </c>
      <c r="F3" s="155" t="s">
        <v>263</v>
      </c>
      <c r="G3" s="155" t="s">
        <v>262</v>
      </c>
      <c r="H3" s="155" t="s">
        <v>264</v>
      </c>
      <c r="I3" s="155" t="s">
        <v>265</v>
      </c>
      <c r="J3" s="183" t="s">
        <v>266</v>
      </c>
      <c r="K3" s="183" t="s">
        <v>877</v>
      </c>
      <c r="L3" s="155" t="s">
        <v>878</v>
      </c>
      <c r="M3" s="155" t="s">
        <v>879</v>
      </c>
      <c r="N3" s="155" t="s">
        <v>887</v>
      </c>
      <c r="O3" s="155" t="s">
        <v>267</v>
      </c>
      <c r="P3" s="155" t="s">
        <v>268</v>
      </c>
      <c r="Q3" s="155" t="s">
        <v>880</v>
      </c>
      <c r="R3" s="155" t="s">
        <v>881</v>
      </c>
      <c r="S3" s="155" t="s">
        <v>880</v>
      </c>
    </row>
    <row r="4" spans="1:19" ht="13.5" customHeight="1">
      <c r="A4" s="164"/>
      <c r="B4" s="184"/>
      <c r="C4" s="9" t="s">
        <v>882</v>
      </c>
      <c r="D4" s="9" t="s">
        <v>882</v>
      </c>
      <c r="E4" s="9" t="s">
        <v>883</v>
      </c>
      <c r="F4" s="9" t="s">
        <v>884</v>
      </c>
      <c r="G4" s="9" t="s">
        <v>883</v>
      </c>
      <c r="H4" s="9" t="s">
        <v>884</v>
      </c>
      <c r="I4" s="9" t="s">
        <v>884</v>
      </c>
      <c r="J4" s="9" t="s">
        <v>884</v>
      </c>
      <c r="K4" s="9" t="s">
        <v>884</v>
      </c>
      <c r="L4" s="9" t="s">
        <v>884</v>
      </c>
      <c r="M4" s="9" t="s">
        <v>884</v>
      </c>
      <c r="N4" s="9" t="s">
        <v>884</v>
      </c>
      <c r="O4" s="9" t="s">
        <v>885</v>
      </c>
      <c r="P4" s="9" t="s">
        <v>883</v>
      </c>
      <c r="Q4" s="9" t="s">
        <v>884</v>
      </c>
      <c r="R4" s="9" t="s">
        <v>884</v>
      </c>
      <c r="S4" s="9" t="s">
        <v>884</v>
      </c>
    </row>
    <row r="5" spans="1:19" ht="13.5" customHeight="1">
      <c r="B5" s="185" t="s">
        <v>928</v>
      </c>
      <c r="C5" s="146" t="s">
        <v>47</v>
      </c>
      <c r="D5" s="146">
        <v>70261</v>
      </c>
      <c r="E5" s="146">
        <v>5712</v>
      </c>
      <c r="F5" s="146">
        <v>103532</v>
      </c>
      <c r="G5" s="146">
        <v>9718</v>
      </c>
      <c r="H5" s="146">
        <v>69259</v>
      </c>
      <c r="I5" s="146">
        <v>1594</v>
      </c>
      <c r="J5" s="146">
        <v>106497</v>
      </c>
      <c r="K5" s="146">
        <v>318173</v>
      </c>
      <c r="L5" s="146">
        <v>229981</v>
      </c>
      <c r="M5" s="146">
        <v>147136</v>
      </c>
      <c r="N5" s="146">
        <v>110182</v>
      </c>
      <c r="O5" s="146">
        <v>16</v>
      </c>
      <c r="P5" s="146">
        <v>615</v>
      </c>
      <c r="Q5" s="146">
        <v>3322</v>
      </c>
      <c r="R5" s="146">
        <v>4044</v>
      </c>
      <c r="S5" s="146">
        <v>5603</v>
      </c>
    </row>
    <row r="6" spans="1:19" ht="13.5" customHeight="1">
      <c r="B6" s="186" t="s">
        <v>886</v>
      </c>
      <c r="C6" s="146" t="s">
        <v>47</v>
      </c>
      <c r="D6" s="146">
        <v>58619</v>
      </c>
      <c r="E6" s="146">
        <v>5860</v>
      </c>
      <c r="F6" s="146">
        <v>102537</v>
      </c>
      <c r="G6" s="146">
        <v>8408</v>
      </c>
      <c r="H6" s="146">
        <v>63259</v>
      </c>
      <c r="I6" s="146">
        <v>1709</v>
      </c>
      <c r="J6" s="146">
        <v>107355</v>
      </c>
      <c r="K6" s="146">
        <v>342592</v>
      </c>
      <c r="L6" s="146">
        <v>242614</v>
      </c>
      <c r="M6" s="146">
        <v>133588</v>
      </c>
      <c r="N6" s="146">
        <v>110253</v>
      </c>
      <c r="O6" s="146">
        <v>15</v>
      </c>
      <c r="P6" s="146">
        <v>616</v>
      </c>
      <c r="Q6" s="146">
        <v>4233</v>
      </c>
      <c r="R6" s="146">
        <v>4012</v>
      </c>
      <c r="S6" s="146">
        <v>5537</v>
      </c>
    </row>
    <row r="7" spans="1:19" ht="13.5" customHeight="1">
      <c r="B7" s="186" t="s">
        <v>888</v>
      </c>
      <c r="C7" s="146" t="s">
        <v>47</v>
      </c>
      <c r="D7" s="146">
        <v>37900</v>
      </c>
      <c r="E7" s="146">
        <v>5321</v>
      </c>
      <c r="F7" s="146">
        <v>94535</v>
      </c>
      <c r="G7" s="146">
        <v>6876</v>
      </c>
      <c r="H7" s="146">
        <v>59161</v>
      </c>
      <c r="I7" s="146">
        <v>1702</v>
      </c>
      <c r="J7" s="146">
        <v>97703</v>
      </c>
      <c r="K7" s="146">
        <v>303452</v>
      </c>
      <c r="L7" s="146">
        <v>239802</v>
      </c>
      <c r="M7" s="146">
        <v>113362</v>
      </c>
      <c r="N7" s="146">
        <v>103998</v>
      </c>
      <c r="O7" s="146">
        <v>14</v>
      </c>
      <c r="P7" s="146">
        <v>513</v>
      </c>
      <c r="Q7" s="146">
        <v>3735</v>
      </c>
      <c r="R7" s="146">
        <v>3390</v>
      </c>
      <c r="S7" s="146">
        <v>4770</v>
      </c>
    </row>
    <row r="8" spans="1:19" s="122" customFormat="1" ht="13.5" customHeight="1">
      <c r="B8" s="186" t="s">
        <v>889</v>
      </c>
      <c r="C8" s="146" t="s">
        <v>47</v>
      </c>
      <c r="D8" s="261" t="s">
        <v>47</v>
      </c>
      <c r="E8" s="261">
        <v>5488</v>
      </c>
      <c r="F8" s="261">
        <v>111090</v>
      </c>
      <c r="G8" s="261">
        <v>6713</v>
      </c>
      <c r="H8" s="261">
        <v>63141</v>
      </c>
      <c r="I8" s="261">
        <v>2104</v>
      </c>
      <c r="J8" s="261">
        <v>89398</v>
      </c>
      <c r="K8" s="261">
        <v>295550</v>
      </c>
      <c r="L8" s="261">
        <v>238201</v>
      </c>
      <c r="M8" s="261">
        <v>112183</v>
      </c>
      <c r="N8" s="261">
        <v>99538</v>
      </c>
      <c r="O8" s="261" t="s">
        <v>47</v>
      </c>
      <c r="P8" s="261" t="s">
        <v>47</v>
      </c>
      <c r="Q8" s="261" t="s">
        <v>47</v>
      </c>
      <c r="R8" s="261">
        <v>3266</v>
      </c>
      <c r="S8" s="261">
        <v>4750</v>
      </c>
    </row>
    <row r="9" spans="1:19" ht="13.5" customHeight="1">
      <c r="B9" s="188" t="s">
        <v>929</v>
      </c>
      <c r="C9" s="189" t="s">
        <v>47</v>
      </c>
      <c r="D9" s="261" t="s">
        <v>47</v>
      </c>
      <c r="E9" s="187">
        <v>5158</v>
      </c>
      <c r="F9" s="187">
        <v>88391</v>
      </c>
      <c r="G9" s="187">
        <v>6587</v>
      </c>
      <c r="H9" s="187">
        <v>55181</v>
      </c>
      <c r="I9" s="187">
        <v>2250</v>
      </c>
      <c r="J9" s="187">
        <v>82742</v>
      </c>
      <c r="K9" s="187">
        <v>295529</v>
      </c>
      <c r="L9" s="187">
        <v>233816</v>
      </c>
      <c r="M9" s="187">
        <v>112737</v>
      </c>
      <c r="N9" s="187">
        <v>101528</v>
      </c>
      <c r="O9" s="261" t="s">
        <v>47</v>
      </c>
      <c r="P9" s="261" t="s">
        <v>47</v>
      </c>
      <c r="Q9" s="261" t="s">
        <v>47</v>
      </c>
      <c r="R9" s="187">
        <v>2781</v>
      </c>
      <c r="S9" s="187">
        <v>4059</v>
      </c>
    </row>
    <row r="10" spans="1:19" ht="13.5" customHeight="1">
      <c r="B10" s="14"/>
      <c r="C10" s="189"/>
      <c r="D10" s="127"/>
      <c r="E10" s="190"/>
      <c r="F10" s="190"/>
      <c r="G10" s="190"/>
      <c r="H10" s="190"/>
      <c r="I10" s="190"/>
      <c r="J10" s="190"/>
      <c r="K10" s="190"/>
      <c r="L10" s="190"/>
      <c r="M10" s="190"/>
      <c r="N10" s="190"/>
      <c r="O10" s="127"/>
      <c r="P10" s="127"/>
      <c r="Q10" s="127"/>
      <c r="R10" s="190"/>
      <c r="S10" s="190"/>
    </row>
    <row r="11" spans="1:19" ht="13.5" customHeight="1">
      <c r="B11" s="14" t="s">
        <v>48</v>
      </c>
      <c r="C11" s="189" t="s">
        <v>47</v>
      </c>
      <c r="D11" s="262" t="s">
        <v>47</v>
      </c>
      <c r="E11" s="8">
        <v>380</v>
      </c>
      <c r="F11" s="8">
        <v>4135</v>
      </c>
      <c r="G11" s="8">
        <v>1604</v>
      </c>
      <c r="H11" s="8">
        <v>3755</v>
      </c>
      <c r="I11" s="8">
        <v>1137</v>
      </c>
      <c r="J11" s="8">
        <v>10049</v>
      </c>
      <c r="K11" s="8">
        <v>35968</v>
      </c>
      <c r="L11" s="8">
        <v>26231</v>
      </c>
      <c r="M11" s="8">
        <v>12105</v>
      </c>
      <c r="N11" s="8">
        <v>12381</v>
      </c>
      <c r="O11" s="262" t="s">
        <v>47</v>
      </c>
      <c r="P11" s="262" t="s">
        <v>47</v>
      </c>
      <c r="Q11" s="262" t="s">
        <v>47</v>
      </c>
      <c r="R11" s="8">
        <v>94</v>
      </c>
      <c r="S11" s="8">
        <v>165</v>
      </c>
    </row>
    <row r="12" spans="1:19" ht="13.5" customHeight="1">
      <c r="B12" s="14" t="s">
        <v>49</v>
      </c>
      <c r="C12" s="189" t="s">
        <v>47</v>
      </c>
      <c r="D12" s="262" t="s">
        <v>47</v>
      </c>
      <c r="E12" s="8">
        <v>532</v>
      </c>
      <c r="F12" s="8">
        <v>6072</v>
      </c>
      <c r="G12" s="8">
        <v>557</v>
      </c>
      <c r="H12" s="8">
        <v>3557</v>
      </c>
      <c r="I12" s="8">
        <v>293</v>
      </c>
      <c r="J12" s="8">
        <v>11208</v>
      </c>
      <c r="K12" s="8">
        <v>47471</v>
      </c>
      <c r="L12" s="8">
        <v>45931</v>
      </c>
      <c r="M12" s="8">
        <v>21592</v>
      </c>
      <c r="N12" s="8">
        <v>12614</v>
      </c>
      <c r="O12" s="262" t="s">
        <v>47</v>
      </c>
      <c r="P12" s="262" t="s">
        <v>47</v>
      </c>
      <c r="Q12" s="262" t="s">
        <v>47</v>
      </c>
      <c r="R12" s="8">
        <v>346</v>
      </c>
      <c r="S12" s="8">
        <v>349</v>
      </c>
    </row>
    <row r="13" spans="1:19" ht="13.5" customHeight="1">
      <c r="B13" s="14" t="s">
        <v>50</v>
      </c>
      <c r="C13" s="189" t="s">
        <v>47</v>
      </c>
      <c r="D13" s="262" t="s">
        <v>47</v>
      </c>
      <c r="E13" s="8">
        <v>861</v>
      </c>
      <c r="F13" s="8">
        <v>22542</v>
      </c>
      <c r="G13" s="8">
        <v>987</v>
      </c>
      <c r="H13" s="8">
        <v>3856</v>
      </c>
      <c r="I13" s="8">
        <v>186</v>
      </c>
      <c r="J13" s="8">
        <v>4607</v>
      </c>
      <c r="K13" s="8">
        <v>29622</v>
      </c>
      <c r="L13" s="8">
        <v>27945</v>
      </c>
      <c r="M13" s="8">
        <v>10127</v>
      </c>
      <c r="N13" s="8">
        <v>10776</v>
      </c>
      <c r="O13" s="262" t="s">
        <v>47</v>
      </c>
      <c r="P13" s="262" t="s">
        <v>47</v>
      </c>
      <c r="Q13" s="262" t="s">
        <v>47</v>
      </c>
      <c r="R13" s="8">
        <v>239</v>
      </c>
      <c r="S13" s="8">
        <v>473</v>
      </c>
    </row>
    <row r="14" spans="1:19" ht="13.5" customHeight="1">
      <c r="B14" s="14" t="s">
        <v>51</v>
      </c>
      <c r="C14" s="189" t="s">
        <v>47</v>
      </c>
      <c r="D14" s="262" t="s">
        <v>47</v>
      </c>
      <c r="E14" s="8">
        <v>454</v>
      </c>
      <c r="F14" s="8">
        <v>11705</v>
      </c>
      <c r="G14" s="8">
        <v>1325</v>
      </c>
      <c r="H14" s="8">
        <v>9620</v>
      </c>
      <c r="I14" s="8">
        <v>25</v>
      </c>
      <c r="J14" s="8">
        <v>5846</v>
      </c>
      <c r="K14" s="8">
        <v>17612</v>
      </c>
      <c r="L14" s="8">
        <v>19516</v>
      </c>
      <c r="M14" s="8">
        <v>7385</v>
      </c>
      <c r="N14" s="8">
        <v>5930</v>
      </c>
      <c r="O14" s="262" t="s">
        <v>47</v>
      </c>
      <c r="P14" s="262" t="s">
        <v>47</v>
      </c>
      <c r="Q14" s="262" t="s">
        <v>47</v>
      </c>
      <c r="R14" s="8">
        <v>244</v>
      </c>
      <c r="S14" s="8">
        <v>295</v>
      </c>
    </row>
    <row r="15" spans="1:19" ht="13.5" customHeight="1">
      <c r="B15" s="14" t="s">
        <v>52</v>
      </c>
      <c r="C15" s="189" t="s">
        <v>47</v>
      </c>
      <c r="D15" s="262" t="s">
        <v>47</v>
      </c>
      <c r="E15" s="8">
        <v>485</v>
      </c>
      <c r="F15" s="8">
        <v>14399</v>
      </c>
      <c r="G15" s="8">
        <v>203</v>
      </c>
      <c r="H15" s="8">
        <v>4259</v>
      </c>
      <c r="I15" s="8">
        <v>289</v>
      </c>
      <c r="J15" s="8">
        <v>7954</v>
      </c>
      <c r="K15" s="8">
        <v>15966</v>
      </c>
      <c r="L15" s="8">
        <v>14723</v>
      </c>
      <c r="M15" s="8">
        <v>14577</v>
      </c>
      <c r="N15" s="8">
        <v>13209</v>
      </c>
      <c r="O15" s="262" t="s">
        <v>47</v>
      </c>
      <c r="P15" s="262" t="s">
        <v>47</v>
      </c>
      <c r="Q15" s="262" t="s">
        <v>47</v>
      </c>
      <c r="R15" s="8">
        <v>438</v>
      </c>
      <c r="S15" s="8">
        <v>710</v>
      </c>
    </row>
    <row r="16" spans="1:19" ht="13.5" customHeight="1">
      <c r="B16" s="14" t="s">
        <v>53</v>
      </c>
      <c r="C16" s="189" t="s">
        <v>47</v>
      </c>
      <c r="D16" s="262" t="s">
        <v>47</v>
      </c>
      <c r="E16" s="8">
        <v>567</v>
      </c>
      <c r="F16" s="8">
        <v>13404</v>
      </c>
      <c r="G16" s="8">
        <v>579</v>
      </c>
      <c r="H16" s="8">
        <v>15459</v>
      </c>
      <c r="I16" s="8">
        <v>14</v>
      </c>
      <c r="J16" s="8">
        <v>6924</v>
      </c>
      <c r="K16" s="8">
        <v>20794</v>
      </c>
      <c r="L16" s="8">
        <v>22827</v>
      </c>
      <c r="M16" s="8">
        <v>6922</v>
      </c>
      <c r="N16" s="8">
        <v>6811</v>
      </c>
      <c r="O16" s="262" t="s">
        <v>47</v>
      </c>
      <c r="P16" s="262" t="s">
        <v>47</v>
      </c>
      <c r="Q16" s="262" t="s">
        <v>47</v>
      </c>
      <c r="R16" s="8">
        <v>552</v>
      </c>
      <c r="S16" s="8">
        <v>779</v>
      </c>
    </row>
    <row r="17" spans="1:19" ht="13.5" customHeight="1">
      <c r="B17" s="14" t="s">
        <v>54</v>
      </c>
      <c r="C17" s="189" t="s">
        <v>47</v>
      </c>
      <c r="D17" s="262" t="s">
        <v>47</v>
      </c>
      <c r="E17" s="8">
        <v>1351</v>
      </c>
      <c r="F17" s="8">
        <v>5862</v>
      </c>
      <c r="G17" s="8">
        <v>578</v>
      </c>
      <c r="H17" s="8">
        <v>6066</v>
      </c>
      <c r="I17" s="8">
        <v>39</v>
      </c>
      <c r="J17" s="8">
        <v>9900</v>
      </c>
      <c r="K17" s="8">
        <v>18674</v>
      </c>
      <c r="L17" s="8">
        <v>22042</v>
      </c>
      <c r="M17" s="8">
        <v>7138</v>
      </c>
      <c r="N17" s="8">
        <v>5666</v>
      </c>
      <c r="O17" s="262" t="s">
        <v>47</v>
      </c>
      <c r="P17" s="262" t="s">
        <v>47</v>
      </c>
      <c r="Q17" s="262" t="s">
        <v>47</v>
      </c>
      <c r="R17" s="8">
        <v>348</v>
      </c>
      <c r="S17" s="8">
        <v>619</v>
      </c>
    </row>
    <row r="18" spans="1:19" ht="13.5" customHeight="1">
      <c r="B18" s="14" t="s">
        <v>55</v>
      </c>
      <c r="C18" s="189" t="s">
        <v>47</v>
      </c>
      <c r="D18" s="262" t="s">
        <v>47</v>
      </c>
      <c r="E18" s="8">
        <v>211</v>
      </c>
      <c r="F18" s="8">
        <v>4780</v>
      </c>
      <c r="G18" s="8">
        <v>373</v>
      </c>
      <c r="H18" s="8">
        <v>4711</v>
      </c>
      <c r="I18" s="8">
        <v>2</v>
      </c>
      <c r="J18" s="8">
        <v>4237</v>
      </c>
      <c r="K18" s="8">
        <v>9035</v>
      </c>
      <c r="L18" s="8">
        <v>9006</v>
      </c>
      <c r="M18" s="8">
        <v>2545</v>
      </c>
      <c r="N18" s="8">
        <v>2847</v>
      </c>
      <c r="O18" s="262" t="s">
        <v>47</v>
      </c>
      <c r="P18" s="262" t="s">
        <v>47</v>
      </c>
      <c r="Q18" s="262" t="s">
        <v>47</v>
      </c>
      <c r="R18" s="8">
        <v>314</v>
      </c>
      <c r="S18" s="8">
        <v>402</v>
      </c>
    </row>
    <row r="19" spans="1:19" ht="13.5" customHeight="1">
      <c r="B19" s="14" t="s">
        <v>56</v>
      </c>
      <c r="C19" s="189" t="s">
        <v>47</v>
      </c>
      <c r="D19" s="262" t="s">
        <v>47</v>
      </c>
      <c r="E19" s="8">
        <v>252</v>
      </c>
      <c r="F19" s="8">
        <v>1860</v>
      </c>
      <c r="G19" s="8">
        <v>138</v>
      </c>
      <c r="H19" s="8">
        <v>3041</v>
      </c>
      <c r="I19" s="8">
        <v>37</v>
      </c>
      <c r="J19" s="8">
        <v>5999</v>
      </c>
      <c r="K19" s="8">
        <v>13600</v>
      </c>
      <c r="L19" s="8">
        <v>15761</v>
      </c>
      <c r="M19" s="8">
        <v>3078</v>
      </c>
      <c r="N19" s="8">
        <v>3716</v>
      </c>
      <c r="O19" s="262" t="s">
        <v>47</v>
      </c>
      <c r="P19" s="262" t="s">
        <v>47</v>
      </c>
      <c r="Q19" s="262" t="s">
        <v>47</v>
      </c>
      <c r="R19" s="8">
        <v>173</v>
      </c>
      <c r="S19" s="8">
        <v>216</v>
      </c>
    </row>
    <row r="20" spans="1:19" ht="13.5" customHeight="1">
      <c r="B20" s="14"/>
      <c r="C20" s="189"/>
      <c r="D20" s="127"/>
      <c r="E20" s="127"/>
      <c r="F20" s="127"/>
      <c r="G20" s="127"/>
      <c r="H20" s="127"/>
      <c r="I20" s="127"/>
      <c r="J20" s="127"/>
      <c r="K20" s="127"/>
      <c r="L20" s="127"/>
      <c r="M20" s="127"/>
      <c r="N20" s="127"/>
      <c r="O20" s="127"/>
      <c r="P20" s="127"/>
      <c r="Q20" s="127"/>
      <c r="R20" s="127"/>
      <c r="S20" s="127"/>
    </row>
    <row r="21" spans="1:19" ht="13.5" customHeight="1">
      <c r="A21" s="14">
        <v>100</v>
      </c>
      <c r="B21" s="14" t="s">
        <v>57</v>
      </c>
      <c r="C21" s="189" t="s">
        <v>47</v>
      </c>
      <c r="D21" s="127" t="s">
        <v>47</v>
      </c>
      <c r="E21" s="127">
        <v>65</v>
      </c>
      <c r="F21" s="127">
        <v>3632</v>
      </c>
      <c r="G21" s="127">
        <v>243</v>
      </c>
      <c r="H21" s="127">
        <v>857</v>
      </c>
      <c r="I21" s="127">
        <v>228</v>
      </c>
      <c r="J21" s="127">
        <v>16018</v>
      </c>
      <c r="K21" s="127">
        <v>86787</v>
      </c>
      <c r="L21" s="127">
        <v>29834</v>
      </c>
      <c r="M21" s="127">
        <v>27268</v>
      </c>
      <c r="N21" s="127">
        <v>27578</v>
      </c>
      <c r="O21" s="127" t="s">
        <v>47</v>
      </c>
      <c r="P21" s="127" t="s">
        <v>47</v>
      </c>
      <c r="Q21" s="127" t="s">
        <v>47</v>
      </c>
      <c r="R21" s="127">
        <v>33</v>
      </c>
      <c r="S21" s="127">
        <v>51</v>
      </c>
    </row>
    <row r="22" spans="1:19" ht="13.5" customHeight="1">
      <c r="A22" s="12">
        <v>201</v>
      </c>
      <c r="B22" s="14" t="s">
        <v>269</v>
      </c>
      <c r="C22" s="189" t="s">
        <v>47</v>
      </c>
      <c r="D22" s="127" t="s">
        <v>47</v>
      </c>
      <c r="E22" s="127">
        <v>44</v>
      </c>
      <c r="F22" s="127">
        <v>1826</v>
      </c>
      <c r="G22" s="127">
        <v>50</v>
      </c>
      <c r="H22" s="127">
        <v>352</v>
      </c>
      <c r="I22" s="127">
        <v>285</v>
      </c>
      <c r="J22" s="127">
        <v>6047</v>
      </c>
      <c r="K22" s="127">
        <v>11647</v>
      </c>
      <c r="L22" s="127">
        <v>9611</v>
      </c>
      <c r="M22" s="127">
        <v>13193</v>
      </c>
      <c r="N22" s="127">
        <v>11899</v>
      </c>
      <c r="O22" s="127" t="s">
        <v>47</v>
      </c>
      <c r="P22" s="127" t="s">
        <v>47</v>
      </c>
      <c r="Q22" s="127" t="s">
        <v>47</v>
      </c>
      <c r="R22" s="127">
        <v>72</v>
      </c>
      <c r="S22" s="127">
        <v>174</v>
      </c>
    </row>
    <row r="23" spans="1:19" ht="13.5" customHeight="1">
      <c r="A23" s="12">
        <v>202</v>
      </c>
      <c r="B23" s="14" t="s">
        <v>59</v>
      </c>
      <c r="C23" s="189" t="s">
        <v>47</v>
      </c>
      <c r="D23" s="127" t="s">
        <v>47</v>
      </c>
      <c r="E23" s="127">
        <v>213</v>
      </c>
      <c r="F23" s="127">
        <v>2597</v>
      </c>
      <c r="G23" s="127">
        <v>33</v>
      </c>
      <c r="H23" s="127">
        <v>33</v>
      </c>
      <c r="I23" s="127">
        <v>1025</v>
      </c>
      <c r="J23" s="127">
        <v>3394</v>
      </c>
      <c r="K23" s="127">
        <v>14863</v>
      </c>
      <c r="L23" s="127">
        <v>8986</v>
      </c>
      <c r="M23" s="127">
        <v>3871</v>
      </c>
      <c r="N23" s="127">
        <v>4591</v>
      </c>
      <c r="O23" s="127" t="s">
        <v>47</v>
      </c>
      <c r="P23" s="127" t="s">
        <v>47</v>
      </c>
      <c r="Q23" s="127" t="s">
        <v>47</v>
      </c>
      <c r="R23" s="127" t="s">
        <v>98</v>
      </c>
      <c r="S23" s="127" t="s">
        <v>98</v>
      </c>
    </row>
    <row r="24" spans="1:19" ht="13.5" customHeight="1">
      <c r="A24" s="12">
        <v>203</v>
      </c>
      <c r="B24" s="14" t="s">
        <v>60</v>
      </c>
      <c r="C24" s="189" t="s">
        <v>47</v>
      </c>
      <c r="D24" s="127" t="s">
        <v>47</v>
      </c>
      <c r="E24" s="127">
        <v>561</v>
      </c>
      <c r="F24" s="127">
        <v>16133</v>
      </c>
      <c r="G24" s="127">
        <v>550</v>
      </c>
      <c r="H24" s="127">
        <v>1649</v>
      </c>
      <c r="I24" s="127">
        <v>81</v>
      </c>
      <c r="J24" s="127" t="s">
        <v>98</v>
      </c>
      <c r="K24" s="127">
        <v>13162</v>
      </c>
      <c r="L24" s="127">
        <v>14258</v>
      </c>
      <c r="M24" s="127">
        <v>4576</v>
      </c>
      <c r="N24" s="127">
        <v>4262</v>
      </c>
      <c r="O24" s="127" t="s">
        <v>47</v>
      </c>
      <c r="P24" s="127" t="s">
        <v>47</v>
      </c>
      <c r="Q24" s="127" t="s">
        <v>47</v>
      </c>
      <c r="R24" s="127">
        <v>188</v>
      </c>
      <c r="S24" s="127">
        <v>390</v>
      </c>
    </row>
    <row r="25" spans="1:19" ht="13.5" customHeight="1">
      <c r="A25" s="12">
        <v>204</v>
      </c>
      <c r="B25" s="14" t="s">
        <v>61</v>
      </c>
      <c r="C25" s="189" t="s">
        <v>47</v>
      </c>
      <c r="D25" s="127" t="s">
        <v>47</v>
      </c>
      <c r="E25" s="127">
        <v>94</v>
      </c>
      <c r="F25" s="127">
        <v>1265</v>
      </c>
      <c r="G25" s="127">
        <v>1506</v>
      </c>
      <c r="H25" s="127">
        <v>3653</v>
      </c>
      <c r="I25" s="127">
        <v>95</v>
      </c>
      <c r="J25" s="127">
        <v>5550</v>
      </c>
      <c r="K25" s="127">
        <v>12750</v>
      </c>
      <c r="L25" s="127">
        <v>7598</v>
      </c>
      <c r="M25" s="127">
        <v>5928</v>
      </c>
      <c r="N25" s="127">
        <v>6442</v>
      </c>
      <c r="O25" s="127" t="s">
        <v>47</v>
      </c>
      <c r="P25" s="127" t="s">
        <v>47</v>
      </c>
      <c r="Q25" s="127" t="s">
        <v>47</v>
      </c>
      <c r="R25" s="127">
        <v>85</v>
      </c>
      <c r="S25" s="127">
        <v>156</v>
      </c>
    </row>
    <row r="26" spans="1:19" ht="13.5" customHeight="1">
      <c r="A26" s="12">
        <v>205</v>
      </c>
      <c r="B26" s="14" t="s">
        <v>270</v>
      </c>
      <c r="C26" s="189" t="s">
        <v>47</v>
      </c>
      <c r="D26" s="127" t="s">
        <v>47</v>
      </c>
      <c r="E26" s="127">
        <v>68</v>
      </c>
      <c r="F26" s="127">
        <v>423</v>
      </c>
      <c r="G26" s="127">
        <v>80</v>
      </c>
      <c r="H26" s="127">
        <v>1720</v>
      </c>
      <c r="I26" s="127">
        <v>24</v>
      </c>
      <c r="J26" s="127">
        <v>1953</v>
      </c>
      <c r="K26" s="127">
        <v>4090</v>
      </c>
      <c r="L26" s="127">
        <v>4164</v>
      </c>
      <c r="M26" s="127">
        <v>857</v>
      </c>
      <c r="N26" s="127">
        <v>1314</v>
      </c>
      <c r="O26" s="127" t="s">
        <v>47</v>
      </c>
      <c r="P26" s="127" t="s">
        <v>47</v>
      </c>
      <c r="Q26" s="127" t="s">
        <v>47</v>
      </c>
      <c r="R26" s="127">
        <v>60</v>
      </c>
      <c r="S26" s="127">
        <v>83</v>
      </c>
    </row>
    <row r="27" spans="1:19" ht="13.5" customHeight="1">
      <c r="A27" s="12">
        <v>206</v>
      </c>
      <c r="B27" s="14" t="s">
        <v>63</v>
      </c>
      <c r="C27" s="189" t="s">
        <v>47</v>
      </c>
      <c r="D27" s="127" t="s">
        <v>47</v>
      </c>
      <c r="E27" s="127">
        <v>73</v>
      </c>
      <c r="F27" s="127">
        <v>273</v>
      </c>
      <c r="G27" s="127">
        <v>65</v>
      </c>
      <c r="H27" s="127">
        <v>69</v>
      </c>
      <c r="I27" s="127">
        <v>17</v>
      </c>
      <c r="J27" s="127">
        <v>1105</v>
      </c>
      <c r="K27" s="127">
        <v>8355</v>
      </c>
      <c r="L27" s="127">
        <v>9647</v>
      </c>
      <c r="M27" s="127">
        <v>2306</v>
      </c>
      <c r="N27" s="127">
        <v>1348</v>
      </c>
      <c r="O27" s="127" t="s">
        <v>47</v>
      </c>
      <c r="P27" s="127" t="s">
        <v>47</v>
      </c>
      <c r="Q27" s="127" t="s">
        <v>47</v>
      </c>
      <c r="R27" s="127">
        <v>9</v>
      </c>
      <c r="S27" s="127">
        <v>9</v>
      </c>
    </row>
    <row r="28" spans="1:19" ht="13.5" customHeight="1">
      <c r="A28" s="12">
        <v>207</v>
      </c>
      <c r="B28" s="14" t="s">
        <v>64</v>
      </c>
      <c r="C28" s="189" t="s">
        <v>47</v>
      </c>
      <c r="D28" s="127" t="s">
        <v>47</v>
      </c>
      <c r="E28" s="127">
        <v>46</v>
      </c>
      <c r="F28" s="127">
        <v>1158</v>
      </c>
      <c r="G28" s="127">
        <v>215</v>
      </c>
      <c r="H28" s="127">
        <v>2212</v>
      </c>
      <c r="I28" s="127">
        <v>167</v>
      </c>
      <c r="J28" s="127">
        <v>1738</v>
      </c>
      <c r="K28" s="127">
        <v>11017</v>
      </c>
      <c r="L28" s="127">
        <v>2228</v>
      </c>
      <c r="M28" s="127">
        <v>5804</v>
      </c>
      <c r="N28" s="127">
        <v>2565</v>
      </c>
      <c r="O28" s="127" t="s">
        <v>47</v>
      </c>
      <c r="P28" s="127" t="s">
        <v>47</v>
      </c>
      <c r="Q28" s="127" t="s">
        <v>47</v>
      </c>
      <c r="R28" s="127">
        <v>41</v>
      </c>
      <c r="S28" s="127">
        <v>42</v>
      </c>
    </row>
    <row r="29" spans="1:19" ht="13.5" customHeight="1">
      <c r="A29" s="12">
        <v>208</v>
      </c>
      <c r="B29" s="14" t="s">
        <v>65</v>
      </c>
      <c r="C29" s="189" t="s">
        <v>47</v>
      </c>
      <c r="D29" s="127" t="s">
        <v>47</v>
      </c>
      <c r="E29" s="127">
        <v>10</v>
      </c>
      <c r="F29" s="127">
        <v>212</v>
      </c>
      <c r="G29" s="127">
        <v>30</v>
      </c>
      <c r="H29" s="127">
        <v>658</v>
      </c>
      <c r="I29" s="127">
        <v>4</v>
      </c>
      <c r="J29" s="127">
        <v>813</v>
      </c>
      <c r="K29" s="127">
        <v>2278</v>
      </c>
      <c r="L29" s="127">
        <v>2568</v>
      </c>
      <c r="M29" s="127">
        <v>603</v>
      </c>
      <c r="N29" s="127">
        <v>638</v>
      </c>
      <c r="O29" s="127" t="s">
        <v>47</v>
      </c>
      <c r="P29" s="127" t="s">
        <v>47</v>
      </c>
      <c r="Q29" s="127" t="s">
        <v>47</v>
      </c>
      <c r="R29" s="127">
        <v>8</v>
      </c>
      <c r="S29" s="127">
        <v>8</v>
      </c>
    </row>
    <row r="30" spans="1:19" ht="13.5" customHeight="1">
      <c r="A30" s="12">
        <v>209</v>
      </c>
      <c r="B30" s="14" t="s">
        <v>271</v>
      </c>
      <c r="C30" s="189" t="s">
        <v>47</v>
      </c>
      <c r="D30" s="127" t="s">
        <v>47</v>
      </c>
      <c r="E30" s="127">
        <v>655</v>
      </c>
      <c r="F30" s="127">
        <v>2176</v>
      </c>
      <c r="G30" s="127">
        <v>279</v>
      </c>
      <c r="H30" s="127">
        <v>2040</v>
      </c>
      <c r="I30" s="127">
        <v>16</v>
      </c>
      <c r="J30" s="127">
        <v>5345</v>
      </c>
      <c r="K30" s="127">
        <v>8936</v>
      </c>
      <c r="L30" s="127">
        <v>9744</v>
      </c>
      <c r="M30" s="127">
        <v>4650</v>
      </c>
      <c r="N30" s="127">
        <v>2780</v>
      </c>
      <c r="O30" s="127" t="s">
        <v>47</v>
      </c>
      <c r="P30" s="127" t="s">
        <v>47</v>
      </c>
      <c r="Q30" s="127" t="s">
        <v>47</v>
      </c>
      <c r="R30" s="127">
        <v>127</v>
      </c>
      <c r="S30" s="127">
        <v>229</v>
      </c>
    </row>
    <row r="31" spans="1:19" ht="13.5" customHeight="1">
      <c r="A31" s="12">
        <v>210</v>
      </c>
      <c r="B31" s="14" t="s">
        <v>67</v>
      </c>
      <c r="C31" s="189" t="s">
        <v>47</v>
      </c>
      <c r="D31" s="127" t="s">
        <v>47</v>
      </c>
      <c r="E31" s="127">
        <v>109</v>
      </c>
      <c r="F31" s="127">
        <v>695</v>
      </c>
      <c r="G31" s="127">
        <v>288</v>
      </c>
      <c r="H31" s="127">
        <v>655</v>
      </c>
      <c r="I31" s="127">
        <v>87</v>
      </c>
      <c r="J31" s="127">
        <v>3436</v>
      </c>
      <c r="K31" s="127">
        <v>9476</v>
      </c>
      <c r="L31" s="127">
        <v>7974</v>
      </c>
      <c r="M31" s="127">
        <v>3221</v>
      </c>
      <c r="N31" s="127">
        <v>3669</v>
      </c>
      <c r="O31" s="127" t="s">
        <v>47</v>
      </c>
      <c r="P31" s="127" t="s">
        <v>47</v>
      </c>
      <c r="Q31" s="127" t="s">
        <v>47</v>
      </c>
      <c r="R31" s="127">
        <v>15</v>
      </c>
      <c r="S31" s="127">
        <v>19</v>
      </c>
    </row>
    <row r="32" spans="1:19" ht="13.5" customHeight="1">
      <c r="A32" s="12">
        <v>212</v>
      </c>
      <c r="B32" s="14" t="s">
        <v>68</v>
      </c>
      <c r="C32" s="189" t="s">
        <v>47</v>
      </c>
      <c r="D32" s="127" t="s">
        <v>47</v>
      </c>
      <c r="E32" s="127">
        <v>231</v>
      </c>
      <c r="F32" s="127">
        <v>4772</v>
      </c>
      <c r="G32" s="127">
        <v>262</v>
      </c>
      <c r="H32" s="127">
        <v>5287</v>
      </c>
      <c r="I32" s="127">
        <v>3</v>
      </c>
      <c r="J32" s="127">
        <v>1590</v>
      </c>
      <c r="K32" s="127">
        <v>3813</v>
      </c>
      <c r="L32" s="127">
        <v>4049</v>
      </c>
      <c r="M32" s="127">
        <v>1752</v>
      </c>
      <c r="N32" s="127">
        <v>1523</v>
      </c>
      <c r="O32" s="127" t="s">
        <v>47</v>
      </c>
      <c r="P32" s="127" t="s">
        <v>47</v>
      </c>
      <c r="Q32" s="127" t="s">
        <v>47</v>
      </c>
      <c r="R32" s="127" t="s">
        <v>98</v>
      </c>
      <c r="S32" s="127" t="s">
        <v>98</v>
      </c>
    </row>
    <row r="33" spans="1:19" ht="13.5" customHeight="1">
      <c r="A33" s="12">
        <v>213</v>
      </c>
      <c r="B33" s="14" t="s">
        <v>272</v>
      </c>
      <c r="C33" s="189" t="s">
        <v>47</v>
      </c>
      <c r="D33" s="127" t="s">
        <v>47</v>
      </c>
      <c r="E33" s="127">
        <v>10</v>
      </c>
      <c r="F33" s="127">
        <v>191</v>
      </c>
      <c r="G33" s="127">
        <v>46</v>
      </c>
      <c r="H33" s="127">
        <v>80</v>
      </c>
      <c r="I33" s="127">
        <v>3</v>
      </c>
      <c r="J33" s="127">
        <v>778</v>
      </c>
      <c r="K33" s="127">
        <v>2903</v>
      </c>
      <c r="L33" s="127">
        <v>2743</v>
      </c>
      <c r="M33" s="127">
        <v>1272</v>
      </c>
      <c r="N33" s="127">
        <v>1122</v>
      </c>
      <c r="O33" s="127" t="s">
        <v>47</v>
      </c>
      <c r="P33" s="127" t="s">
        <v>47</v>
      </c>
      <c r="Q33" s="127" t="s">
        <v>47</v>
      </c>
      <c r="R33" s="127">
        <v>11</v>
      </c>
      <c r="S33" s="127">
        <v>11</v>
      </c>
    </row>
    <row r="34" spans="1:19" ht="13.5" customHeight="1">
      <c r="A34" s="12">
        <v>214</v>
      </c>
      <c r="B34" s="14" t="s">
        <v>70</v>
      </c>
      <c r="C34" s="189" t="s">
        <v>47</v>
      </c>
      <c r="D34" s="127" t="s">
        <v>47</v>
      </c>
      <c r="E34" s="127">
        <v>241</v>
      </c>
      <c r="F34" s="127">
        <v>2971</v>
      </c>
      <c r="G34" s="127">
        <v>80</v>
      </c>
      <c r="H34" s="127">
        <v>602</v>
      </c>
      <c r="I34" s="127">
        <v>78</v>
      </c>
      <c r="J34" s="127">
        <v>3198</v>
      </c>
      <c r="K34" s="127">
        <v>17683</v>
      </c>
      <c r="L34" s="127">
        <v>21746</v>
      </c>
      <c r="M34" s="127">
        <v>6114</v>
      </c>
      <c r="N34" s="127">
        <v>3985</v>
      </c>
      <c r="O34" s="127" t="s">
        <v>47</v>
      </c>
      <c r="P34" s="127" t="s">
        <v>47</v>
      </c>
      <c r="Q34" s="127" t="s">
        <v>47</v>
      </c>
      <c r="R34" s="127">
        <v>7</v>
      </c>
      <c r="S34" s="127">
        <v>7</v>
      </c>
    </row>
    <row r="35" spans="1:19" ht="13.5" customHeight="1">
      <c r="A35" s="12">
        <v>215</v>
      </c>
      <c r="B35" s="14" t="s">
        <v>273</v>
      </c>
      <c r="C35" s="189" t="s">
        <v>47</v>
      </c>
      <c r="D35" s="127" t="s">
        <v>47</v>
      </c>
      <c r="E35" s="127">
        <v>123</v>
      </c>
      <c r="F35" s="127">
        <v>562</v>
      </c>
      <c r="G35" s="127">
        <v>345</v>
      </c>
      <c r="H35" s="127">
        <v>1319</v>
      </c>
      <c r="I35" s="127">
        <v>10</v>
      </c>
      <c r="J35" s="127">
        <v>1898</v>
      </c>
      <c r="K35" s="127">
        <v>4963</v>
      </c>
      <c r="L35" s="127">
        <v>4817</v>
      </c>
      <c r="M35" s="127">
        <v>3195</v>
      </c>
      <c r="N35" s="127">
        <v>1462</v>
      </c>
      <c r="O35" s="127" t="s">
        <v>47</v>
      </c>
      <c r="P35" s="127" t="s">
        <v>47</v>
      </c>
      <c r="Q35" s="127" t="s">
        <v>47</v>
      </c>
      <c r="R35" s="127">
        <v>35</v>
      </c>
      <c r="S35" s="127">
        <v>35</v>
      </c>
    </row>
    <row r="36" spans="1:19" ht="13.5" customHeight="1">
      <c r="A36" s="12">
        <v>216</v>
      </c>
      <c r="B36" s="14" t="s">
        <v>72</v>
      </c>
      <c r="C36" s="189" t="s">
        <v>47</v>
      </c>
      <c r="D36" s="127" t="s">
        <v>47</v>
      </c>
      <c r="E36" s="127">
        <v>50</v>
      </c>
      <c r="F36" s="127">
        <v>2843</v>
      </c>
      <c r="G36" s="127">
        <v>75</v>
      </c>
      <c r="H36" s="127">
        <v>1119</v>
      </c>
      <c r="I36" s="127">
        <v>7</v>
      </c>
      <c r="J36" s="127" t="s">
        <v>98</v>
      </c>
      <c r="K36" s="127">
        <v>3777</v>
      </c>
      <c r="L36" s="127">
        <v>2425</v>
      </c>
      <c r="M36" s="127">
        <v>1599</v>
      </c>
      <c r="N36" s="127">
        <v>1532</v>
      </c>
      <c r="O36" s="127" t="s">
        <v>47</v>
      </c>
      <c r="P36" s="127" t="s">
        <v>47</v>
      </c>
      <c r="Q36" s="127" t="s">
        <v>47</v>
      </c>
      <c r="R36" s="127">
        <v>5</v>
      </c>
      <c r="S36" s="127">
        <v>11</v>
      </c>
    </row>
    <row r="37" spans="1:19" ht="13.5" customHeight="1">
      <c r="A37" s="12">
        <v>217</v>
      </c>
      <c r="B37" s="14" t="s">
        <v>73</v>
      </c>
      <c r="C37" s="189" t="s">
        <v>47</v>
      </c>
      <c r="D37" s="127" t="s">
        <v>47</v>
      </c>
      <c r="E37" s="127">
        <v>160</v>
      </c>
      <c r="F37" s="127">
        <v>734</v>
      </c>
      <c r="G37" s="127">
        <v>157</v>
      </c>
      <c r="H37" s="127">
        <v>279</v>
      </c>
      <c r="I37" s="127">
        <v>29</v>
      </c>
      <c r="J37" s="127">
        <v>2080</v>
      </c>
      <c r="K37" s="127">
        <v>10839</v>
      </c>
      <c r="L37" s="127">
        <v>13728</v>
      </c>
      <c r="M37" s="127">
        <v>3308</v>
      </c>
      <c r="N37" s="127">
        <v>2430</v>
      </c>
      <c r="O37" s="127" t="s">
        <v>47</v>
      </c>
      <c r="P37" s="127" t="s">
        <v>47</v>
      </c>
      <c r="Q37" s="127" t="s">
        <v>47</v>
      </c>
      <c r="R37" s="127">
        <v>50</v>
      </c>
      <c r="S37" s="127">
        <v>50</v>
      </c>
    </row>
    <row r="38" spans="1:19" ht="13.5" customHeight="1">
      <c r="A38" s="12">
        <v>218</v>
      </c>
      <c r="B38" s="14" t="s">
        <v>74</v>
      </c>
      <c r="C38" s="189" t="s">
        <v>47</v>
      </c>
      <c r="D38" s="127" t="s">
        <v>47</v>
      </c>
      <c r="E38" s="127">
        <v>64</v>
      </c>
      <c r="F38" s="127">
        <v>4858</v>
      </c>
      <c r="G38" s="127">
        <v>70</v>
      </c>
      <c r="H38" s="127">
        <v>2666</v>
      </c>
      <c r="I38" s="127">
        <v>1</v>
      </c>
      <c r="J38" s="127">
        <v>832</v>
      </c>
      <c r="K38" s="127">
        <v>1998</v>
      </c>
      <c r="L38" s="127">
        <v>2538</v>
      </c>
      <c r="M38" s="127">
        <v>666</v>
      </c>
      <c r="N38" s="127">
        <v>1064</v>
      </c>
      <c r="O38" s="127" t="s">
        <v>47</v>
      </c>
      <c r="P38" s="127" t="s">
        <v>47</v>
      </c>
      <c r="Q38" s="127" t="s">
        <v>47</v>
      </c>
      <c r="R38" s="127">
        <v>18</v>
      </c>
      <c r="S38" s="127">
        <v>19</v>
      </c>
    </row>
    <row r="39" spans="1:19" ht="13.5" customHeight="1">
      <c r="A39" s="12">
        <v>219</v>
      </c>
      <c r="B39" s="14" t="s">
        <v>75</v>
      </c>
      <c r="C39" s="189" t="s">
        <v>47</v>
      </c>
      <c r="D39" s="127" t="s">
        <v>47</v>
      </c>
      <c r="E39" s="127">
        <v>17</v>
      </c>
      <c r="F39" s="127">
        <v>222</v>
      </c>
      <c r="G39" s="127">
        <v>13</v>
      </c>
      <c r="H39" s="127">
        <v>24</v>
      </c>
      <c r="I39" s="127" t="s">
        <v>98</v>
      </c>
      <c r="J39" s="127">
        <v>2085</v>
      </c>
      <c r="K39" s="127">
        <v>3796</v>
      </c>
      <c r="L39" s="127">
        <v>3672</v>
      </c>
      <c r="M39" s="127">
        <v>4453</v>
      </c>
      <c r="N39" s="127">
        <v>2477</v>
      </c>
      <c r="O39" s="127" t="s">
        <v>47</v>
      </c>
      <c r="P39" s="127" t="s">
        <v>47</v>
      </c>
      <c r="Q39" s="127" t="s">
        <v>47</v>
      </c>
      <c r="R39" s="127">
        <v>8</v>
      </c>
      <c r="S39" s="127">
        <v>10</v>
      </c>
    </row>
    <row r="40" spans="1:19" ht="13.5" customHeight="1">
      <c r="A40" s="12">
        <v>220</v>
      </c>
      <c r="B40" s="14" t="s">
        <v>76</v>
      </c>
      <c r="C40" s="189" t="s">
        <v>47</v>
      </c>
      <c r="D40" s="127" t="s">
        <v>47</v>
      </c>
      <c r="E40" s="127">
        <v>172</v>
      </c>
      <c r="F40" s="127">
        <v>4789</v>
      </c>
      <c r="G40" s="127">
        <v>217</v>
      </c>
      <c r="H40" s="127">
        <v>1614</v>
      </c>
      <c r="I40" s="127">
        <v>3</v>
      </c>
      <c r="J40" s="127">
        <v>864</v>
      </c>
      <c r="K40" s="127">
        <v>3253</v>
      </c>
      <c r="L40" s="127">
        <v>4237</v>
      </c>
      <c r="M40" s="127">
        <v>1017</v>
      </c>
      <c r="N40" s="127">
        <v>827</v>
      </c>
      <c r="O40" s="127" t="s">
        <v>47</v>
      </c>
      <c r="P40" s="127" t="s">
        <v>47</v>
      </c>
      <c r="Q40" s="127" t="s">
        <v>47</v>
      </c>
      <c r="R40" s="127">
        <v>89</v>
      </c>
      <c r="S40" s="127">
        <v>93</v>
      </c>
    </row>
    <row r="41" spans="1:19" ht="13.5" customHeight="1">
      <c r="A41" s="12">
        <v>221</v>
      </c>
      <c r="B41" s="263" t="s">
        <v>930</v>
      </c>
      <c r="C41" s="189" t="s">
        <v>47</v>
      </c>
      <c r="D41" s="127" t="s">
        <v>47</v>
      </c>
      <c r="E41" s="127">
        <v>146</v>
      </c>
      <c r="F41" s="127">
        <v>3074</v>
      </c>
      <c r="G41" s="127">
        <v>288</v>
      </c>
      <c r="H41" s="127">
        <v>3113</v>
      </c>
      <c r="I41" s="127">
        <v>1</v>
      </c>
      <c r="J41" s="127">
        <v>1585</v>
      </c>
      <c r="K41" s="127">
        <v>3302</v>
      </c>
      <c r="L41" s="127">
        <v>3029</v>
      </c>
      <c r="M41" s="127">
        <v>1205</v>
      </c>
      <c r="N41" s="127">
        <v>1520</v>
      </c>
      <c r="O41" s="127" t="s">
        <v>47</v>
      </c>
      <c r="P41" s="127" t="s">
        <v>47</v>
      </c>
      <c r="Q41" s="127" t="s">
        <v>47</v>
      </c>
      <c r="R41" s="127">
        <v>91</v>
      </c>
      <c r="S41" s="127">
        <v>109</v>
      </c>
    </row>
    <row r="42" spans="1:19" ht="13.5" customHeight="1">
      <c r="A42" s="12">
        <v>222</v>
      </c>
      <c r="B42" s="14" t="s">
        <v>890</v>
      </c>
      <c r="C42" s="189" t="s">
        <v>47</v>
      </c>
      <c r="D42" s="127" t="s">
        <v>47</v>
      </c>
      <c r="E42" s="127">
        <v>410</v>
      </c>
      <c r="F42" s="127">
        <v>1421</v>
      </c>
      <c r="G42" s="127">
        <v>78</v>
      </c>
      <c r="H42" s="127">
        <v>342</v>
      </c>
      <c r="I42" s="127">
        <v>7</v>
      </c>
      <c r="J42" s="127">
        <v>1420</v>
      </c>
      <c r="K42" s="127">
        <v>3131</v>
      </c>
      <c r="L42" s="127">
        <v>2836</v>
      </c>
      <c r="M42" s="127">
        <v>693</v>
      </c>
      <c r="N42" s="127">
        <v>845</v>
      </c>
      <c r="O42" s="127" t="s">
        <v>47</v>
      </c>
      <c r="P42" s="127" t="s">
        <v>47</v>
      </c>
      <c r="Q42" s="127" t="s">
        <v>47</v>
      </c>
      <c r="R42" s="127">
        <v>18</v>
      </c>
      <c r="S42" s="127">
        <v>19</v>
      </c>
    </row>
    <row r="43" spans="1:19" ht="13.5" customHeight="1">
      <c r="A43" s="12">
        <v>223</v>
      </c>
      <c r="B43" s="14" t="s">
        <v>891</v>
      </c>
      <c r="C43" s="189" t="s">
        <v>47</v>
      </c>
      <c r="D43" s="127" t="s">
        <v>47</v>
      </c>
      <c r="E43" s="127">
        <v>65</v>
      </c>
      <c r="F43" s="127">
        <v>1706</v>
      </c>
      <c r="G43" s="127">
        <v>85</v>
      </c>
      <c r="H43" s="127">
        <v>1598</v>
      </c>
      <c r="I43" s="127">
        <v>1</v>
      </c>
      <c r="J43" s="127">
        <v>2652</v>
      </c>
      <c r="K43" s="127">
        <v>5733</v>
      </c>
      <c r="L43" s="127">
        <v>5977</v>
      </c>
      <c r="M43" s="127">
        <v>1340</v>
      </c>
      <c r="N43" s="127">
        <v>1327</v>
      </c>
      <c r="O43" s="127" t="s">
        <v>47</v>
      </c>
      <c r="P43" s="127" t="s">
        <v>47</v>
      </c>
      <c r="Q43" s="127" t="s">
        <v>47</v>
      </c>
      <c r="R43" s="127">
        <v>223</v>
      </c>
      <c r="S43" s="127">
        <v>293</v>
      </c>
    </row>
    <row r="44" spans="1:19" ht="13.5" customHeight="1">
      <c r="A44" s="12">
        <v>224</v>
      </c>
      <c r="B44" s="14" t="s">
        <v>892</v>
      </c>
      <c r="C44" s="189" t="s">
        <v>47</v>
      </c>
      <c r="D44" s="127" t="s">
        <v>47</v>
      </c>
      <c r="E44" s="127">
        <v>12</v>
      </c>
      <c r="F44" s="127">
        <v>133</v>
      </c>
      <c r="G44" s="127">
        <v>11</v>
      </c>
      <c r="H44" s="127">
        <v>20</v>
      </c>
      <c r="I44" s="127">
        <v>6</v>
      </c>
      <c r="J44" s="127">
        <v>2418</v>
      </c>
      <c r="K44" s="127">
        <v>5699</v>
      </c>
      <c r="L44" s="127">
        <v>7004</v>
      </c>
      <c r="M44" s="127">
        <v>1260</v>
      </c>
      <c r="N44" s="127">
        <v>1314</v>
      </c>
      <c r="O44" s="127" t="s">
        <v>47</v>
      </c>
      <c r="P44" s="127" t="s">
        <v>47</v>
      </c>
      <c r="Q44" s="127" t="s">
        <v>47</v>
      </c>
      <c r="R44" s="127">
        <v>1</v>
      </c>
      <c r="S44" s="127">
        <v>2</v>
      </c>
    </row>
    <row r="45" spans="1:19" ht="13.5" customHeight="1">
      <c r="A45" s="12">
        <v>225</v>
      </c>
      <c r="B45" s="14" t="s">
        <v>893</v>
      </c>
      <c r="C45" s="189" t="s">
        <v>47</v>
      </c>
      <c r="D45" s="127" t="s">
        <v>47</v>
      </c>
      <c r="E45" s="127">
        <v>131</v>
      </c>
      <c r="F45" s="127">
        <v>690</v>
      </c>
      <c r="G45" s="127">
        <v>49</v>
      </c>
      <c r="H45" s="127">
        <v>467</v>
      </c>
      <c r="I45" s="127">
        <v>3</v>
      </c>
      <c r="J45" s="127">
        <v>1253</v>
      </c>
      <c r="K45" s="127">
        <v>2972</v>
      </c>
      <c r="L45" s="127">
        <v>3159</v>
      </c>
      <c r="M45" s="127">
        <v>829</v>
      </c>
      <c r="N45" s="127">
        <v>948</v>
      </c>
      <c r="O45" s="127" t="s">
        <v>47</v>
      </c>
      <c r="P45" s="127" t="s">
        <v>47</v>
      </c>
      <c r="Q45" s="127" t="s">
        <v>47</v>
      </c>
      <c r="R45" s="127">
        <v>48</v>
      </c>
      <c r="S45" s="127">
        <v>68</v>
      </c>
    </row>
    <row r="46" spans="1:19" ht="13.5" customHeight="1">
      <c r="A46" s="12">
        <v>226</v>
      </c>
      <c r="B46" s="14" t="s">
        <v>894</v>
      </c>
      <c r="C46" s="189" t="s">
        <v>47</v>
      </c>
      <c r="D46" s="127" t="s">
        <v>47</v>
      </c>
      <c r="E46" s="127">
        <v>172</v>
      </c>
      <c r="F46" s="127">
        <v>1304</v>
      </c>
      <c r="G46" s="127">
        <v>47</v>
      </c>
      <c r="H46" s="127">
        <v>1301</v>
      </c>
      <c r="I46" s="127">
        <v>7</v>
      </c>
      <c r="J46" s="127">
        <v>1628</v>
      </c>
      <c r="K46" s="127">
        <v>3811</v>
      </c>
      <c r="L46" s="127">
        <v>4593</v>
      </c>
      <c r="M46" s="127">
        <v>961</v>
      </c>
      <c r="N46" s="127">
        <v>1088</v>
      </c>
      <c r="O46" s="127" t="s">
        <v>47</v>
      </c>
      <c r="P46" s="127" t="s">
        <v>47</v>
      </c>
      <c r="Q46" s="127" t="s">
        <v>47</v>
      </c>
      <c r="R46" s="127">
        <v>112</v>
      </c>
      <c r="S46" s="127">
        <v>131</v>
      </c>
    </row>
    <row r="47" spans="1:19" ht="13.5" customHeight="1">
      <c r="A47" s="12">
        <v>227</v>
      </c>
      <c r="B47" s="14" t="s">
        <v>895</v>
      </c>
      <c r="C47" s="189" t="s">
        <v>47</v>
      </c>
      <c r="D47" s="127" t="s">
        <v>47</v>
      </c>
      <c r="E47" s="127">
        <v>44</v>
      </c>
      <c r="F47" s="127">
        <v>830</v>
      </c>
      <c r="G47" s="127">
        <v>45</v>
      </c>
      <c r="H47" s="127">
        <v>490</v>
      </c>
      <c r="I47" s="127">
        <v>5</v>
      </c>
      <c r="J47" s="127">
        <v>1220</v>
      </c>
      <c r="K47" s="127">
        <v>3762</v>
      </c>
      <c r="L47" s="127">
        <v>4900</v>
      </c>
      <c r="M47" s="127">
        <v>1282</v>
      </c>
      <c r="N47" s="127">
        <v>1158</v>
      </c>
      <c r="O47" s="127" t="s">
        <v>47</v>
      </c>
      <c r="P47" s="127" t="s">
        <v>47</v>
      </c>
      <c r="Q47" s="127" t="s">
        <v>47</v>
      </c>
      <c r="R47" s="127">
        <v>50</v>
      </c>
      <c r="S47" s="127">
        <v>102</v>
      </c>
    </row>
    <row r="48" spans="1:19" ht="13.5" customHeight="1">
      <c r="A48" s="12">
        <v>228</v>
      </c>
      <c r="B48" s="14" t="s">
        <v>896</v>
      </c>
      <c r="C48" s="189" t="s">
        <v>47</v>
      </c>
      <c r="D48" s="127" t="s">
        <v>47</v>
      </c>
      <c r="E48" s="127">
        <v>24</v>
      </c>
      <c r="F48" s="127">
        <v>271</v>
      </c>
      <c r="G48" s="127">
        <v>552</v>
      </c>
      <c r="H48" s="127">
        <v>3126</v>
      </c>
      <c r="I48" s="127">
        <v>5</v>
      </c>
      <c r="J48" s="127">
        <v>930</v>
      </c>
      <c r="K48" s="127">
        <v>2785</v>
      </c>
      <c r="L48" s="127">
        <v>3133</v>
      </c>
      <c r="M48" s="127">
        <v>637</v>
      </c>
      <c r="N48" s="127">
        <v>763</v>
      </c>
      <c r="O48" s="127" t="s">
        <v>47</v>
      </c>
      <c r="P48" s="127" t="s">
        <v>47</v>
      </c>
      <c r="Q48" s="127" t="s">
        <v>47</v>
      </c>
      <c r="R48" s="127">
        <v>16</v>
      </c>
      <c r="S48" s="127">
        <v>22</v>
      </c>
    </row>
    <row r="49" spans="1:19" ht="13.5" customHeight="1">
      <c r="A49" s="12">
        <v>229</v>
      </c>
      <c r="B49" s="14" t="s">
        <v>897</v>
      </c>
      <c r="C49" s="189" t="s">
        <v>47</v>
      </c>
      <c r="D49" s="127" t="s">
        <v>47</v>
      </c>
      <c r="E49" s="127">
        <v>154</v>
      </c>
      <c r="F49" s="127">
        <v>2996</v>
      </c>
      <c r="G49" s="127">
        <v>121</v>
      </c>
      <c r="H49" s="127">
        <v>5574</v>
      </c>
      <c r="I49" s="127">
        <v>2</v>
      </c>
      <c r="J49" s="127">
        <v>1318</v>
      </c>
      <c r="K49" s="127">
        <v>6112</v>
      </c>
      <c r="L49" s="127">
        <v>6182</v>
      </c>
      <c r="M49" s="127">
        <v>1505</v>
      </c>
      <c r="N49" s="127">
        <v>1423</v>
      </c>
      <c r="O49" s="127" t="s">
        <v>47</v>
      </c>
      <c r="P49" s="127" t="s">
        <v>47</v>
      </c>
      <c r="Q49" s="127" t="s">
        <v>47</v>
      </c>
      <c r="R49" s="127">
        <v>124</v>
      </c>
      <c r="S49" s="127">
        <v>175</v>
      </c>
    </row>
    <row r="50" spans="1:19" ht="13.5" customHeight="1">
      <c r="A50" s="12">
        <v>301</v>
      </c>
      <c r="B50" s="14" t="s">
        <v>85</v>
      </c>
      <c r="C50" s="189" t="s">
        <v>47</v>
      </c>
      <c r="D50" s="127" t="s">
        <v>47</v>
      </c>
      <c r="E50" s="127">
        <v>68</v>
      </c>
      <c r="F50" s="127">
        <v>987</v>
      </c>
      <c r="G50" s="127">
        <v>92</v>
      </c>
      <c r="H50" s="127">
        <v>440</v>
      </c>
      <c r="I50" s="127">
        <v>19</v>
      </c>
      <c r="J50" s="127">
        <v>2107</v>
      </c>
      <c r="K50" s="127">
        <v>4136</v>
      </c>
      <c r="L50" s="127">
        <v>4557</v>
      </c>
      <c r="M50" s="127">
        <v>1913</v>
      </c>
      <c r="N50" s="127">
        <v>1157</v>
      </c>
      <c r="O50" s="127" t="s">
        <v>47</v>
      </c>
      <c r="P50" s="127" t="s">
        <v>47</v>
      </c>
      <c r="Q50" s="127" t="s">
        <v>47</v>
      </c>
      <c r="R50" s="127">
        <v>240</v>
      </c>
      <c r="S50" s="127">
        <v>240</v>
      </c>
    </row>
    <row r="51" spans="1:19" ht="13.5" customHeight="1">
      <c r="A51" s="12">
        <v>365</v>
      </c>
      <c r="B51" s="14" t="s">
        <v>898</v>
      </c>
      <c r="C51" s="189" t="s">
        <v>47</v>
      </c>
      <c r="D51" s="127" t="s">
        <v>47</v>
      </c>
      <c r="E51" s="127">
        <v>61</v>
      </c>
      <c r="F51" s="127">
        <v>1034</v>
      </c>
      <c r="G51" s="127">
        <v>95</v>
      </c>
      <c r="H51" s="127">
        <v>815</v>
      </c>
      <c r="I51" s="127">
        <v>3</v>
      </c>
      <c r="J51" s="127">
        <v>544</v>
      </c>
      <c r="K51" s="127">
        <v>1710</v>
      </c>
      <c r="L51" s="127">
        <v>2048</v>
      </c>
      <c r="M51" s="127">
        <v>598</v>
      </c>
      <c r="N51" s="127">
        <v>692</v>
      </c>
      <c r="O51" s="127" t="s">
        <v>47</v>
      </c>
      <c r="P51" s="127" t="s">
        <v>47</v>
      </c>
      <c r="Q51" s="127" t="s">
        <v>47</v>
      </c>
      <c r="R51" s="127">
        <v>75</v>
      </c>
      <c r="S51" s="127">
        <v>115</v>
      </c>
    </row>
    <row r="52" spans="1:19" ht="13.5" customHeight="1">
      <c r="A52" s="12">
        <v>381</v>
      </c>
      <c r="B52" s="14" t="s">
        <v>87</v>
      </c>
      <c r="C52" s="189" t="s">
        <v>47</v>
      </c>
      <c r="D52" s="127" t="s">
        <v>47</v>
      </c>
      <c r="E52" s="127">
        <v>52</v>
      </c>
      <c r="F52" s="127">
        <v>1116</v>
      </c>
      <c r="G52" s="127">
        <v>48</v>
      </c>
      <c r="H52" s="127">
        <v>307</v>
      </c>
      <c r="I52" s="127" t="s">
        <v>98</v>
      </c>
      <c r="J52" s="127">
        <v>677</v>
      </c>
      <c r="K52" s="127">
        <v>1615</v>
      </c>
      <c r="L52" s="127">
        <v>1687</v>
      </c>
      <c r="M52" s="127">
        <v>310</v>
      </c>
      <c r="N52" s="127">
        <v>844</v>
      </c>
      <c r="O52" s="127" t="s">
        <v>47</v>
      </c>
      <c r="P52" s="127" t="s">
        <v>47</v>
      </c>
      <c r="Q52" s="127" t="s">
        <v>47</v>
      </c>
      <c r="R52" s="127">
        <v>17</v>
      </c>
      <c r="S52" s="127">
        <v>17</v>
      </c>
    </row>
    <row r="53" spans="1:19" ht="13.5" customHeight="1">
      <c r="A53" s="12">
        <v>382</v>
      </c>
      <c r="B53" s="14" t="s">
        <v>88</v>
      </c>
      <c r="C53" s="189" t="s">
        <v>47</v>
      </c>
      <c r="D53" s="127" t="s">
        <v>47</v>
      </c>
      <c r="E53" s="127">
        <v>89</v>
      </c>
      <c r="F53" s="127">
        <v>1755</v>
      </c>
      <c r="G53" s="127">
        <v>26</v>
      </c>
      <c r="H53" s="127">
        <v>126</v>
      </c>
      <c r="I53" s="127">
        <v>11</v>
      </c>
      <c r="J53" s="127">
        <v>494</v>
      </c>
      <c r="K53" s="127">
        <v>1592</v>
      </c>
      <c r="L53" s="127">
        <v>1601</v>
      </c>
      <c r="M53" s="127">
        <v>421</v>
      </c>
      <c r="N53" s="127">
        <v>469</v>
      </c>
      <c r="O53" s="127" t="s">
        <v>47</v>
      </c>
      <c r="P53" s="127" t="s">
        <v>47</v>
      </c>
      <c r="Q53" s="127" t="s">
        <v>47</v>
      </c>
      <c r="R53" s="127">
        <v>14</v>
      </c>
      <c r="S53" s="127">
        <v>36</v>
      </c>
    </row>
    <row r="54" spans="1:19" ht="13.5" customHeight="1">
      <c r="A54" s="12">
        <v>442</v>
      </c>
      <c r="B54" s="14" t="s">
        <v>89</v>
      </c>
      <c r="C54" s="189" t="s">
        <v>47</v>
      </c>
      <c r="D54" s="127" t="s">
        <v>47</v>
      </c>
      <c r="E54" s="127">
        <v>88</v>
      </c>
      <c r="F54" s="127">
        <v>1934</v>
      </c>
      <c r="G54" s="127">
        <v>40</v>
      </c>
      <c r="H54" s="127">
        <v>470</v>
      </c>
      <c r="I54" s="127" t="s">
        <v>98</v>
      </c>
      <c r="J54" s="127">
        <v>611</v>
      </c>
      <c r="K54" s="127">
        <v>1322</v>
      </c>
      <c r="L54" s="127">
        <v>1609</v>
      </c>
      <c r="M54" s="127">
        <v>295</v>
      </c>
      <c r="N54" s="127">
        <v>310</v>
      </c>
      <c r="O54" s="127" t="s">
        <v>47</v>
      </c>
      <c r="P54" s="127" t="s">
        <v>47</v>
      </c>
      <c r="Q54" s="127" t="s">
        <v>47</v>
      </c>
      <c r="R54" s="127">
        <v>106</v>
      </c>
      <c r="S54" s="127">
        <v>152</v>
      </c>
    </row>
    <row r="55" spans="1:19" ht="13.5" customHeight="1">
      <c r="A55" s="12">
        <v>443</v>
      </c>
      <c r="B55" s="14" t="s">
        <v>90</v>
      </c>
      <c r="C55" s="189" t="s">
        <v>47</v>
      </c>
      <c r="D55" s="127" t="s">
        <v>47</v>
      </c>
      <c r="E55" s="127">
        <v>238</v>
      </c>
      <c r="F55" s="127">
        <v>5816</v>
      </c>
      <c r="G55" s="127">
        <v>35</v>
      </c>
      <c r="H55" s="127">
        <v>2619</v>
      </c>
      <c r="I55" s="127">
        <v>3</v>
      </c>
      <c r="J55" s="127">
        <v>818</v>
      </c>
      <c r="K55" s="127">
        <v>1776</v>
      </c>
      <c r="L55" s="127">
        <v>2035</v>
      </c>
      <c r="M55" s="127">
        <v>638</v>
      </c>
      <c r="N55" s="127">
        <v>548</v>
      </c>
      <c r="O55" s="127" t="s">
        <v>47</v>
      </c>
      <c r="P55" s="127" t="s">
        <v>47</v>
      </c>
      <c r="Q55" s="127" t="s">
        <v>47</v>
      </c>
      <c r="R55" s="127">
        <v>2</v>
      </c>
      <c r="S55" s="127">
        <v>2</v>
      </c>
    </row>
    <row r="56" spans="1:19" ht="13.5" customHeight="1">
      <c r="A56" s="12">
        <v>446</v>
      </c>
      <c r="B56" s="14" t="s">
        <v>899</v>
      </c>
      <c r="C56" s="189" t="s">
        <v>47</v>
      </c>
      <c r="D56" s="127" t="s">
        <v>47</v>
      </c>
      <c r="E56" s="127">
        <v>115</v>
      </c>
      <c r="F56" s="127">
        <v>4823</v>
      </c>
      <c r="G56" s="127">
        <v>78</v>
      </c>
      <c r="H56" s="127">
        <v>818</v>
      </c>
      <c r="I56" s="127">
        <v>1</v>
      </c>
      <c r="J56" s="127">
        <v>478</v>
      </c>
      <c r="K56" s="127">
        <v>1221</v>
      </c>
      <c r="L56" s="127">
        <v>1468</v>
      </c>
      <c r="M56" s="127">
        <v>451</v>
      </c>
      <c r="N56" s="127">
        <v>452</v>
      </c>
      <c r="O56" s="127" t="s">
        <v>47</v>
      </c>
      <c r="P56" s="127" t="s">
        <v>47</v>
      </c>
      <c r="Q56" s="127" t="s">
        <v>47</v>
      </c>
      <c r="R56" s="127">
        <v>258</v>
      </c>
      <c r="S56" s="127">
        <v>382</v>
      </c>
    </row>
    <row r="57" spans="1:19" ht="13.5" customHeight="1">
      <c r="A57" s="12">
        <v>464</v>
      </c>
      <c r="B57" s="14" t="s">
        <v>92</v>
      </c>
      <c r="C57" s="189" t="s">
        <v>47</v>
      </c>
      <c r="D57" s="127" t="s">
        <v>47</v>
      </c>
      <c r="E57" s="127">
        <v>54</v>
      </c>
      <c r="F57" s="127">
        <v>2831</v>
      </c>
      <c r="G57" s="127">
        <v>48</v>
      </c>
      <c r="H57" s="127">
        <v>922</v>
      </c>
      <c r="I57" s="127" t="s">
        <v>98</v>
      </c>
      <c r="J57" s="127">
        <v>756</v>
      </c>
      <c r="K57" s="127">
        <v>1966</v>
      </c>
      <c r="L57" s="127">
        <v>2028</v>
      </c>
      <c r="M57" s="127">
        <v>880</v>
      </c>
      <c r="N57" s="127">
        <v>692</v>
      </c>
      <c r="O57" s="127" t="s">
        <v>47</v>
      </c>
      <c r="P57" s="127" t="s">
        <v>47</v>
      </c>
      <c r="Q57" s="127" t="s">
        <v>47</v>
      </c>
      <c r="R57" s="127">
        <v>25</v>
      </c>
      <c r="S57" s="127">
        <v>44</v>
      </c>
    </row>
    <row r="58" spans="1:19" ht="13.5" customHeight="1">
      <c r="A58" s="12">
        <v>481</v>
      </c>
      <c r="B58" s="14" t="s">
        <v>93</v>
      </c>
      <c r="C58" s="189" t="s">
        <v>47</v>
      </c>
      <c r="D58" s="127" t="s">
        <v>47</v>
      </c>
      <c r="E58" s="127">
        <v>17</v>
      </c>
      <c r="F58" s="127">
        <v>64</v>
      </c>
      <c r="G58" s="127">
        <v>23</v>
      </c>
      <c r="H58" s="127">
        <v>167</v>
      </c>
      <c r="I58" s="127" t="s">
        <v>98</v>
      </c>
      <c r="J58" s="127">
        <v>630</v>
      </c>
      <c r="K58" s="127">
        <v>1583</v>
      </c>
      <c r="L58" s="127">
        <v>1608</v>
      </c>
      <c r="M58" s="127">
        <v>486</v>
      </c>
      <c r="N58" s="127">
        <v>757</v>
      </c>
      <c r="O58" s="127" t="s">
        <v>47</v>
      </c>
      <c r="P58" s="127" t="s">
        <v>47</v>
      </c>
      <c r="Q58" s="127" t="s">
        <v>47</v>
      </c>
      <c r="R58" s="127">
        <v>16</v>
      </c>
      <c r="S58" s="127">
        <v>28</v>
      </c>
    </row>
    <row r="59" spans="1:19" ht="13.5" customHeight="1">
      <c r="A59" s="12">
        <v>501</v>
      </c>
      <c r="B59" s="14" t="s">
        <v>280</v>
      </c>
      <c r="C59" s="189" t="s">
        <v>47</v>
      </c>
      <c r="D59" s="127" t="s">
        <v>47</v>
      </c>
      <c r="E59" s="127">
        <v>57</v>
      </c>
      <c r="F59" s="127">
        <v>1699</v>
      </c>
      <c r="G59" s="127">
        <v>50</v>
      </c>
      <c r="H59" s="127">
        <v>2361</v>
      </c>
      <c r="I59" s="127" t="s">
        <v>98</v>
      </c>
      <c r="J59" s="127">
        <v>597</v>
      </c>
      <c r="K59" s="127">
        <v>1280</v>
      </c>
      <c r="L59" s="127">
        <v>1492</v>
      </c>
      <c r="M59" s="127">
        <v>414</v>
      </c>
      <c r="N59" s="127">
        <v>620</v>
      </c>
      <c r="O59" s="127" t="s">
        <v>47</v>
      </c>
      <c r="P59" s="127" t="s">
        <v>47</v>
      </c>
      <c r="Q59" s="127" t="s">
        <v>47</v>
      </c>
      <c r="R59" s="127">
        <v>329</v>
      </c>
      <c r="S59" s="127">
        <v>422</v>
      </c>
    </row>
    <row r="60" spans="1:19" ht="13.5" customHeight="1">
      <c r="A60" s="12">
        <v>585</v>
      </c>
      <c r="B60" s="14" t="s">
        <v>900</v>
      </c>
      <c r="C60" s="189" t="s">
        <v>47</v>
      </c>
      <c r="D60" s="127" t="s">
        <v>47</v>
      </c>
      <c r="E60" s="127">
        <v>96</v>
      </c>
      <c r="F60" s="127">
        <v>1267</v>
      </c>
      <c r="G60" s="127">
        <v>131</v>
      </c>
      <c r="H60" s="127">
        <v>2640</v>
      </c>
      <c r="I60" s="127">
        <v>11</v>
      </c>
      <c r="J60" s="127">
        <v>1251</v>
      </c>
      <c r="K60" s="127">
        <v>2412</v>
      </c>
      <c r="L60" s="127">
        <v>3738</v>
      </c>
      <c r="M60" s="127">
        <v>651</v>
      </c>
      <c r="N60" s="127">
        <v>698</v>
      </c>
      <c r="O60" s="127" t="s">
        <v>47</v>
      </c>
      <c r="P60" s="127" t="s">
        <v>47</v>
      </c>
      <c r="Q60" s="127" t="s">
        <v>47</v>
      </c>
      <c r="R60" s="127">
        <v>105</v>
      </c>
      <c r="S60" s="127">
        <v>225</v>
      </c>
    </row>
    <row r="61" spans="1:19" ht="13.5" customHeight="1">
      <c r="A61" s="12">
        <v>586</v>
      </c>
      <c r="B61" s="14" t="s">
        <v>901</v>
      </c>
      <c r="C61" s="189" t="s">
        <v>47</v>
      </c>
      <c r="D61" s="127" t="s">
        <v>47</v>
      </c>
      <c r="E61" s="127">
        <v>59</v>
      </c>
      <c r="F61" s="127">
        <v>308</v>
      </c>
      <c r="G61" s="127">
        <v>41</v>
      </c>
      <c r="H61" s="127">
        <v>577</v>
      </c>
      <c r="I61" s="127">
        <v>2</v>
      </c>
      <c r="J61" s="127">
        <v>631</v>
      </c>
      <c r="K61" s="127">
        <v>1223</v>
      </c>
      <c r="L61" s="127">
        <v>2565</v>
      </c>
      <c r="M61" s="127">
        <v>315</v>
      </c>
      <c r="N61" s="127">
        <v>395</v>
      </c>
      <c r="O61" s="127" t="s">
        <v>47</v>
      </c>
      <c r="P61" s="127" t="s">
        <v>47</v>
      </c>
      <c r="Q61" s="127" t="s">
        <v>47</v>
      </c>
      <c r="R61" s="127">
        <v>50</v>
      </c>
      <c r="S61" s="127">
        <v>78</v>
      </c>
    </row>
    <row r="62" spans="1:19" ht="3.75" customHeight="1">
      <c r="B62" s="191"/>
      <c r="C62" s="192"/>
      <c r="D62" s="137"/>
      <c r="E62" s="137"/>
      <c r="F62" s="137"/>
      <c r="G62" s="137"/>
      <c r="H62" s="137"/>
      <c r="I62" s="137"/>
      <c r="J62" s="137"/>
      <c r="K62" s="137"/>
      <c r="L62" s="137"/>
      <c r="M62" s="137"/>
      <c r="N62" s="137"/>
      <c r="O62" s="137"/>
      <c r="P62" s="137"/>
      <c r="Q62" s="137"/>
      <c r="R62" s="137"/>
      <c r="S62" s="137"/>
    </row>
    <row r="63" spans="1:19">
      <c r="A63" s="139" t="s">
        <v>903</v>
      </c>
      <c r="B63" s="139"/>
      <c r="C63" s="139"/>
      <c r="D63" s="193"/>
      <c r="E63" s="193"/>
      <c r="F63" s="193"/>
      <c r="G63" s="193"/>
      <c r="H63" s="193"/>
      <c r="I63" s="193"/>
      <c r="J63" s="193"/>
      <c r="K63" s="193"/>
      <c r="L63" s="139"/>
      <c r="M63" s="193"/>
      <c r="N63" s="193"/>
      <c r="O63" s="193"/>
      <c r="P63" s="193"/>
      <c r="Q63" s="193"/>
      <c r="R63" s="193"/>
      <c r="S63" s="139"/>
    </row>
    <row r="64" spans="1:19">
      <c r="A64" s="27" t="s">
        <v>902</v>
      </c>
      <c r="C64" s="130"/>
      <c r="D64" s="14"/>
      <c r="E64" s="14"/>
      <c r="F64" s="14"/>
      <c r="G64" s="14"/>
      <c r="H64" s="14"/>
      <c r="I64" s="14"/>
      <c r="J64" s="14"/>
      <c r="K64" s="14"/>
      <c r="L64" s="130"/>
      <c r="M64" s="14"/>
      <c r="N64" s="14"/>
      <c r="O64" s="14"/>
      <c r="P64" s="14"/>
      <c r="Q64" s="14"/>
      <c r="R64" s="14"/>
      <c r="S64" s="14"/>
    </row>
  </sheetData>
  <sheetProtection selectLockedCells="1" selectUnlockedCells="1"/>
  <mergeCells count="7">
    <mergeCell ref="R2:S2"/>
    <mergeCell ref="A2:B3"/>
    <mergeCell ref="C2:D2"/>
    <mergeCell ref="E2:F2"/>
    <mergeCell ref="G2:H2"/>
    <mergeCell ref="J2:N2"/>
    <mergeCell ref="O2:Q2"/>
  </mergeCells>
  <phoneticPr fontId="28"/>
  <pageMargins left="0.59027777777777779" right="0.59027777777777779" top="0.59027777777777779" bottom="0.59027777777777779" header="0.51180555555555551" footer="0.51180555555555551"/>
  <pageSetup paperSize="9" scale="88" firstPageNumber="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pageSetUpPr fitToPage="1"/>
  </sheetPr>
  <dimension ref="A1:M77"/>
  <sheetViews>
    <sheetView zoomScaleNormal="100" workbookViewId="0"/>
  </sheetViews>
  <sheetFormatPr defaultColWidth="10.33203125" defaultRowHeight="10.8"/>
  <cols>
    <col min="1" max="1" width="5.33203125" style="207" customWidth="1"/>
    <col min="2" max="2" width="10.109375" style="207" customWidth="1"/>
    <col min="3" max="5" width="10" style="207" customWidth="1"/>
    <col min="6" max="13" width="8.5546875" style="207" customWidth="1"/>
    <col min="14" max="16384" width="10.33203125" style="207"/>
  </cols>
  <sheetData>
    <row r="1" spans="1:13" s="202" customFormat="1" ht="16.2">
      <c r="A1" s="283" t="s">
        <v>931</v>
      </c>
      <c r="B1" s="274"/>
      <c r="C1" s="274"/>
      <c r="D1" s="274"/>
      <c r="E1" s="274"/>
      <c r="F1" s="274"/>
      <c r="G1" s="274"/>
      <c r="H1" s="274"/>
      <c r="I1" s="274"/>
      <c r="J1" s="274"/>
      <c r="K1" s="274"/>
      <c r="L1" s="274"/>
      <c r="M1" s="274"/>
    </row>
    <row r="2" spans="1:13">
      <c r="A2" s="275"/>
      <c r="B2" s="276"/>
      <c r="C2" s="276"/>
      <c r="D2" s="276"/>
      <c r="E2" s="276"/>
      <c r="F2" s="276"/>
      <c r="G2" s="276"/>
      <c r="H2" s="276"/>
      <c r="I2" s="276"/>
      <c r="J2" s="276"/>
      <c r="K2" s="277"/>
      <c r="L2" s="277"/>
      <c r="M2" s="277" t="s">
        <v>686</v>
      </c>
    </row>
    <row r="3" spans="1:13" s="209" customFormat="1" ht="12" customHeight="1">
      <c r="A3" s="379" t="s">
        <v>932</v>
      </c>
      <c r="B3" s="379"/>
      <c r="C3" s="381" t="s">
        <v>933</v>
      </c>
      <c r="D3" s="383" t="s">
        <v>934</v>
      </c>
      <c r="E3" s="384"/>
      <c r="F3" s="385" t="s">
        <v>935</v>
      </c>
      <c r="G3" s="386"/>
      <c r="H3" s="386"/>
      <c r="I3" s="386"/>
      <c r="J3" s="386"/>
      <c r="K3" s="386"/>
      <c r="L3" s="386"/>
      <c r="M3" s="379"/>
    </row>
    <row r="4" spans="1:13" s="209" customFormat="1">
      <c r="A4" s="380"/>
      <c r="B4" s="380"/>
      <c r="C4" s="382"/>
      <c r="D4" s="278" t="s">
        <v>936</v>
      </c>
      <c r="E4" s="279" t="s">
        <v>937</v>
      </c>
      <c r="F4" s="325" t="s">
        <v>938</v>
      </c>
      <c r="G4" s="326" t="s">
        <v>939</v>
      </c>
      <c r="H4" s="326" t="s">
        <v>940</v>
      </c>
      <c r="I4" s="327" t="s">
        <v>941</v>
      </c>
      <c r="J4" s="326" t="s">
        <v>942</v>
      </c>
      <c r="K4" s="326" t="s">
        <v>943</v>
      </c>
      <c r="L4" s="325" t="s">
        <v>944</v>
      </c>
      <c r="M4" s="323" t="s">
        <v>945</v>
      </c>
    </row>
    <row r="5" spans="1:13" ht="15.75" customHeight="1">
      <c r="A5" s="275"/>
      <c r="B5" s="280" t="s">
        <v>946</v>
      </c>
      <c r="C5" s="33">
        <f>SUM(C7:C17)</f>
        <v>5457201</v>
      </c>
      <c r="D5" s="34">
        <f t="shared" ref="D5:M5" si="0">SUM(D7:D17)</f>
        <v>1567339</v>
      </c>
      <c r="E5" s="34">
        <f t="shared" si="0"/>
        <v>805905</v>
      </c>
      <c r="F5" s="34">
        <f t="shared" si="0"/>
        <v>312047</v>
      </c>
      <c r="G5" s="34">
        <f t="shared" si="0"/>
        <v>60008</v>
      </c>
      <c r="H5" s="34">
        <f t="shared" si="0"/>
        <v>54455</v>
      </c>
      <c r="I5" s="34">
        <f t="shared" si="0"/>
        <v>57144</v>
      </c>
      <c r="J5" s="34">
        <f t="shared" si="0"/>
        <v>45192</v>
      </c>
      <c r="K5" s="34">
        <f t="shared" si="0"/>
        <v>36669</v>
      </c>
      <c r="L5" s="34">
        <f t="shared" si="0"/>
        <v>33866</v>
      </c>
      <c r="M5" s="328">
        <f t="shared" si="0"/>
        <v>24713</v>
      </c>
    </row>
    <row r="6" spans="1:13" ht="12" customHeight="1">
      <c r="A6" s="275"/>
      <c r="B6" s="281"/>
      <c r="C6" s="35"/>
      <c r="D6" s="7"/>
      <c r="E6" s="7"/>
      <c r="F6" s="7"/>
      <c r="G6" s="7"/>
      <c r="H6" s="7"/>
      <c r="I6" s="7"/>
      <c r="J6" s="7"/>
      <c r="K6" s="7"/>
      <c r="L6" s="7"/>
      <c r="M6" s="7"/>
    </row>
    <row r="7" spans="1:13" ht="12" customHeight="1">
      <c r="A7" s="144"/>
      <c r="B7" s="297" t="s">
        <v>48</v>
      </c>
      <c r="C7" s="36">
        <f>C28+C30+C32</f>
        <v>1033048</v>
      </c>
      <c r="D7" s="8">
        <f>D28+D30+D32</f>
        <v>271683</v>
      </c>
      <c r="E7" s="8">
        <f t="shared" ref="E7:M7" si="1">E28+E30+E32</f>
        <v>140236</v>
      </c>
      <c r="F7" s="8">
        <f t="shared" si="1"/>
        <v>55456</v>
      </c>
      <c r="G7" s="8">
        <f t="shared" si="1"/>
        <v>11354</v>
      </c>
      <c r="H7" s="8">
        <f t="shared" si="1"/>
        <v>9372</v>
      </c>
      <c r="I7" s="8">
        <f t="shared" si="1"/>
        <v>10079</v>
      </c>
      <c r="J7" s="8">
        <f t="shared" si="1"/>
        <v>7824</v>
      </c>
      <c r="K7" s="8">
        <f t="shared" si="1"/>
        <v>6953</v>
      </c>
      <c r="L7" s="8">
        <f t="shared" si="1"/>
        <v>5347</v>
      </c>
      <c r="M7" s="8">
        <f t="shared" si="1"/>
        <v>4527</v>
      </c>
    </row>
    <row r="8" spans="1:13" ht="12" customHeight="1">
      <c r="A8" s="144"/>
      <c r="B8" s="297" t="s">
        <v>49</v>
      </c>
      <c r="C8" s="36">
        <f>C33+C39+C42+C44+C55</f>
        <v>717085</v>
      </c>
      <c r="D8" s="8">
        <f>D33+D39+D42+D44+D55</f>
        <v>201703</v>
      </c>
      <c r="E8" s="8">
        <f t="shared" ref="E8:M8" si="2">E33+E39+E42+E44+E55</f>
        <v>103853</v>
      </c>
      <c r="F8" s="8">
        <f t="shared" si="2"/>
        <v>38054</v>
      </c>
      <c r="G8" s="8">
        <f t="shared" si="2"/>
        <v>7300</v>
      </c>
      <c r="H8" s="8">
        <f t="shared" si="2"/>
        <v>5442</v>
      </c>
      <c r="I8" s="8">
        <f t="shared" si="2"/>
        <v>8436</v>
      </c>
      <c r="J8" s="8">
        <f t="shared" si="2"/>
        <v>5655</v>
      </c>
      <c r="K8" s="8">
        <f t="shared" si="2"/>
        <v>4338</v>
      </c>
      <c r="L8" s="8">
        <f t="shared" si="2"/>
        <v>3950</v>
      </c>
      <c r="M8" s="8">
        <f t="shared" si="2"/>
        <v>2933</v>
      </c>
    </row>
    <row r="9" spans="1:13" ht="12" customHeight="1">
      <c r="A9" s="144"/>
      <c r="B9" s="297" t="s">
        <v>50</v>
      </c>
      <c r="C9" s="36">
        <f>C29+C36+C41+C57+C58</f>
        <v>713198</v>
      </c>
      <c r="D9" s="8">
        <f>D29+D36+D41+D57+D58</f>
        <v>196830</v>
      </c>
      <c r="E9" s="8">
        <f t="shared" ref="E9:M9" si="3">E29+E36+E41+E57+E58</f>
        <v>96922</v>
      </c>
      <c r="F9" s="8">
        <f t="shared" si="3"/>
        <v>35934</v>
      </c>
      <c r="G9" s="8">
        <f t="shared" si="3"/>
        <v>7433</v>
      </c>
      <c r="H9" s="8">
        <f t="shared" si="3"/>
        <v>7993</v>
      </c>
      <c r="I9" s="8">
        <f t="shared" si="3"/>
        <v>5365</v>
      </c>
      <c r="J9" s="8">
        <f t="shared" si="3"/>
        <v>4817</v>
      </c>
      <c r="K9" s="8">
        <f t="shared" si="3"/>
        <v>3856</v>
      </c>
      <c r="L9" s="8">
        <f t="shared" si="3"/>
        <v>3873</v>
      </c>
      <c r="M9" s="8">
        <f t="shared" si="3"/>
        <v>2597</v>
      </c>
    </row>
    <row r="10" spans="1:13" ht="12" customHeight="1">
      <c r="A10" s="144"/>
      <c r="B10" s="297" t="s">
        <v>51</v>
      </c>
      <c r="C10" s="36">
        <f>C38+C40+C43+C45+C53+C56</f>
        <v>265048</v>
      </c>
      <c r="D10" s="8">
        <f>D38+D40+D43+D45+D53+D56</f>
        <v>85361</v>
      </c>
      <c r="E10" s="8">
        <f t="shared" ref="E10:M10" si="4">E38+E40+E43+E45+E53+E56</f>
        <v>44271</v>
      </c>
      <c r="F10" s="8">
        <f t="shared" si="4"/>
        <v>15414</v>
      </c>
      <c r="G10" s="8">
        <f t="shared" si="4"/>
        <v>1615</v>
      </c>
      <c r="H10" s="8">
        <f t="shared" si="4"/>
        <v>2506</v>
      </c>
      <c r="I10" s="8">
        <f t="shared" si="4"/>
        <v>2746</v>
      </c>
      <c r="J10" s="8">
        <f t="shared" si="4"/>
        <v>2959</v>
      </c>
      <c r="K10" s="8">
        <f t="shared" si="4"/>
        <v>2120</v>
      </c>
      <c r="L10" s="8">
        <f t="shared" si="4"/>
        <v>2102</v>
      </c>
      <c r="M10" s="8">
        <f t="shared" si="4"/>
        <v>1366</v>
      </c>
    </row>
    <row r="11" spans="1:13" ht="12" customHeight="1">
      <c r="A11" s="144"/>
      <c r="B11" s="297" t="s">
        <v>52</v>
      </c>
      <c r="C11" s="36">
        <f>C27+C59+C60+C61</f>
        <v>571300</v>
      </c>
      <c r="D11" s="8">
        <f>D27+D59+D60+D61</f>
        <v>156206</v>
      </c>
      <c r="E11" s="8">
        <f t="shared" ref="E11:M11" si="5">E27+E59+E60+E61</f>
        <v>79341</v>
      </c>
      <c r="F11" s="8">
        <f t="shared" si="5"/>
        <v>34100</v>
      </c>
      <c r="G11" s="8">
        <f t="shared" si="5"/>
        <v>7798</v>
      </c>
      <c r="H11" s="8">
        <f t="shared" si="5"/>
        <v>5743</v>
      </c>
      <c r="I11" s="8">
        <f t="shared" si="5"/>
        <v>6604</v>
      </c>
      <c r="J11" s="8">
        <f t="shared" si="5"/>
        <v>4373</v>
      </c>
      <c r="K11" s="8">
        <f t="shared" si="5"/>
        <v>3406</v>
      </c>
      <c r="L11" s="8">
        <f t="shared" si="5"/>
        <v>3606</v>
      </c>
      <c r="M11" s="8">
        <f t="shared" si="5"/>
        <v>2570</v>
      </c>
    </row>
    <row r="12" spans="1:13" ht="12" customHeight="1">
      <c r="A12" s="144"/>
      <c r="B12" s="297" t="s">
        <v>53</v>
      </c>
      <c r="C12" s="36">
        <f>C34+C37+C52+C54+C62+C64+C63</f>
        <v>248009</v>
      </c>
      <c r="D12" s="8">
        <f>D34+D37+D52+D54+D62+D64+D63</f>
        <v>83193</v>
      </c>
      <c r="E12" s="8">
        <f t="shared" ref="E12:M12" si="6">E34+E37+E52+E54+E62+E64+E63</f>
        <v>42365</v>
      </c>
      <c r="F12" s="8">
        <f t="shared" si="6"/>
        <v>15684</v>
      </c>
      <c r="G12" s="8">
        <f t="shared" si="6"/>
        <v>2226</v>
      </c>
      <c r="H12" s="8">
        <f t="shared" si="6"/>
        <v>2078</v>
      </c>
      <c r="I12" s="8">
        <f t="shared" si="6"/>
        <v>3601</v>
      </c>
      <c r="J12" s="8">
        <f t="shared" si="6"/>
        <v>2508</v>
      </c>
      <c r="K12" s="8">
        <f t="shared" si="6"/>
        <v>2046</v>
      </c>
      <c r="L12" s="8">
        <f t="shared" si="6"/>
        <v>1819</v>
      </c>
      <c r="M12" s="8">
        <f t="shared" si="6"/>
        <v>1406</v>
      </c>
    </row>
    <row r="13" spans="1:13" ht="12" customHeight="1">
      <c r="A13" s="144"/>
      <c r="B13" s="297" t="s">
        <v>54</v>
      </c>
      <c r="C13" s="36">
        <f>C35+C47+C50+C66+C65</f>
        <v>159283</v>
      </c>
      <c r="D13" s="8">
        <f>D35+D47+D50+D66+D65</f>
        <v>58283</v>
      </c>
      <c r="E13" s="8">
        <f t="shared" ref="E13:M13" si="7">E35+E47+E50+E66+E65</f>
        <v>32326</v>
      </c>
      <c r="F13" s="8">
        <f t="shared" si="7"/>
        <v>11517</v>
      </c>
      <c r="G13" s="8">
        <f t="shared" si="7"/>
        <v>1992</v>
      </c>
      <c r="H13" s="8">
        <f t="shared" si="7"/>
        <v>1229</v>
      </c>
      <c r="I13" s="8">
        <f t="shared" si="7"/>
        <v>2613</v>
      </c>
      <c r="J13" s="8">
        <f t="shared" si="7"/>
        <v>1519</v>
      </c>
      <c r="K13" s="8">
        <f t="shared" si="7"/>
        <v>1349</v>
      </c>
      <c r="L13" s="8">
        <f t="shared" si="7"/>
        <v>1655</v>
      </c>
      <c r="M13" s="8">
        <f t="shared" si="7"/>
        <v>1160</v>
      </c>
    </row>
    <row r="14" spans="1:13" ht="12" customHeight="1">
      <c r="A14" s="144"/>
      <c r="B14" s="297" t="s">
        <v>55</v>
      </c>
      <c r="C14" s="36">
        <f>C48+C46</f>
        <v>101386</v>
      </c>
      <c r="D14" s="8">
        <f>D48+D46</f>
        <v>35784</v>
      </c>
      <c r="E14" s="8">
        <f t="shared" ref="E14:M14" si="8">E48+E46</f>
        <v>19190</v>
      </c>
      <c r="F14" s="8">
        <f t="shared" si="8"/>
        <v>6979</v>
      </c>
      <c r="G14" s="8">
        <f t="shared" si="8"/>
        <v>687</v>
      </c>
      <c r="H14" s="8">
        <f t="shared" si="8"/>
        <v>762</v>
      </c>
      <c r="I14" s="8">
        <f t="shared" si="8"/>
        <v>1729</v>
      </c>
      <c r="J14" s="8">
        <f t="shared" si="8"/>
        <v>1326</v>
      </c>
      <c r="K14" s="8">
        <f t="shared" si="8"/>
        <v>1053</v>
      </c>
      <c r="L14" s="8">
        <f t="shared" si="8"/>
        <v>870</v>
      </c>
      <c r="M14" s="8">
        <f t="shared" si="8"/>
        <v>552</v>
      </c>
    </row>
    <row r="15" spans="1:13" ht="12" customHeight="1">
      <c r="A15" s="144"/>
      <c r="B15" s="297" t="s">
        <v>56</v>
      </c>
      <c r="C15" s="36">
        <f>C31+C49+C51</f>
        <v>127547</v>
      </c>
      <c r="D15" s="8">
        <f>D31+D49+D51</f>
        <v>47874</v>
      </c>
      <c r="E15" s="8">
        <f t="shared" ref="E15:M15" si="9">E31+E49+E51</f>
        <v>25406</v>
      </c>
      <c r="F15" s="8">
        <f>F31+F49+F51</f>
        <v>9540</v>
      </c>
      <c r="G15" s="8">
        <f t="shared" si="9"/>
        <v>1336</v>
      </c>
      <c r="H15" s="8">
        <f t="shared" si="9"/>
        <v>1281</v>
      </c>
      <c r="I15" s="8">
        <f t="shared" si="9"/>
        <v>2112</v>
      </c>
      <c r="J15" s="8">
        <f t="shared" si="9"/>
        <v>1532</v>
      </c>
      <c r="K15" s="8">
        <f t="shared" si="9"/>
        <v>1425</v>
      </c>
      <c r="L15" s="8">
        <f t="shared" si="9"/>
        <v>1122</v>
      </c>
      <c r="M15" s="8">
        <f t="shared" si="9"/>
        <v>732</v>
      </c>
    </row>
    <row r="16" spans="1:13" ht="12" customHeight="1">
      <c r="A16" s="275"/>
      <c r="B16" s="282"/>
      <c r="C16" s="37"/>
      <c r="D16" s="9"/>
      <c r="E16" s="9"/>
      <c r="F16" s="9"/>
      <c r="G16" s="9"/>
      <c r="H16" s="9"/>
      <c r="I16" s="9"/>
      <c r="J16" s="9"/>
      <c r="K16" s="9"/>
      <c r="L16" s="9"/>
      <c r="M16" s="9"/>
    </row>
    <row r="17" spans="1:13" ht="12" customHeight="1">
      <c r="A17" s="297">
        <v>100</v>
      </c>
      <c r="B17" s="297" t="s">
        <v>57</v>
      </c>
      <c r="C17" s="37">
        <v>1521297</v>
      </c>
      <c r="D17" s="9">
        <v>430422</v>
      </c>
      <c r="E17" s="9">
        <v>221995</v>
      </c>
      <c r="F17" s="9">
        <v>89369</v>
      </c>
      <c r="G17" s="9">
        <v>18267</v>
      </c>
      <c r="H17" s="9">
        <v>18049</v>
      </c>
      <c r="I17" s="9">
        <v>13859</v>
      </c>
      <c r="J17" s="9">
        <v>12679</v>
      </c>
      <c r="K17" s="9">
        <v>10123</v>
      </c>
      <c r="L17" s="9">
        <v>9522</v>
      </c>
      <c r="M17" s="9">
        <v>6870</v>
      </c>
    </row>
    <row r="18" spans="1:13" ht="12" customHeight="1">
      <c r="A18" s="297">
        <v>101</v>
      </c>
      <c r="B18" s="297" t="s">
        <v>283</v>
      </c>
      <c r="C18" s="37">
        <v>214264</v>
      </c>
      <c r="D18" s="9">
        <v>52163</v>
      </c>
      <c r="E18" s="9">
        <v>26950</v>
      </c>
      <c r="F18" s="9">
        <v>11018</v>
      </c>
      <c r="G18" s="9">
        <v>2554</v>
      </c>
      <c r="H18" s="9">
        <v>2083</v>
      </c>
      <c r="I18" s="9">
        <v>1823</v>
      </c>
      <c r="J18" s="9">
        <v>1470</v>
      </c>
      <c r="K18" s="9">
        <v>1099</v>
      </c>
      <c r="L18" s="9">
        <v>1140</v>
      </c>
      <c r="M18" s="9">
        <v>849</v>
      </c>
    </row>
    <row r="19" spans="1:13" ht="12" customHeight="1">
      <c r="A19" s="297">
        <v>102</v>
      </c>
      <c r="B19" s="297" t="s">
        <v>284</v>
      </c>
      <c r="C19" s="37">
        <v>136882</v>
      </c>
      <c r="D19" s="9">
        <v>34074</v>
      </c>
      <c r="E19" s="9">
        <v>18394</v>
      </c>
      <c r="F19" s="9">
        <v>7484</v>
      </c>
      <c r="G19" s="9">
        <v>1436</v>
      </c>
      <c r="H19" s="9">
        <v>1489</v>
      </c>
      <c r="I19" s="9">
        <v>1206</v>
      </c>
      <c r="J19" s="9">
        <v>1071</v>
      </c>
      <c r="K19" s="9">
        <v>817</v>
      </c>
      <c r="L19" s="9">
        <v>824</v>
      </c>
      <c r="M19" s="9">
        <v>641</v>
      </c>
    </row>
    <row r="20" spans="1:13" ht="12" customHeight="1">
      <c r="A20" s="297">
        <v>105</v>
      </c>
      <c r="B20" s="297" t="s">
        <v>285</v>
      </c>
      <c r="C20" s="37">
        <v>107222</v>
      </c>
      <c r="D20" s="9">
        <v>31245</v>
      </c>
      <c r="E20" s="9">
        <v>17145</v>
      </c>
      <c r="F20" s="9">
        <v>7751</v>
      </c>
      <c r="G20" s="9">
        <v>1634</v>
      </c>
      <c r="H20" s="9">
        <v>1590</v>
      </c>
      <c r="I20" s="9">
        <v>1200</v>
      </c>
      <c r="J20" s="9">
        <v>1117</v>
      </c>
      <c r="K20" s="9">
        <v>871</v>
      </c>
      <c r="L20" s="9">
        <v>771</v>
      </c>
      <c r="M20" s="9">
        <v>568</v>
      </c>
    </row>
    <row r="21" spans="1:13" ht="12" customHeight="1">
      <c r="A21" s="297">
        <v>106</v>
      </c>
      <c r="B21" s="297" t="s">
        <v>286</v>
      </c>
      <c r="C21" s="37">
        <v>94971</v>
      </c>
      <c r="D21" s="9">
        <v>32601</v>
      </c>
      <c r="E21" s="9">
        <v>18002</v>
      </c>
      <c r="F21" s="9">
        <v>8240</v>
      </c>
      <c r="G21" s="9">
        <v>1709</v>
      </c>
      <c r="H21" s="9">
        <v>1873</v>
      </c>
      <c r="I21" s="9">
        <v>1134</v>
      </c>
      <c r="J21" s="9">
        <v>1163</v>
      </c>
      <c r="K21" s="9">
        <v>914</v>
      </c>
      <c r="L21" s="9">
        <v>841</v>
      </c>
      <c r="M21" s="9">
        <v>606</v>
      </c>
    </row>
    <row r="22" spans="1:13" ht="12" customHeight="1">
      <c r="A22" s="297">
        <v>107</v>
      </c>
      <c r="B22" s="297" t="s">
        <v>287</v>
      </c>
      <c r="C22" s="37">
        <v>158049</v>
      </c>
      <c r="D22" s="9">
        <v>51583</v>
      </c>
      <c r="E22" s="9">
        <v>27100</v>
      </c>
      <c r="F22" s="9">
        <v>10043</v>
      </c>
      <c r="G22" s="9">
        <v>2106</v>
      </c>
      <c r="H22" s="9">
        <v>2116</v>
      </c>
      <c r="I22" s="9">
        <v>1482</v>
      </c>
      <c r="J22" s="9">
        <v>1445</v>
      </c>
      <c r="K22" s="9">
        <v>1142</v>
      </c>
      <c r="L22" s="9">
        <v>1023</v>
      </c>
      <c r="M22" s="9">
        <v>729</v>
      </c>
    </row>
    <row r="23" spans="1:13" ht="12" customHeight="1">
      <c r="A23" s="297">
        <v>108</v>
      </c>
      <c r="B23" s="297" t="s">
        <v>288</v>
      </c>
      <c r="C23" s="37">
        <v>215819</v>
      </c>
      <c r="D23" s="9">
        <v>65427</v>
      </c>
      <c r="E23" s="9">
        <v>35186</v>
      </c>
      <c r="F23" s="9">
        <v>13559</v>
      </c>
      <c r="G23" s="9">
        <v>3156</v>
      </c>
      <c r="H23" s="9">
        <v>2573</v>
      </c>
      <c r="I23" s="9">
        <v>2186</v>
      </c>
      <c r="J23" s="9">
        <v>1774</v>
      </c>
      <c r="K23" s="9">
        <v>1465</v>
      </c>
      <c r="L23" s="9">
        <v>1468</v>
      </c>
      <c r="M23" s="9">
        <v>937</v>
      </c>
    </row>
    <row r="24" spans="1:13" ht="12" customHeight="1">
      <c r="A24" s="297">
        <v>109</v>
      </c>
      <c r="B24" s="297" t="s">
        <v>289</v>
      </c>
      <c r="C24" s="37">
        <v>211705</v>
      </c>
      <c r="D24" s="9">
        <v>66077</v>
      </c>
      <c r="E24" s="9">
        <v>33612</v>
      </c>
      <c r="F24" s="9">
        <v>12245</v>
      </c>
      <c r="G24" s="9">
        <v>2198</v>
      </c>
      <c r="H24" s="9">
        <v>2346</v>
      </c>
      <c r="I24" s="9">
        <v>1952</v>
      </c>
      <c r="J24" s="9">
        <v>1848</v>
      </c>
      <c r="K24" s="9">
        <v>1509</v>
      </c>
      <c r="L24" s="9">
        <v>1384</v>
      </c>
      <c r="M24" s="9">
        <v>1008</v>
      </c>
    </row>
    <row r="25" spans="1:13" ht="12" customHeight="1">
      <c r="A25" s="297">
        <v>110</v>
      </c>
      <c r="B25" s="297" t="s">
        <v>290</v>
      </c>
      <c r="C25" s="37">
        <v>142460</v>
      </c>
      <c r="D25" s="9">
        <v>32604</v>
      </c>
      <c r="E25" s="9">
        <v>16741</v>
      </c>
      <c r="F25" s="9">
        <v>7208</v>
      </c>
      <c r="G25" s="9">
        <v>1251</v>
      </c>
      <c r="H25" s="9">
        <v>1661</v>
      </c>
      <c r="I25" s="9">
        <v>1028</v>
      </c>
      <c r="J25" s="9">
        <v>1093</v>
      </c>
      <c r="K25" s="9">
        <v>846</v>
      </c>
      <c r="L25" s="9">
        <v>769</v>
      </c>
      <c r="M25" s="9">
        <v>560</v>
      </c>
    </row>
    <row r="26" spans="1:13" ht="12" customHeight="1">
      <c r="A26" s="297">
        <v>111</v>
      </c>
      <c r="B26" s="297" t="s">
        <v>291</v>
      </c>
      <c r="C26" s="37">
        <v>239925</v>
      </c>
      <c r="D26" s="9">
        <v>64648</v>
      </c>
      <c r="E26" s="9">
        <v>28865</v>
      </c>
      <c r="F26" s="9">
        <v>11821</v>
      </c>
      <c r="G26" s="9">
        <v>2223</v>
      </c>
      <c r="H26" s="9">
        <v>2318</v>
      </c>
      <c r="I26" s="9">
        <v>1848</v>
      </c>
      <c r="J26" s="9">
        <v>1698</v>
      </c>
      <c r="K26" s="9">
        <v>1460</v>
      </c>
      <c r="L26" s="9">
        <v>1302</v>
      </c>
      <c r="M26" s="9">
        <v>972</v>
      </c>
    </row>
    <row r="27" spans="1:13" ht="12" customHeight="1">
      <c r="A27" s="144">
        <v>201</v>
      </c>
      <c r="B27" s="297" t="s">
        <v>269</v>
      </c>
      <c r="C27" s="37">
        <v>529904</v>
      </c>
      <c r="D27" s="9">
        <v>142372</v>
      </c>
      <c r="E27" s="9">
        <v>72173</v>
      </c>
      <c r="F27" s="9">
        <v>31634</v>
      </c>
      <c r="G27" s="9">
        <v>7512</v>
      </c>
      <c r="H27" s="9">
        <v>5382</v>
      </c>
      <c r="I27" s="9">
        <v>6189</v>
      </c>
      <c r="J27" s="9">
        <v>3967</v>
      </c>
      <c r="K27" s="9">
        <v>3061</v>
      </c>
      <c r="L27" s="9">
        <v>3261</v>
      </c>
      <c r="M27" s="9">
        <v>2262</v>
      </c>
    </row>
    <row r="28" spans="1:13" ht="12" customHeight="1">
      <c r="A28" s="144">
        <v>202</v>
      </c>
      <c r="B28" s="297" t="s">
        <v>59</v>
      </c>
      <c r="C28" s="37">
        <v>451367</v>
      </c>
      <c r="D28" s="9">
        <v>127685</v>
      </c>
      <c r="E28" s="9">
        <v>66745</v>
      </c>
      <c r="F28" s="9">
        <v>28451</v>
      </c>
      <c r="G28" s="9">
        <v>5150</v>
      </c>
      <c r="H28" s="9">
        <v>5031</v>
      </c>
      <c r="I28" s="9">
        <v>4799</v>
      </c>
      <c r="J28" s="9">
        <v>4641</v>
      </c>
      <c r="K28" s="9">
        <v>3456</v>
      </c>
      <c r="L28" s="9">
        <v>3056</v>
      </c>
      <c r="M28" s="9">
        <v>2318</v>
      </c>
    </row>
    <row r="29" spans="1:13" ht="12" customHeight="1">
      <c r="A29" s="144">
        <v>203</v>
      </c>
      <c r="B29" s="297" t="s">
        <v>60</v>
      </c>
      <c r="C29" s="37">
        <v>299217</v>
      </c>
      <c r="D29" s="9">
        <v>79119</v>
      </c>
      <c r="E29" s="9">
        <v>39980</v>
      </c>
      <c r="F29" s="9">
        <v>14475</v>
      </c>
      <c r="G29" s="9">
        <v>2657</v>
      </c>
      <c r="H29" s="9">
        <v>3086</v>
      </c>
      <c r="I29" s="9">
        <v>2027</v>
      </c>
      <c r="J29" s="9">
        <v>2060</v>
      </c>
      <c r="K29" s="9">
        <v>1727</v>
      </c>
      <c r="L29" s="9">
        <v>1706</v>
      </c>
      <c r="M29" s="9">
        <v>1212</v>
      </c>
    </row>
    <row r="30" spans="1:13" ht="12" customHeight="1">
      <c r="A30" s="144">
        <v>204</v>
      </c>
      <c r="B30" s="297" t="s">
        <v>61</v>
      </c>
      <c r="C30" s="37">
        <v>487335</v>
      </c>
      <c r="D30" s="9">
        <v>116174</v>
      </c>
      <c r="E30" s="9">
        <v>58912</v>
      </c>
      <c r="F30" s="9">
        <v>21562</v>
      </c>
      <c r="G30" s="9">
        <v>4806</v>
      </c>
      <c r="H30" s="9">
        <v>3650</v>
      </c>
      <c r="I30" s="9">
        <v>4127</v>
      </c>
      <c r="J30" s="9">
        <v>2576</v>
      </c>
      <c r="K30" s="9">
        <v>2901</v>
      </c>
      <c r="L30" s="9">
        <v>1799</v>
      </c>
      <c r="M30" s="9">
        <v>1703</v>
      </c>
    </row>
    <row r="31" spans="1:13" ht="12" customHeight="1">
      <c r="A31" s="144">
        <v>205</v>
      </c>
      <c r="B31" s="297" t="s">
        <v>270</v>
      </c>
      <c r="C31" s="37">
        <v>41529</v>
      </c>
      <c r="D31" s="9">
        <v>15371</v>
      </c>
      <c r="E31" s="9">
        <v>8036</v>
      </c>
      <c r="F31" s="9">
        <v>3176</v>
      </c>
      <c r="G31" s="9">
        <v>375</v>
      </c>
      <c r="H31" s="9">
        <v>436</v>
      </c>
      <c r="I31" s="9">
        <v>693</v>
      </c>
      <c r="J31" s="9">
        <v>519</v>
      </c>
      <c r="K31" s="9">
        <v>483</v>
      </c>
      <c r="L31" s="9">
        <v>402</v>
      </c>
      <c r="M31" s="9">
        <v>268</v>
      </c>
    </row>
    <row r="32" spans="1:13" ht="12" customHeight="1">
      <c r="A32" s="144">
        <v>206</v>
      </c>
      <c r="B32" s="297" t="s">
        <v>63</v>
      </c>
      <c r="C32" s="37">
        <v>94346</v>
      </c>
      <c r="D32" s="9">
        <v>27824</v>
      </c>
      <c r="E32" s="9">
        <v>14579</v>
      </c>
      <c r="F32" s="9">
        <v>5443</v>
      </c>
      <c r="G32" s="9">
        <v>1398</v>
      </c>
      <c r="H32" s="9">
        <v>691</v>
      </c>
      <c r="I32" s="9">
        <v>1153</v>
      </c>
      <c r="J32" s="9">
        <v>607</v>
      </c>
      <c r="K32" s="9">
        <v>596</v>
      </c>
      <c r="L32" s="9">
        <v>492</v>
      </c>
      <c r="M32" s="9">
        <v>506</v>
      </c>
    </row>
    <row r="33" spans="1:13" ht="12" customHeight="1">
      <c r="A33" s="144">
        <v>207</v>
      </c>
      <c r="B33" s="297" t="s">
        <v>64</v>
      </c>
      <c r="C33" s="37">
        <v>198562</v>
      </c>
      <c r="D33" s="9">
        <v>51184</v>
      </c>
      <c r="E33" s="9">
        <v>26563</v>
      </c>
      <c r="F33" s="9">
        <v>9622</v>
      </c>
      <c r="G33" s="9">
        <v>1413</v>
      </c>
      <c r="H33" s="9">
        <v>1551</v>
      </c>
      <c r="I33" s="9">
        <v>2078</v>
      </c>
      <c r="J33" s="9">
        <v>1693</v>
      </c>
      <c r="K33" s="9">
        <v>1194</v>
      </c>
      <c r="L33" s="9">
        <v>1048</v>
      </c>
      <c r="M33" s="9">
        <v>645</v>
      </c>
    </row>
    <row r="34" spans="1:13" ht="12" customHeight="1">
      <c r="A34" s="144">
        <v>208</v>
      </c>
      <c r="B34" s="297" t="s">
        <v>65</v>
      </c>
      <c r="C34" s="37">
        <v>28862</v>
      </c>
      <c r="D34" s="9">
        <v>10354</v>
      </c>
      <c r="E34" s="9">
        <v>5482</v>
      </c>
      <c r="F34" s="9">
        <v>1701</v>
      </c>
      <c r="G34" s="9">
        <v>235</v>
      </c>
      <c r="H34" s="9">
        <v>254</v>
      </c>
      <c r="I34" s="9">
        <v>395</v>
      </c>
      <c r="J34" s="9">
        <v>240</v>
      </c>
      <c r="K34" s="9">
        <v>232</v>
      </c>
      <c r="L34" s="9">
        <v>202</v>
      </c>
      <c r="M34" s="9">
        <v>143</v>
      </c>
    </row>
    <row r="35" spans="1:13" ht="12" customHeight="1">
      <c r="A35" s="144">
        <v>209</v>
      </c>
      <c r="B35" s="297" t="s">
        <v>271</v>
      </c>
      <c r="C35" s="37">
        <v>78098</v>
      </c>
      <c r="D35" s="9">
        <v>26823</v>
      </c>
      <c r="E35" s="9">
        <v>14600</v>
      </c>
      <c r="F35" s="9">
        <v>4886</v>
      </c>
      <c r="G35" s="9">
        <v>896</v>
      </c>
      <c r="H35" s="9">
        <v>467</v>
      </c>
      <c r="I35" s="9">
        <v>1100</v>
      </c>
      <c r="J35" s="9">
        <v>621</v>
      </c>
      <c r="K35" s="9">
        <v>564</v>
      </c>
      <c r="L35" s="9">
        <v>722</v>
      </c>
      <c r="M35" s="9">
        <v>516</v>
      </c>
    </row>
    <row r="36" spans="1:13" ht="12" customHeight="1">
      <c r="A36" s="144">
        <v>210</v>
      </c>
      <c r="B36" s="297" t="s">
        <v>67</v>
      </c>
      <c r="C36" s="37">
        <v>261988</v>
      </c>
      <c r="D36" s="9">
        <v>72704</v>
      </c>
      <c r="E36" s="9">
        <v>35308</v>
      </c>
      <c r="F36" s="9">
        <v>13140</v>
      </c>
      <c r="G36" s="9">
        <v>2960</v>
      </c>
      <c r="H36" s="9">
        <v>3208</v>
      </c>
      <c r="I36" s="9">
        <v>1701</v>
      </c>
      <c r="J36" s="9">
        <v>1748</v>
      </c>
      <c r="K36" s="9">
        <v>1284</v>
      </c>
      <c r="L36" s="9">
        <v>1401</v>
      </c>
      <c r="M36" s="9">
        <v>838</v>
      </c>
    </row>
    <row r="37" spans="1:13" ht="12" customHeight="1">
      <c r="A37" s="144">
        <v>212</v>
      </c>
      <c r="B37" s="297" t="s">
        <v>68</v>
      </c>
      <c r="C37" s="37">
        <v>46198</v>
      </c>
      <c r="D37" s="9">
        <v>15280</v>
      </c>
      <c r="E37" s="9">
        <v>7965</v>
      </c>
      <c r="F37" s="9">
        <v>3071</v>
      </c>
      <c r="G37" s="9">
        <v>572</v>
      </c>
      <c r="H37" s="9">
        <v>504</v>
      </c>
      <c r="I37" s="9">
        <v>667</v>
      </c>
      <c r="J37" s="9">
        <v>417</v>
      </c>
      <c r="K37" s="9">
        <v>341</v>
      </c>
      <c r="L37" s="9">
        <v>276</v>
      </c>
      <c r="M37" s="9">
        <v>294</v>
      </c>
    </row>
    <row r="38" spans="1:13" ht="12" customHeight="1">
      <c r="A38" s="144">
        <v>213</v>
      </c>
      <c r="B38" s="297" t="s">
        <v>272</v>
      </c>
      <c r="C38" s="37">
        <v>39017</v>
      </c>
      <c r="D38" s="9">
        <v>13160</v>
      </c>
      <c r="E38" s="9">
        <v>7301</v>
      </c>
      <c r="F38" s="9">
        <v>2673</v>
      </c>
      <c r="G38" s="9">
        <v>281</v>
      </c>
      <c r="H38" s="9">
        <v>361</v>
      </c>
      <c r="I38" s="9">
        <v>600</v>
      </c>
      <c r="J38" s="9">
        <v>468</v>
      </c>
      <c r="K38" s="9">
        <v>388</v>
      </c>
      <c r="L38" s="9">
        <v>346</v>
      </c>
      <c r="M38" s="9">
        <v>229</v>
      </c>
    </row>
    <row r="39" spans="1:13" ht="12" customHeight="1">
      <c r="A39" s="144">
        <v>214</v>
      </c>
      <c r="B39" s="297" t="s">
        <v>70</v>
      </c>
      <c r="C39" s="37">
        <v>224857</v>
      </c>
      <c r="D39" s="9">
        <v>64701</v>
      </c>
      <c r="E39" s="9">
        <v>33903</v>
      </c>
      <c r="F39" s="9">
        <v>13130</v>
      </c>
      <c r="G39" s="9">
        <v>2509</v>
      </c>
      <c r="H39" s="9">
        <v>1979</v>
      </c>
      <c r="I39" s="9">
        <v>2899</v>
      </c>
      <c r="J39" s="9">
        <v>1787</v>
      </c>
      <c r="K39" s="9">
        <v>1460</v>
      </c>
      <c r="L39" s="9">
        <v>1422</v>
      </c>
      <c r="M39" s="9">
        <v>1074</v>
      </c>
    </row>
    <row r="40" spans="1:13" ht="12" customHeight="1">
      <c r="A40" s="144">
        <v>215</v>
      </c>
      <c r="B40" s="297" t="s">
        <v>273</v>
      </c>
      <c r="C40" s="37">
        <v>75005</v>
      </c>
      <c r="D40" s="9">
        <v>25978</v>
      </c>
      <c r="E40" s="9">
        <v>13230</v>
      </c>
      <c r="F40" s="9">
        <v>4277</v>
      </c>
      <c r="G40" s="9">
        <v>511</v>
      </c>
      <c r="H40" s="9">
        <v>896</v>
      </c>
      <c r="I40" s="9">
        <v>539</v>
      </c>
      <c r="J40" s="9">
        <v>770</v>
      </c>
      <c r="K40" s="9">
        <v>575</v>
      </c>
      <c r="L40" s="9">
        <v>599</v>
      </c>
      <c r="M40" s="9">
        <v>387</v>
      </c>
    </row>
    <row r="41" spans="1:13" ht="12" customHeight="1">
      <c r="A41" s="144">
        <v>216</v>
      </c>
      <c r="B41" s="297" t="s">
        <v>72</v>
      </c>
      <c r="C41" s="37">
        <v>88005</v>
      </c>
      <c r="D41" s="9">
        <v>26015</v>
      </c>
      <c r="E41" s="9">
        <v>12458</v>
      </c>
      <c r="F41" s="9">
        <v>5299</v>
      </c>
      <c r="G41" s="9">
        <v>1142</v>
      </c>
      <c r="H41" s="9">
        <v>1157</v>
      </c>
      <c r="I41" s="9">
        <v>1101</v>
      </c>
      <c r="J41" s="9">
        <v>594</v>
      </c>
      <c r="K41" s="9">
        <v>494</v>
      </c>
      <c r="L41" s="9">
        <v>459</v>
      </c>
      <c r="M41" s="9">
        <v>352</v>
      </c>
    </row>
    <row r="42" spans="1:13" ht="12" customHeight="1">
      <c r="A42" s="144">
        <v>217</v>
      </c>
      <c r="B42" s="297" t="s">
        <v>73</v>
      </c>
      <c r="C42" s="37">
        <v>153388</v>
      </c>
      <c r="D42" s="9">
        <v>49070</v>
      </c>
      <c r="E42" s="9">
        <v>27168</v>
      </c>
      <c r="F42" s="9">
        <v>9064</v>
      </c>
      <c r="G42" s="9">
        <v>1964</v>
      </c>
      <c r="H42" s="9">
        <v>1103</v>
      </c>
      <c r="I42" s="9">
        <v>2027</v>
      </c>
      <c r="J42" s="9">
        <v>1353</v>
      </c>
      <c r="K42" s="9">
        <v>1002</v>
      </c>
      <c r="L42" s="9">
        <v>863</v>
      </c>
      <c r="M42" s="9">
        <v>752</v>
      </c>
    </row>
    <row r="43" spans="1:13" ht="12" customHeight="1">
      <c r="A43" s="144">
        <v>218</v>
      </c>
      <c r="B43" s="297" t="s">
        <v>74</v>
      </c>
      <c r="C43" s="37">
        <v>47717</v>
      </c>
      <c r="D43" s="9">
        <v>13724</v>
      </c>
      <c r="E43" s="9">
        <v>6856</v>
      </c>
      <c r="F43" s="9">
        <v>2386</v>
      </c>
      <c r="G43" s="9">
        <v>246</v>
      </c>
      <c r="H43" s="9">
        <v>389</v>
      </c>
      <c r="I43" s="9">
        <v>395</v>
      </c>
      <c r="J43" s="9">
        <v>447</v>
      </c>
      <c r="K43" s="9">
        <v>353</v>
      </c>
      <c r="L43" s="9">
        <v>347</v>
      </c>
      <c r="M43" s="9">
        <v>209</v>
      </c>
    </row>
    <row r="44" spans="1:13" ht="12" customHeight="1">
      <c r="A44" s="144">
        <v>219</v>
      </c>
      <c r="B44" s="297" t="s">
        <v>75</v>
      </c>
      <c r="C44" s="37">
        <v>110360</v>
      </c>
      <c r="D44" s="9">
        <v>27664</v>
      </c>
      <c r="E44" s="9">
        <v>12036</v>
      </c>
      <c r="F44" s="9">
        <v>4754</v>
      </c>
      <c r="G44" s="9">
        <v>1066</v>
      </c>
      <c r="H44" s="9">
        <v>603</v>
      </c>
      <c r="I44" s="9">
        <v>1137</v>
      </c>
      <c r="J44" s="9">
        <v>629</v>
      </c>
      <c r="K44" s="9">
        <v>514</v>
      </c>
      <c r="L44" s="9">
        <v>460</v>
      </c>
      <c r="M44" s="9">
        <v>345</v>
      </c>
    </row>
    <row r="45" spans="1:13" ht="12" customHeight="1">
      <c r="A45" s="144">
        <v>220</v>
      </c>
      <c r="B45" s="297" t="s">
        <v>76</v>
      </c>
      <c r="C45" s="37">
        <v>42935</v>
      </c>
      <c r="D45" s="9">
        <v>14519</v>
      </c>
      <c r="E45" s="9">
        <v>7373</v>
      </c>
      <c r="F45" s="9">
        <v>2880</v>
      </c>
      <c r="G45" s="9">
        <v>336</v>
      </c>
      <c r="H45" s="9">
        <v>597</v>
      </c>
      <c r="I45" s="9">
        <v>404</v>
      </c>
      <c r="J45" s="9">
        <v>547</v>
      </c>
      <c r="K45" s="9">
        <v>361</v>
      </c>
      <c r="L45" s="9">
        <v>382</v>
      </c>
      <c r="M45" s="9">
        <v>253</v>
      </c>
    </row>
    <row r="46" spans="1:13" ht="12" customHeight="1">
      <c r="A46" s="144">
        <v>221</v>
      </c>
      <c r="B46" s="284" t="s">
        <v>658</v>
      </c>
      <c r="C46" s="37">
        <v>39779</v>
      </c>
      <c r="D46" s="9">
        <v>14109</v>
      </c>
      <c r="E46" s="9">
        <v>7489</v>
      </c>
      <c r="F46" s="9">
        <v>2665</v>
      </c>
      <c r="G46" s="9">
        <v>233</v>
      </c>
      <c r="H46" s="9">
        <v>304</v>
      </c>
      <c r="I46" s="9">
        <v>674</v>
      </c>
      <c r="J46" s="9">
        <v>503</v>
      </c>
      <c r="K46" s="9">
        <v>389</v>
      </c>
      <c r="L46" s="9">
        <v>349</v>
      </c>
      <c r="M46" s="9">
        <v>213</v>
      </c>
    </row>
    <row r="47" spans="1:13" ht="12" customHeight="1">
      <c r="A47" s="144">
        <v>222</v>
      </c>
      <c r="B47" s="297" t="s">
        <v>947</v>
      </c>
      <c r="C47" s="37">
        <v>22269</v>
      </c>
      <c r="D47" s="9">
        <v>8815</v>
      </c>
      <c r="E47" s="9">
        <v>4998</v>
      </c>
      <c r="F47" s="9">
        <v>1943</v>
      </c>
      <c r="G47" s="9">
        <v>149</v>
      </c>
      <c r="H47" s="9">
        <v>212</v>
      </c>
      <c r="I47" s="9">
        <v>453</v>
      </c>
      <c r="J47" s="9">
        <v>324</v>
      </c>
      <c r="K47" s="9">
        <v>294</v>
      </c>
      <c r="L47" s="9">
        <v>298</v>
      </c>
      <c r="M47" s="9">
        <v>213</v>
      </c>
    </row>
    <row r="48" spans="1:13" ht="12" customHeight="1">
      <c r="A48" s="144">
        <v>223</v>
      </c>
      <c r="B48" s="297" t="s">
        <v>948</v>
      </c>
      <c r="C48" s="37">
        <v>61607</v>
      </c>
      <c r="D48" s="9">
        <v>21675</v>
      </c>
      <c r="E48" s="9">
        <v>11701</v>
      </c>
      <c r="F48" s="9">
        <v>4314</v>
      </c>
      <c r="G48" s="9">
        <v>454</v>
      </c>
      <c r="H48" s="9">
        <v>458</v>
      </c>
      <c r="I48" s="9">
        <v>1055</v>
      </c>
      <c r="J48" s="9">
        <v>823</v>
      </c>
      <c r="K48" s="9">
        <v>664</v>
      </c>
      <c r="L48" s="9">
        <v>521</v>
      </c>
      <c r="M48" s="9">
        <v>339</v>
      </c>
    </row>
    <row r="49" spans="1:13" ht="12" customHeight="1">
      <c r="A49" s="144">
        <v>224</v>
      </c>
      <c r="B49" s="297" t="s">
        <v>949</v>
      </c>
      <c r="C49" s="37">
        <v>44446</v>
      </c>
      <c r="D49" s="9">
        <v>16126</v>
      </c>
      <c r="E49" s="9">
        <v>8409</v>
      </c>
      <c r="F49" s="9">
        <v>3134</v>
      </c>
      <c r="G49" s="9">
        <v>629</v>
      </c>
      <c r="H49" s="9">
        <v>443</v>
      </c>
      <c r="I49" s="9">
        <v>733</v>
      </c>
      <c r="J49" s="9">
        <v>451</v>
      </c>
      <c r="K49" s="9">
        <v>366</v>
      </c>
      <c r="L49" s="9">
        <v>316</v>
      </c>
      <c r="M49" s="9">
        <v>196</v>
      </c>
    </row>
    <row r="50" spans="1:13" ht="12" customHeight="1">
      <c r="A50" s="144">
        <v>225</v>
      </c>
      <c r="B50" s="297" t="s">
        <v>951</v>
      </c>
      <c r="C50" s="37">
        <v>29152</v>
      </c>
      <c r="D50" s="9">
        <v>10400</v>
      </c>
      <c r="E50" s="9">
        <v>5724</v>
      </c>
      <c r="F50" s="9">
        <v>2262</v>
      </c>
      <c r="G50" s="9">
        <v>508</v>
      </c>
      <c r="H50" s="9">
        <v>239</v>
      </c>
      <c r="I50" s="9">
        <v>517</v>
      </c>
      <c r="J50" s="9">
        <v>235</v>
      </c>
      <c r="K50" s="9">
        <v>212</v>
      </c>
      <c r="L50" s="9">
        <v>335</v>
      </c>
      <c r="M50" s="9">
        <v>216</v>
      </c>
    </row>
    <row r="51" spans="1:13" ht="12" customHeight="1">
      <c r="A51" s="144">
        <v>226</v>
      </c>
      <c r="B51" s="297" t="s">
        <v>953</v>
      </c>
      <c r="C51" s="37">
        <v>41572</v>
      </c>
      <c r="D51" s="9">
        <v>16377</v>
      </c>
      <c r="E51" s="9">
        <v>8961</v>
      </c>
      <c r="F51" s="9">
        <v>3230</v>
      </c>
      <c r="G51" s="9">
        <v>332</v>
      </c>
      <c r="H51" s="9">
        <v>402</v>
      </c>
      <c r="I51" s="9">
        <v>686</v>
      </c>
      <c r="J51" s="9">
        <v>562</v>
      </c>
      <c r="K51" s="9">
        <v>576</v>
      </c>
      <c r="L51" s="9">
        <v>404</v>
      </c>
      <c r="M51" s="9">
        <v>268</v>
      </c>
    </row>
    <row r="52" spans="1:13" ht="12" customHeight="1">
      <c r="A52" s="144">
        <v>227</v>
      </c>
      <c r="B52" s="297" t="s">
        <v>955</v>
      </c>
      <c r="C52" s="37">
        <v>34820</v>
      </c>
      <c r="D52" s="9">
        <v>12976</v>
      </c>
      <c r="E52" s="9">
        <v>6712</v>
      </c>
      <c r="F52" s="9">
        <v>2698</v>
      </c>
      <c r="G52" s="9">
        <v>288</v>
      </c>
      <c r="H52" s="9">
        <v>347</v>
      </c>
      <c r="I52" s="9">
        <v>527</v>
      </c>
      <c r="J52" s="9">
        <v>510</v>
      </c>
      <c r="K52" s="9">
        <v>387</v>
      </c>
      <c r="L52" s="9">
        <v>366</v>
      </c>
      <c r="M52" s="9">
        <v>273</v>
      </c>
    </row>
    <row r="53" spans="1:13" ht="12" customHeight="1">
      <c r="A53" s="144">
        <v>228</v>
      </c>
      <c r="B53" s="297" t="s">
        <v>956</v>
      </c>
      <c r="C53" s="37">
        <v>40702</v>
      </c>
      <c r="D53" s="9">
        <v>10605</v>
      </c>
      <c r="E53" s="9">
        <v>5450</v>
      </c>
      <c r="F53" s="9">
        <v>1787</v>
      </c>
      <c r="G53" s="9">
        <v>145</v>
      </c>
      <c r="H53" s="9">
        <v>147</v>
      </c>
      <c r="I53" s="9">
        <v>485</v>
      </c>
      <c r="J53" s="9">
        <v>379</v>
      </c>
      <c r="K53" s="9">
        <v>240</v>
      </c>
      <c r="L53" s="9">
        <v>235</v>
      </c>
      <c r="M53" s="9">
        <v>156</v>
      </c>
    </row>
    <row r="54" spans="1:13" ht="12" customHeight="1">
      <c r="A54" s="144">
        <v>229</v>
      </c>
      <c r="B54" s="297" t="s">
        <v>958</v>
      </c>
      <c r="C54" s="37">
        <v>74821</v>
      </c>
      <c r="D54" s="9">
        <v>23185</v>
      </c>
      <c r="E54" s="9">
        <v>11393</v>
      </c>
      <c r="F54" s="9">
        <v>4260</v>
      </c>
      <c r="G54" s="9">
        <v>592</v>
      </c>
      <c r="H54" s="9">
        <v>494</v>
      </c>
      <c r="I54" s="9">
        <v>1116</v>
      </c>
      <c r="J54" s="9">
        <v>707</v>
      </c>
      <c r="K54" s="9">
        <v>489</v>
      </c>
      <c r="L54" s="9">
        <v>504</v>
      </c>
      <c r="M54" s="9">
        <v>358</v>
      </c>
    </row>
    <row r="55" spans="1:13" ht="12" customHeight="1">
      <c r="A55" s="144">
        <v>301</v>
      </c>
      <c r="B55" s="297" t="s">
        <v>85</v>
      </c>
      <c r="C55" s="37">
        <v>29918</v>
      </c>
      <c r="D55" s="9">
        <v>9084</v>
      </c>
      <c r="E55" s="9">
        <v>4183</v>
      </c>
      <c r="F55" s="9">
        <v>1484</v>
      </c>
      <c r="G55" s="9">
        <v>348</v>
      </c>
      <c r="H55" s="9">
        <v>206</v>
      </c>
      <c r="I55" s="9">
        <v>295</v>
      </c>
      <c r="J55" s="9">
        <v>193</v>
      </c>
      <c r="K55" s="9">
        <v>168</v>
      </c>
      <c r="L55" s="9">
        <v>157</v>
      </c>
      <c r="M55" s="9">
        <v>117</v>
      </c>
    </row>
    <row r="56" spans="1:13" ht="12" customHeight="1">
      <c r="A56" s="144">
        <v>365</v>
      </c>
      <c r="B56" s="297" t="s">
        <v>960</v>
      </c>
      <c r="C56" s="37">
        <v>19672</v>
      </c>
      <c r="D56" s="9">
        <v>7375</v>
      </c>
      <c r="E56" s="9">
        <v>4061</v>
      </c>
      <c r="F56" s="9">
        <v>1411</v>
      </c>
      <c r="G56" s="9">
        <v>96</v>
      </c>
      <c r="H56" s="9">
        <v>116</v>
      </c>
      <c r="I56" s="9">
        <v>323</v>
      </c>
      <c r="J56" s="9">
        <v>348</v>
      </c>
      <c r="K56" s="9">
        <v>203</v>
      </c>
      <c r="L56" s="9">
        <v>193</v>
      </c>
      <c r="M56" s="9">
        <v>132</v>
      </c>
    </row>
    <row r="57" spans="1:13" ht="12" customHeight="1">
      <c r="A57" s="144">
        <v>381</v>
      </c>
      <c r="B57" s="297" t="s">
        <v>87</v>
      </c>
      <c r="C57" s="37">
        <v>30379</v>
      </c>
      <c r="D57" s="9">
        <v>9591</v>
      </c>
      <c r="E57" s="9">
        <v>4516</v>
      </c>
      <c r="F57" s="9">
        <v>1385</v>
      </c>
      <c r="G57" s="9">
        <v>273</v>
      </c>
      <c r="H57" s="9">
        <v>303</v>
      </c>
      <c r="I57" s="9">
        <v>243</v>
      </c>
      <c r="J57" s="9">
        <v>201</v>
      </c>
      <c r="K57" s="9">
        <v>154</v>
      </c>
      <c r="L57" s="9">
        <v>137</v>
      </c>
      <c r="M57" s="9">
        <v>74</v>
      </c>
    </row>
    <row r="58" spans="1:13" ht="12" customHeight="1">
      <c r="A58" s="144">
        <v>382</v>
      </c>
      <c r="B58" s="297" t="s">
        <v>88</v>
      </c>
      <c r="C58" s="37">
        <v>33609</v>
      </c>
      <c r="D58" s="9">
        <v>9401</v>
      </c>
      <c r="E58" s="9">
        <v>4660</v>
      </c>
      <c r="F58" s="9">
        <v>1635</v>
      </c>
      <c r="G58" s="9">
        <v>401</v>
      </c>
      <c r="H58" s="9">
        <v>239</v>
      </c>
      <c r="I58" s="9">
        <v>293</v>
      </c>
      <c r="J58" s="9">
        <v>214</v>
      </c>
      <c r="K58" s="9">
        <v>197</v>
      </c>
      <c r="L58" s="9">
        <v>170</v>
      </c>
      <c r="M58" s="9">
        <v>121</v>
      </c>
    </row>
    <row r="59" spans="1:13" ht="12" customHeight="1">
      <c r="A59" s="144">
        <v>442</v>
      </c>
      <c r="B59" s="297" t="s">
        <v>89</v>
      </c>
      <c r="C59" s="37">
        <v>11333</v>
      </c>
      <c r="D59" s="9">
        <v>4323</v>
      </c>
      <c r="E59" s="9">
        <v>2235</v>
      </c>
      <c r="F59" s="9">
        <v>759</v>
      </c>
      <c r="G59" s="9">
        <v>119</v>
      </c>
      <c r="H59" s="9">
        <v>114</v>
      </c>
      <c r="I59" s="9">
        <v>124</v>
      </c>
      <c r="J59" s="9">
        <v>118</v>
      </c>
      <c r="K59" s="9">
        <v>100</v>
      </c>
      <c r="L59" s="9">
        <v>105</v>
      </c>
      <c r="M59" s="9">
        <v>79</v>
      </c>
    </row>
    <row r="60" spans="1:13" ht="12" customHeight="1">
      <c r="A60" s="144">
        <v>443</v>
      </c>
      <c r="B60" s="297" t="s">
        <v>90</v>
      </c>
      <c r="C60" s="37">
        <v>19343</v>
      </c>
      <c r="D60" s="9">
        <v>5441</v>
      </c>
      <c r="E60" s="9">
        <v>2718</v>
      </c>
      <c r="F60" s="9">
        <v>915</v>
      </c>
      <c r="G60" s="9">
        <v>67</v>
      </c>
      <c r="H60" s="9">
        <v>129</v>
      </c>
      <c r="I60" s="9">
        <v>146</v>
      </c>
      <c r="J60" s="9">
        <v>173</v>
      </c>
      <c r="K60" s="9">
        <v>139</v>
      </c>
      <c r="L60" s="9">
        <v>144</v>
      </c>
      <c r="M60" s="9">
        <v>117</v>
      </c>
    </row>
    <row r="61" spans="1:13" ht="12" customHeight="1">
      <c r="A61" s="144">
        <v>446</v>
      </c>
      <c r="B61" s="297" t="s">
        <v>962</v>
      </c>
      <c r="C61" s="37">
        <v>10720</v>
      </c>
      <c r="D61" s="9">
        <v>4070</v>
      </c>
      <c r="E61" s="9">
        <v>2215</v>
      </c>
      <c r="F61" s="9">
        <v>792</v>
      </c>
      <c r="G61" s="9">
        <v>100</v>
      </c>
      <c r="H61" s="9">
        <v>118</v>
      </c>
      <c r="I61" s="9">
        <v>145</v>
      </c>
      <c r="J61" s="9">
        <v>115</v>
      </c>
      <c r="K61" s="9">
        <v>106</v>
      </c>
      <c r="L61" s="9">
        <v>96</v>
      </c>
      <c r="M61" s="9">
        <v>112</v>
      </c>
    </row>
    <row r="62" spans="1:13" ht="12" customHeight="1">
      <c r="A62" s="144">
        <v>464</v>
      </c>
      <c r="B62" s="297" t="s">
        <v>92</v>
      </c>
      <c r="C62" s="37">
        <v>33376</v>
      </c>
      <c r="D62" s="9">
        <v>9056</v>
      </c>
      <c r="E62" s="9">
        <v>4257</v>
      </c>
      <c r="F62" s="9">
        <v>1426</v>
      </c>
      <c r="G62" s="9">
        <v>217</v>
      </c>
      <c r="H62" s="9">
        <v>141</v>
      </c>
      <c r="I62" s="9">
        <v>373</v>
      </c>
      <c r="J62" s="9">
        <v>210</v>
      </c>
      <c r="K62" s="9">
        <v>210</v>
      </c>
      <c r="L62" s="9">
        <v>150</v>
      </c>
      <c r="M62" s="9">
        <v>125</v>
      </c>
    </row>
    <row r="63" spans="1:13" ht="12" customHeight="1">
      <c r="A63" s="144">
        <v>481</v>
      </c>
      <c r="B63" s="297" t="s">
        <v>93</v>
      </c>
      <c r="C63" s="37">
        <v>14052</v>
      </c>
      <c r="D63" s="9">
        <v>5628</v>
      </c>
      <c r="E63" s="9">
        <v>2847</v>
      </c>
      <c r="F63" s="9">
        <v>961</v>
      </c>
      <c r="G63" s="9">
        <v>109</v>
      </c>
      <c r="H63" s="9">
        <v>130</v>
      </c>
      <c r="I63" s="9">
        <v>216</v>
      </c>
      <c r="J63" s="9">
        <v>164</v>
      </c>
      <c r="K63" s="9">
        <v>130</v>
      </c>
      <c r="L63" s="9">
        <v>121</v>
      </c>
      <c r="M63" s="9">
        <v>91</v>
      </c>
    </row>
    <row r="64" spans="1:13" ht="12" customHeight="1">
      <c r="A64" s="144">
        <v>501</v>
      </c>
      <c r="B64" s="297" t="s">
        <v>280</v>
      </c>
      <c r="C64" s="37">
        <v>15880</v>
      </c>
      <c r="D64" s="9">
        <v>6714</v>
      </c>
      <c r="E64" s="9">
        <v>3709</v>
      </c>
      <c r="F64" s="9">
        <v>1567</v>
      </c>
      <c r="G64" s="9">
        <v>213</v>
      </c>
      <c r="H64" s="9">
        <v>208</v>
      </c>
      <c r="I64" s="9">
        <v>307</v>
      </c>
      <c r="J64" s="9">
        <v>260</v>
      </c>
      <c r="K64" s="9">
        <v>257</v>
      </c>
      <c r="L64" s="9">
        <v>200</v>
      </c>
      <c r="M64" s="9">
        <v>122</v>
      </c>
    </row>
    <row r="65" spans="1:13" ht="12" customHeight="1">
      <c r="A65" s="144">
        <v>585</v>
      </c>
      <c r="B65" s="297" t="s">
        <v>964</v>
      </c>
      <c r="C65" s="37">
        <v>16203</v>
      </c>
      <c r="D65" s="9">
        <v>6723</v>
      </c>
      <c r="E65" s="9">
        <v>3918</v>
      </c>
      <c r="F65" s="9">
        <v>1342</v>
      </c>
      <c r="G65" s="9">
        <v>267</v>
      </c>
      <c r="H65" s="9">
        <v>182</v>
      </c>
      <c r="I65" s="9">
        <v>271</v>
      </c>
      <c r="J65" s="9">
        <v>191</v>
      </c>
      <c r="K65" s="9">
        <v>148</v>
      </c>
      <c r="L65" s="9">
        <v>151</v>
      </c>
      <c r="M65" s="9">
        <v>132</v>
      </c>
    </row>
    <row r="66" spans="1:13" ht="12" customHeight="1">
      <c r="A66" s="144">
        <v>586</v>
      </c>
      <c r="B66" s="297" t="s">
        <v>966</v>
      </c>
      <c r="C66" s="37">
        <v>13561</v>
      </c>
      <c r="D66" s="9">
        <v>5522</v>
      </c>
      <c r="E66" s="9">
        <v>3086</v>
      </c>
      <c r="F66" s="9">
        <v>1084</v>
      </c>
      <c r="G66" s="9">
        <v>172</v>
      </c>
      <c r="H66" s="9">
        <v>129</v>
      </c>
      <c r="I66" s="9">
        <v>272</v>
      </c>
      <c r="J66" s="9">
        <v>148</v>
      </c>
      <c r="K66" s="9">
        <v>131</v>
      </c>
      <c r="L66" s="9">
        <v>149</v>
      </c>
      <c r="M66" s="9">
        <v>83</v>
      </c>
    </row>
    <row r="67" spans="1:13" ht="3.75" customHeight="1">
      <c r="A67" s="320"/>
      <c r="B67" s="321"/>
      <c r="C67" s="322"/>
      <c r="D67" s="62"/>
      <c r="E67" s="62"/>
      <c r="F67" s="62"/>
      <c r="G67" s="62"/>
      <c r="H67" s="62"/>
      <c r="I67" s="62"/>
      <c r="J67" s="62"/>
      <c r="K67" s="62"/>
      <c r="L67" s="62"/>
      <c r="M67" s="62"/>
    </row>
    <row r="68" spans="1:13" ht="11.4">
      <c r="A68" s="78" t="s">
        <v>106</v>
      </c>
      <c r="B68" s="40"/>
      <c r="C68" s="204"/>
      <c r="D68" s="204"/>
      <c r="E68" s="204"/>
      <c r="F68" s="204"/>
      <c r="G68" s="204"/>
      <c r="H68" s="204"/>
      <c r="I68" s="204"/>
      <c r="J68" s="204"/>
      <c r="K68" s="209"/>
      <c r="L68" s="209"/>
      <c r="M68" s="209"/>
    </row>
    <row r="69" spans="1:13" ht="11.4">
      <c r="A69" s="211" t="s">
        <v>292</v>
      </c>
    </row>
    <row r="70" spans="1:13" s="293" customFormat="1">
      <c r="A70" s="294"/>
      <c r="B70" s="295" t="s">
        <v>1034</v>
      </c>
    </row>
    <row r="71" spans="1:13" s="293" customFormat="1">
      <c r="A71" s="294"/>
      <c r="B71" s="295" t="s">
        <v>1035</v>
      </c>
      <c r="D71" s="293" t="s">
        <v>1036</v>
      </c>
    </row>
    <row r="72" spans="1:13" s="293" customFormat="1">
      <c r="A72" s="294"/>
      <c r="B72" s="295" t="s">
        <v>1037</v>
      </c>
      <c r="D72" s="296" t="s">
        <v>1038</v>
      </c>
    </row>
    <row r="73" spans="1:13" s="293" customFormat="1">
      <c r="A73" s="294"/>
      <c r="B73" s="295"/>
      <c r="D73" s="296" t="s">
        <v>1039</v>
      </c>
    </row>
    <row r="74" spans="1:13" s="293" customFormat="1">
      <c r="A74" s="294"/>
      <c r="B74" s="295"/>
      <c r="D74" s="296" t="s">
        <v>1040</v>
      </c>
    </row>
    <row r="75" spans="1:13" s="293" customFormat="1">
      <c r="A75" s="294"/>
      <c r="B75" s="295" t="s">
        <v>1041</v>
      </c>
      <c r="D75" s="296"/>
    </row>
    <row r="76" spans="1:13" s="293" customFormat="1">
      <c r="A76" s="294"/>
      <c r="B76" s="295" t="s">
        <v>1042</v>
      </c>
      <c r="D76" s="296"/>
    </row>
    <row r="77" spans="1:13" ht="11.4">
      <c r="A77" s="214" t="s">
        <v>293</v>
      </c>
      <c r="B77" s="212"/>
      <c r="D77" s="213"/>
    </row>
  </sheetData>
  <sheetProtection selectLockedCells="1" selectUnlockedCells="1"/>
  <mergeCells count="4">
    <mergeCell ref="A3:B4"/>
    <mergeCell ref="C3:C4"/>
    <mergeCell ref="D3:E3"/>
    <mergeCell ref="F3:M3"/>
  </mergeCells>
  <phoneticPr fontId="28"/>
  <pageMargins left="0.59027777777777779" right="0.59027777777777779" top="0.59027777777777779" bottom="0.59027777777777779" header="0.51180555555555551" footer="0.51180555555555551"/>
  <pageSetup paperSize="9" scale="88" firstPageNumber="0"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0"/>
    <pageSetUpPr fitToPage="1"/>
  </sheetPr>
  <dimension ref="A1:V74"/>
  <sheetViews>
    <sheetView zoomScaleNormal="100" workbookViewId="0"/>
  </sheetViews>
  <sheetFormatPr defaultColWidth="10.33203125" defaultRowHeight="10.8"/>
  <cols>
    <col min="1" max="1" width="4.33203125" style="207" customWidth="1"/>
    <col min="2" max="2" width="10.109375" style="207" customWidth="1"/>
    <col min="3" max="3" width="10" style="207" customWidth="1"/>
    <col min="4" max="7" width="9.33203125" style="207" customWidth="1"/>
    <col min="8" max="8" width="10" style="207" customWidth="1"/>
    <col min="9" max="11" width="9.33203125" style="207" customWidth="1"/>
    <col min="12" max="12" width="10.33203125" style="207" customWidth="1"/>
    <col min="13" max="13" width="15.88671875" style="207" customWidth="1"/>
    <col min="14" max="14" width="11.6640625" style="207" customWidth="1"/>
    <col min="15" max="16384" width="10.33203125" style="207"/>
  </cols>
  <sheetData>
    <row r="1" spans="1:22" s="202" customFormat="1" ht="17.399999999999999">
      <c r="A1" s="201" t="s">
        <v>294</v>
      </c>
    </row>
    <row r="2" spans="1:22" ht="11.4">
      <c r="A2" s="203"/>
      <c r="B2" s="204"/>
      <c r="C2" s="204"/>
      <c r="D2" s="204"/>
      <c r="E2" s="204"/>
      <c r="F2" s="204"/>
      <c r="G2" s="204"/>
      <c r="H2" s="204"/>
      <c r="I2" s="204"/>
      <c r="J2" s="204"/>
      <c r="K2" s="206" t="s">
        <v>295</v>
      </c>
      <c r="L2" s="205"/>
      <c r="M2" s="204"/>
      <c r="N2" s="204"/>
      <c r="O2" s="204"/>
      <c r="P2" s="204"/>
      <c r="Q2" s="204"/>
      <c r="R2" s="204"/>
      <c r="S2" s="204"/>
      <c r="T2" s="204"/>
    </row>
    <row r="3" spans="1:22" ht="11.25" customHeight="1">
      <c r="A3" s="388" t="s">
        <v>282</v>
      </c>
      <c r="B3" s="388"/>
      <c r="C3" s="389" t="s">
        <v>296</v>
      </c>
      <c r="D3" s="390" t="s">
        <v>297</v>
      </c>
      <c r="E3" s="390"/>
      <c r="F3" s="390" t="s">
        <v>298</v>
      </c>
      <c r="G3" s="390"/>
      <c r="H3" s="391" t="s">
        <v>299</v>
      </c>
      <c r="I3" s="390" t="s">
        <v>300</v>
      </c>
      <c r="J3" s="390"/>
      <c r="K3" s="387" t="s">
        <v>301</v>
      </c>
      <c r="L3" s="204"/>
    </row>
    <row r="4" spans="1:22" ht="22.8">
      <c r="A4" s="388"/>
      <c r="B4" s="388"/>
      <c r="C4" s="389"/>
      <c r="D4" s="208" t="s">
        <v>41</v>
      </c>
      <c r="E4" s="215" t="s">
        <v>302</v>
      </c>
      <c r="F4" s="208" t="s">
        <v>41</v>
      </c>
      <c r="G4" s="215" t="s">
        <v>303</v>
      </c>
      <c r="H4" s="391"/>
      <c r="I4" s="208" t="s">
        <v>304</v>
      </c>
      <c r="J4" s="208" t="s">
        <v>305</v>
      </c>
      <c r="K4" s="387"/>
      <c r="L4" s="204"/>
    </row>
    <row r="5" spans="1:22" ht="12" customHeight="1">
      <c r="B5" s="324" t="s">
        <v>1051</v>
      </c>
      <c r="C5" s="9">
        <v>2150</v>
      </c>
      <c r="D5" s="9">
        <v>4071</v>
      </c>
      <c r="E5" s="9">
        <v>7246</v>
      </c>
      <c r="F5" s="9">
        <v>9228</v>
      </c>
      <c r="G5" s="9">
        <v>18700</v>
      </c>
      <c r="H5" s="9">
        <v>3746</v>
      </c>
      <c r="I5" s="9">
        <v>191</v>
      </c>
      <c r="J5" s="9">
        <v>945</v>
      </c>
      <c r="K5" s="9">
        <v>159</v>
      </c>
      <c r="L5" s="204"/>
    </row>
    <row r="6" spans="1:22" ht="12" customHeight="1">
      <c r="B6" s="216" t="s">
        <v>967</v>
      </c>
      <c r="C6" s="9">
        <v>2162</v>
      </c>
      <c r="D6" s="9">
        <v>4022</v>
      </c>
      <c r="E6" s="9">
        <v>6995</v>
      </c>
      <c r="F6" s="9">
        <v>9426</v>
      </c>
      <c r="G6" s="9">
        <v>18749</v>
      </c>
      <c r="H6" s="9">
        <v>3652</v>
      </c>
      <c r="I6" s="9">
        <v>183</v>
      </c>
      <c r="J6" s="9">
        <v>927</v>
      </c>
      <c r="K6" s="9">
        <v>158</v>
      </c>
      <c r="L6" s="204"/>
    </row>
    <row r="7" spans="1:22" ht="12" customHeight="1">
      <c r="B7" s="216" t="s">
        <v>968</v>
      </c>
      <c r="C7" s="6">
        <v>2170</v>
      </c>
      <c r="D7" s="6">
        <v>3976</v>
      </c>
      <c r="E7" s="6">
        <v>7047</v>
      </c>
      <c r="F7" s="6">
        <v>9641</v>
      </c>
      <c r="G7" s="6">
        <v>19559</v>
      </c>
      <c r="H7" s="6">
        <v>3620</v>
      </c>
      <c r="I7" s="6">
        <v>174</v>
      </c>
      <c r="J7" s="6">
        <v>916</v>
      </c>
      <c r="K7" s="6">
        <v>157</v>
      </c>
      <c r="L7" s="204"/>
    </row>
    <row r="8" spans="1:22" ht="12" customHeight="1">
      <c r="B8" s="216" t="s">
        <v>969</v>
      </c>
      <c r="C8" s="217">
        <v>2153</v>
      </c>
      <c r="D8" s="217">
        <v>3893</v>
      </c>
      <c r="E8" s="217">
        <v>6945</v>
      </c>
      <c r="F8" s="217">
        <v>9720</v>
      </c>
      <c r="G8" s="217">
        <v>19963</v>
      </c>
      <c r="H8" s="217">
        <v>3513</v>
      </c>
      <c r="I8" s="217">
        <v>167</v>
      </c>
      <c r="J8" s="217">
        <v>915</v>
      </c>
      <c r="K8" s="217">
        <v>163</v>
      </c>
      <c r="L8" s="204"/>
    </row>
    <row r="9" spans="1:22" ht="12" customHeight="1">
      <c r="B9" s="216" t="s">
        <v>1050</v>
      </c>
      <c r="C9" s="217">
        <f>SUM(C11:C21)</f>
        <v>2164</v>
      </c>
      <c r="D9" s="217">
        <f t="shared" ref="D9:K9" si="0">SUM(D11:D21)</f>
        <v>3851</v>
      </c>
      <c r="E9" s="217">
        <f t="shared" si="0"/>
        <v>6859</v>
      </c>
      <c r="F9" s="217">
        <f t="shared" si="0"/>
        <v>9912</v>
      </c>
      <c r="G9" s="217">
        <f t="shared" si="0"/>
        <v>20140</v>
      </c>
      <c r="H9" s="217">
        <f t="shared" si="0"/>
        <v>3381</v>
      </c>
      <c r="I9" s="217">
        <f t="shared" si="0"/>
        <v>161</v>
      </c>
      <c r="J9" s="217">
        <f t="shared" si="0"/>
        <v>901</v>
      </c>
      <c r="K9" s="217">
        <f t="shared" si="0"/>
        <v>162</v>
      </c>
      <c r="L9" s="204"/>
      <c r="N9" s="217"/>
      <c r="O9" s="217"/>
      <c r="P9" s="217"/>
      <c r="Q9" s="217"/>
      <c r="R9" s="217"/>
      <c r="S9" s="217"/>
      <c r="T9" s="217"/>
      <c r="U9" s="217"/>
      <c r="V9" s="217"/>
    </row>
    <row r="10" spans="1:22" ht="12" customHeight="1">
      <c r="B10" s="218"/>
      <c r="C10" s="6"/>
      <c r="D10" s="6"/>
      <c r="E10" s="6"/>
      <c r="F10" s="6"/>
      <c r="G10" s="6"/>
      <c r="H10" s="6"/>
      <c r="I10" s="6"/>
      <c r="J10" s="6"/>
      <c r="K10" s="6"/>
      <c r="L10" s="204"/>
    </row>
    <row r="11" spans="1:22" ht="12" customHeight="1">
      <c r="A11" s="68"/>
      <c r="B11" s="78" t="s">
        <v>48</v>
      </c>
      <c r="C11" s="219">
        <v>78</v>
      </c>
      <c r="D11" s="6">
        <v>619</v>
      </c>
      <c r="E11" s="6">
        <v>1051</v>
      </c>
      <c r="F11" s="6">
        <v>1855</v>
      </c>
      <c r="G11" s="6">
        <v>3881</v>
      </c>
      <c r="H11" s="6">
        <v>779</v>
      </c>
      <c r="I11" s="6">
        <v>38</v>
      </c>
      <c r="J11" s="6">
        <v>79</v>
      </c>
      <c r="K11" s="6">
        <v>23</v>
      </c>
    </row>
    <row r="12" spans="1:22" ht="12" customHeight="1">
      <c r="A12" s="68"/>
      <c r="B12" s="78" t="s">
        <v>49</v>
      </c>
      <c r="C12" s="219">
        <v>53</v>
      </c>
      <c r="D12" s="6">
        <v>316</v>
      </c>
      <c r="E12" s="6">
        <v>629</v>
      </c>
      <c r="F12" s="6">
        <v>1005</v>
      </c>
      <c r="G12" s="6">
        <v>2399</v>
      </c>
      <c r="H12" s="6">
        <v>319</v>
      </c>
      <c r="I12" s="6">
        <v>8</v>
      </c>
      <c r="J12" s="6">
        <v>71</v>
      </c>
      <c r="K12" s="6">
        <v>15</v>
      </c>
    </row>
    <row r="13" spans="1:22" ht="12" customHeight="1">
      <c r="A13" s="68"/>
      <c r="B13" s="78" t="s">
        <v>50</v>
      </c>
      <c r="C13" s="219">
        <v>81</v>
      </c>
      <c r="D13" s="6">
        <v>475</v>
      </c>
      <c r="E13" s="6">
        <v>836</v>
      </c>
      <c r="F13" s="6">
        <v>1187</v>
      </c>
      <c r="G13" s="6">
        <v>2470</v>
      </c>
      <c r="H13" s="6">
        <v>313</v>
      </c>
      <c r="I13" s="6">
        <v>8</v>
      </c>
      <c r="J13" s="6">
        <v>60</v>
      </c>
      <c r="K13" s="6">
        <v>12</v>
      </c>
    </row>
    <row r="14" spans="1:22" ht="12" customHeight="1">
      <c r="A14" s="68"/>
      <c r="B14" s="78" t="s">
        <v>51</v>
      </c>
      <c r="C14" s="219">
        <v>104</v>
      </c>
      <c r="D14" s="6">
        <v>269</v>
      </c>
      <c r="E14" s="6">
        <v>466</v>
      </c>
      <c r="F14" s="6">
        <v>479</v>
      </c>
      <c r="G14" s="6">
        <v>858</v>
      </c>
      <c r="H14" s="6">
        <v>123</v>
      </c>
      <c r="I14" s="6">
        <v>2</v>
      </c>
      <c r="J14" s="6">
        <v>92</v>
      </c>
      <c r="K14" s="6">
        <v>9</v>
      </c>
    </row>
    <row r="15" spans="1:22" ht="12" customHeight="1">
      <c r="A15" s="68"/>
      <c r="B15" s="78" t="s">
        <v>52</v>
      </c>
      <c r="C15" s="219">
        <v>182</v>
      </c>
      <c r="D15" s="6">
        <v>483</v>
      </c>
      <c r="E15" s="6">
        <v>769</v>
      </c>
      <c r="F15" s="6">
        <v>1268</v>
      </c>
      <c r="G15" s="6">
        <v>2293</v>
      </c>
      <c r="H15" s="6">
        <v>316</v>
      </c>
      <c r="I15" s="6">
        <v>7</v>
      </c>
      <c r="J15" s="6">
        <v>72</v>
      </c>
      <c r="K15" s="6">
        <v>11</v>
      </c>
    </row>
    <row r="16" spans="1:22" ht="12" customHeight="1">
      <c r="A16" s="68"/>
      <c r="B16" s="78" t="s">
        <v>53</v>
      </c>
      <c r="C16" s="219">
        <v>145</v>
      </c>
      <c r="D16" s="6">
        <v>261</v>
      </c>
      <c r="E16" s="6">
        <v>466</v>
      </c>
      <c r="F16" s="6">
        <v>529</v>
      </c>
      <c r="G16" s="6">
        <v>927</v>
      </c>
      <c r="H16" s="6">
        <v>124</v>
      </c>
      <c r="I16" s="6">
        <v>1</v>
      </c>
      <c r="J16" s="6">
        <v>65</v>
      </c>
      <c r="K16" s="6">
        <v>4</v>
      </c>
    </row>
    <row r="17" spans="1:12" ht="12" customHeight="1">
      <c r="A17" s="68"/>
      <c r="B17" s="78" t="s">
        <v>54</v>
      </c>
      <c r="C17" s="219">
        <v>736</v>
      </c>
      <c r="D17" s="6">
        <v>209</v>
      </c>
      <c r="E17" s="6">
        <v>385</v>
      </c>
      <c r="F17" s="6">
        <v>397</v>
      </c>
      <c r="G17" s="6">
        <v>609</v>
      </c>
      <c r="H17" s="6">
        <v>122</v>
      </c>
      <c r="I17" s="6">
        <v>1</v>
      </c>
      <c r="J17" s="6">
        <v>103</v>
      </c>
      <c r="K17" s="6">
        <v>7</v>
      </c>
    </row>
    <row r="18" spans="1:12" ht="12" customHeight="1">
      <c r="A18" s="68"/>
      <c r="B18" s="78" t="s">
        <v>55</v>
      </c>
      <c r="C18" s="219">
        <v>109</v>
      </c>
      <c r="D18" s="6">
        <v>117</v>
      </c>
      <c r="E18" s="6">
        <v>190</v>
      </c>
      <c r="F18" s="6">
        <v>200</v>
      </c>
      <c r="G18" s="6">
        <v>336</v>
      </c>
      <c r="H18" s="6">
        <v>44</v>
      </c>
      <c r="I18" s="6">
        <v>0</v>
      </c>
      <c r="J18" s="6">
        <v>26</v>
      </c>
      <c r="K18" s="6">
        <v>3</v>
      </c>
    </row>
    <row r="19" spans="1:12" ht="12" customHeight="1">
      <c r="A19" s="68"/>
      <c r="B19" s="78" t="s">
        <v>56</v>
      </c>
      <c r="C19" s="219">
        <v>316</v>
      </c>
      <c r="D19" s="6">
        <v>164</v>
      </c>
      <c r="E19" s="6">
        <v>287</v>
      </c>
      <c r="F19" s="6">
        <v>288</v>
      </c>
      <c r="G19" s="6">
        <v>457</v>
      </c>
      <c r="H19" s="6">
        <v>103</v>
      </c>
      <c r="I19" s="6">
        <v>7</v>
      </c>
      <c r="J19" s="6">
        <v>64</v>
      </c>
      <c r="K19" s="6">
        <v>5</v>
      </c>
    </row>
    <row r="20" spans="1:12" ht="12" customHeight="1">
      <c r="B20" s="210"/>
      <c r="C20" s="219"/>
      <c r="D20" s="199"/>
      <c r="E20" s="199"/>
      <c r="F20" s="199"/>
      <c r="G20" s="199"/>
      <c r="H20" s="199"/>
      <c r="I20" s="199"/>
      <c r="J20" s="199"/>
      <c r="K20" s="199"/>
      <c r="L20" s="204"/>
    </row>
    <row r="21" spans="1:12" ht="12" customHeight="1">
      <c r="A21" s="40">
        <v>100</v>
      </c>
      <c r="B21" s="78" t="s">
        <v>306</v>
      </c>
      <c r="C21" s="291">
        <v>360</v>
      </c>
      <c r="D21" s="292">
        <v>938</v>
      </c>
      <c r="E21" s="217">
        <v>1780</v>
      </c>
      <c r="F21" s="292">
        <v>2704</v>
      </c>
      <c r="G21" s="292">
        <v>5910</v>
      </c>
      <c r="H21" s="292">
        <v>1138</v>
      </c>
      <c r="I21" s="292">
        <v>89</v>
      </c>
      <c r="J21" s="292">
        <v>269</v>
      </c>
      <c r="K21" s="292">
        <v>73</v>
      </c>
      <c r="L21" s="204"/>
    </row>
    <row r="22" spans="1:12" ht="12" customHeight="1">
      <c r="A22" s="40">
        <v>101</v>
      </c>
      <c r="B22" s="78" t="s">
        <v>283</v>
      </c>
      <c r="C22" s="291">
        <v>16</v>
      </c>
      <c r="D22" s="220">
        <v>94</v>
      </c>
      <c r="E22" s="217">
        <v>189</v>
      </c>
      <c r="F22" s="220">
        <v>329</v>
      </c>
      <c r="G22" s="220">
        <v>645</v>
      </c>
      <c r="H22" s="220">
        <v>194</v>
      </c>
      <c r="I22" s="220">
        <v>8</v>
      </c>
      <c r="J22" s="220">
        <v>17</v>
      </c>
      <c r="K22" s="220">
        <v>4</v>
      </c>
      <c r="L22" s="204"/>
    </row>
    <row r="23" spans="1:12" ht="12" customHeight="1">
      <c r="A23" s="40">
        <v>102</v>
      </c>
      <c r="B23" s="78" t="s">
        <v>284</v>
      </c>
      <c r="C23" s="291">
        <v>48</v>
      </c>
      <c r="D23" s="220">
        <v>91</v>
      </c>
      <c r="E23" s="217">
        <v>159</v>
      </c>
      <c r="F23" s="220">
        <v>251</v>
      </c>
      <c r="G23" s="220">
        <v>488</v>
      </c>
      <c r="H23" s="220">
        <v>134</v>
      </c>
      <c r="I23" s="220">
        <v>5</v>
      </c>
      <c r="J23" s="220">
        <v>13</v>
      </c>
      <c r="K23" s="220">
        <v>2</v>
      </c>
      <c r="L23" s="204"/>
    </row>
    <row r="24" spans="1:12" ht="12" customHeight="1">
      <c r="A24" s="40">
        <v>105</v>
      </c>
      <c r="B24" s="78" t="s">
        <v>285</v>
      </c>
      <c r="C24" s="291">
        <v>37</v>
      </c>
      <c r="D24" s="220">
        <v>113</v>
      </c>
      <c r="E24" s="217">
        <v>193</v>
      </c>
      <c r="F24" s="220">
        <v>203</v>
      </c>
      <c r="G24" s="220">
        <v>354</v>
      </c>
      <c r="H24" s="220">
        <v>107</v>
      </c>
      <c r="I24" s="220">
        <v>24</v>
      </c>
      <c r="J24" s="220">
        <v>77</v>
      </c>
      <c r="K24" s="220">
        <v>10</v>
      </c>
      <c r="L24" s="204"/>
    </row>
    <row r="25" spans="1:12" ht="12" customHeight="1">
      <c r="A25" s="40">
        <v>106</v>
      </c>
      <c r="B25" s="23" t="s">
        <v>286</v>
      </c>
      <c r="C25" s="292">
        <v>4</v>
      </c>
      <c r="D25" s="220">
        <v>101</v>
      </c>
      <c r="E25" s="217">
        <v>178</v>
      </c>
      <c r="F25" s="220">
        <v>168</v>
      </c>
      <c r="G25" s="220">
        <v>277</v>
      </c>
      <c r="H25" s="220">
        <v>89</v>
      </c>
      <c r="I25" s="220">
        <v>28</v>
      </c>
      <c r="J25" s="220">
        <v>7</v>
      </c>
      <c r="K25" s="220">
        <v>2</v>
      </c>
      <c r="L25" s="204"/>
    </row>
    <row r="26" spans="1:12" ht="12" customHeight="1">
      <c r="A26" s="40">
        <v>107</v>
      </c>
      <c r="B26" s="23" t="s">
        <v>287</v>
      </c>
      <c r="C26" s="292">
        <v>12</v>
      </c>
      <c r="D26" s="220">
        <v>86</v>
      </c>
      <c r="E26" s="217">
        <v>188</v>
      </c>
      <c r="F26" s="220">
        <v>174</v>
      </c>
      <c r="G26" s="220">
        <v>376</v>
      </c>
      <c r="H26" s="220">
        <v>73</v>
      </c>
      <c r="I26" s="220">
        <v>7</v>
      </c>
      <c r="J26" s="220">
        <v>12</v>
      </c>
      <c r="K26" s="220">
        <v>1</v>
      </c>
      <c r="L26" s="204"/>
    </row>
    <row r="27" spans="1:12" ht="12" customHeight="1">
      <c r="A27" s="40">
        <v>108</v>
      </c>
      <c r="B27" s="23" t="s">
        <v>288</v>
      </c>
      <c r="C27" s="292">
        <v>9</v>
      </c>
      <c r="D27" s="220">
        <v>132</v>
      </c>
      <c r="E27" s="217">
        <v>245</v>
      </c>
      <c r="F27" s="220">
        <v>308</v>
      </c>
      <c r="G27" s="220">
        <v>632</v>
      </c>
      <c r="H27" s="220">
        <v>102</v>
      </c>
      <c r="I27" s="220">
        <v>4</v>
      </c>
      <c r="J27" s="220">
        <v>13</v>
      </c>
      <c r="K27" s="199">
        <v>0</v>
      </c>
      <c r="L27" s="204"/>
    </row>
    <row r="28" spans="1:12" ht="12" customHeight="1">
      <c r="A28" s="40">
        <v>109</v>
      </c>
      <c r="B28" s="23" t="s">
        <v>289</v>
      </c>
      <c r="C28" s="292">
        <v>85</v>
      </c>
      <c r="D28" s="220">
        <v>92</v>
      </c>
      <c r="E28" s="217">
        <v>168</v>
      </c>
      <c r="F28" s="220">
        <v>268</v>
      </c>
      <c r="G28" s="220">
        <v>500</v>
      </c>
      <c r="H28" s="220">
        <v>84</v>
      </c>
      <c r="I28" s="220">
        <v>0</v>
      </c>
      <c r="J28" s="220">
        <v>54</v>
      </c>
      <c r="K28" s="220">
        <v>1</v>
      </c>
      <c r="L28" s="204"/>
    </row>
    <row r="29" spans="1:12" ht="12" customHeight="1">
      <c r="A29" s="40">
        <v>110</v>
      </c>
      <c r="B29" s="23" t="s">
        <v>290</v>
      </c>
      <c r="C29" s="292">
        <v>134</v>
      </c>
      <c r="D29" s="220">
        <v>126</v>
      </c>
      <c r="E29" s="217">
        <v>253</v>
      </c>
      <c r="F29" s="220">
        <v>804</v>
      </c>
      <c r="G29" s="220">
        <v>2153</v>
      </c>
      <c r="H29" s="220">
        <v>240</v>
      </c>
      <c r="I29" s="220">
        <v>12</v>
      </c>
      <c r="J29" s="220">
        <v>57</v>
      </c>
      <c r="K29" s="220">
        <v>51</v>
      </c>
      <c r="L29" s="204"/>
    </row>
    <row r="30" spans="1:12" ht="12" customHeight="1">
      <c r="A30" s="40">
        <v>111</v>
      </c>
      <c r="B30" s="23" t="s">
        <v>291</v>
      </c>
      <c r="C30" s="292">
        <v>15</v>
      </c>
      <c r="D30" s="220">
        <v>103</v>
      </c>
      <c r="E30" s="217">
        <v>207</v>
      </c>
      <c r="F30" s="220">
        <v>199</v>
      </c>
      <c r="G30" s="220">
        <v>485</v>
      </c>
      <c r="H30" s="220">
        <v>115</v>
      </c>
      <c r="I30" s="220">
        <v>1</v>
      </c>
      <c r="J30" s="220">
        <v>19</v>
      </c>
      <c r="K30" s="220">
        <v>2</v>
      </c>
      <c r="L30" s="204"/>
    </row>
    <row r="31" spans="1:12" ht="12" customHeight="1">
      <c r="A31" s="68">
        <v>201</v>
      </c>
      <c r="B31" s="23" t="s">
        <v>269</v>
      </c>
      <c r="C31" s="6">
        <v>155</v>
      </c>
      <c r="D31" s="199">
        <v>444</v>
      </c>
      <c r="E31" s="199">
        <v>710</v>
      </c>
      <c r="F31" s="199">
        <v>1193</v>
      </c>
      <c r="G31" s="199">
        <v>2159</v>
      </c>
      <c r="H31" s="199">
        <v>298</v>
      </c>
      <c r="I31" s="199">
        <v>7</v>
      </c>
      <c r="J31" s="199">
        <v>54</v>
      </c>
      <c r="K31" s="199">
        <v>11</v>
      </c>
      <c r="L31" s="204"/>
    </row>
    <row r="32" spans="1:12" ht="12" customHeight="1">
      <c r="A32" s="68">
        <v>202</v>
      </c>
      <c r="B32" s="23" t="s">
        <v>59</v>
      </c>
      <c r="C32" s="6">
        <v>39</v>
      </c>
      <c r="D32" s="199">
        <v>360</v>
      </c>
      <c r="E32" s="199">
        <v>604</v>
      </c>
      <c r="F32" s="199">
        <v>856</v>
      </c>
      <c r="G32" s="199">
        <v>1741</v>
      </c>
      <c r="H32" s="199">
        <v>442</v>
      </c>
      <c r="I32" s="199">
        <v>31</v>
      </c>
      <c r="J32" s="199">
        <v>36</v>
      </c>
      <c r="K32" s="199">
        <v>11</v>
      </c>
      <c r="L32" s="204"/>
    </row>
    <row r="33" spans="1:12" ht="12" customHeight="1">
      <c r="A33" s="68">
        <v>203</v>
      </c>
      <c r="B33" s="23" t="s">
        <v>60</v>
      </c>
      <c r="C33" s="6">
        <v>37</v>
      </c>
      <c r="D33" s="199">
        <v>181</v>
      </c>
      <c r="E33" s="199">
        <v>295</v>
      </c>
      <c r="F33" s="199">
        <v>483</v>
      </c>
      <c r="G33" s="199">
        <v>1076</v>
      </c>
      <c r="H33" s="199">
        <v>136</v>
      </c>
      <c r="I33" s="199">
        <v>6</v>
      </c>
      <c r="J33" s="199">
        <v>25</v>
      </c>
      <c r="K33" s="199">
        <v>5</v>
      </c>
      <c r="L33" s="204"/>
    </row>
    <row r="34" spans="1:12" ht="12" customHeight="1">
      <c r="A34" s="68">
        <v>204</v>
      </c>
      <c r="B34" s="23" t="s">
        <v>61</v>
      </c>
      <c r="C34" s="6">
        <v>34</v>
      </c>
      <c r="D34" s="199">
        <v>225</v>
      </c>
      <c r="E34" s="199">
        <v>382</v>
      </c>
      <c r="F34" s="199">
        <v>830</v>
      </c>
      <c r="G34" s="199">
        <v>1769</v>
      </c>
      <c r="H34" s="199">
        <v>285</v>
      </c>
      <c r="I34" s="199">
        <v>7</v>
      </c>
      <c r="J34" s="199">
        <v>35</v>
      </c>
      <c r="K34" s="199">
        <v>11</v>
      </c>
      <c r="L34" s="204"/>
    </row>
    <row r="35" spans="1:12" ht="12" customHeight="1">
      <c r="A35" s="68">
        <v>205</v>
      </c>
      <c r="B35" s="23" t="s">
        <v>270</v>
      </c>
      <c r="C35" s="6">
        <v>102</v>
      </c>
      <c r="D35" s="199">
        <v>52</v>
      </c>
      <c r="E35" s="199">
        <v>101</v>
      </c>
      <c r="F35" s="199">
        <v>97</v>
      </c>
      <c r="G35" s="199">
        <v>163</v>
      </c>
      <c r="H35" s="199">
        <v>32</v>
      </c>
      <c r="I35" s="199">
        <v>3</v>
      </c>
      <c r="J35" s="199">
        <v>22</v>
      </c>
      <c r="K35" s="199">
        <v>2</v>
      </c>
      <c r="L35" s="204"/>
    </row>
    <row r="36" spans="1:12" ht="12" customHeight="1">
      <c r="A36" s="68">
        <v>206</v>
      </c>
      <c r="B36" s="23" t="s">
        <v>63</v>
      </c>
      <c r="C36" s="6">
        <v>5</v>
      </c>
      <c r="D36" s="199">
        <v>34</v>
      </c>
      <c r="E36" s="199">
        <v>65</v>
      </c>
      <c r="F36" s="199">
        <v>169</v>
      </c>
      <c r="G36" s="199">
        <v>371</v>
      </c>
      <c r="H36" s="199">
        <v>52</v>
      </c>
      <c r="I36" s="220">
        <v>0</v>
      </c>
      <c r="J36" s="199">
        <v>8</v>
      </c>
      <c r="K36" s="199">
        <v>1</v>
      </c>
      <c r="L36" s="204"/>
    </row>
    <row r="37" spans="1:12" ht="12" customHeight="1">
      <c r="A37" s="68">
        <v>207</v>
      </c>
      <c r="B37" s="23" t="s">
        <v>64</v>
      </c>
      <c r="C37" s="6">
        <v>4</v>
      </c>
      <c r="D37" s="199">
        <v>98</v>
      </c>
      <c r="E37" s="199">
        <v>182</v>
      </c>
      <c r="F37" s="199">
        <v>270</v>
      </c>
      <c r="G37" s="199">
        <v>583</v>
      </c>
      <c r="H37" s="199">
        <v>89</v>
      </c>
      <c r="I37" s="199">
        <v>5</v>
      </c>
      <c r="J37" s="199">
        <v>13</v>
      </c>
      <c r="K37" s="199">
        <v>4</v>
      </c>
      <c r="L37" s="204"/>
    </row>
    <row r="38" spans="1:12" ht="12" customHeight="1">
      <c r="A38" s="68">
        <v>208</v>
      </c>
      <c r="B38" s="23" t="s">
        <v>65</v>
      </c>
      <c r="C38" s="6">
        <v>10</v>
      </c>
      <c r="D38" s="199">
        <v>31</v>
      </c>
      <c r="E38" s="199">
        <v>56</v>
      </c>
      <c r="F38" s="199">
        <v>67</v>
      </c>
      <c r="G38" s="199">
        <v>134</v>
      </c>
      <c r="H38" s="199">
        <v>14</v>
      </c>
      <c r="I38" s="199">
        <v>1</v>
      </c>
      <c r="J38" s="199">
        <v>9</v>
      </c>
      <c r="K38" s="220">
        <v>0</v>
      </c>
      <c r="L38" s="204"/>
    </row>
    <row r="39" spans="1:12" ht="12" customHeight="1">
      <c r="A39" s="68">
        <v>209</v>
      </c>
      <c r="B39" s="23" t="s">
        <v>271</v>
      </c>
      <c r="C39" s="6">
        <v>352</v>
      </c>
      <c r="D39" s="199">
        <v>96</v>
      </c>
      <c r="E39" s="199">
        <v>196</v>
      </c>
      <c r="F39" s="199">
        <v>194</v>
      </c>
      <c r="G39" s="199">
        <v>322</v>
      </c>
      <c r="H39" s="199">
        <v>63</v>
      </c>
      <c r="I39" s="199">
        <v>1</v>
      </c>
      <c r="J39" s="199">
        <v>56</v>
      </c>
      <c r="K39" s="199">
        <v>4</v>
      </c>
      <c r="L39" s="204"/>
    </row>
    <row r="40" spans="1:12" ht="12" customHeight="1">
      <c r="A40" s="68">
        <v>210</v>
      </c>
      <c r="B40" s="23" t="s">
        <v>67</v>
      </c>
      <c r="C40" s="6">
        <v>30</v>
      </c>
      <c r="D40" s="199">
        <v>181</v>
      </c>
      <c r="E40" s="199">
        <v>339</v>
      </c>
      <c r="F40" s="199">
        <v>480</v>
      </c>
      <c r="G40" s="199">
        <v>954</v>
      </c>
      <c r="H40" s="199">
        <v>112</v>
      </c>
      <c r="I40" s="199">
        <v>1</v>
      </c>
      <c r="J40" s="199">
        <v>25</v>
      </c>
      <c r="K40" s="199">
        <v>4</v>
      </c>
      <c r="L40" s="204"/>
    </row>
    <row r="41" spans="1:12" ht="12" customHeight="1">
      <c r="A41" s="68">
        <v>212</v>
      </c>
      <c r="B41" s="23" t="s">
        <v>68</v>
      </c>
      <c r="C41" s="6">
        <v>31</v>
      </c>
      <c r="D41" s="199">
        <v>52</v>
      </c>
      <c r="E41" s="199">
        <v>101</v>
      </c>
      <c r="F41" s="199">
        <v>99</v>
      </c>
      <c r="G41" s="199">
        <v>185</v>
      </c>
      <c r="H41" s="199">
        <v>15</v>
      </c>
      <c r="I41" s="220">
        <v>0</v>
      </c>
      <c r="J41" s="199">
        <v>13</v>
      </c>
      <c r="K41" s="199">
        <v>2</v>
      </c>
      <c r="L41" s="204"/>
    </row>
    <row r="42" spans="1:12" ht="12" customHeight="1">
      <c r="A42" s="68">
        <v>213</v>
      </c>
      <c r="B42" s="23" t="s">
        <v>272</v>
      </c>
      <c r="C42" s="6">
        <v>12</v>
      </c>
      <c r="D42" s="199">
        <v>60</v>
      </c>
      <c r="E42" s="199">
        <v>104</v>
      </c>
      <c r="F42" s="199">
        <v>85</v>
      </c>
      <c r="G42" s="199">
        <v>135</v>
      </c>
      <c r="H42" s="199">
        <v>26</v>
      </c>
      <c r="I42" s="199">
        <v>1</v>
      </c>
      <c r="J42" s="199">
        <v>9</v>
      </c>
      <c r="K42" s="199">
        <v>1</v>
      </c>
      <c r="L42" s="204"/>
    </row>
    <row r="43" spans="1:12" ht="12" customHeight="1">
      <c r="A43" s="68">
        <v>214</v>
      </c>
      <c r="B43" s="23" t="s">
        <v>70</v>
      </c>
      <c r="C43" s="6">
        <v>16</v>
      </c>
      <c r="D43" s="199">
        <v>98</v>
      </c>
      <c r="E43" s="199">
        <v>196</v>
      </c>
      <c r="F43" s="199">
        <v>323</v>
      </c>
      <c r="G43" s="199">
        <v>891</v>
      </c>
      <c r="H43" s="199">
        <v>99</v>
      </c>
      <c r="I43" s="220">
        <v>0</v>
      </c>
      <c r="J43" s="199">
        <v>20</v>
      </c>
      <c r="K43" s="199">
        <v>7</v>
      </c>
      <c r="L43" s="204"/>
    </row>
    <row r="44" spans="1:12" ht="12" customHeight="1">
      <c r="A44" s="68">
        <v>215</v>
      </c>
      <c r="B44" s="23" t="s">
        <v>273</v>
      </c>
      <c r="C44" s="6">
        <v>20</v>
      </c>
      <c r="D44" s="199">
        <v>70</v>
      </c>
      <c r="E44" s="199">
        <v>119</v>
      </c>
      <c r="F44" s="199">
        <v>146</v>
      </c>
      <c r="G44" s="199">
        <v>266</v>
      </c>
      <c r="H44" s="199">
        <v>33</v>
      </c>
      <c r="I44" s="199">
        <v>1</v>
      </c>
      <c r="J44" s="199">
        <v>31</v>
      </c>
      <c r="K44" s="199">
        <v>2</v>
      </c>
      <c r="L44" s="204"/>
    </row>
    <row r="45" spans="1:12" ht="12" customHeight="1">
      <c r="A45" s="68">
        <v>216</v>
      </c>
      <c r="B45" s="23" t="s">
        <v>72</v>
      </c>
      <c r="C45" s="6">
        <v>12</v>
      </c>
      <c r="D45" s="199">
        <v>71</v>
      </c>
      <c r="E45" s="199">
        <v>136</v>
      </c>
      <c r="F45" s="199">
        <v>142</v>
      </c>
      <c r="G45" s="199">
        <v>300</v>
      </c>
      <c r="H45" s="199">
        <v>33</v>
      </c>
      <c r="I45" s="199">
        <v>1</v>
      </c>
      <c r="J45" s="199">
        <v>6</v>
      </c>
      <c r="K45" s="199">
        <v>2</v>
      </c>
      <c r="L45" s="204"/>
    </row>
    <row r="46" spans="1:12" ht="12" customHeight="1">
      <c r="A46" s="68">
        <v>217</v>
      </c>
      <c r="B46" s="23" t="s">
        <v>73</v>
      </c>
      <c r="C46" s="6">
        <v>7</v>
      </c>
      <c r="D46" s="199">
        <v>66</v>
      </c>
      <c r="E46" s="199">
        <v>140</v>
      </c>
      <c r="F46" s="199">
        <v>246</v>
      </c>
      <c r="G46" s="199">
        <v>529</v>
      </c>
      <c r="H46" s="199">
        <v>75</v>
      </c>
      <c r="I46" s="199">
        <v>2</v>
      </c>
      <c r="J46" s="199">
        <v>16</v>
      </c>
      <c r="K46" s="199">
        <v>2</v>
      </c>
      <c r="L46" s="204"/>
    </row>
    <row r="47" spans="1:12" ht="12" customHeight="1">
      <c r="A47" s="68">
        <v>218</v>
      </c>
      <c r="B47" s="23" t="s">
        <v>74</v>
      </c>
      <c r="C47" s="6">
        <v>13</v>
      </c>
      <c r="D47" s="199">
        <v>35</v>
      </c>
      <c r="E47" s="199">
        <v>55</v>
      </c>
      <c r="F47" s="199">
        <v>77</v>
      </c>
      <c r="G47" s="199">
        <v>145</v>
      </c>
      <c r="H47" s="199">
        <v>15</v>
      </c>
      <c r="I47" s="220">
        <v>0</v>
      </c>
      <c r="J47" s="199">
        <v>10</v>
      </c>
      <c r="K47" s="199">
        <v>1</v>
      </c>
      <c r="L47" s="204"/>
    </row>
    <row r="48" spans="1:12" ht="12" customHeight="1">
      <c r="A48" s="68">
        <v>219</v>
      </c>
      <c r="B48" s="23" t="s">
        <v>75</v>
      </c>
      <c r="C48" s="6">
        <v>13</v>
      </c>
      <c r="D48" s="199">
        <v>46</v>
      </c>
      <c r="E48" s="199">
        <v>94</v>
      </c>
      <c r="F48" s="199">
        <v>144</v>
      </c>
      <c r="G48" s="199">
        <v>353</v>
      </c>
      <c r="H48" s="199">
        <v>45</v>
      </c>
      <c r="I48" s="199">
        <v>1</v>
      </c>
      <c r="J48" s="199">
        <v>13</v>
      </c>
      <c r="K48" s="199">
        <v>2</v>
      </c>
      <c r="L48" s="204"/>
    </row>
    <row r="49" spans="1:12" ht="12" customHeight="1">
      <c r="A49" s="68">
        <v>220</v>
      </c>
      <c r="B49" s="23" t="s">
        <v>76</v>
      </c>
      <c r="C49" s="6">
        <v>14</v>
      </c>
      <c r="D49" s="199">
        <v>45</v>
      </c>
      <c r="E49" s="199">
        <v>85</v>
      </c>
      <c r="F49" s="199">
        <v>68</v>
      </c>
      <c r="G49" s="199">
        <v>134</v>
      </c>
      <c r="H49" s="199">
        <v>19</v>
      </c>
      <c r="I49" s="220">
        <v>0</v>
      </c>
      <c r="J49" s="199">
        <v>10</v>
      </c>
      <c r="K49" s="199">
        <v>1</v>
      </c>
      <c r="L49" s="204"/>
    </row>
    <row r="50" spans="1:12" ht="12" customHeight="1">
      <c r="A50" s="68">
        <v>221</v>
      </c>
      <c r="B50" s="196" t="s">
        <v>970</v>
      </c>
      <c r="C50" s="6">
        <v>53</v>
      </c>
      <c r="D50" s="199">
        <v>39</v>
      </c>
      <c r="E50" s="199">
        <v>64</v>
      </c>
      <c r="F50" s="199">
        <v>67</v>
      </c>
      <c r="G50" s="199">
        <v>122</v>
      </c>
      <c r="H50" s="199">
        <v>15</v>
      </c>
      <c r="I50" s="220">
        <v>0</v>
      </c>
      <c r="J50" s="199">
        <v>15</v>
      </c>
      <c r="K50" s="199">
        <v>2</v>
      </c>
      <c r="L50" s="204"/>
    </row>
    <row r="51" spans="1:12" ht="12" customHeight="1">
      <c r="A51" s="68">
        <v>222</v>
      </c>
      <c r="B51" s="23" t="s">
        <v>890</v>
      </c>
      <c r="C51" s="6">
        <v>95</v>
      </c>
      <c r="D51" s="199">
        <v>28</v>
      </c>
      <c r="E51" s="199">
        <v>45</v>
      </c>
      <c r="F51" s="199">
        <v>49</v>
      </c>
      <c r="G51" s="199">
        <v>64</v>
      </c>
      <c r="H51" s="199">
        <v>15</v>
      </c>
      <c r="I51" s="220">
        <v>0</v>
      </c>
      <c r="J51" s="199">
        <v>11</v>
      </c>
      <c r="K51" s="199">
        <v>1</v>
      </c>
      <c r="L51" s="204"/>
    </row>
    <row r="52" spans="1:12" ht="12" customHeight="1">
      <c r="A52" s="68">
        <v>223</v>
      </c>
      <c r="B52" s="23" t="s">
        <v>891</v>
      </c>
      <c r="C52" s="6">
        <v>56</v>
      </c>
      <c r="D52" s="199">
        <v>78</v>
      </c>
      <c r="E52" s="199">
        <v>126</v>
      </c>
      <c r="F52" s="199">
        <v>133</v>
      </c>
      <c r="G52" s="199">
        <v>214</v>
      </c>
      <c r="H52" s="199">
        <v>29</v>
      </c>
      <c r="I52" s="220">
        <v>0</v>
      </c>
      <c r="J52" s="199">
        <v>11</v>
      </c>
      <c r="K52" s="199">
        <v>1</v>
      </c>
      <c r="L52" s="204"/>
    </row>
    <row r="53" spans="1:12" ht="12" customHeight="1">
      <c r="A53" s="68">
        <v>224</v>
      </c>
      <c r="B53" s="23" t="s">
        <v>892</v>
      </c>
      <c r="C53" s="6">
        <v>89</v>
      </c>
      <c r="D53" s="199">
        <v>64</v>
      </c>
      <c r="E53" s="199">
        <v>103</v>
      </c>
      <c r="F53" s="199">
        <v>110</v>
      </c>
      <c r="G53" s="199">
        <v>156</v>
      </c>
      <c r="H53" s="199">
        <v>40</v>
      </c>
      <c r="I53" s="199">
        <v>1</v>
      </c>
      <c r="J53" s="199">
        <v>27</v>
      </c>
      <c r="K53" s="199">
        <v>1</v>
      </c>
      <c r="L53" s="204"/>
    </row>
    <row r="54" spans="1:12" ht="12" customHeight="1">
      <c r="A54" s="68">
        <v>225</v>
      </c>
      <c r="B54" s="23" t="s">
        <v>950</v>
      </c>
      <c r="C54" s="6">
        <v>39</v>
      </c>
      <c r="D54" s="199">
        <v>37</v>
      </c>
      <c r="E54" s="199">
        <v>66</v>
      </c>
      <c r="F54" s="199">
        <v>79</v>
      </c>
      <c r="G54" s="199">
        <v>119</v>
      </c>
      <c r="H54" s="199">
        <v>18</v>
      </c>
      <c r="I54" s="220">
        <v>0</v>
      </c>
      <c r="J54" s="199">
        <v>8</v>
      </c>
      <c r="K54" s="199">
        <v>1</v>
      </c>
      <c r="L54" s="204"/>
    </row>
    <row r="55" spans="1:12" ht="12" customHeight="1">
      <c r="A55" s="68">
        <v>226</v>
      </c>
      <c r="B55" s="23" t="s">
        <v>952</v>
      </c>
      <c r="C55" s="6">
        <v>125</v>
      </c>
      <c r="D55" s="199">
        <v>48</v>
      </c>
      <c r="E55" s="199">
        <v>83</v>
      </c>
      <c r="F55" s="199">
        <v>81</v>
      </c>
      <c r="G55" s="199">
        <v>138</v>
      </c>
      <c r="H55" s="199">
        <v>31</v>
      </c>
      <c r="I55" s="199">
        <v>3</v>
      </c>
      <c r="J55" s="199">
        <v>15</v>
      </c>
      <c r="K55" s="199">
        <v>2</v>
      </c>
      <c r="L55" s="204"/>
    </row>
    <row r="56" spans="1:12" ht="12" customHeight="1">
      <c r="A56" s="68">
        <v>227</v>
      </c>
      <c r="B56" s="23" t="s">
        <v>954</v>
      </c>
      <c r="C56" s="6">
        <v>38</v>
      </c>
      <c r="D56" s="199">
        <v>55</v>
      </c>
      <c r="E56" s="199">
        <v>91</v>
      </c>
      <c r="F56" s="199">
        <v>92</v>
      </c>
      <c r="G56" s="199">
        <v>140</v>
      </c>
      <c r="H56" s="199">
        <v>19</v>
      </c>
      <c r="I56" s="220">
        <v>0</v>
      </c>
      <c r="J56" s="199">
        <v>11</v>
      </c>
      <c r="K56" s="220">
        <v>0</v>
      </c>
      <c r="L56" s="204"/>
    </row>
    <row r="57" spans="1:12" ht="12" customHeight="1">
      <c r="A57" s="68">
        <v>228</v>
      </c>
      <c r="B57" s="23" t="s">
        <v>971</v>
      </c>
      <c r="C57" s="6">
        <v>29</v>
      </c>
      <c r="D57" s="199">
        <v>35</v>
      </c>
      <c r="E57" s="199">
        <v>68</v>
      </c>
      <c r="F57" s="199">
        <v>64</v>
      </c>
      <c r="G57" s="199">
        <v>128</v>
      </c>
      <c r="H57" s="199">
        <v>21</v>
      </c>
      <c r="I57" s="220">
        <v>0</v>
      </c>
      <c r="J57" s="199">
        <v>27</v>
      </c>
      <c r="K57" s="199">
        <v>3</v>
      </c>
      <c r="L57" s="204"/>
    </row>
    <row r="58" spans="1:12" ht="12" customHeight="1">
      <c r="A58" s="68">
        <v>229</v>
      </c>
      <c r="B58" s="23" t="s">
        <v>957</v>
      </c>
      <c r="C58" s="6">
        <v>32</v>
      </c>
      <c r="D58" s="199">
        <v>60</v>
      </c>
      <c r="E58" s="199">
        <v>98</v>
      </c>
      <c r="F58" s="199">
        <v>139</v>
      </c>
      <c r="G58" s="199">
        <v>246</v>
      </c>
      <c r="H58" s="199">
        <v>47</v>
      </c>
      <c r="I58" s="220">
        <v>0</v>
      </c>
      <c r="J58" s="199">
        <v>16</v>
      </c>
      <c r="K58" s="199">
        <v>1</v>
      </c>
      <c r="L58" s="204"/>
    </row>
    <row r="59" spans="1:12" ht="12" customHeight="1">
      <c r="A59" s="68">
        <v>301</v>
      </c>
      <c r="B59" s="23" t="s">
        <v>85</v>
      </c>
      <c r="C59" s="6">
        <v>13</v>
      </c>
      <c r="D59" s="199">
        <v>8</v>
      </c>
      <c r="E59" s="199">
        <v>17</v>
      </c>
      <c r="F59" s="199">
        <v>22</v>
      </c>
      <c r="G59" s="199">
        <v>43</v>
      </c>
      <c r="H59" s="199">
        <v>11</v>
      </c>
      <c r="I59" s="220">
        <v>0</v>
      </c>
      <c r="J59" s="199">
        <v>9</v>
      </c>
      <c r="K59" s="220">
        <v>0</v>
      </c>
      <c r="L59" s="204"/>
    </row>
    <row r="60" spans="1:12" ht="12" customHeight="1">
      <c r="A60" s="68">
        <v>365</v>
      </c>
      <c r="B60" s="23" t="s">
        <v>959</v>
      </c>
      <c r="C60" s="6">
        <v>16</v>
      </c>
      <c r="D60" s="199">
        <v>24</v>
      </c>
      <c r="E60" s="199">
        <v>35</v>
      </c>
      <c r="F60" s="199">
        <v>39</v>
      </c>
      <c r="G60" s="199">
        <v>50</v>
      </c>
      <c r="H60" s="199">
        <v>9</v>
      </c>
      <c r="I60" s="220">
        <v>0</v>
      </c>
      <c r="J60" s="199">
        <v>5</v>
      </c>
      <c r="K60" s="199">
        <v>1</v>
      </c>
      <c r="L60" s="204"/>
    </row>
    <row r="61" spans="1:12" ht="12" customHeight="1">
      <c r="A61" s="68">
        <v>381</v>
      </c>
      <c r="B61" s="23" t="s">
        <v>87</v>
      </c>
      <c r="C61" s="220">
        <v>0</v>
      </c>
      <c r="D61" s="6">
        <v>16</v>
      </c>
      <c r="E61" s="6">
        <v>31</v>
      </c>
      <c r="F61" s="6">
        <v>32</v>
      </c>
      <c r="G61" s="6">
        <v>47</v>
      </c>
      <c r="H61" s="6">
        <v>14</v>
      </c>
      <c r="I61" s="220">
        <v>0</v>
      </c>
      <c r="J61" s="6">
        <v>1</v>
      </c>
      <c r="K61" s="6">
        <v>1</v>
      </c>
      <c r="L61" s="204"/>
    </row>
    <row r="62" spans="1:12" ht="12" customHeight="1">
      <c r="A62" s="68">
        <v>382</v>
      </c>
      <c r="B62" s="23" t="s">
        <v>88</v>
      </c>
      <c r="C62" s="6">
        <v>2</v>
      </c>
      <c r="D62" s="6">
        <v>26</v>
      </c>
      <c r="E62" s="6">
        <v>35</v>
      </c>
      <c r="F62" s="6">
        <v>50</v>
      </c>
      <c r="G62" s="6">
        <v>93</v>
      </c>
      <c r="H62" s="6">
        <v>18</v>
      </c>
      <c r="I62" s="220">
        <v>0</v>
      </c>
      <c r="J62" s="6">
        <v>3</v>
      </c>
      <c r="K62" s="220">
        <v>0</v>
      </c>
      <c r="L62" s="204"/>
    </row>
    <row r="63" spans="1:12" ht="12" customHeight="1">
      <c r="A63" s="68">
        <v>442</v>
      </c>
      <c r="B63" s="23" t="s">
        <v>89</v>
      </c>
      <c r="C63" s="6">
        <v>6</v>
      </c>
      <c r="D63" s="6">
        <v>10</v>
      </c>
      <c r="E63" s="6">
        <v>15</v>
      </c>
      <c r="F63" s="6">
        <v>15</v>
      </c>
      <c r="G63" s="6">
        <v>20</v>
      </c>
      <c r="H63" s="6">
        <v>5</v>
      </c>
      <c r="I63" s="220">
        <v>0</v>
      </c>
      <c r="J63" s="6">
        <v>3</v>
      </c>
      <c r="K63" s="220">
        <v>0</v>
      </c>
      <c r="L63" s="204"/>
    </row>
    <row r="64" spans="1:12" ht="12" customHeight="1">
      <c r="A64" s="68">
        <v>443</v>
      </c>
      <c r="B64" s="23" t="s">
        <v>90</v>
      </c>
      <c r="C64" s="6">
        <v>9</v>
      </c>
      <c r="D64" s="6">
        <v>18</v>
      </c>
      <c r="E64" s="6">
        <v>26</v>
      </c>
      <c r="F64" s="6">
        <v>40</v>
      </c>
      <c r="G64" s="6">
        <v>86</v>
      </c>
      <c r="H64" s="6">
        <v>8</v>
      </c>
      <c r="I64" s="220">
        <v>0</v>
      </c>
      <c r="J64" s="6">
        <v>8</v>
      </c>
      <c r="K64" s="220">
        <v>0</v>
      </c>
      <c r="L64" s="204"/>
    </row>
    <row r="65" spans="1:12" ht="12" customHeight="1">
      <c r="A65" s="68">
        <v>446</v>
      </c>
      <c r="B65" s="23" t="s">
        <v>961</v>
      </c>
      <c r="C65" s="219">
        <v>12</v>
      </c>
      <c r="D65" s="6">
        <v>11</v>
      </c>
      <c r="E65" s="6">
        <v>18</v>
      </c>
      <c r="F65" s="6">
        <v>20</v>
      </c>
      <c r="G65" s="6">
        <v>28</v>
      </c>
      <c r="H65" s="6">
        <v>5</v>
      </c>
      <c r="I65" s="220">
        <v>0</v>
      </c>
      <c r="J65" s="6">
        <v>7</v>
      </c>
      <c r="K65" s="220">
        <v>0</v>
      </c>
      <c r="L65" s="204"/>
    </row>
    <row r="66" spans="1:12" ht="12" customHeight="1">
      <c r="A66" s="68">
        <v>464</v>
      </c>
      <c r="B66" s="23" t="s">
        <v>92</v>
      </c>
      <c r="C66" s="6">
        <v>4</v>
      </c>
      <c r="D66" s="199">
        <v>24</v>
      </c>
      <c r="E66" s="199">
        <v>47</v>
      </c>
      <c r="F66" s="199">
        <v>69</v>
      </c>
      <c r="G66" s="199">
        <v>126</v>
      </c>
      <c r="H66" s="199">
        <v>11</v>
      </c>
      <c r="I66" s="220">
        <v>0</v>
      </c>
      <c r="J66" s="199">
        <v>2</v>
      </c>
      <c r="K66" s="220">
        <v>0</v>
      </c>
      <c r="L66" s="204"/>
    </row>
    <row r="67" spans="1:12" ht="12" customHeight="1">
      <c r="A67" s="68">
        <v>481</v>
      </c>
      <c r="B67" s="23" t="s">
        <v>93</v>
      </c>
      <c r="C67" s="6">
        <v>5</v>
      </c>
      <c r="D67" s="199">
        <v>13</v>
      </c>
      <c r="E67" s="199">
        <v>31</v>
      </c>
      <c r="F67" s="199">
        <v>23</v>
      </c>
      <c r="G67" s="199">
        <v>50</v>
      </c>
      <c r="H67" s="199">
        <v>9</v>
      </c>
      <c r="I67" s="220">
        <v>0</v>
      </c>
      <c r="J67" s="199">
        <v>5</v>
      </c>
      <c r="K67" s="199">
        <v>1</v>
      </c>
      <c r="L67" s="204"/>
    </row>
    <row r="68" spans="1:12" ht="12" customHeight="1">
      <c r="A68" s="68">
        <v>501</v>
      </c>
      <c r="B68" s="23" t="s">
        <v>280</v>
      </c>
      <c r="C68" s="6">
        <v>25</v>
      </c>
      <c r="D68" s="199">
        <v>26</v>
      </c>
      <c r="E68" s="199">
        <v>42</v>
      </c>
      <c r="F68" s="199">
        <v>40</v>
      </c>
      <c r="G68" s="199">
        <v>46</v>
      </c>
      <c r="H68" s="199">
        <v>9</v>
      </c>
      <c r="I68" s="220">
        <v>0</v>
      </c>
      <c r="J68" s="199">
        <v>9</v>
      </c>
      <c r="K68" s="220">
        <v>0</v>
      </c>
      <c r="L68" s="204"/>
    </row>
    <row r="69" spans="1:12" ht="12" customHeight="1">
      <c r="A69" s="68">
        <v>585</v>
      </c>
      <c r="B69" s="23" t="s">
        <v>963</v>
      </c>
      <c r="C69" s="6">
        <v>193</v>
      </c>
      <c r="D69" s="199">
        <v>24</v>
      </c>
      <c r="E69" s="199">
        <v>38</v>
      </c>
      <c r="F69" s="199">
        <v>41</v>
      </c>
      <c r="G69" s="199">
        <v>48</v>
      </c>
      <c r="H69" s="199">
        <v>17</v>
      </c>
      <c r="I69" s="220">
        <v>0</v>
      </c>
      <c r="J69" s="199">
        <v>12</v>
      </c>
      <c r="K69" s="199">
        <v>1</v>
      </c>
      <c r="L69" s="204"/>
    </row>
    <row r="70" spans="1:12" ht="12" customHeight="1">
      <c r="A70" s="68">
        <v>586</v>
      </c>
      <c r="B70" s="23" t="s">
        <v>965</v>
      </c>
      <c r="C70" s="6">
        <v>57</v>
      </c>
      <c r="D70" s="199">
        <v>24</v>
      </c>
      <c r="E70" s="199">
        <v>40</v>
      </c>
      <c r="F70" s="199">
        <v>34</v>
      </c>
      <c r="G70" s="199">
        <v>56</v>
      </c>
      <c r="H70" s="199">
        <v>9</v>
      </c>
      <c r="I70" s="220">
        <v>0</v>
      </c>
      <c r="J70" s="199">
        <v>16</v>
      </c>
      <c r="K70" s="220">
        <v>0</v>
      </c>
      <c r="L70" s="204"/>
    </row>
    <row r="71" spans="1:12" ht="3.75" customHeight="1">
      <c r="A71" s="72"/>
      <c r="B71" s="60"/>
      <c r="C71" s="62"/>
      <c r="D71" s="62"/>
      <c r="E71" s="62"/>
      <c r="F71" s="62"/>
      <c r="G71" s="62"/>
      <c r="H71" s="62"/>
      <c r="I71" s="62"/>
      <c r="J71" s="62"/>
      <c r="K71" s="62"/>
      <c r="L71" s="204"/>
    </row>
    <row r="72" spans="1:12" ht="11.4">
      <c r="A72" s="221" t="s">
        <v>307</v>
      </c>
      <c r="B72" s="68"/>
      <c r="C72" s="204"/>
      <c r="D72" s="204"/>
      <c r="E72" s="204"/>
      <c r="F72" s="204"/>
      <c r="G72" s="204"/>
      <c r="H72" s="204"/>
      <c r="I72" s="204"/>
      <c r="J72" s="204"/>
      <c r="K72" s="204"/>
    </row>
    <row r="73" spans="1:12" ht="11.4">
      <c r="A73" s="211" t="s">
        <v>308</v>
      </c>
      <c r="C73" s="204"/>
      <c r="D73" s="204"/>
      <c r="E73" s="204"/>
      <c r="F73" s="204"/>
      <c r="G73" s="204"/>
      <c r="H73" s="204"/>
      <c r="I73" s="204"/>
      <c r="J73" s="204"/>
      <c r="K73" s="204"/>
    </row>
    <row r="74" spans="1:12" ht="12.75" customHeight="1"/>
  </sheetData>
  <sheetProtection selectLockedCells="1" selectUnlockedCells="1"/>
  <mergeCells count="7">
    <mergeCell ref="K3:K4"/>
    <mergeCell ref="A3:B4"/>
    <mergeCell ref="C3:C4"/>
    <mergeCell ref="D3:E3"/>
    <mergeCell ref="F3:G3"/>
    <mergeCell ref="H3:H4"/>
    <mergeCell ref="I3:J3"/>
  </mergeCells>
  <phoneticPr fontId="28"/>
  <pageMargins left="0.59027777777777779" right="0.59027777777777779" top="0.59027777777777779" bottom="0.59027777777777779" header="0.51180555555555551" footer="0.51180555555555551"/>
  <pageSetup paperSize="9" scale="90" firstPageNumber="0"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目次</vt:lpstr>
      <vt:lpstr>16.1</vt:lpstr>
      <vt:lpstr>16.2</vt:lpstr>
      <vt:lpstr>16.3-16.4</vt:lpstr>
      <vt:lpstr>16.5(1)</vt:lpstr>
      <vt:lpstr>16.5(2)</vt:lpstr>
      <vt:lpstr>16.6</vt:lpstr>
      <vt:lpstr>16.7</vt:lpstr>
      <vt:lpstr>16.8</vt:lpstr>
      <vt:lpstr>16.9</vt:lpstr>
      <vt:lpstr>16.10</vt:lpstr>
      <vt:lpstr>16.11</vt:lpstr>
      <vt:lpstr>16.12</vt:lpstr>
      <vt:lpstr>16.13.1</vt:lpstr>
      <vt:lpstr>16.13.2</vt:lpstr>
      <vt:lpstr>16.13.3</vt:lpstr>
      <vt:lpstr>16.13.4</vt:lpstr>
      <vt:lpstr>16.14.1</vt:lpstr>
      <vt:lpstr>16.14.2-16.14.3</vt:lpstr>
      <vt:lpstr>'16.13.4'!Print_Area</vt:lpstr>
      <vt:lpstr>'16.2'!Print_Area</vt:lpstr>
      <vt:lpstr>'16.8'!Print_Area</vt:lpstr>
      <vt:lpstr>'16.5(2)'!Print_Titles</vt:lpstr>
      <vt:lpstr>'16.13.4'!test1</vt:lpstr>
      <vt:lpstr>'16.8'!test2</vt:lpstr>
      <vt:lpstr>'16.5(2)'!test3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長江　靖志</dc:creator>
  <cp:lastModifiedBy>Administrator</cp:lastModifiedBy>
  <cp:lastPrinted>2021-03-19T07:24:46Z</cp:lastPrinted>
  <dcterms:created xsi:type="dcterms:W3CDTF">2020-03-04T00:16:23Z</dcterms:created>
  <dcterms:modified xsi:type="dcterms:W3CDTF">2021-03-23T23:56:07Z</dcterms:modified>
</cp:coreProperties>
</file>