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-15" windowWidth="19140" windowHeight="9150"/>
  </bookViews>
  <sheets>
    <sheet name="人口・世帯" sheetId="79" r:id="rId1"/>
    <sheet name="人口増減" sheetId="78" r:id="rId2"/>
    <sheet name="将来人口" sheetId="77" r:id="rId3"/>
    <sheet name="高齢者人口" sheetId="75" r:id="rId4"/>
  </sheets>
  <definedNames>
    <definedName name="_xlnm.Print_Area" localSheetId="3">高齢者人口!$A$1:$H$72</definedName>
    <definedName name="_xlnm.Print_Area" localSheetId="2">将来人口!$A$1:$AC$72</definedName>
    <definedName name="_xlnm.Print_Area" localSheetId="0">人口・世帯!$A$1:$AX$73</definedName>
    <definedName name="_xlnm.Print_Area" localSheetId="1">人口増減!$A$1:$N$72</definedName>
    <definedName name="Print_Area_MI">#REF!</definedName>
    <definedName name="_xlnm.Print_Titles" localSheetId="3">高齢者人口!$A:$B,高齢者人口!$1:$6</definedName>
    <definedName name="_xlnm.Print_Titles" localSheetId="2">将来人口!$A:$B,将来人口!$1:$6</definedName>
    <definedName name="_xlnm.Print_Titles" localSheetId="0">人口・世帯!$A:$B,人口・世帯!$1:$6</definedName>
    <definedName name="_xlnm.Print_Titles" localSheetId="1">人口増減!$A:$B,人口増減!$1:$6</definedName>
  </definedNames>
  <calcPr calcId="145621"/>
</workbook>
</file>

<file path=xl/calcChain.xml><?xml version="1.0" encoding="utf-8"?>
<calcChain xmlns="http://schemas.openxmlformats.org/spreadsheetml/2006/main">
  <c r="C54" i="78" l="1"/>
  <c r="C60" i="78"/>
  <c r="C63" i="78"/>
  <c r="D18" i="78"/>
  <c r="D22" i="78"/>
  <c r="D28" i="78"/>
  <c r="D34" i="78"/>
  <c r="D41" i="78"/>
  <c r="D46" i="78"/>
  <c r="D54" i="78"/>
  <c r="D60" i="78"/>
  <c r="D63" i="78"/>
  <c r="AL41" i="79" l="1"/>
  <c r="AK41" i="79"/>
  <c r="AL34" i="79"/>
  <c r="AK34" i="79"/>
  <c r="AL28" i="79"/>
  <c r="AK28" i="79"/>
  <c r="AL18" i="79"/>
  <c r="AK18" i="79"/>
  <c r="AF63" i="79"/>
  <c r="AG60" i="79"/>
  <c r="AG54" i="79"/>
  <c r="AF54" i="79"/>
  <c r="AG46" i="79"/>
  <c r="AF46" i="79"/>
  <c r="AG41" i="79"/>
  <c r="AF41" i="79"/>
  <c r="AG34" i="79"/>
  <c r="AF34" i="79"/>
  <c r="AG28" i="79"/>
  <c r="AF28" i="79"/>
  <c r="AG22" i="79"/>
  <c r="AF22" i="79"/>
  <c r="AG18" i="79"/>
  <c r="AF18" i="79"/>
  <c r="AH9" i="79"/>
  <c r="AH10" i="79"/>
  <c r="AE63" i="79"/>
  <c r="AD63" i="79"/>
  <c r="AE60" i="79"/>
  <c r="AD60" i="79"/>
  <c r="AE54" i="79"/>
  <c r="AD54" i="79"/>
  <c r="AC41" i="79"/>
  <c r="AD34" i="79"/>
  <c r="AE34" i="79"/>
  <c r="AC34" i="79"/>
  <c r="AD28" i="79"/>
  <c r="AE28" i="79"/>
  <c r="AC28" i="79"/>
  <c r="AE22" i="79"/>
  <c r="AD22" i="79"/>
  <c r="AC22" i="79"/>
  <c r="AD18" i="79"/>
  <c r="AE18" i="79"/>
  <c r="AC18" i="79"/>
  <c r="AE8" i="79"/>
  <c r="AD8" i="79"/>
  <c r="AC8" i="79"/>
  <c r="AC63" i="79"/>
  <c r="AB63" i="79"/>
  <c r="AC60" i="79"/>
  <c r="AB60" i="79"/>
  <c r="AC54" i="79"/>
  <c r="AB54" i="79"/>
  <c r="AB46" i="79"/>
  <c r="AB41" i="79"/>
  <c r="AB34" i="79"/>
  <c r="AB28" i="79"/>
  <c r="AB22" i="79"/>
  <c r="AB18" i="79"/>
  <c r="AB8" i="79"/>
  <c r="AA54" i="79"/>
  <c r="AA46" i="79"/>
  <c r="AA41" i="79"/>
  <c r="AA34" i="79"/>
  <c r="AA28" i="79"/>
  <c r="AA22" i="79"/>
  <c r="AA18" i="79"/>
  <c r="AA8" i="79"/>
  <c r="D7" i="75" l="1"/>
  <c r="E66" i="78"/>
  <c r="F66" i="78" s="1"/>
  <c r="E65" i="78"/>
  <c r="F65" i="78" s="1"/>
  <c r="E64" i="78"/>
  <c r="F64" i="78" s="1"/>
  <c r="E62" i="78"/>
  <c r="F62" i="78" s="1"/>
  <c r="E61" i="78"/>
  <c r="F61" i="78" s="1"/>
  <c r="E59" i="78"/>
  <c r="F59" i="78" s="1"/>
  <c r="E58" i="78"/>
  <c r="F58" i="78" s="1"/>
  <c r="E57" i="78"/>
  <c r="F57" i="78" s="1"/>
  <c r="E56" i="78"/>
  <c r="F56" i="78" s="1"/>
  <c r="E55" i="78"/>
  <c r="F55" i="78" s="1"/>
  <c r="E53" i="78"/>
  <c r="F53" i="78" s="1"/>
  <c r="E52" i="78"/>
  <c r="F52" i="78" s="1"/>
  <c r="E51" i="78"/>
  <c r="F51" i="78" s="1"/>
  <c r="E50" i="78"/>
  <c r="F50" i="78" s="1"/>
  <c r="E49" i="78"/>
  <c r="F49" i="78" s="1"/>
  <c r="E48" i="78"/>
  <c r="F48" i="78" s="1"/>
  <c r="E47" i="78"/>
  <c r="F47" i="78" s="1"/>
  <c r="E45" i="78"/>
  <c r="F45" i="78" s="1"/>
  <c r="E44" i="78"/>
  <c r="F44" i="78" s="1"/>
  <c r="E43" i="78"/>
  <c r="F43" i="78" s="1"/>
  <c r="E42" i="78"/>
  <c r="F42" i="78" s="1"/>
  <c r="E40" i="78"/>
  <c r="F40" i="78" s="1"/>
  <c r="E39" i="78"/>
  <c r="F39" i="78" s="1"/>
  <c r="E38" i="78"/>
  <c r="F38" i="78" s="1"/>
  <c r="E37" i="78"/>
  <c r="F37" i="78" s="1"/>
  <c r="E36" i="78"/>
  <c r="F36" i="78" s="1"/>
  <c r="E35" i="78"/>
  <c r="F35" i="78" s="1"/>
  <c r="E33" i="78"/>
  <c r="F33" i="78" s="1"/>
  <c r="E32" i="78"/>
  <c r="F32" i="78" s="1"/>
  <c r="E31" i="78"/>
  <c r="F31" i="78" s="1"/>
  <c r="E30" i="78"/>
  <c r="F30" i="78" s="1"/>
  <c r="E29" i="78"/>
  <c r="F29" i="78" s="1"/>
  <c r="E27" i="78"/>
  <c r="F27" i="78" s="1"/>
  <c r="E26" i="78"/>
  <c r="F26" i="78" s="1"/>
  <c r="E25" i="78"/>
  <c r="F25" i="78" s="1"/>
  <c r="E24" i="78"/>
  <c r="F24" i="78" s="1"/>
  <c r="E23" i="78"/>
  <c r="F23" i="78" s="1"/>
  <c r="E21" i="78"/>
  <c r="F21" i="78" s="1"/>
  <c r="E20" i="78"/>
  <c r="F20" i="78" s="1"/>
  <c r="E19" i="78"/>
  <c r="F19" i="78" s="1"/>
  <c r="E17" i="78"/>
  <c r="F17" i="78" s="1"/>
  <c r="E16" i="78"/>
  <c r="F16" i="78" s="1"/>
  <c r="E15" i="78"/>
  <c r="F15" i="78" s="1"/>
  <c r="E14" i="78"/>
  <c r="F14" i="78" s="1"/>
  <c r="E13" i="78"/>
  <c r="F13" i="78" s="1"/>
  <c r="E12" i="78"/>
  <c r="F12" i="78" s="1"/>
  <c r="E11" i="78"/>
  <c r="F11" i="78" s="1"/>
  <c r="E10" i="78"/>
  <c r="F10" i="78" s="1"/>
  <c r="E9" i="78"/>
  <c r="F9" i="78" s="1"/>
  <c r="E8" i="78"/>
  <c r="F8" i="78" s="1"/>
  <c r="E7" i="78"/>
  <c r="F7" i="78" s="1"/>
  <c r="E63" i="78"/>
  <c r="F63" i="78" s="1"/>
  <c r="E60" i="78"/>
  <c r="F60" i="78" s="1"/>
  <c r="E54" i="78"/>
  <c r="F54" i="78" s="1"/>
  <c r="E46" i="78"/>
  <c r="F46" i="78" s="1"/>
  <c r="E41" i="78"/>
  <c r="F41" i="78" s="1"/>
  <c r="E34" i="78"/>
  <c r="F34" i="78" s="1"/>
  <c r="E28" i="78"/>
  <c r="F28" i="78" s="1"/>
  <c r="E22" i="78"/>
  <c r="F22" i="78" s="1"/>
  <c r="E18" i="78"/>
  <c r="F18" i="78" s="1"/>
  <c r="AL63" i="79" l="1"/>
  <c r="AL60" i="79"/>
  <c r="AL54" i="79"/>
  <c r="AL46" i="79"/>
  <c r="AL22" i="79"/>
  <c r="AK63" i="79"/>
  <c r="AK60" i="79"/>
  <c r="AK54" i="79"/>
  <c r="AK46" i="79"/>
  <c r="AK22" i="79"/>
  <c r="AG63" i="79"/>
  <c r="AF60" i="79"/>
  <c r="AE46" i="79"/>
  <c r="AE41" i="79"/>
  <c r="AD46" i="79"/>
  <c r="AD41" i="79"/>
  <c r="AC46" i="79"/>
  <c r="AY63" i="79"/>
  <c r="AY60" i="79"/>
  <c r="AY54" i="79"/>
  <c r="AY46" i="79"/>
  <c r="AY41" i="79"/>
  <c r="AY34" i="79"/>
  <c r="AY28" i="79"/>
  <c r="AY22" i="79"/>
  <c r="AY18" i="79"/>
  <c r="R63" i="77" l="1"/>
  <c r="Q63" i="77"/>
  <c r="P63" i="77"/>
  <c r="O63" i="77"/>
  <c r="N63" i="77"/>
  <c r="W63" i="77" s="1"/>
  <c r="M63" i="77"/>
  <c r="L63" i="77"/>
  <c r="K63" i="77"/>
  <c r="J63" i="77"/>
  <c r="I63" i="77"/>
  <c r="H63" i="77"/>
  <c r="G63" i="77"/>
  <c r="F63" i="77"/>
  <c r="E63" i="77"/>
  <c r="D63" i="77"/>
  <c r="R60" i="77"/>
  <c r="Q60" i="77"/>
  <c r="P60" i="77"/>
  <c r="O60" i="77"/>
  <c r="X60" i="77" s="1"/>
  <c r="N60" i="77"/>
  <c r="M60" i="77"/>
  <c r="L60" i="77"/>
  <c r="U60" i="77" s="1"/>
  <c r="K60" i="77"/>
  <c r="J60" i="77"/>
  <c r="I60" i="77"/>
  <c r="H60" i="77"/>
  <c r="G60" i="77"/>
  <c r="F60" i="77"/>
  <c r="E60" i="77"/>
  <c r="D60" i="77"/>
  <c r="R54" i="77"/>
  <c r="Q54" i="77"/>
  <c r="Z54" i="77" s="1"/>
  <c r="P54" i="77"/>
  <c r="O54" i="77"/>
  <c r="N54" i="77"/>
  <c r="W54" i="77" s="1"/>
  <c r="M54" i="77"/>
  <c r="L54" i="77"/>
  <c r="K54" i="77"/>
  <c r="T54" i="77" s="1"/>
  <c r="J54" i="77"/>
  <c r="I54" i="77"/>
  <c r="H54" i="77"/>
  <c r="G54" i="77"/>
  <c r="F54" i="77"/>
  <c r="E54" i="77"/>
  <c r="D54" i="77"/>
  <c r="R46" i="77"/>
  <c r="AA46" i="77" s="1"/>
  <c r="Q46" i="77"/>
  <c r="P46" i="77"/>
  <c r="O46" i="77"/>
  <c r="X46" i="77" s="1"/>
  <c r="N46" i="77"/>
  <c r="M46" i="77"/>
  <c r="L46" i="77"/>
  <c r="U46" i="77" s="1"/>
  <c r="K46" i="77"/>
  <c r="J46" i="77"/>
  <c r="I46" i="77"/>
  <c r="H46" i="77"/>
  <c r="G46" i="77"/>
  <c r="F46" i="77"/>
  <c r="E46" i="77"/>
  <c r="D46" i="77"/>
  <c r="R41" i="77"/>
  <c r="Q41" i="77"/>
  <c r="Z41" i="77" s="1"/>
  <c r="P41" i="77"/>
  <c r="O41" i="77"/>
  <c r="N41" i="77"/>
  <c r="W41" i="77" s="1"/>
  <c r="M41" i="77"/>
  <c r="L41" i="77"/>
  <c r="K41" i="77"/>
  <c r="T41" i="77" s="1"/>
  <c r="J41" i="77"/>
  <c r="I41" i="77"/>
  <c r="H41" i="77"/>
  <c r="G41" i="77"/>
  <c r="F41" i="77"/>
  <c r="E41" i="77"/>
  <c r="D41" i="77"/>
  <c r="R34" i="77"/>
  <c r="AA34" i="77" s="1"/>
  <c r="Q34" i="77"/>
  <c r="P34" i="77"/>
  <c r="O34" i="77"/>
  <c r="X34" i="77" s="1"/>
  <c r="N34" i="77"/>
  <c r="M34" i="77"/>
  <c r="L34" i="77"/>
  <c r="U34" i="77" s="1"/>
  <c r="K34" i="77"/>
  <c r="J34" i="77"/>
  <c r="I34" i="77"/>
  <c r="H34" i="77"/>
  <c r="G34" i="77"/>
  <c r="F34" i="77"/>
  <c r="E34" i="77"/>
  <c r="D34" i="77"/>
  <c r="R28" i="77"/>
  <c r="Q28" i="77"/>
  <c r="Z28" i="77" s="1"/>
  <c r="P28" i="77"/>
  <c r="O28" i="77"/>
  <c r="N28" i="77"/>
  <c r="W28" i="77" s="1"/>
  <c r="M28" i="77"/>
  <c r="L28" i="77"/>
  <c r="K28" i="77"/>
  <c r="T28" i="77" s="1"/>
  <c r="J28" i="77"/>
  <c r="I28" i="77"/>
  <c r="H28" i="77"/>
  <c r="G28" i="77"/>
  <c r="F28" i="77"/>
  <c r="E28" i="77"/>
  <c r="D28" i="77"/>
  <c r="R22" i="77"/>
  <c r="AA22" i="77" s="1"/>
  <c r="Q22" i="77"/>
  <c r="P22" i="77"/>
  <c r="O22" i="77"/>
  <c r="X22" i="77" s="1"/>
  <c r="N22" i="77"/>
  <c r="M22" i="77"/>
  <c r="L22" i="77"/>
  <c r="U22" i="77" s="1"/>
  <c r="K22" i="77"/>
  <c r="J22" i="77"/>
  <c r="I22" i="77"/>
  <c r="H22" i="77"/>
  <c r="G22" i="77"/>
  <c r="F22" i="77"/>
  <c r="AB22" i="77" s="1"/>
  <c r="E22" i="77"/>
  <c r="D22" i="77"/>
  <c r="R18" i="77"/>
  <c r="Q18" i="77"/>
  <c r="Z18" i="77" s="1"/>
  <c r="P18" i="77"/>
  <c r="O18" i="77"/>
  <c r="N18" i="77"/>
  <c r="M18" i="77"/>
  <c r="L18" i="77"/>
  <c r="K18" i="77"/>
  <c r="T18" i="77" s="1"/>
  <c r="J18" i="77"/>
  <c r="I18" i="77"/>
  <c r="H18" i="77"/>
  <c r="G18" i="77"/>
  <c r="F18" i="77"/>
  <c r="E18" i="77"/>
  <c r="D18" i="77"/>
  <c r="C63" i="77"/>
  <c r="Y63" i="77" s="1"/>
  <c r="C60" i="77"/>
  <c r="V60" i="77" s="1"/>
  <c r="C54" i="77"/>
  <c r="Y54" i="77" s="1"/>
  <c r="C46" i="77"/>
  <c r="V46" i="77" s="1"/>
  <c r="C41" i="77"/>
  <c r="Y41" i="77" s="1"/>
  <c r="C34" i="77"/>
  <c r="V34" i="77" s="1"/>
  <c r="C28" i="77"/>
  <c r="Y28" i="77" s="1"/>
  <c r="C22" i="77"/>
  <c r="V22" i="77" s="1"/>
  <c r="C18" i="77"/>
  <c r="G18" i="75"/>
  <c r="G34" i="75"/>
  <c r="AX66" i="79"/>
  <c r="AX65" i="79"/>
  <c r="AX64" i="79"/>
  <c r="AP63" i="79"/>
  <c r="AX63" i="79" s="1"/>
  <c r="AX62" i="79"/>
  <c r="AX61" i="79"/>
  <c r="AP60" i="79"/>
  <c r="AX60" i="79" s="1"/>
  <c r="AX59" i="79"/>
  <c r="AX58" i="79"/>
  <c r="AX57" i="79"/>
  <c r="AX56" i="79"/>
  <c r="AX55" i="79"/>
  <c r="AP54" i="79"/>
  <c r="AX54" i="79" s="1"/>
  <c r="AX53" i="79"/>
  <c r="AX52" i="79"/>
  <c r="AX51" i="79"/>
  <c r="AX50" i="79"/>
  <c r="AX49" i="79"/>
  <c r="AX48" i="79"/>
  <c r="AX47" i="79"/>
  <c r="AP46" i="79"/>
  <c r="AX46" i="79" s="1"/>
  <c r="AX45" i="79"/>
  <c r="AX44" i="79"/>
  <c r="AX43" i="79"/>
  <c r="AX42" i="79"/>
  <c r="AP41" i="79"/>
  <c r="AX41" i="79" s="1"/>
  <c r="AX40" i="79"/>
  <c r="AX39" i="79"/>
  <c r="AX38" i="79"/>
  <c r="AX37" i="79"/>
  <c r="AX36" i="79"/>
  <c r="AX35" i="79"/>
  <c r="AP34" i="79"/>
  <c r="AX34" i="79" s="1"/>
  <c r="AX33" i="79"/>
  <c r="AX32" i="79"/>
  <c r="AX31" i="79"/>
  <c r="AX30" i="79"/>
  <c r="AX29" i="79"/>
  <c r="AP28" i="79"/>
  <c r="AX28" i="79" s="1"/>
  <c r="AX27" i="79"/>
  <c r="AX26" i="79"/>
  <c r="AX25" i="79"/>
  <c r="AX24" i="79"/>
  <c r="AX23" i="79"/>
  <c r="AP22" i="79"/>
  <c r="AX22" i="79" s="1"/>
  <c r="AX21" i="79"/>
  <c r="AX20" i="79"/>
  <c r="AX19" i="79"/>
  <c r="AP18" i="79"/>
  <c r="AX18" i="79"/>
  <c r="AX17" i="79"/>
  <c r="AX16" i="79"/>
  <c r="AX15" i="79"/>
  <c r="AX14" i="79"/>
  <c r="AX13" i="79"/>
  <c r="AX12" i="79"/>
  <c r="AX11" i="79"/>
  <c r="AX10" i="79"/>
  <c r="AX9" i="79"/>
  <c r="AP8" i="79"/>
  <c r="AX8" i="79" s="1"/>
  <c r="AW66" i="79"/>
  <c r="AW65" i="79"/>
  <c r="AW64" i="79"/>
  <c r="AS63" i="79"/>
  <c r="AW63" i="79" s="1"/>
  <c r="AW62" i="79"/>
  <c r="AW61" i="79"/>
  <c r="AS60" i="79"/>
  <c r="AW60" i="79" s="1"/>
  <c r="AW59" i="79"/>
  <c r="AW58" i="79"/>
  <c r="AW57" i="79"/>
  <c r="AW56" i="79"/>
  <c r="AW55" i="79"/>
  <c r="AS54" i="79"/>
  <c r="AW54" i="79" s="1"/>
  <c r="AW53" i="79"/>
  <c r="AW52" i="79"/>
  <c r="AW51" i="79"/>
  <c r="AW50" i="79"/>
  <c r="AW49" i="79"/>
  <c r="AW48" i="79"/>
  <c r="AW47" i="79"/>
  <c r="AS46" i="79"/>
  <c r="AW46" i="79" s="1"/>
  <c r="AW45" i="79"/>
  <c r="AW44" i="79"/>
  <c r="AW43" i="79"/>
  <c r="AW42" i="79"/>
  <c r="AS41" i="79"/>
  <c r="AW41" i="79" s="1"/>
  <c r="AW40" i="79"/>
  <c r="AW39" i="79"/>
  <c r="AW38" i="79"/>
  <c r="AW37" i="79"/>
  <c r="AW36" i="79"/>
  <c r="AW35" i="79"/>
  <c r="AS34" i="79"/>
  <c r="AW34" i="79" s="1"/>
  <c r="AW33" i="79"/>
  <c r="AW32" i="79"/>
  <c r="AW31" i="79"/>
  <c r="AW30" i="79"/>
  <c r="AW29" i="79"/>
  <c r="AS28" i="79"/>
  <c r="AW28" i="79" s="1"/>
  <c r="AW27" i="79"/>
  <c r="AW26" i="79"/>
  <c r="AW25" i="79"/>
  <c r="AW24" i="79"/>
  <c r="AW23" i="79"/>
  <c r="AS22" i="79"/>
  <c r="AW22" i="79"/>
  <c r="AW21" i="79"/>
  <c r="AW20" i="79"/>
  <c r="AW19" i="79"/>
  <c r="AS18" i="79"/>
  <c r="AW18" i="79" s="1"/>
  <c r="AW17" i="79"/>
  <c r="AW16" i="79"/>
  <c r="AW15" i="79"/>
  <c r="AW14" i="79"/>
  <c r="AW13" i="79"/>
  <c r="AW12" i="79"/>
  <c r="AW11" i="79"/>
  <c r="AW10" i="79"/>
  <c r="AW9" i="79"/>
  <c r="AS8" i="79"/>
  <c r="AW8" i="79" s="1"/>
  <c r="AN66" i="79"/>
  <c r="AN65" i="79"/>
  <c r="AN64" i="79"/>
  <c r="AN63" i="79"/>
  <c r="AN62" i="79"/>
  <c r="AN61" i="79"/>
  <c r="AN60" i="79"/>
  <c r="AN59" i="79"/>
  <c r="AN58" i="79"/>
  <c r="AN57" i="79"/>
  <c r="AN56" i="79"/>
  <c r="AN55" i="79"/>
  <c r="AN54" i="79"/>
  <c r="AN53" i="79"/>
  <c r="AN52" i="79"/>
  <c r="AN51" i="79"/>
  <c r="AN50" i="79"/>
  <c r="AN49" i="79"/>
  <c r="AN48" i="79"/>
  <c r="AN47" i="79"/>
  <c r="AN46" i="79"/>
  <c r="AN45" i="79"/>
  <c r="AN44" i="79"/>
  <c r="AN43" i="79"/>
  <c r="AN42" i="79"/>
  <c r="AN41" i="79"/>
  <c r="AN40" i="79"/>
  <c r="AN39" i="79"/>
  <c r="AN38" i="79"/>
  <c r="AN37" i="79"/>
  <c r="AN36" i="79"/>
  <c r="AN35" i="79"/>
  <c r="AN34" i="79"/>
  <c r="AN33" i="79"/>
  <c r="AN32" i="79"/>
  <c r="AN31" i="79"/>
  <c r="AN30" i="79"/>
  <c r="AN29" i="79"/>
  <c r="AN28" i="79"/>
  <c r="AN27" i="79"/>
  <c r="AN26" i="79"/>
  <c r="AN25" i="79"/>
  <c r="AN24" i="79"/>
  <c r="AN23" i="79"/>
  <c r="AN22" i="79"/>
  <c r="AN21" i="79"/>
  <c r="AN20" i="79"/>
  <c r="AN19" i="79"/>
  <c r="AN18" i="79"/>
  <c r="AN17" i="79"/>
  <c r="AN16" i="79"/>
  <c r="AN15" i="79"/>
  <c r="AN14" i="79"/>
  <c r="AN13" i="79"/>
  <c r="AN12" i="79"/>
  <c r="AN11" i="79"/>
  <c r="AN10" i="79"/>
  <c r="AN9" i="79"/>
  <c r="AN8" i="79"/>
  <c r="E66" i="79"/>
  <c r="AM66" i="79" s="1"/>
  <c r="E65" i="79"/>
  <c r="AM65" i="79" s="1"/>
  <c r="E64" i="79"/>
  <c r="AM64" i="79" s="1"/>
  <c r="E62" i="79"/>
  <c r="AM62" i="79" s="1"/>
  <c r="E61" i="79"/>
  <c r="AM61" i="79" s="1"/>
  <c r="E59" i="79"/>
  <c r="AM59" i="79" s="1"/>
  <c r="E58" i="79"/>
  <c r="AM58" i="79" s="1"/>
  <c r="E57" i="79"/>
  <c r="AM57" i="79" s="1"/>
  <c r="E56" i="79"/>
  <c r="AM56" i="79" s="1"/>
  <c r="E55" i="79"/>
  <c r="AM55" i="79" s="1"/>
  <c r="E53" i="79"/>
  <c r="AM53" i="79" s="1"/>
  <c r="E52" i="79"/>
  <c r="AM52" i="79" s="1"/>
  <c r="E51" i="79"/>
  <c r="AM51" i="79" s="1"/>
  <c r="E50" i="79"/>
  <c r="AM50" i="79" s="1"/>
  <c r="E49" i="79"/>
  <c r="AM49" i="79" s="1"/>
  <c r="E48" i="79"/>
  <c r="AM48" i="79" s="1"/>
  <c r="E47" i="79"/>
  <c r="AM47" i="79" s="1"/>
  <c r="E45" i="79"/>
  <c r="AM45" i="79" s="1"/>
  <c r="E44" i="79"/>
  <c r="AM44" i="79" s="1"/>
  <c r="E43" i="79"/>
  <c r="AM43" i="79" s="1"/>
  <c r="E42" i="79"/>
  <c r="AM42" i="79" s="1"/>
  <c r="E40" i="79"/>
  <c r="AM40" i="79" s="1"/>
  <c r="E39" i="79"/>
  <c r="AM39" i="79" s="1"/>
  <c r="E38" i="79"/>
  <c r="AM38" i="79" s="1"/>
  <c r="E37" i="79"/>
  <c r="AM37" i="79" s="1"/>
  <c r="E36" i="79"/>
  <c r="AM36" i="79" s="1"/>
  <c r="E35" i="79"/>
  <c r="AM35" i="79" s="1"/>
  <c r="E34" i="79"/>
  <c r="AM34" i="79" s="1"/>
  <c r="E33" i="79"/>
  <c r="AM33" i="79" s="1"/>
  <c r="E32" i="79"/>
  <c r="AM32" i="79" s="1"/>
  <c r="E31" i="79"/>
  <c r="AM31" i="79" s="1"/>
  <c r="E30" i="79"/>
  <c r="AM30" i="79" s="1"/>
  <c r="E29" i="79"/>
  <c r="AM29" i="79" s="1"/>
  <c r="E28" i="79"/>
  <c r="AM28" i="79" s="1"/>
  <c r="E27" i="79"/>
  <c r="AM27" i="79" s="1"/>
  <c r="E26" i="79"/>
  <c r="AM26" i="79" s="1"/>
  <c r="E25" i="79"/>
  <c r="AM25" i="79" s="1"/>
  <c r="E24" i="79"/>
  <c r="AM24" i="79" s="1"/>
  <c r="E23" i="79"/>
  <c r="AM23" i="79" s="1"/>
  <c r="E22" i="79"/>
  <c r="AM22" i="79" s="1"/>
  <c r="E21" i="79"/>
  <c r="AM21" i="79" s="1"/>
  <c r="E20" i="79"/>
  <c r="AM20" i="79" s="1"/>
  <c r="E19" i="79"/>
  <c r="AM19" i="79" s="1"/>
  <c r="E18" i="79"/>
  <c r="AM18" i="79" s="1"/>
  <c r="E17" i="79"/>
  <c r="AM17" i="79" s="1"/>
  <c r="E16" i="79"/>
  <c r="AM16" i="79" s="1"/>
  <c r="E15" i="79"/>
  <c r="AM15" i="79" s="1"/>
  <c r="E14" i="79"/>
  <c r="AM14" i="79" s="1"/>
  <c r="E13" i="79"/>
  <c r="AM13" i="79" s="1"/>
  <c r="E12" i="79"/>
  <c r="AM12" i="79" s="1"/>
  <c r="E11" i="79"/>
  <c r="AM11" i="79" s="1"/>
  <c r="E10" i="79"/>
  <c r="AM10" i="79" s="1"/>
  <c r="E9" i="79"/>
  <c r="AM9" i="79" s="1"/>
  <c r="E8" i="79"/>
  <c r="AM8" i="79" s="1"/>
  <c r="AI65" i="79"/>
  <c r="AI61" i="79"/>
  <c r="AI58" i="79"/>
  <c r="AI56" i="79"/>
  <c r="AI53" i="79"/>
  <c r="AI51" i="79"/>
  <c r="AI49" i="79"/>
  <c r="AI47" i="79"/>
  <c r="AI44" i="79"/>
  <c r="AI42" i="79"/>
  <c r="AI40" i="79"/>
  <c r="AI39" i="79"/>
  <c r="AI38" i="79"/>
  <c r="AI37" i="79"/>
  <c r="AI36" i="79"/>
  <c r="AI35" i="79"/>
  <c r="AI34" i="79"/>
  <c r="AI33" i="79"/>
  <c r="AI32" i="79"/>
  <c r="AI31" i="79"/>
  <c r="AI30" i="79"/>
  <c r="AI29" i="79"/>
  <c r="AI28" i="79"/>
  <c r="AI27" i="79"/>
  <c r="AI26" i="79"/>
  <c r="AI25" i="79"/>
  <c r="AI24" i="79"/>
  <c r="AI23" i="79"/>
  <c r="AI22" i="79"/>
  <c r="AI21" i="79"/>
  <c r="AI20" i="79"/>
  <c r="AI19" i="79"/>
  <c r="AI18" i="79"/>
  <c r="AI17" i="79"/>
  <c r="AI16" i="79"/>
  <c r="AI15" i="79"/>
  <c r="AI14" i="79"/>
  <c r="AI13" i="79"/>
  <c r="AI12" i="79"/>
  <c r="AI11" i="79"/>
  <c r="AI10" i="79"/>
  <c r="AI9" i="79"/>
  <c r="AI8" i="79"/>
  <c r="AH66" i="79"/>
  <c r="AH65" i="79"/>
  <c r="AH64" i="79"/>
  <c r="AH62" i="79"/>
  <c r="AH61" i="79"/>
  <c r="AH59" i="79"/>
  <c r="AH58" i="79"/>
  <c r="AH57" i="79"/>
  <c r="AH56" i="79"/>
  <c r="AH55" i="79"/>
  <c r="AH53" i="79"/>
  <c r="AH52" i="79"/>
  <c r="AH51" i="79"/>
  <c r="AH50" i="79"/>
  <c r="AH49" i="79"/>
  <c r="AH48" i="79"/>
  <c r="AH47" i="79"/>
  <c r="AH45" i="79"/>
  <c r="AH44" i="79"/>
  <c r="AH43" i="79"/>
  <c r="AH42" i="79"/>
  <c r="AH40" i="79"/>
  <c r="AH39" i="79"/>
  <c r="AH38" i="79"/>
  <c r="AH37" i="79"/>
  <c r="AH36" i="79"/>
  <c r="AH35" i="79"/>
  <c r="AH34" i="79"/>
  <c r="AH33" i="79"/>
  <c r="AH32" i="79"/>
  <c r="AH31" i="79"/>
  <c r="AH30" i="79"/>
  <c r="AH29" i="79"/>
  <c r="AH28" i="79"/>
  <c r="AH27" i="79"/>
  <c r="AH25" i="79"/>
  <c r="AH23" i="79"/>
  <c r="AH21" i="79"/>
  <c r="AH19" i="79"/>
  <c r="AH17" i="79"/>
  <c r="AH15" i="79"/>
  <c r="AH13" i="79"/>
  <c r="AH11" i="79"/>
  <c r="AR8" i="79"/>
  <c r="AR18" i="79"/>
  <c r="AR22" i="79"/>
  <c r="AR28" i="79"/>
  <c r="AR34" i="79"/>
  <c r="AR41" i="79"/>
  <c r="AR46" i="79"/>
  <c r="AR54" i="79"/>
  <c r="AR60" i="79"/>
  <c r="AR63" i="79"/>
  <c r="G63" i="75"/>
  <c r="G60" i="75"/>
  <c r="G54" i="75"/>
  <c r="G46" i="75"/>
  <c r="G41" i="75"/>
  <c r="G8" i="75"/>
  <c r="G22" i="75"/>
  <c r="G28" i="75"/>
  <c r="AQ34" i="79"/>
  <c r="AQ63" i="79"/>
  <c r="AQ60" i="79"/>
  <c r="AQ54" i="79"/>
  <c r="AQ46" i="79"/>
  <c r="AQ41" i="79"/>
  <c r="AQ28" i="79"/>
  <c r="AQ22" i="79"/>
  <c r="AQ18" i="79"/>
  <c r="AQ8" i="79"/>
  <c r="AQ7" i="79" s="1"/>
  <c r="AA60" i="79"/>
  <c r="AA63" i="79"/>
  <c r="L41" i="79"/>
  <c r="L46" i="79"/>
  <c r="L34" i="79"/>
  <c r="L28" i="79"/>
  <c r="L63" i="79"/>
  <c r="L8" i="79"/>
  <c r="L18" i="79"/>
  <c r="L22" i="79"/>
  <c r="L54" i="79"/>
  <c r="L60" i="79"/>
  <c r="K41" i="79"/>
  <c r="K46" i="79"/>
  <c r="K8" i="79"/>
  <c r="K18" i="79"/>
  <c r="K22" i="79"/>
  <c r="K28" i="79"/>
  <c r="K34" i="79"/>
  <c r="K54" i="79"/>
  <c r="K60" i="79"/>
  <c r="K63" i="79"/>
  <c r="J46" i="79"/>
  <c r="J8" i="79"/>
  <c r="J18" i="79"/>
  <c r="J22" i="79"/>
  <c r="J28" i="79"/>
  <c r="J34" i="79"/>
  <c r="J41" i="79"/>
  <c r="J54" i="79"/>
  <c r="J60" i="79"/>
  <c r="J63" i="79"/>
  <c r="I34" i="79"/>
  <c r="I41" i="79"/>
  <c r="I46" i="79"/>
  <c r="I54" i="79"/>
  <c r="I60" i="79"/>
  <c r="I63" i="79"/>
  <c r="I8" i="79"/>
  <c r="I18" i="79"/>
  <c r="I7" i="79" s="1"/>
  <c r="I22" i="79"/>
  <c r="I28" i="79"/>
  <c r="H63" i="79"/>
  <c r="H60" i="79"/>
  <c r="H28" i="79"/>
  <c r="H22" i="79"/>
  <c r="H18" i="79"/>
  <c r="H8" i="79"/>
  <c r="H34" i="79"/>
  <c r="H41" i="79"/>
  <c r="H46" i="79"/>
  <c r="H54" i="79"/>
  <c r="G63" i="79"/>
  <c r="F63" i="79"/>
  <c r="G60" i="79"/>
  <c r="F60" i="79"/>
  <c r="G54" i="79"/>
  <c r="F54" i="79"/>
  <c r="G46" i="79"/>
  <c r="F46" i="79"/>
  <c r="G41" i="79"/>
  <c r="F41" i="79"/>
  <c r="G34" i="79"/>
  <c r="F34" i="79"/>
  <c r="G8" i="79"/>
  <c r="G18" i="79"/>
  <c r="G22" i="79"/>
  <c r="G28" i="79"/>
  <c r="F8" i="79"/>
  <c r="F18" i="79"/>
  <c r="F22" i="79"/>
  <c r="F28" i="79"/>
  <c r="K7" i="79" l="1"/>
  <c r="G7" i="79"/>
  <c r="AH8" i="79"/>
  <c r="AH12" i="79"/>
  <c r="AH14" i="79"/>
  <c r="AH16" i="79"/>
  <c r="AH20" i="79"/>
  <c r="AH22" i="79"/>
  <c r="AH24" i="79"/>
  <c r="AH26" i="79"/>
  <c r="AI43" i="79"/>
  <c r="AI45" i="79"/>
  <c r="AI48" i="79"/>
  <c r="AI50" i="79"/>
  <c r="AI52" i="79"/>
  <c r="AI55" i="79"/>
  <c r="AI57" i="79"/>
  <c r="AI59" i="79"/>
  <c r="AI62" i="79"/>
  <c r="AI64" i="79"/>
  <c r="AI66" i="79"/>
  <c r="E63" i="79"/>
  <c r="AL7" i="79"/>
  <c r="AH63" i="79"/>
  <c r="H7" i="79"/>
  <c r="L7" i="79"/>
  <c r="AK7" i="79"/>
  <c r="AC18" i="77"/>
  <c r="V18" i="77"/>
  <c r="X18" i="77"/>
  <c r="S22" i="77"/>
  <c r="W22" i="77"/>
  <c r="Y22" i="77"/>
  <c r="AC28" i="77"/>
  <c r="V28" i="77"/>
  <c r="X28" i="77"/>
  <c r="AB34" i="77"/>
  <c r="S34" i="77"/>
  <c r="W34" i="77"/>
  <c r="Y34" i="77"/>
  <c r="AC41" i="77"/>
  <c r="V41" i="77"/>
  <c r="X41" i="77"/>
  <c r="AB46" i="77"/>
  <c r="S46" i="77"/>
  <c r="W46" i="77"/>
  <c r="Y46" i="77"/>
  <c r="AC54" i="77"/>
  <c r="V54" i="77"/>
  <c r="X54" i="77"/>
  <c r="AB60" i="77"/>
  <c r="S60" i="77"/>
  <c r="W60" i="77"/>
  <c r="Y60" i="77"/>
  <c r="AA60" i="77"/>
  <c r="AC63" i="77"/>
  <c r="T63" i="77"/>
  <c r="V63" i="77"/>
  <c r="X63" i="77"/>
  <c r="Z63" i="77"/>
  <c r="F7" i="79"/>
  <c r="J7" i="79"/>
  <c r="AR7" i="79"/>
  <c r="AP7" i="79"/>
  <c r="AX7" i="79" s="1"/>
  <c r="AB18" i="77"/>
  <c r="S18" i="77"/>
  <c r="U18" i="77"/>
  <c r="W18" i="77"/>
  <c r="Y18" i="77"/>
  <c r="AA18" i="77"/>
  <c r="AC22" i="77"/>
  <c r="AB28" i="77"/>
  <c r="AC34" i="77"/>
  <c r="AB41" i="77"/>
  <c r="AC46" i="77"/>
  <c r="AB54" i="77"/>
  <c r="AC60" i="77"/>
  <c r="AB63" i="77"/>
  <c r="G7" i="75"/>
  <c r="AH18" i="79"/>
  <c r="E41" i="79"/>
  <c r="AI41" i="79" s="1"/>
  <c r="E46" i="79"/>
  <c r="E54" i="79"/>
  <c r="E60" i="79"/>
  <c r="AS7" i="79"/>
  <c r="AW7" i="79" s="1"/>
  <c r="T22" i="77"/>
  <c r="Z22" i="77"/>
  <c r="S28" i="77"/>
  <c r="U28" i="77"/>
  <c r="AA28" i="77"/>
  <c r="T34" i="77"/>
  <c r="Z34" i="77"/>
  <c r="S41" i="77"/>
  <c r="U41" i="77"/>
  <c r="AA41" i="77"/>
  <c r="T46" i="77"/>
  <c r="Z46" i="77"/>
  <c r="S54" i="77"/>
  <c r="U54" i="77"/>
  <c r="AA54" i="77"/>
  <c r="T60" i="77"/>
  <c r="Z60" i="77"/>
  <c r="S63" i="77"/>
  <c r="U63" i="77"/>
  <c r="AA63" i="77"/>
  <c r="AM63" i="79" l="1"/>
  <c r="AI63" i="79"/>
  <c r="AM60" i="79"/>
  <c r="AI60" i="79"/>
  <c r="AM46" i="79"/>
  <c r="AI46" i="79"/>
  <c r="AH46" i="79"/>
  <c r="AN7" i="79"/>
  <c r="AM54" i="79"/>
  <c r="AI54" i="79"/>
  <c r="AH54" i="79"/>
  <c r="E7" i="79"/>
  <c r="AI7" i="79" s="1"/>
  <c r="AH41" i="79"/>
  <c r="AM41" i="79"/>
  <c r="AH60" i="79"/>
  <c r="AM7" i="79" l="1"/>
  <c r="AH7" i="79"/>
</calcChain>
</file>

<file path=xl/comments1.xml><?xml version="1.0" encoding="utf-8"?>
<comments xmlns="http://schemas.openxmlformats.org/spreadsheetml/2006/main">
  <authors>
    <author>兵庫県</author>
  </authors>
  <commentList>
    <comment ref="N4" authorId="0">
      <text>
        <r>
          <rPr>
            <b/>
            <sz val="9"/>
            <color indexed="81"/>
            <rFont val="ＭＳ Ｐゴシック"/>
            <family val="3"/>
            <charset val="128"/>
          </rPr>
          <t>兵庫県: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<sst xmlns="http://schemas.openxmlformats.org/spreadsheetml/2006/main" count="635" uniqueCount="235">
  <si>
    <t>兵庫県</t>
  </si>
  <si>
    <t>区　分</t>
  </si>
  <si>
    <t>調査時点</t>
  </si>
  <si>
    <t>単　位</t>
  </si>
  <si>
    <t>人</t>
  </si>
  <si>
    <t>28</t>
  </si>
  <si>
    <t>資　料</t>
  </si>
  <si>
    <t>神戸市</t>
  </si>
  <si>
    <t>東灘区</t>
  </si>
  <si>
    <t>灘区</t>
  </si>
  <si>
    <t>中央区</t>
  </si>
  <si>
    <t>兵庫区</t>
  </si>
  <si>
    <t>北区</t>
  </si>
  <si>
    <t>長田区</t>
  </si>
  <si>
    <t>須磨区</t>
  </si>
  <si>
    <t>垂水区</t>
  </si>
  <si>
    <t>西区</t>
  </si>
  <si>
    <t>阪神南地域</t>
  </si>
  <si>
    <t>尼崎市</t>
  </si>
  <si>
    <t>西宮市</t>
  </si>
  <si>
    <t>芦屋市</t>
  </si>
  <si>
    <t>阪神北地域</t>
  </si>
  <si>
    <t>伊丹市</t>
  </si>
  <si>
    <t>宝塚市</t>
  </si>
  <si>
    <t>川西市</t>
  </si>
  <si>
    <t>三田市</t>
  </si>
  <si>
    <t>猪名川町</t>
  </si>
  <si>
    <t>東播磨地域</t>
  </si>
  <si>
    <t>明石市</t>
  </si>
  <si>
    <t>加古川市</t>
  </si>
  <si>
    <t>高砂市</t>
  </si>
  <si>
    <t>稲美町</t>
  </si>
  <si>
    <t>播磨町</t>
  </si>
  <si>
    <t>北播磨地域</t>
  </si>
  <si>
    <t>三木市</t>
  </si>
  <si>
    <t>小野市</t>
  </si>
  <si>
    <t>加西市</t>
  </si>
  <si>
    <t>中播磨地域</t>
  </si>
  <si>
    <t>市川町</t>
  </si>
  <si>
    <t>福崎町</t>
  </si>
  <si>
    <t>西播磨地域</t>
  </si>
  <si>
    <t>相生市</t>
  </si>
  <si>
    <t>赤穂市</t>
  </si>
  <si>
    <t>太子町</t>
  </si>
  <si>
    <t>上郡町</t>
  </si>
  <si>
    <t>但馬地域</t>
  </si>
  <si>
    <t>丹波地域</t>
  </si>
  <si>
    <t>篠山市</t>
  </si>
  <si>
    <t>淡路地域</t>
  </si>
  <si>
    <t>世帯</t>
  </si>
  <si>
    <t>件</t>
  </si>
  <si>
    <t/>
  </si>
  <si>
    <t>人/1k㎡</t>
  </si>
  <si>
    <t>人口・人口密度</t>
    <rPh sb="3" eb="5">
      <t>ジンコウ</t>
    </rPh>
    <rPh sb="5" eb="7">
      <t>ミツド</t>
    </rPh>
    <phoneticPr fontId="3"/>
  </si>
  <si>
    <t>総人口
2010年</t>
    <rPh sb="0" eb="3">
      <t>ソウジンコウ</t>
    </rPh>
    <rPh sb="8" eb="9">
      <t>ネン</t>
    </rPh>
    <phoneticPr fontId="3"/>
  </si>
  <si>
    <t>総人口
2015年</t>
    <rPh sb="0" eb="3">
      <t>ソウジンコウ</t>
    </rPh>
    <rPh sb="8" eb="9">
      <t>ネン</t>
    </rPh>
    <phoneticPr fontId="3"/>
  </si>
  <si>
    <t>総人口
2020年</t>
    <rPh sb="0" eb="3">
      <t>ソウジンコウ</t>
    </rPh>
    <rPh sb="8" eb="9">
      <t>ネン</t>
    </rPh>
    <phoneticPr fontId="3"/>
  </si>
  <si>
    <t>総人口
2025年</t>
    <rPh sb="0" eb="3">
      <t>ソウジンコウ</t>
    </rPh>
    <rPh sb="8" eb="9">
      <t>ネン</t>
    </rPh>
    <phoneticPr fontId="3"/>
  </si>
  <si>
    <t>総人口
2030年</t>
    <rPh sb="0" eb="3">
      <t>ソウジンコウ</t>
    </rPh>
    <rPh sb="8" eb="9">
      <t>ネン</t>
    </rPh>
    <phoneticPr fontId="3"/>
  </si>
  <si>
    <t>養父市</t>
    <rPh sb="0" eb="2">
      <t>ヤブ</t>
    </rPh>
    <rPh sb="2" eb="3">
      <t>シ</t>
    </rPh>
    <phoneticPr fontId="3"/>
  </si>
  <si>
    <t>自然増減</t>
    <rPh sb="0" eb="2">
      <t>シゼン</t>
    </rPh>
    <rPh sb="2" eb="3">
      <t>ゾウ</t>
    </rPh>
    <rPh sb="3" eb="4">
      <t>ゲン</t>
    </rPh>
    <phoneticPr fontId="3"/>
  </si>
  <si>
    <t>社会増減</t>
    <rPh sb="0" eb="2">
      <t>シャカイ</t>
    </rPh>
    <rPh sb="2" eb="4">
      <t>ゾウゲン</t>
    </rPh>
    <phoneticPr fontId="3"/>
  </si>
  <si>
    <t>推計人口</t>
    <rPh sb="0" eb="2">
      <t>スイケイ</t>
    </rPh>
    <phoneticPr fontId="3"/>
  </si>
  <si>
    <t>自然
増減数</t>
    <rPh sb="0" eb="2">
      <t>シゼン</t>
    </rPh>
    <rPh sb="3" eb="5">
      <t>ゾウゲン</t>
    </rPh>
    <rPh sb="5" eb="6">
      <t>スウ</t>
    </rPh>
    <phoneticPr fontId="3"/>
  </si>
  <si>
    <t>社会
増減数</t>
    <rPh sb="0" eb="2">
      <t>シャカイ</t>
    </rPh>
    <rPh sb="3" eb="5">
      <t>ゾウゲン</t>
    </rPh>
    <rPh sb="5" eb="6">
      <t>スウ</t>
    </rPh>
    <phoneticPr fontId="3"/>
  </si>
  <si>
    <t>純
増減率</t>
    <rPh sb="0" eb="1">
      <t>ジュン</t>
    </rPh>
    <rPh sb="2" eb="4">
      <t>ゾウゲン</t>
    </rPh>
    <rPh sb="4" eb="5">
      <t>リツ</t>
    </rPh>
    <phoneticPr fontId="3"/>
  </si>
  <si>
    <t>自然
増減率</t>
    <rPh sb="0" eb="2">
      <t>シゼン</t>
    </rPh>
    <rPh sb="3" eb="5">
      <t>ゾウゲン</t>
    </rPh>
    <rPh sb="5" eb="6">
      <t>リツ</t>
    </rPh>
    <phoneticPr fontId="3"/>
  </si>
  <si>
    <t>社会
増減率</t>
    <rPh sb="0" eb="2">
      <t>シャカイ</t>
    </rPh>
    <rPh sb="3" eb="5">
      <t>ゾウゲン</t>
    </rPh>
    <rPh sb="5" eb="6">
      <t>リツ</t>
    </rPh>
    <phoneticPr fontId="3"/>
  </si>
  <si>
    <t>社会増</t>
    <rPh sb="0" eb="2">
      <t>シャカイ</t>
    </rPh>
    <rPh sb="2" eb="3">
      <t>ゾウ</t>
    </rPh>
    <phoneticPr fontId="3"/>
  </si>
  <si>
    <t>社会減</t>
    <rPh sb="0" eb="2">
      <t>シャカイ</t>
    </rPh>
    <rPh sb="2" eb="3">
      <t>ゲン</t>
    </rPh>
    <phoneticPr fontId="3"/>
  </si>
  <si>
    <t>県統計課「兵庫県の人口の動き」</t>
    <rPh sb="12" eb="13">
      <t>ウゴ</t>
    </rPh>
    <phoneticPr fontId="3"/>
  </si>
  <si>
    <t>人</t>
    <rPh sb="0" eb="1">
      <t>ニン</t>
    </rPh>
    <phoneticPr fontId="3"/>
  </si>
  <si>
    <t>豊岡市</t>
    <rPh sb="0" eb="3">
      <t>トヨオカシ</t>
    </rPh>
    <phoneticPr fontId="9"/>
  </si>
  <si>
    <t>朝来市</t>
    <rPh sb="0" eb="2">
      <t>アサゴ</t>
    </rPh>
    <rPh sb="2" eb="3">
      <t>シ</t>
    </rPh>
    <phoneticPr fontId="9"/>
  </si>
  <si>
    <t>丹波市</t>
    <rPh sb="0" eb="2">
      <t>タンバ</t>
    </rPh>
    <rPh sb="2" eb="3">
      <t>シ</t>
    </rPh>
    <phoneticPr fontId="9"/>
  </si>
  <si>
    <t>南あわじ市</t>
    <rPh sb="0" eb="1">
      <t>ミナミ</t>
    </rPh>
    <rPh sb="4" eb="5">
      <t>シ</t>
    </rPh>
    <phoneticPr fontId="9"/>
  </si>
  <si>
    <t>淡路市</t>
    <rPh sb="0" eb="2">
      <t>アワジ</t>
    </rPh>
    <rPh sb="2" eb="3">
      <t>シ</t>
    </rPh>
    <phoneticPr fontId="9"/>
  </si>
  <si>
    <t>丹波市</t>
    <rPh sb="0" eb="2">
      <t>タンバ</t>
    </rPh>
    <rPh sb="2" eb="3">
      <t>シ</t>
    </rPh>
    <phoneticPr fontId="10"/>
  </si>
  <si>
    <t>南あわじ市</t>
    <rPh sb="0" eb="1">
      <t>ミナミ</t>
    </rPh>
    <rPh sb="4" eb="5">
      <t>シ</t>
    </rPh>
    <phoneticPr fontId="10"/>
  </si>
  <si>
    <t>淡路市</t>
    <rPh sb="0" eb="2">
      <t>アワジ</t>
    </rPh>
    <rPh sb="2" eb="3">
      <t>シ</t>
    </rPh>
    <phoneticPr fontId="10"/>
  </si>
  <si>
    <t>人口千人
当たり
婚姻件数</t>
    <rPh sb="0" eb="2">
      <t>ジンコウ</t>
    </rPh>
    <rPh sb="2" eb="4">
      <t>センニン</t>
    </rPh>
    <rPh sb="5" eb="6">
      <t>ア</t>
    </rPh>
    <rPh sb="9" eb="11">
      <t>コンイン</t>
    </rPh>
    <rPh sb="11" eb="12">
      <t>ケン</t>
    </rPh>
    <rPh sb="12" eb="13">
      <t>カズ</t>
    </rPh>
    <phoneticPr fontId="3"/>
  </si>
  <si>
    <t>人口千人
当たり
離婚件数</t>
    <rPh sb="0" eb="2">
      <t>ジンコウ</t>
    </rPh>
    <rPh sb="2" eb="4">
      <t>センニン</t>
    </rPh>
    <rPh sb="5" eb="6">
      <t>ア</t>
    </rPh>
    <rPh sb="9" eb="11">
      <t>リコン</t>
    </rPh>
    <rPh sb="11" eb="12">
      <t>ケン</t>
    </rPh>
    <rPh sb="12" eb="13">
      <t>カズ</t>
    </rPh>
    <phoneticPr fontId="3"/>
  </si>
  <si>
    <t>純
増減数</t>
    <rPh sb="0" eb="1">
      <t>ジュン</t>
    </rPh>
    <rPh sb="2" eb="4">
      <t>ゾウゲン</t>
    </rPh>
    <rPh sb="4" eb="5">
      <t>スウ</t>
    </rPh>
    <phoneticPr fontId="3"/>
  </si>
  <si>
    <t>高齢者人口</t>
    <rPh sb="0" eb="3">
      <t>コウレイシャ</t>
    </rPh>
    <rPh sb="3" eb="5">
      <t>ジンコウ</t>
    </rPh>
    <phoneticPr fontId="3"/>
  </si>
  <si>
    <t>高齢者人口
比率
(65歳以上）</t>
    <rPh sb="0" eb="3">
      <t>コウレイシャ</t>
    </rPh>
    <rPh sb="3" eb="5">
      <t>ジンコウ</t>
    </rPh>
    <rPh sb="6" eb="8">
      <t>ヒリツ</t>
    </rPh>
    <rPh sb="12" eb="13">
      <t>サイ</t>
    </rPh>
    <rPh sb="13" eb="15">
      <t>イジョウ</t>
    </rPh>
    <phoneticPr fontId="3"/>
  </si>
  <si>
    <t>高齢者人口
比率
(75歳以上）</t>
    <rPh sb="0" eb="3">
      <t>コウレイシャ</t>
    </rPh>
    <rPh sb="3" eb="5">
      <t>ジンコウ</t>
    </rPh>
    <rPh sb="6" eb="8">
      <t>ヒリツ</t>
    </rPh>
    <rPh sb="12" eb="13">
      <t>サイ</t>
    </rPh>
    <rPh sb="13" eb="15">
      <t>イジョウ</t>
    </rPh>
    <phoneticPr fontId="3"/>
  </si>
  <si>
    <t>人口密度</t>
    <rPh sb="0" eb="2">
      <t>ジンコウ</t>
    </rPh>
    <rPh sb="2" eb="4">
      <t>ミツド</t>
    </rPh>
    <phoneticPr fontId="3"/>
  </si>
  <si>
    <t>男子人口</t>
    <rPh sb="0" eb="2">
      <t>ダンシ</t>
    </rPh>
    <rPh sb="2" eb="4">
      <t>ジンコウ</t>
    </rPh>
    <phoneticPr fontId="3"/>
  </si>
  <si>
    <t>女子人口</t>
    <rPh sb="0" eb="1">
      <t>オンナ</t>
    </rPh>
    <rPh sb="1" eb="2">
      <t>ダンシ</t>
    </rPh>
    <rPh sb="2" eb="4">
      <t>ジンコウ</t>
    </rPh>
    <phoneticPr fontId="3"/>
  </si>
  <si>
    <t>年齢３区分別人口</t>
    <rPh sb="0" eb="2">
      <t>ネンレイ</t>
    </rPh>
    <rPh sb="3" eb="5">
      <t>クブン</t>
    </rPh>
    <rPh sb="5" eb="6">
      <t>ベツ</t>
    </rPh>
    <rPh sb="6" eb="8">
      <t>ジンコウ</t>
    </rPh>
    <phoneticPr fontId="3"/>
  </si>
  <si>
    <t>出生・死亡</t>
    <rPh sb="0" eb="2">
      <t>シュッセイ</t>
    </rPh>
    <rPh sb="3" eb="5">
      <t>シボウ</t>
    </rPh>
    <phoneticPr fontId="3"/>
  </si>
  <si>
    <t>婚姻・離婚</t>
    <rPh sb="0" eb="2">
      <t>コンイン</t>
    </rPh>
    <rPh sb="3" eb="5">
      <t>リコン</t>
    </rPh>
    <phoneticPr fontId="3"/>
  </si>
  <si>
    <t>世帯数</t>
    <rPh sb="0" eb="2">
      <t>セタイ</t>
    </rPh>
    <rPh sb="2" eb="3">
      <t>スウ</t>
    </rPh>
    <phoneticPr fontId="3"/>
  </si>
  <si>
    <t>年少人口
0～14歳</t>
    <rPh sb="0" eb="2">
      <t>ネンショウ</t>
    </rPh>
    <rPh sb="2" eb="4">
      <t>ジンコウ</t>
    </rPh>
    <phoneticPr fontId="3"/>
  </si>
  <si>
    <t>生産年齢
人口
15～64歳</t>
    <rPh sb="0" eb="2">
      <t>セイサン</t>
    </rPh>
    <rPh sb="2" eb="4">
      <t>ネンレイ</t>
    </rPh>
    <rPh sb="5" eb="7">
      <t>ジンコウ</t>
    </rPh>
    <phoneticPr fontId="3"/>
  </si>
  <si>
    <t>老年人口
65歳以上</t>
    <rPh sb="0" eb="2">
      <t>ロウネン</t>
    </rPh>
    <rPh sb="2" eb="4">
      <t>ジンコウ</t>
    </rPh>
    <phoneticPr fontId="3"/>
  </si>
  <si>
    <t>単独世帯
割合</t>
    <rPh sb="5" eb="7">
      <t>ワリアイ</t>
    </rPh>
    <phoneticPr fontId="3"/>
  </si>
  <si>
    <t>高齢単身
世帯割合</t>
    <rPh sb="7" eb="9">
      <t>ワリアイ</t>
    </rPh>
    <phoneticPr fontId="3"/>
  </si>
  <si>
    <t>年少人口
割合
0～14歳</t>
    <rPh sb="0" eb="2">
      <t>ネンショウ</t>
    </rPh>
    <rPh sb="2" eb="4">
      <t>ジンコウ</t>
    </rPh>
    <rPh sb="5" eb="7">
      <t>ワリアイ</t>
    </rPh>
    <phoneticPr fontId="3"/>
  </si>
  <si>
    <t>生産年齢
人口割合
15～64歳</t>
    <rPh sb="0" eb="2">
      <t>セイサン</t>
    </rPh>
    <rPh sb="2" eb="4">
      <t>ネンレイ</t>
    </rPh>
    <rPh sb="5" eb="7">
      <t>ジンコウ</t>
    </rPh>
    <rPh sb="7" eb="9">
      <t>ワリアイ</t>
    </rPh>
    <phoneticPr fontId="3"/>
  </si>
  <si>
    <t>老年人口
割合
65歳以上</t>
    <rPh sb="0" eb="2">
      <t>ロウネン</t>
    </rPh>
    <rPh sb="2" eb="4">
      <t>ジンコウ</t>
    </rPh>
    <rPh sb="5" eb="7">
      <t>ワリアイ</t>
    </rPh>
    <phoneticPr fontId="3"/>
  </si>
  <si>
    <t>人口千人
当たり
出生数</t>
    <rPh sb="0" eb="2">
      <t>ジンコウ</t>
    </rPh>
    <rPh sb="2" eb="4">
      <t>センニン</t>
    </rPh>
    <rPh sb="5" eb="6">
      <t>ア</t>
    </rPh>
    <rPh sb="11" eb="12">
      <t>カズ</t>
    </rPh>
    <phoneticPr fontId="3"/>
  </si>
  <si>
    <t>人口千人
当たり
死亡数</t>
    <rPh sb="0" eb="2">
      <t>ジンコウ</t>
    </rPh>
    <rPh sb="2" eb="4">
      <t>センニン</t>
    </rPh>
    <rPh sb="5" eb="6">
      <t>ア</t>
    </rPh>
    <rPh sb="9" eb="11">
      <t>シボウ</t>
    </rPh>
    <rPh sb="11" eb="12">
      <t>カズ</t>
    </rPh>
    <phoneticPr fontId="3"/>
  </si>
  <si>
    <t>合計特殊
出生率</t>
    <rPh sb="0" eb="2">
      <t>ゴウケイ</t>
    </rPh>
    <rPh sb="2" eb="4">
      <t>トクシュ</t>
    </rPh>
    <rPh sb="5" eb="8">
      <t>シュッセイリツ</t>
    </rPh>
    <phoneticPr fontId="3"/>
  </si>
  <si>
    <t>宍粟市</t>
    <rPh sb="0" eb="2">
      <t>シソウ</t>
    </rPh>
    <rPh sb="2" eb="3">
      <t>シ</t>
    </rPh>
    <phoneticPr fontId="9"/>
  </si>
  <si>
    <t>香美町</t>
    <rPh sb="0" eb="2">
      <t>カミ</t>
    </rPh>
    <rPh sb="2" eb="3">
      <t>チョウ</t>
    </rPh>
    <phoneticPr fontId="9"/>
  </si>
  <si>
    <t>純増減</t>
    <rPh sb="0" eb="1">
      <t>ジュン</t>
    </rPh>
    <rPh sb="1" eb="3">
      <t>ゾウゲン</t>
    </rPh>
    <phoneticPr fontId="3"/>
  </si>
  <si>
    <t>ひとり暮らし
高齢者数
（65歳以上）</t>
    <rPh sb="3" eb="4">
      <t>グ</t>
    </rPh>
    <rPh sb="7" eb="10">
      <t>コウレイシャ</t>
    </rPh>
    <rPh sb="10" eb="11">
      <t>スウ</t>
    </rPh>
    <rPh sb="15" eb="16">
      <t>サイ</t>
    </rPh>
    <rPh sb="16" eb="18">
      <t>イジョウ</t>
    </rPh>
    <phoneticPr fontId="3"/>
  </si>
  <si>
    <t>ひとり暮らし
高齢者比率
（65歳以上）</t>
    <rPh sb="3" eb="4">
      <t>グ</t>
    </rPh>
    <rPh sb="7" eb="10">
      <t>コウレイシャ</t>
    </rPh>
    <rPh sb="10" eb="12">
      <t>ヒリツ</t>
    </rPh>
    <rPh sb="16" eb="17">
      <t>サイ</t>
    </rPh>
    <rPh sb="17" eb="19">
      <t>イジョウ</t>
    </rPh>
    <phoneticPr fontId="3"/>
  </si>
  <si>
    <t>西脇市</t>
    <rPh sb="0" eb="3">
      <t>ニシワキシ</t>
    </rPh>
    <phoneticPr fontId="9"/>
  </si>
  <si>
    <t>多可町</t>
    <rPh sb="0" eb="1">
      <t>タ</t>
    </rPh>
    <rPh sb="1" eb="2">
      <t>カ</t>
    </rPh>
    <rPh sb="2" eb="3">
      <t>チョウ</t>
    </rPh>
    <phoneticPr fontId="9"/>
  </si>
  <si>
    <t>神河町</t>
    <rPh sb="0" eb="1">
      <t>カミ</t>
    </rPh>
    <rPh sb="1" eb="2">
      <t>カワ</t>
    </rPh>
    <rPh sb="2" eb="3">
      <t>チョウ</t>
    </rPh>
    <phoneticPr fontId="9"/>
  </si>
  <si>
    <t>たつの市</t>
    <rPh sb="3" eb="4">
      <t>シ</t>
    </rPh>
    <phoneticPr fontId="9"/>
  </si>
  <si>
    <t>佐用町</t>
    <rPh sb="0" eb="3">
      <t>サヨウチョウ</t>
    </rPh>
    <phoneticPr fontId="9"/>
  </si>
  <si>
    <t>新温泉町</t>
    <rPh sb="0" eb="1">
      <t>シン</t>
    </rPh>
    <rPh sb="1" eb="4">
      <t>オンセンチョウ</t>
    </rPh>
    <phoneticPr fontId="9"/>
  </si>
  <si>
    <t>加東市</t>
    <rPh sb="0" eb="2">
      <t>カトウ</t>
    </rPh>
    <rPh sb="2" eb="3">
      <t>シ</t>
    </rPh>
    <phoneticPr fontId="9"/>
  </si>
  <si>
    <t>姫路市</t>
    <rPh sb="0" eb="3">
      <t>ヒメジシ</t>
    </rPh>
    <phoneticPr fontId="9"/>
  </si>
  <si>
    <t>洲本市</t>
    <rPh sb="0" eb="3">
      <t>スモトシ</t>
    </rPh>
    <phoneticPr fontId="9"/>
  </si>
  <si>
    <t>三木市</t>
    <rPh sb="0" eb="3">
      <t>ミキシ</t>
    </rPh>
    <phoneticPr fontId="9"/>
  </si>
  <si>
    <t>その他の
転入者</t>
    <rPh sb="2" eb="3">
      <t>タ</t>
    </rPh>
    <rPh sb="5" eb="8">
      <t>テンニュウシャ</t>
    </rPh>
    <phoneticPr fontId="3"/>
  </si>
  <si>
    <t>その他の転入者とは、従前の住所が不明の者及び転出から転入までの期間が1年以上の者などをいう。</t>
    <rPh sb="2" eb="3">
      <t>タ</t>
    </rPh>
    <rPh sb="4" eb="7">
      <t>テンニュウシャ</t>
    </rPh>
    <rPh sb="10" eb="12">
      <t>ジュウゼン</t>
    </rPh>
    <rPh sb="13" eb="15">
      <t>ジュウショ</t>
    </rPh>
    <rPh sb="16" eb="18">
      <t>フメイ</t>
    </rPh>
    <rPh sb="19" eb="20">
      <t>モノ</t>
    </rPh>
    <rPh sb="20" eb="21">
      <t>オヨ</t>
    </rPh>
    <rPh sb="22" eb="24">
      <t>テンシュツ</t>
    </rPh>
    <rPh sb="26" eb="28">
      <t>テンニュウ</t>
    </rPh>
    <rPh sb="31" eb="33">
      <t>キカン</t>
    </rPh>
    <rPh sb="35" eb="38">
      <t>ネンイジョウ</t>
    </rPh>
    <rPh sb="39" eb="40">
      <t>モノ</t>
    </rPh>
    <phoneticPr fontId="9"/>
  </si>
  <si>
    <t>総人口は、年齢不詳を含む。</t>
    <rPh sb="0" eb="3">
      <t>ソウジンコウ</t>
    </rPh>
    <rPh sb="5" eb="7">
      <t>ネンレイ</t>
    </rPh>
    <rPh sb="7" eb="9">
      <t>フショウ</t>
    </rPh>
    <rPh sb="10" eb="11">
      <t>フク</t>
    </rPh>
    <phoneticPr fontId="3"/>
  </si>
  <si>
    <t>人</t>
    <rPh sb="0" eb="1">
      <t>ニン</t>
    </rPh>
    <phoneticPr fontId="9"/>
  </si>
  <si>
    <t>総人口
2035年</t>
    <rPh sb="0" eb="3">
      <t>ソウジンコウ</t>
    </rPh>
    <rPh sb="8" eb="9">
      <t>ネン</t>
    </rPh>
    <phoneticPr fontId="3"/>
  </si>
  <si>
    <t>22年</t>
    <rPh sb="2" eb="3">
      <t>ネン</t>
    </rPh>
    <phoneticPr fontId="9"/>
  </si>
  <si>
    <t>…</t>
  </si>
  <si>
    <t>世帯数(平成22年10月1日現在)は、世帯の種類が不詳のものを含む。</t>
    <rPh sb="0" eb="2">
      <t>セタイ</t>
    </rPh>
    <rPh sb="2" eb="3">
      <t>スウ</t>
    </rPh>
    <rPh sb="4" eb="6">
      <t>ヘイセイ</t>
    </rPh>
    <rPh sb="8" eb="9">
      <t>ネン</t>
    </rPh>
    <rPh sb="11" eb="12">
      <t>ガツ</t>
    </rPh>
    <rPh sb="13" eb="16">
      <t>ニチゲンザイ</t>
    </rPh>
    <rPh sb="19" eb="21">
      <t>セタイ</t>
    </rPh>
    <rPh sb="22" eb="24">
      <t>シュルイ</t>
    </rPh>
    <rPh sb="25" eb="27">
      <t>フショウ</t>
    </rPh>
    <rPh sb="31" eb="32">
      <t>フク</t>
    </rPh>
    <phoneticPr fontId="9"/>
  </si>
  <si>
    <t>総務省統計局「国勢調査報告」</t>
    <rPh sb="0" eb="3">
      <t>ソウムショウ</t>
    </rPh>
    <rPh sb="3" eb="6">
      <t>トウケイキョク</t>
    </rPh>
    <rPh sb="7" eb="9">
      <t>コクセイ</t>
    </rPh>
    <rPh sb="9" eb="11">
      <t>チョウサ</t>
    </rPh>
    <rPh sb="11" eb="13">
      <t>ホウコク</t>
    </rPh>
    <phoneticPr fontId="9"/>
  </si>
  <si>
    <t>人口千人当たりの出生数・死亡数・婚姻件数・離婚件数は、いずれも平成22年国勢調査結果による人口</t>
    <rPh sb="0" eb="2">
      <t>ジンコウ</t>
    </rPh>
    <rPh sb="2" eb="4">
      <t>センニン</t>
    </rPh>
    <rPh sb="4" eb="5">
      <t>ア</t>
    </rPh>
    <rPh sb="8" eb="10">
      <t>シュッショウ</t>
    </rPh>
    <rPh sb="10" eb="11">
      <t>スウ</t>
    </rPh>
    <rPh sb="12" eb="15">
      <t>シボウスウ</t>
    </rPh>
    <rPh sb="16" eb="18">
      <t>コンイン</t>
    </rPh>
    <rPh sb="18" eb="20">
      <t>ケンスウ</t>
    </rPh>
    <rPh sb="21" eb="23">
      <t>リコン</t>
    </rPh>
    <rPh sb="23" eb="25">
      <t>ケンスウ</t>
    </rPh>
    <rPh sb="31" eb="33">
      <t>ヘイセイ</t>
    </rPh>
    <rPh sb="35" eb="36">
      <t>ネン</t>
    </rPh>
    <rPh sb="36" eb="38">
      <t>コクセイ</t>
    </rPh>
    <rPh sb="38" eb="40">
      <t>チョウサ</t>
    </rPh>
    <rPh sb="40" eb="42">
      <t>ケッカ</t>
    </rPh>
    <rPh sb="45" eb="47">
      <t>ジンコウ</t>
    </rPh>
    <phoneticPr fontId="9"/>
  </si>
  <si>
    <t>（平成22年10月1日現在）を基に算出した。</t>
    <rPh sb="1" eb="3">
      <t>ヘイセイ</t>
    </rPh>
    <rPh sb="5" eb="6">
      <t>ネン</t>
    </rPh>
    <rPh sb="8" eb="9">
      <t>ガツ</t>
    </rPh>
    <rPh sb="10" eb="11">
      <t>ニチ</t>
    </rPh>
    <rPh sb="11" eb="13">
      <t>ゲンザイ</t>
    </rPh>
    <rPh sb="15" eb="16">
      <t>モト</t>
    </rPh>
    <rPh sb="17" eb="19">
      <t>サンシュツ</t>
    </rPh>
    <phoneticPr fontId="9"/>
  </si>
  <si>
    <t>（平成22年10月1日国勢調査時）は、65歳以上の高齢者人口に対する比率である。</t>
    <rPh sb="1" eb="3">
      <t>ヘイセイ</t>
    </rPh>
    <rPh sb="5" eb="6">
      <t>ネン</t>
    </rPh>
    <rPh sb="8" eb="9">
      <t>ガツ</t>
    </rPh>
    <rPh sb="10" eb="11">
      <t>ニチ</t>
    </rPh>
    <rPh sb="11" eb="13">
      <t>コクセイ</t>
    </rPh>
    <rPh sb="13" eb="15">
      <t>チョウサ</t>
    </rPh>
    <rPh sb="15" eb="16">
      <t>トキ</t>
    </rPh>
    <rPh sb="21" eb="22">
      <t>サイ</t>
    </rPh>
    <phoneticPr fontId="9"/>
  </si>
  <si>
    <t>夜間人口・昼間人口</t>
    <rPh sb="0" eb="2">
      <t>ヤカン</t>
    </rPh>
    <rPh sb="2" eb="4">
      <t>ジンコウ</t>
    </rPh>
    <rPh sb="5" eb="7">
      <t>チュウカン</t>
    </rPh>
    <rPh sb="7" eb="9">
      <t>ジンコウ</t>
    </rPh>
    <phoneticPr fontId="3"/>
  </si>
  <si>
    <t>総務省統計局「国勢調査報告」</t>
    <rPh sb="0" eb="2">
      <t>ソウム</t>
    </rPh>
    <rPh sb="2" eb="3">
      <t>ショウ</t>
    </rPh>
    <rPh sb="3" eb="6">
      <t>トウケイキョク</t>
    </rPh>
    <phoneticPr fontId="3"/>
  </si>
  <si>
    <t>流入人口（総数）とは、他市区町村に常住する（就業者）・（通学者）人口（15歳以上）</t>
    <rPh sb="0" eb="2">
      <t>リュウニュウ</t>
    </rPh>
    <rPh sb="2" eb="4">
      <t>ジンコウ</t>
    </rPh>
    <rPh sb="5" eb="7">
      <t>ソウスウ</t>
    </rPh>
    <rPh sb="22" eb="24">
      <t>シュウギョウ</t>
    </rPh>
    <rPh sb="24" eb="25">
      <t>シャ</t>
    </rPh>
    <rPh sb="28" eb="30">
      <t>ツウガク</t>
    </rPh>
    <rPh sb="30" eb="31">
      <t>シャ</t>
    </rPh>
    <rPh sb="32" eb="34">
      <t>ジンコウ</t>
    </rPh>
    <rPh sb="37" eb="38">
      <t>サイ</t>
    </rPh>
    <rPh sb="38" eb="40">
      <t>イジョウ</t>
    </rPh>
    <phoneticPr fontId="2"/>
  </si>
  <si>
    <t>夜間人口とは、常住地による人口総数</t>
    <rPh sb="0" eb="2">
      <t>ヤカン</t>
    </rPh>
    <rPh sb="2" eb="4">
      <t>ジンコウ</t>
    </rPh>
    <rPh sb="7" eb="9">
      <t>ジョウジュウ</t>
    </rPh>
    <rPh sb="9" eb="10">
      <t>チ</t>
    </rPh>
    <rPh sb="13" eb="15">
      <t>ジンコウ</t>
    </rPh>
    <rPh sb="15" eb="17">
      <t>ソウスウ</t>
    </rPh>
    <phoneticPr fontId="9"/>
  </si>
  <si>
    <t>昼間人口とは、従業地、通学地による人口</t>
    <rPh sb="0" eb="2">
      <t>ヒルマ</t>
    </rPh>
    <rPh sb="2" eb="4">
      <t>ジンコウ</t>
    </rPh>
    <rPh sb="7" eb="9">
      <t>ジュウギョウ</t>
    </rPh>
    <rPh sb="9" eb="10">
      <t>チ</t>
    </rPh>
    <rPh sb="11" eb="13">
      <t>ツウガク</t>
    </rPh>
    <rPh sb="13" eb="14">
      <t>チ</t>
    </rPh>
    <rPh sb="17" eb="19">
      <t>ジンコウ</t>
    </rPh>
    <phoneticPr fontId="9"/>
  </si>
  <si>
    <t>流入人口
総数
（15歳以上）</t>
    <rPh sb="0" eb="2">
      <t>リュウニュウ</t>
    </rPh>
    <rPh sb="2" eb="4">
      <t>ジンコウ</t>
    </rPh>
    <rPh sb="5" eb="7">
      <t>ソウスウ</t>
    </rPh>
    <rPh sb="11" eb="12">
      <t>サイ</t>
    </rPh>
    <rPh sb="12" eb="14">
      <t>イジョウ</t>
    </rPh>
    <phoneticPr fontId="2"/>
  </si>
  <si>
    <t>流入人口
（通勤）
（15歳以上）</t>
    <rPh sb="0" eb="2">
      <t>リュウニュウ</t>
    </rPh>
    <rPh sb="2" eb="4">
      <t>ジンコウ</t>
    </rPh>
    <rPh sb="6" eb="8">
      <t>ツウキン</t>
    </rPh>
    <rPh sb="13" eb="14">
      <t>サイ</t>
    </rPh>
    <rPh sb="14" eb="16">
      <t>イジョウ</t>
    </rPh>
    <phoneticPr fontId="2"/>
  </si>
  <si>
    <t>流入人口
（通学）
（15歳以上）</t>
    <rPh sb="0" eb="2">
      <t>リュウニュウ</t>
    </rPh>
    <rPh sb="2" eb="4">
      <t>ジンコウ</t>
    </rPh>
    <rPh sb="6" eb="8">
      <t>ツウガク</t>
    </rPh>
    <rPh sb="13" eb="14">
      <t>サイ</t>
    </rPh>
    <rPh sb="14" eb="16">
      <t>イジョウ</t>
    </rPh>
    <phoneticPr fontId="2"/>
  </si>
  <si>
    <t>流出人口
総数
（15歳以上）</t>
    <rPh sb="0" eb="2">
      <t>リュウシュツ</t>
    </rPh>
    <rPh sb="2" eb="4">
      <t>ジンコウ</t>
    </rPh>
    <rPh sb="5" eb="7">
      <t>ソウスウ</t>
    </rPh>
    <rPh sb="11" eb="12">
      <t>サイ</t>
    </rPh>
    <rPh sb="12" eb="14">
      <t>イジョウ</t>
    </rPh>
    <phoneticPr fontId="2"/>
  </si>
  <si>
    <t>流出人口
（通勤）
（15歳以上）</t>
    <rPh sb="0" eb="2">
      <t>リュウシュツ</t>
    </rPh>
    <rPh sb="2" eb="4">
      <t>ジンコウ</t>
    </rPh>
    <rPh sb="6" eb="8">
      <t>ツウキン</t>
    </rPh>
    <rPh sb="13" eb="14">
      <t>サイ</t>
    </rPh>
    <rPh sb="14" eb="16">
      <t>イジョウ</t>
    </rPh>
    <phoneticPr fontId="2"/>
  </si>
  <si>
    <t>流出人口
（通学）
（15歳以上）</t>
    <rPh sb="0" eb="2">
      <t>リュウシュツ</t>
    </rPh>
    <rPh sb="2" eb="4">
      <t>ジンコウ</t>
    </rPh>
    <rPh sb="6" eb="8">
      <t>ツウガク</t>
    </rPh>
    <rPh sb="13" eb="14">
      <t>サイ</t>
    </rPh>
    <rPh sb="14" eb="16">
      <t>イジョウ</t>
    </rPh>
    <phoneticPr fontId="2"/>
  </si>
  <si>
    <t>夜間人口</t>
    <rPh sb="0" eb="2">
      <t>ヤカン</t>
    </rPh>
    <rPh sb="2" eb="4">
      <t>ジンコウ</t>
    </rPh>
    <phoneticPr fontId="2"/>
  </si>
  <si>
    <t>昼間人口</t>
    <rPh sb="0" eb="2">
      <t>ヒルマ</t>
    </rPh>
    <rPh sb="2" eb="4">
      <t>ジンコウ</t>
    </rPh>
    <phoneticPr fontId="2"/>
  </si>
  <si>
    <t>昼間人口
比率</t>
    <rPh sb="0" eb="2">
      <t>ヒルマ</t>
    </rPh>
    <rPh sb="2" eb="4">
      <t>ジンコウ</t>
    </rPh>
    <rPh sb="5" eb="7">
      <t>ヒリツ</t>
    </rPh>
    <phoneticPr fontId="2"/>
  </si>
  <si>
    <t>昼間人口比率とは、常住地による人口総数を100とした場合の従業地・通学地による人口比率</t>
    <rPh sb="0" eb="2">
      <t>ヒルマ</t>
    </rPh>
    <rPh sb="2" eb="4">
      <t>ジンコウ</t>
    </rPh>
    <rPh sb="4" eb="6">
      <t>ヒリツ</t>
    </rPh>
    <rPh sb="9" eb="11">
      <t>ジョウジュウ</t>
    </rPh>
    <rPh sb="11" eb="12">
      <t>チ</t>
    </rPh>
    <rPh sb="15" eb="17">
      <t>ジンコウ</t>
    </rPh>
    <rPh sb="17" eb="19">
      <t>ソウスウ</t>
    </rPh>
    <rPh sb="26" eb="28">
      <t>バアイ</t>
    </rPh>
    <rPh sb="29" eb="31">
      <t>ジュウギョウ</t>
    </rPh>
    <rPh sb="31" eb="32">
      <t>チ</t>
    </rPh>
    <rPh sb="33" eb="35">
      <t>ツウガク</t>
    </rPh>
    <rPh sb="35" eb="36">
      <t>チ</t>
    </rPh>
    <rPh sb="39" eb="41">
      <t>ジンコウ</t>
    </rPh>
    <rPh sb="41" eb="43">
      <t>ヒリツ</t>
    </rPh>
    <phoneticPr fontId="9"/>
  </si>
  <si>
    <t>流出人口（総数）とは、他市区町村での（就業者）・（通学者）人口（15歳以上）</t>
    <rPh sb="0" eb="2">
      <t>リュウシュツ</t>
    </rPh>
    <rPh sb="2" eb="4">
      <t>ジンコウ</t>
    </rPh>
    <rPh sb="5" eb="7">
      <t>ソウスウ</t>
    </rPh>
    <rPh sb="19" eb="22">
      <t>シュウギョウシャ</t>
    </rPh>
    <rPh sb="27" eb="28">
      <t>シャ</t>
    </rPh>
    <rPh sb="29" eb="31">
      <t>ジンコウ</t>
    </rPh>
    <rPh sb="34" eb="35">
      <t>サイ</t>
    </rPh>
    <rPh sb="35" eb="37">
      <t>イジョウ</t>
    </rPh>
    <phoneticPr fontId="2"/>
  </si>
  <si>
    <t>流出入の差とは、他市区町村に常住する就業者・通学者人口から他市区町村での就業者・通学者人口を引いたもの（15歳以上）</t>
    <rPh sb="0" eb="3">
      <t>リュウシュツニュウ</t>
    </rPh>
    <rPh sb="4" eb="5">
      <t>サ</t>
    </rPh>
    <rPh sb="46" eb="47">
      <t>ヒ</t>
    </rPh>
    <rPh sb="54" eb="55">
      <t>サイ</t>
    </rPh>
    <rPh sb="55" eb="57">
      <t>イジョウ</t>
    </rPh>
    <phoneticPr fontId="9"/>
  </si>
  <si>
    <t>流出入比率とは、他市区町村に常住する就業者・通学者人口を100とした場合の他市区町村での就業者・通学者人口比率（15歳以上）</t>
    <rPh sb="0" eb="3">
      <t>リュウシュツニュウ</t>
    </rPh>
    <rPh sb="3" eb="5">
      <t>ヒリツ</t>
    </rPh>
    <rPh sb="34" eb="36">
      <t>バアイ</t>
    </rPh>
    <rPh sb="53" eb="55">
      <t>ヒリツ</t>
    </rPh>
    <rPh sb="58" eb="59">
      <t>サイ</t>
    </rPh>
    <rPh sb="59" eb="61">
      <t>イジョウ</t>
    </rPh>
    <phoneticPr fontId="9"/>
  </si>
  <si>
    <t>総人口
（推計）</t>
    <rPh sb="5" eb="7">
      <t>スイケイ</t>
    </rPh>
    <phoneticPr fontId="3"/>
  </si>
  <si>
    <t>総人口
（国勢調査）</t>
    <rPh sb="5" eb="7">
      <t>コクセイ</t>
    </rPh>
    <rPh sb="7" eb="9">
      <t>チョウサ</t>
    </rPh>
    <phoneticPr fontId="3"/>
  </si>
  <si>
    <t>人口密度は、総人口を総面積で除して求めた数値</t>
    <rPh sb="0" eb="2">
      <t>ジンコウ</t>
    </rPh>
    <rPh sb="2" eb="4">
      <t>ミツド</t>
    </rPh>
    <rPh sb="6" eb="9">
      <t>ソウジンコウ</t>
    </rPh>
    <rPh sb="10" eb="13">
      <t>ソウメンセキ</t>
    </rPh>
    <rPh sb="14" eb="15">
      <t>ジョ</t>
    </rPh>
    <rPh sb="17" eb="18">
      <t>モト</t>
    </rPh>
    <rPh sb="20" eb="22">
      <t>スウチ</t>
    </rPh>
    <phoneticPr fontId="9"/>
  </si>
  <si>
    <t>流出入
人口の差
（入－出）</t>
    <rPh sb="0" eb="3">
      <t>リュウシュツニュウ</t>
    </rPh>
    <rPh sb="4" eb="6">
      <t>ジンコウ</t>
    </rPh>
    <rPh sb="7" eb="8">
      <t>サ</t>
    </rPh>
    <rPh sb="10" eb="11">
      <t>イ</t>
    </rPh>
    <rPh sb="12" eb="13">
      <t>デ</t>
    </rPh>
    <phoneticPr fontId="2"/>
  </si>
  <si>
    <t>世帯数
（推計）</t>
    <rPh sb="5" eb="7">
      <t>スイケイ</t>
    </rPh>
    <phoneticPr fontId="3"/>
  </si>
  <si>
    <t>高齢者人口
(65歳以上）</t>
    <rPh sb="0" eb="3">
      <t>コウレイシャ</t>
    </rPh>
    <rPh sb="3" eb="5">
      <t>ジンコウ</t>
    </rPh>
    <rPh sb="9" eb="10">
      <t>サイ</t>
    </rPh>
    <rPh sb="10" eb="12">
      <t>イジョウ</t>
    </rPh>
    <phoneticPr fontId="3"/>
  </si>
  <si>
    <t>高齢者人口
(75歳以上）</t>
    <rPh sb="0" eb="3">
      <t>コウレイシャ</t>
    </rPh>
    <rPh sb="3" eb="5">
      <t>ジンコウ</t>
    </rPh>
    <rPh sb="9" eb="10">
      <t>サイ</t>
    </rPh>
    <rPh sb="10" eb="12">
      <t>イジョウ</t>
    </rPh>
    <phoneticPr fontId="3"/>
  </si>
  <si>
    <r>
      <t xml:space="preserve">流出入
比率
</t>
    </r>
    <r>
      <rPr>
        <sz val="8"/>
        <rFont val="ＭＳ Ｐゴシック"/>
        <family val="3"/>
        <charset val="128"/>
      </rPr>
      <t>（流入＝100）</t>
    </r>
    <rPh sb="0" eb="3">
      <t>リュウシュツニュウ</t>
    </rPh>
    <rPh sb="4" eb="6">
      <t>ヒリツ</t>
    </rPh>
    <rPh sb="8" eb="10">
      <t>リュウニュウ</t>
    </rPh>
    <phoneticPr fontId="2"/>
  </si>
  <si>
    <r>
      <t xml:space="preserve">世帯数
</t>
    </r>
    <r>
      <rPr>
        <sz val="7"/>
        <rFont val="ＭＳ Ｐゴシック"/>
        <family val="3"/>
        <charset val="128"/>
      </rPr>
      <t>（国勢調査）</t>
    </r>
    <rPh sb="5" eb="7">
      <t>コクセイ</t>
    </rPh>
    <rPh sb="7" eb="9">
      <t>チョウサ</t>
    </rPh>
    <phoneticPr fontId="3"/>
  </si>
  <si>
    <t>他市区町村
からの
転入者
（男）</t>
  </si>
  <si>
    <t>他市区町村
からの
転入者
（女）</t>
  </si>
  <si>
    <t>将来推計人口（平成25年3月推計）</t>
    <rPh sb="0" eb="2">
      <t>ショウライ</t>
    </rPh>
    <rPh sb="2" eb="4">
      <t>スイケイ</t>
    </rPh>
    <rPh sb="4" eb="6">
      <t>ジンコウ</t>
    </rPh>
    <rPh sb="7" eb="9">
      <t>ヘイセイ</t>
    </rPh>
    <rPh sb="11" eb="12">
      <t>ネン</t>
    </rPh>
    <rPh sb="13" eb="14">
      <t>ガツ</t>
    </rPh>
    <rPh sb="14" eb="16">
      <t>スイケイ</t>
    </rPh>
    <phoneticPr fontId="3"/>
  </si>
  <si>
    <t>総人口
2040年</t>
    <rPh sb="0" eb="3">
      <t>ソウジンコウ</t>
    </rPh>
    <rPh sb="8" eb="9">
      <t>ネン</t>
    </rPh>
    <phoneticPr fontId="3"/>
  </si>
  <si>
    <t>年齢（３区分）別人口（平成25年3月推計）</t>
    <rPh sb="0" eb="2">
      <t>ネンレイ</t>
    </rPh>
    <rPh sb="4" eb="6">
      <t>クブン</t>
    </rPh>
    <rPh sb="7" eb="8">
      <t>ベツ</t>
    </rPh>
    <rPh sb="8" eb="10">
      <t>ジンコウ</t>
    </rPh>
    <phoneticPr fontId="3"/>
  </si>
  <si>
    <t>年少人口
0～14歳
2010年</t>
    <rPh sb="0" eb="2">
      <t>ネンショウ</t>
    </rPh>
    <rPh sb="2" eb="3">
      <t>ジン</t>
    </rPh>
    <rPh sb="3" eb="4">
      <t>クチ</t>
    </rPh>
    <rPh sb="9" eb="10">
      <t>サイ</t>
    </rPh>
    <rPh sb="15" eb="16">
      <t>ネン</t>
    </rPh>
    <phoneticPr fontId="3"/>
  </si>
  <si>
    <t>年少人口
0～14歳
2025年</t>
    <rPh sb="0" eb="2">
      <t>ネンショウ</t>
    </rPh>
    <rPh sb="2" eb="3">
      <t>ジン</t>
    </rPh>
    <rPh sb="3" eb="4">
      <t>クチ</t>
    </rPh>
    <rPh sb="9" eb="10">
      <t>サイ</t>
    </rPh>
    <rPh sb="15" eb="16">
      <t>ネン</t>
    </rPh>
    <phoneticPr fontId="3"/>
  </si>
  <si>
    <t>年少人口
0～14歳
2040年</t>
    <rPh sb="0" eb="2">
      <t>ネンショウ</t>
    </rPh>
    <rPh sb="2" eb="3">
      <t>ジン</t>
    </rPh>
    <rPh sb="3" eb="4">
      <t>クチ</t>
    </rPh>
    <rPh sb="9" eb="10">
      <t>サイ</t>
    </rPh>
    <rPh sb="15" eb="16">
      <t>ネン</t>
    </rPh>
    <phoneticPr fontId="3"/>
  </si>
  <si>
    <t>生産年齢
人口
15～64歳
2010年</t>
    <rPh sb="0" eb="2">
      <t>セイサン</t>
    </rPh>
    <rPh sb="2" eb="4">
      <t>ネンレイ</t>
    </rPh>
    <rPh sb="5" eb="7">
      <t>ジンコウ</t>
    </rPh>
    <rPh sb="13" eb="14">
      <t>サイ</t>
    </rPh>
    <rPh sb="19" eb="20">
      <t>ネン</t>
    </rPh>
    <phoneticPr fontId="3"/>
  </si>
  <si>
    <t>生産年齢
人口
15～64歳
2025年</t>
    <rPh sb="0" eb="2">
      <t>セイサン</t>
    </rPh>
    <rPh sb="2" eb="4">
      <t>ネンレイ</t>
    </rPh>
    <rPh sb="5" eb="7">
      <t>ジンコウ</t>
    </rPh>
    <rPh sb="13" eb="14">
      <t>サイ</t>
    </rPh>
    <rPh sb="19" eb="20">
      <t>ネン</t>
    </rPh>
    <phoneticPr fontId="3"/>
  </si>
  <si>
    <t>生産年齢
人口
15～64歳
2040年</t>
    <rPh sb="0" eb="2">
      <t>セイサン</t>
    </rPh>
    <rPh sb="2" eb="4">
      <t>ネンレイ</t>
    </rPh>
    <rPh sb="5" eb="7">
      <t>ジンコウ</t>
    </rPh>
    <rPh sb="13" eb="14">
      <t>サイ</t>
    </rPh>
    <rPh sb="19" eb="20">
      <t>ネン</t>
    </rPh>
    <phoneticPr fontId="3"/>
  </si>
  <si>
    <t>老年人口
65歳以上
2010年</t>
    <rPh sb="0" eb="2">
      <t>ロウネン</t>
    </rPh>
    <rPh sb="2" eb="4">
      <t>ジンコウ</t>
    </rPh>
    <rPh sb="7" eb="8">
      <t>サイ</t>
    </rPh>
    <rPh sb="8" eb="10">
      <t>イジョウ</t>
    </rPh>
    <rPh sb="15" eb="16">
      <t>ネン</t>
    </rPh>
    <phoneticPr fontId="3"/>
  </si>
  <si>
    <t>老年人口
65歳以上
2025年</t>
    <rPh sb="0" eb="2">
      <t>ロウネン</t>
    </rPh>
    <rPh sb="2" eb="4">
      <t>ジンコウ</t>
    </rPh>
    <rPh sb="7" eb="8">
      <t>サイ</t>
    </rPh>
    <rPh sb="8" eb="10">
      <t>イジョウ</t>
    </rPh>
    <rPh sb="15" eb="16">
      <t>ネン</t>
    </rPh>
    <phoneticPr fontId="3"/>
  </si>
  <si>
    <t>老年人口
65歳以上
2040年</t>
    <rPh sb="0" eb="2">
      <t>ロウネン</t>
    </rPh>
    <rPh sb="2" eb="4">
      <t>ジンコウ</t>
    </rPh>
    <rPh sb="7" eb="8">
      <t>サイ</t>
    </rPh>
    <rPh sb="8" eb="10">
      <t>イジョウ</t>
    </rPh>
    <rPh sb="15" eb="16">
      <t>ネン</t>
    </rPh>
    <phoneticPr fontId="3"/>
  </si>
  <si>
    <t>年齢（３区分）別人口割合（平成25年3月推計）</t>
    <rPh sb="0" eb="2">
      <t>ネンレイ</t>
    </rPh>
    <rPh sb="4" eb="6">
      <t>クブン</t>
    </rPh>
    <rPh sb="7" eb="8">
      <t>ベツ</t>
    </rPh>
    <rPh sb="8" eb="10">
      <t>ジンコウ</t>
    </rPh>
    <rPh sb="10" eb="12">
      <t>ワリアイ</t>
    </rPh>
    <phoneticPr fontId="3"/>
  </si>
  <si>
    <t>年少人口
割合
0～14歳
2010年</t>
    <rPh sb="0" eb="2">
      <t>ネンショウ</t>
    </rPh>
    <rPh sb="2" eb="3">
      <t>ジン</t>
    </rPh>
    <rPh sb="3" eb="4">
      <t>クチ</t>
    </rPh>
    <rPh sb="5" eb="7">
      <t>ワリアイ</t>
    </rPh>
    <rPh sb="12" eb="13">
      <t>サイ</t>
    </rPh>
    <rPh sb="18" eb="19">
      <t>ネン</t>
    </rPh>
    <phoneticPr fontId="3"/>
  </si>
  <si>
    <t>年少人口
割合
0～14歳
2025年</t>
    <rPh sb="0" eb="2">
      <t>ネンショウ</t>
    </rPh>
    <rPh sb="2" eb="3">
      <t>ジン</t>
    </rPh>
    <rPh sb="3" eb="4">
      <t>クチ</t>
    </rPh>
    <rPh sb="5" eb="7">
      <t>ワリアイ</t>
    </rPh>
    <rPh sb="12" eb="13">
      <t>サイ</t>
    </rPh>
    <rPh sb="18" eb="19">
      <t>ネン</t>
    </rPh>
    <phoneticPr fontId="3"/>
  </si>
  <si>
    <t>年少人口
割合
0～14歳
2040年</t>
    <rPh sb="0" eb="2">
      <t>ネンショウ</t>
    </rPh>
    <rPh sb="2" eb="3">
      <t>ジン</t>
    </rPh>
    <rPh sb="3" eb="4">
      <t>クチ</t>
    </rPh>
    <rPh sb="5" eb="7">
      <t>ワリアイ</t>
    </rPh>
    <rPh sb="12" eb="13">
      <t>サイ</t>
    </rPh>
    <rPh sb="18" eb="19">
      <t>ネン</t>
    </rPh>
    <phoneticPr fontId="3"/>
  </si>
  <si>
    <t>生産年齢
人口割合
15～64歳
2010年</t>
    <rPh sb="0" eb="2">
      <t>セイサン</t>
    </rPh>
    <rPh sb="2" eb="4">
      <t>ネンレイ</t>
    </rPh>
    <rPh sb="5" eb="7">
      <t>ジンコウ</t>
    </rPh>
    <rPh sb="7" eb="9">
      <t>ワリアイ</t>
    </rPh>
    <rPh sb="15" eb="16">
      <t>サイ</t>
    </rPh>
    <rPh sb="21" eb="22">
      <t>ネン</t>
    </rPh>
    <phoneticPr fontId="3"/>
  </si>
  <si>
    <t>生産年齢
人口割合
15～64歳
2025年</t>
    <rPh sb="0" eb="2">
      <t>セイサン</t>
    </rPh>
    <rPh sb="2" eb="4">
      <t>ネンレイ</t>
    </rPh>
    <rPh sb="5" eb="7">
      <t>ジンコウ</t>
    </rPh>
    <rPh sb="7" eb="9">
      <t>ワリアイ</t>
    </rPh>
    <rPh sb="15" eb="16">
      <t>サイ</t>
    </rPh>
    <rPh sb="21" eb="22">
      <t>ネン</t>
    </rPh>
    <phoneticPr fontId="3"/>
  </si>
  <si>
    <t>生産年齢
人口割合
15～64歳
2040年</t>
    <rPh sb="0" eb="2">
      <t>セイサン</t>
    </rPh>
    <rPh sb="2" eb="4">
      <t>ネンレイ</t>
    </rPh>
    <rPh sb="5" eb="7">
      <t>ジンコウ</t>
    </rPh>
    <rPh sb="7" eb="9">
      <t>ワリアイ</t>
    </rPh>
    <rPh sb="15" eb="16">
      <t>サイ</t>
    </rPh>
    <rPh sb="21" eb="22">
      <t>ネン</t>
    </rPh>
    <phoneticPr fontId="3"/>
  </si>
  <si>
    <t>老年人口
割合
65歳以上
2010年</t>
    <rPh sb="0" eb="2">
      <t>ロウネン</t>
    </rPh>
    <rPh sb="2" eb="4">
      <t>ジンコウ</t>
    </rPh>
    <rPh sb="5" eb="7">
      <t>ワリアイ</t>
    </rPh>
    <rPh sb="10" eb="11">
      <t>サイ</t>
    </rPh>
    <rPh sb="11" eb="13">
      <t>イジョウ</t>
    </rPh>
    <rPh sb="18" eb="19">
      <t>ネン</t>
    </rPh>
    <phoneticPr fontId="3"/>
  </si>
  <si>
    <t>老年人口
割合
65歳以上
2025年</t>
    <rPh sb="0" eb="2">
      <t>ロウネン</t>
    </rPh>
    <rPh sb="2" eb="4">
      <t>ジンコウ</t>
    </rPh>
    <rPh sb="5" eb="7">
      <t>ワリアイ</t>
    </rPh>
    <rPh sb="10" eb="11">
      <t>サイ</t>
    </rPh>
    <rPh sb="11" eb="13">
      <t>イジョウ</t>
    </rPh>
    <rPh sb="18" eb="19">
      <t>ネン</t>
    </rPh>
    <phoneticPr fontId="3"/>
  </si>
  <si>
    <t>老年人口
割合
65歳以上
2040年</t>
    <rPh sb="0" eb="2">
      <t>ロウネン</t>
    </rPh>
    <rPh sb="2" eb="4">
      <t>ジンコウ</t>
    </rPh>
    <rPh sb="5" eb="7">
      <t>ワリアイ</t>
    </rPh>
    <rPh sb="10" eb="11">
      <t>サイ</t>
    </rPh>
    <rPh sb="11" eb="13">
      <t>イジョウ</t>
    </rPh>
    <rPh sb="18" eb="19">
      <t>ネン</t>
    </rPh>
    <phoneticPr fontId="3"/>
  </si>
  <si>
    <t>人口指数（2010年=100）</t>
    <rPh sb="0" eb="2">
      <t>ジンコウ</t>
    </rPh>
    <rPh sb="2" eb="4">
      <t>シスウ</t>
    </rPh>
    <rPh sb="9" eb="10">
      <t>ネン</t>
    </rPh>
    <phoneticPr fontId="3"/>
  </si>
  <si>
    <t>人口指数（2010年=100）
2025年</t>
    <rPh sb="0" eb="2">
      <t>ジンコウ</t>
    </rPh>
    <rPh sb="2" eb="4">
      <t>シスウ</t>
    </rPh>
    <rPh sb="9" eb="10">
      <t>ネン</t>
    </rPh>
    <rPh sb="20" eb="21">
      <t>ネン</t>
    </rPh>
    <phoneticPr fontId="3"/>
  </si>
  <si>
    <t>人口指数（2010年=100）
2040年</t>
    <rPh sb="0" eb="2">
      <t>ジンコウ</t>
    </rPh>
    <rPh sb="2" eb="4">
      <t>シスウ</t>
    </rPh>
    <rPh sb="9" eb="10">
      <t>ネン</t>
    </rPh>
    <rPh sb="20" eb="21">
      <t>ネン</t>
    </rPh>
    <phoneticPr fontId="3"/>
  </si>
  <si>
    <t>在留
外国人数</t>
    <rPh sb="0" eb="2">
      <t>ザイリュウ</t>
    </rPh>
    <rPh sb="3" eb="6">
      <t>ガイコクジン</t>
    </rPh>
    <rPh sb="6" eb="7">
      <t>スウ</t>
    </rPh>
    <phoneticPr fontId="9"/>
  </si>
  <si>
    <t>外国人数</t>
    <rPh sb="3" eb="4">
      <t>カズ</t>
    </rPh>
    <phoneticPr fontId="3"/>
  </si>
  <si>
    <t>総務省統計局「国勢調査報告」、県国際交流課、総務省統計局「住民基本台帳人口移動報告」</t>
    <rPh sb="0" eb="2">
      <t>ソウム</t>
    </rPh>
    <rPh sb="2" eb="3">
      <t>ショウ</t>
    </rPh>
    <rPh sb="3" eb="6">
      <t>トウケイキョク</t>
    </rPh>
    <rPh sb="15" eb="16">
      <t>ケン</t>
    </rPh>
    <rPh sb="16" eb="18">
      <t>コクサイ</t>
    </rPh>
    <rPh sb="18" eb="20">
      <t>コウリュウ</t>
    </rPh>
    <rPh sb="20" eb="21">
      <t>カ</t>
    </rPh>
    <rPh sb="22" eb="25">
      <t>ソウムショウ</t>
    </rPh>
    <rPh sb="25" eb="28">
      <t>トウケイキョク</t>
    </rPh>
    <rPh sb="29" eb="31">
      <t>ジュウミン</t>
    </rPh>
    <rPh sb="31" eb="33">
      <t>キホン</t>
    </rPh>
    <rPh sb="33" eb="35">
      <t>ダイチョウ</t>
    </rPh>
    <rPh sb="35" eb="37">
      <t>ジンコウ</t>
    </rPh>
    <rPh sb="37" eb="39">
      <t>イドウ</t>
    </rPh>
    <rPh sb="39" eb="41">
      <t>ホウコク</t>
    </rPh>
    <phoneticPr fontId="3"/>
  </si>
  <si>
    <t>県統計課「推計人口」、総務省統計局「国勢調査報告」</t>
    <rPh sb="11" eb="14">
      <t>ソウムショウ</t>
    </rPh>
    <phoneticPr fontId="3"/>
  </si>
  <si>
    <t>県情報事務センター</t>
    <rPh sb="0" eb="1">
      <t>ケン</t>
    </rPh>
    <rPh sb="1" eb="3">
      <t>ジョウホウ</t>
    </rPh>
    <rPh sb="3" eb="5">
      <t>ジム</t>
    </rPh>
    <phoneticPr fontId="9"/>
  </si>
  <si>
    <t>国立社会保障・人口問題研究所</t>
    <rPh sb="0" eb="2">
      <t>コクリツ</t>
    </rPh>
    <rPh sb="2" eb="4">
      <t>シャカイ</t>
    </rPh>
    <rPh sb="4" eb="6">
      <t>ホショウ</t>
    </rPh>
    <rPh sb="7" eb="9">
      <t>ジンコウ</t>
    </rPh>
    <rPh sb="9" eb="11">
      <t>モンダイ</t>
    </rPh>
    <rPh sb="11" eb="14">
      <t>ケンキュウジョ</t>
    </rPh>
    <phoneticPr fontId="3"/>
  </si>
  <si>
    <t>－</t>
  </si>
  <si>
    <t>2025年以降の年齢(3区分)別人口割合及び人口指数は、平成22年の国勢調査結果を踏まえ、平成25年3月</t>
    <rPh sb="18" eb="20">
      <t>ワリアイ</t>
    </rPh>
    <rPh sb="20" eb="21">
      <t>オヨ</t>
    </rPh>
    <rPh sb="22" eb="24">
      <t>ジンコウ</t>
    </rPh>
    <rPh sb="24" eb="26">
      <t>シスウ</t>
    </rPh>
    <rPh sb="28" eb="30">
      <t>ヘイセイ</t>
    </rPh>
    <rPh sb="32" eb="33">
      <t>ネン</t>
    </rPh>
    <rPh sb="34" eb="36">
      <t>コクセイ</t>
    </rPh>
    <rPh sb="36" eb="38">
      <t>チョウサ</t>
    </rPh>
    <rPh sb="38" eb="40">
      <t>ケッカ</t>
    </rPh>
    <rPh sb="41" eb="42">
      <t>フ</t>
    </rPh>
    <rPh sb="45" eb="47">
      <t>ヘイセイ</t>
    </rPh>
    <rPh sb="49" eb="50">
      <t>ネン</t>
    </rPh>
    <rPh sb="51" eb="52">
      <t>ガツ</t>
    </rPh>
    <phoneticPr fontId="3"/>
  </si>
  <si>
    <t>2025年以降の年齢(3区分)別人口は、平成22年の国勢調査結果を踏まえ、平成25年3月に国立社会保障</t>
    <rPh sb="4" eb="5">
      <t>ネン</t>
    </rPh>
    <rPh sb="5" eb="7">
      <t>イコウ</t>
    </rPh>
    <rPh sb="8" eb="10">
      <t>ネンレイ</t>
    </rPh>
    <rPh sb="12" eb="14">
      <t>クブン</t>
    </rPh>
    <rPh sb="15" eb="16">
      <t>ベツ</t>
    </rPh>
    <rPh sb="16" eb="18">
      <t>ジンコウ</t>
    </rPh>
    <rPh sb="20" eb="22">
      <t>ヘイセイ</t>
    </rPh>
    <rPh sb="24" eb="25">
      <t>ネン</t>
    </rPh>
    <rPh sb="26" eb="28">
      <t>コクセイ</t>
    </rPh>
    <rPh sb="28" eb="30">
      <t>チョウサ</t>
    </rPh>
    <rPh sb="30" eb="32">
      <t>ケッカ</t>
    </rPh>
    <rPh sb="33" eb="34">
      <t>フ</t>
    </rPh>
    <rPh sb="37" eb="39">
      <t>ヘイセイ</t>
    </rPh>
    <rPh sb="41" eb="42">
      <t>ネン</t>
    </rPh>
    <rPh sb="43" eb="44">
      <t>ガツ</t>
    </rPh>
    <rPh sb="45" eb="47">
      <t>コクリツ</t>
    </rPh>
    <rPh sb="47" eb="49">
      <t>シャカイ</t>
    </rPh>
    <rPh sb="49" eb="51">
      <t>ホショウ</t>
    </rPh>
    <phoneticPr fontId="3"/>
  </si>
  <si>
    <t>年齢（3区分）別人口の2010年の数値は、国勢調査結果に年齢不詳分を5歳階級別に按分し加えたものである。</t>
    <rPh sb="35" eb="36">
      <t>サイ</t>
    </rPh>
    <phoneticPr fontId="9"/>
  </si>
  <si>
    <t>年齢（3区分）別人口の2010年の数値は、国勢調査結果に年齢不詳分を5歳階級別に按分し加えたものである。</t>
    <rPh sb="35" eb="36">
      <t>サイ</t>
    </rPh>
    <phoneticPr fontId="3"/>
  </si>
  <si>
    <t>2015年以降の総人口は、平成22年の国勢調査結果を踏まえ、平成25年3月に国立社会保障・人口問題</t>
    <rPh sb="4" eb="5">
      <t>ネン</t>
    </rPh>
    <rPh sb="5" eb="7">
      <t>イコウ</t>
    </rPh>
    <rPh sb="8" eb="9">
      <t>ソウ</t>
    </rPh>
    <rPh sb="9" eb="11">
      <t>ジンコウ</t>
    </rPh>
    <rPh sb="13" eb="15">
      <t>ヘイセイ</t>
    </rPh>
    <rPh sb="17" eb="18">
      <t>ネン</t>
    </rPh>
    <rPh sb="19" eb="21">
      <t>コクセイ</t>
    </rPh>
    <rPh sb="21" eb="23">
      <t>チョウサ</t>
    </rPh>
    <rPh sb="23" eb="25">
      <t>ケッカ</t>
    </rPh>
    <rPh sb="26" eb="27">
      <t>フ</t>
    </rPh>
    <rPh sb="30" eb="32">
      <t>ヘイセイ</t>
    </rPh>
    <rPh sb="34" eb="35">
      <t>ネン</t>
    </rPh>
    <rPh sb="36" eb="37">
      <t>ガツ</t>
    </rPh>
    <rPh sb="38" eb="40">
      <t>コクリツ</t>
    </rPh>
    <rPh sb="40" eb="42">
      <t>シャカイ</t>
    </rPh>
    <rPh sb="42" eb="44">
      <t>ホショウ</t>
    </rPh>
    <rPh sb="45" eb="47">
      <t>ジンコウ</t>
    </rPh>
    <rPh sb="47" eb="49">
      <t>モンダイ</t>
    </rPh>
    <phoneticPr fontId="3"/>
  </si>
  <si>
    <t>県情報事務センター「高齢者保健福祉関係資料」</t>
    <rPh sb="0" eb="1">
      <t>ケン</t>
    </rPh>
    <rPh sb="1" eb="3">
      <t>ジョウホウ</t>
    </rPh>
    <rPh sb="3" eb="5">
      <t>ジム</t>
    </rPh>
    <rPh sb="10" eb="13">
      <t>コウレイシャ</t>
    </rPh>
    <rPh sb="13" eb="15">
      <t>ホケン</t>
    </rPh>
    <rPh sb="15" eb="17">
      <t>フクシ</t>
    </rPh>
    <rPh sb="17" eb="19">
      <t>カンケイ</t>
    </rPh>
    <rPh sb="19" eb="21">
      <t>シリョウ</t>
    </rPh>
    <phoneticPr fontId="3"/>
  </si>
  <si>
    <t>26年</t>
    <rPh sb="2" eb="3">
      <t>ネン</t>
    </rPh>
    <phoneticPr fontId="9"/>
  </si>
  <si>
    <t>平成27年2月1日現在の人口を基本にしているが、時点の異なる市町もある。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rPh sb="12" eb="14">
      <t>ジンコウ</t>
    </rPh>
    <rPh sb="15" eb="17">
      <t>キホン</t>
    </rPh>
    <rPh sb="24" eb="26">
      <t>ジテン</t>
    </rPh>
    <rPh sb="27" eb="28">
      <t>コト</t>
    </rPh>
    <rPh sb="30" eb="32">
      <t>シチョウ</t>
    </rPh>
    <phoneticPr fontId="3"/>
  </si>
  <si>
    <t>高齢者人口比率は、兵庫県推計人口（平成27年2月1日現在）に対する比率、ひとり暮らし高齢者比率</t>
    <rPh sb="0" eb="3">
      <t>コウレイシャ</t>
    </rPh>
    <rPh sb="3" eb="5">
      <t>ジンコウ</t>
    </rPh>
    <rPh sb="5" eb="7">
      <t>ヒリツ</t>
    </rPh>
    <rPh sb="9" eb="12">
      <t>ヒョウゴケン</t>
    </rPh>
    <rPh sb="12" eb="14">
      <t>スイケイ</t>
    </rPh>
    <rPh sb="14" eb="16">
      <t>ジンコウ</t>
    </rPh>
    <rPh sb="17" eb="19">
      <t>ヘイセイ</t>
    </rPh>
    <rPh sb="21" eb="22">
      <t>ネン</t>
    </rPh>
    <rPh sb="23" eb="24">
      <t>ガツ</t>
    </rPh>
    <rPh sb="25" eb="26">
      <t>ニチ</t>
    </rPh>
    <rPh sb="26" eb="28">
      <t>ゲンザイ</t>
    </rPh>
    <rPh sb="30" eb="31">
      <t>タイ</t>
    </rPh>
    <rPh sb="33" eb="35">
      <t>ヒリツ</t>
    </rPh>
    <rPh sb="39" eb="40">
      <t>グ</t>
    </rPh>
    <rPh sb="42" eb="45">
      <t>コウレイシャ</t>
    </rPh>
    <rPh sb="45" eb="47">
      <t>ヒリツ</t>
    </rPh>
    <phoneticPr fontId="3"/>
  </si>
  <si>
    <t>出生数</t>
    <phoneticPr fontId="3"/>
  </si>
  <si>
    <t>27年</t>
    <phoneticPr fontId="3"/>
  </si>
  <si>
    <t>％</t>
    <phoneticPr fontId="3"/>
  </si>
  <si>
    <t>－</t>
    <phoneticPr fontId="9"/>
  </si>
  <si>
    <t>-</t>
    <phoneticPr fontId="3"/>
  </si>
  <si>
    <t>研究所が推計した。</t>
    <phoneticPr fontId="9"/>
  </si>
  <si>
    <t>・人口問題研究所が推計した。</t>
    <phoneticPr fontId="9"/>
  </si>
  <si>
    <t>に国立社会保障・人口問題研究所が推計した。</t>
    <phoneticPr fontId="9"/>
  </si>
  <si>
    <t>四捨五入の関係から、計の数字は必ずしも一致しない。</t>
    <phoneticPr fontId="9"/>
  </si>
  <si>
    <t>従業地・通学地による人口</t>
    <phoneticPr fontId="9"/>
  </si>
  <si>
    <t xml:space="preserve">転入者等            </t>
    <phoneticPr fontId="3"/>
  </si>
  <si>
    <t>外国人
人口</t>
    <phoneticPr fontId="3"/>
  </si>
  <si>
    <t>人口集中
地区人口</t>
    <phoneticPr fontId="3"/>
  </si>
  <si>
    <t>他市区町村
からの
転入者
（総数）</t>
    <phoneticPr fontId="9"/>
  </si>
  <si>
    <t>死亡数</t>
    <phoneticPr fontId="3"/>
  </si>
  <si>
    <t>婚姻件数</t>
    <phoneticPr fontId="3"/>
  </si>
  <si>
    <t>離婚件数</t>
    <phoneticPr fontId="3"/>
  </si>
  <si>
    <t>一般
世帯数</t>
    <phoneticPr fontId="3"/>
  </si>
  <si>
    <t>核家族
世帯数</t>
    <phoneticPr fontId="3"/>
  </si>
  <si>
    <t>単独
世帯数</t>
    <phoneticPr fontId="3"/>
  </si>
  <si>
    <t>65歳以上の
親族のいる
核家族
世帯数</t>
    <phoneticPr fontId="3"/>
  </si>
  <si>
    <t>高齢夫婦
世帯数</t>
    <phoneticPr fontId="3"/>
  </si>
  <si>
    <t>高齢単身
世帯数</t>
    <phoneticPr fontId="3"/>
  </si>
  <si>
    <t>人</t>
    <phoneticPr fontId="3"/>
  </si>
  <si>
    <t>－</t>
    <phoneticPr fontId="3"/>
  </si>
  <si>
    <t xml:space="preserve"> </t>
    <phoneticPr fontId="3"/>
  </si>
  <si>
    <t>－</t>
    <phoneticPr fontId="9"/>
  </si>
  <si>
    <t>－</t>
    <phoneticPr fontId="9"/>
  </si>
  <si>
    <t>高齢単身世帯とは65歳以上の者1人のみの一般世帯（他の世帯員がいないもの）をいう。</t>
    <phoneticPr fontId="3"/>
  </si>
  <si>
    <t>高齢夫婦世帯とは、夫65歳以上、妻60歳以上の夫婦1組の一般世帯（他の世帯員がいないもの）をいう。</t>
    <phoneticPr fontId="3"/>
  </si>
  <si>
    <t>出生数</t>
  </si>
  <si>
    <t>死亡数</t>
  </si>
  <si>
    <t>27年</t>
  </si>
  <si>
    <t>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</si>
</sst>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9">
    <numFmt numFmtId="176" formatCode="0_ "/>
    <numFmt numFmtId="177" formatCode="#&quot;¥&quot;\!\ ###&quot;¥&quot;\!\ ##0"/>
    <numFmt numFmtId="178" formatCode="0.0_ "/>
    <numFmt numFmtId="179" formatCode="#,##0.0;[Red]\-#,##0.0"/>
    <numFmt numFmtId="180" formatCode="#,##0_);[Red]\(#,##0\)"/>
    <numFmt numFmtId="181" formatCode="#,##0.0"/>
    <numFmt numFmtId="182" formatCode="\ ###,###,##0;&quot;-&quot;###,###,##0"/>
    <numFmt numFmtId="183" formatCode="_ * #,##0;_ * \-#,##0;_ * &quot;-&quot;;_ @"/>
    <numFmt numFmtId="184" formatCode="###,###,##0;&quot;-&quot;##,###,##0"/>
    <numFmt numFmtId="185" formatCode="0.0_);[Red]\(0.0\)"/>
    <numFmt numFmtId="186" formatCode="#,##0;[Red]#,##0"/>
    <numFmt numFmtId="187" formatCode="#,##0.0;[Red]#,##0.0"/>
    <numFmt numFmtId="188" formatCode="###,###,##0.0;&quot;-&quot;##,###,##0.0"/>
    <numFmt numFmtId="189" formatCode="#,##0.0;\-#,##0.0"/>
    <numFmt numFmtId="190" formatCode="0.00_ "/>
    <numFmt numFmtId="191" formatCode="#,##0.00_ "/>
    <numFmt numFmtId="192" formatCode="#,##0_ "/>
    <numFmt numFmtId="193" formatCode="#,##0.0_ "/>
    <numFmt numFmtId="194" formatCode="#,##0;&quot;△ &quot;#,##0"/>
  </numFmts>
  <fonts count="18">
    <font>
      <sz val="14"/>
      <name val="明朝"/>
      <family val="1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7"/>
      <name val="ＭＳ Ｐ明朝"/>
      <family val="1"/>
      <charset val="128"/>
    </font>
    <font>
      <sz val="9"/>
      <name val="ＭＳ 明朝"/>
      <family val="1"/>
      <charset val="128"/>
    </font>
    <font>
      <sz val="9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8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7"/>
      <name val="明朝"/>
      <family val="1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14"/>
      <name val="明朝"/>
      <family val="1"/>
      <charset val="128"/>
    </font>
    <font>
      <sz val="7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0">
    <xf numFmtId="37" fontId="0" fillId="0" borderId="0"/>
    <xf numFmtId="38" fontId="1" fillId="0" borderId="0" applyFont="0" applyFill="0" applyBorder="0" applyAlignment="0" applyProtection="0"/>
    <xf numFmtId="0" fontId="7" fillId="0" borderId="0"/>
    <xf numFmtId="0" fontId="1" fillId="0" borderId="0"/>
    <xf numFmtId="0" fontId="8" fillId="0" borderId="0"/>
    <xf numFmtId="0" fontId="8" fillId="0" borderId="0"/>
    <xf numFmtId="0" fontId="4" fillId="0" borderId="0"/>
    <xf numFmtId="0" fontId="2" fillId="0" borderId="0"/>
    <xf numFmtId="38" fontId="1" fillId="0" borderId="0" applyFont="0" applyFill="0" applyBorder="0" applyAlignment="0" applyProtection="0"/>
    <xf numFmtId="9" fontId="12" fillId="0" borderId="0" applyFont="0" applyFill="0" applyBorder="0" applyAlignment="0" applyProtection="0">
      <alignment vertical="center"/>
    </xf>
  </cellStyleXfs>
  <cellXfs count="196">
    <xf numFmtId="37" fontId="0" fillId="0" borderId="0" xfId="0"/>
    <xf numFmtId="0" fontId="5" fillId="0" borderId="0" xfId="2" applyNumberFormat="1" applyFont="1" applyFill="1" applyBorder="1"/>
    <xf numFmtId="38" fontId="5" fillId="0" borderId="0" xfId="1" applyFont="1" applyFill="1" applyBorder="1" applyAlignment="1">
      <alignment horizontal="right"/>
    </xf>
    <xf numFmtId="0" fontId="6" fillId="0" borderId="0" xfId="2" applyNumberFormat="1" applyFont="1" applyFill="1" applyBorder="1" applyAlignment="1"/>
    <xf numFmtId="0" fontId="5" fillId="0" borderId="0" xfId="2" applyNumberFormat="1" applyFont="1" applyFill="1" applyBorder="1" applyAlignment="1">
      <alignment horizontal="right"/>
    </xf>
    <xf numFmtId="0" fontId="5" fillId="0" borderId="0" xfId="2" applyNumberFormat="1" applyFont="1" applyFill="1" applyBorder="1" applyAlignment="1">
      <alignment horizontal="center" vertical="center"/>
    </xf>
    <xf numFmtId="0" fontId="6" fillId="0" borderId="0" xfId="2" applyNumberFormat="1" applyFont="1" applyFill="1" applyBorder="1"/>
    <xf numFmtId="49" fontId="6" fillId="0" borderId="1" xfId="2" applyNumberFormat="1" applyFont="1" applyFill="1" applyBorder="1"/>
    <xf numFmtId="38" fontId="5" fillId="0" borderId="0" xfId="1" applyFont="1" applyFill="1" applyBorder="1" applyProtection="1"/>
    <xf numFmtId="38" fontId="5" fillId="0" borderId="0" xfId="1" applyFont="1" applyFill="1" applyBorder="1" applyAlignment="1" applyProtection="1"/>
    <xf numFmtId="37" fontId="5" fillId="0" borderId="0" xfId="0" applyFont="1" applyFill="1" applyBorder="1"/>
    <xf numFmtId="0" fontId="5" fillId="0" borderId="1" xfId="2" applyNumberFormat="1" applyFont="1" applyFill="1" applyBorder="1" applyAlignment="1">
      <alignment horizontal="center" vertical="center"/>
    </xf>
    <xf numFmtId="38" fontId="5" fillId="0" borderId="2" xfId="1" applyFont="1" applyFill="1" applyBorder="1"/>
    <xf numFmtId="179" fontId="5" fillId="0" borderId="0" xfId="1" applyNumberFormat="1" applyFont="1" applyFill="1" applyBorder="1"/>
    <xf numFmtId="179" fontId="5" fillId="0" borderId="0" xfId="1" applyNumberFormat="1" applyFont="1" applyFill="1" applyBorder="1" applyAlignment="1">
      <alignment horizontal="right"/>
    </xf>
    <xf numFmtId="179" fontId="5" fillId="0" borderId="0" xfId="1" applyNumberFormat="1" applyFont="1" applyFill="1" applyBorder="1" applyAlignment="1">
      <alignment horizontal="right" vertical="center" wrapText="1"/>
    </xf>
    <xf numFmtId="38" fontId="5" fillId="0" borderId="0" xfId="1" applyFont="1" applyFill="1" applyBorder="1" applyAlignment="1">
      <alignment horizontal="right" vertical="center" wrapText="1"/>
    </xf>
    <xf numFmtId="179" fontId="5" fillId="0" borderId="0" xfId="1" applyNumberFormat="1" applyFont="1" applyFill="1" applyBorder="1" applyAlignment="1"/>
    <xf numFmtId="182" fontId="5" fillId="0" borderId="0" xfId="0" applyNumberFormat="1" applyFont="1" applyFill="1" applyBorder="1" applyAlignment="1">
      <alignment horizontal="center" vertical="center"/>
    </xf>
    <xf numFmtId="38" fontId="5" fillId="0" borderId="0" xfId="1" applyFont="1" applyFill="1" applyBorder="1" applyAlignment="1"/>
    <xf numFmtId="37" fontId="5" fillId="0" borderId="0" xfId="0" applyFont="1" applyFill="1" applyBorder="1" applyAlignment="1">
      <alignment horizontal="center" vertical="center"/>
    </xf>
    <xf numFmtId="3" fontId="5" fillId="0" borderId="0" xfId="3" applyNumberFormat="1" applyFont="1" applyFill="1" applyBorder="1" applyAlignment="1" applyProtection="1"/>
    <xf numFmtId="0" fontId="5" fillId="0" borderId="0" xfId="2" applyNumberFormat="1" applyFont="1" applyFill="1" applyBorder="1" applyAlignment="1">
      <alignment horizontal="center"/>
    </xf>
    <xf numFmtId="0" fontId="6" fillId="0" borderId="0" xfId="6" applyNumberFormat="1" applyFont="1" applyFill="1" applyBorder="1"/>
    <xf numFmtId="3" fontId="5" fillId="0" borderId="0" xfId="0" applyNumberFormat="1" applyFont="1" applyFill="1" applyBorder="1" applyAlignment="1" applyProtection="1"/>
    <xf numFmtId="0" fontId="5" fillId="0" borderId="0" xfId="6" applyNumberFormat="1" applyFont="1" applyFill="1" applyBorder="1"/>
    <xf numFmtId="49" fontId="5" fillId="0" borderId="1" xfId="2" applyNumberFormat="1" applyFont="1" applyFill="1" applyBorder="1" applyAlignment="1">
      <alignment horizontal="right"/>
    </xf>
    <xf numFmtId="0" fontId="5" fillId="0" borderId="0" xfId="6" applyNumberFormat="1" applyFont="1" applyFill="1" applyBorder="1" applyAlignment="1">
      <alignment horizontal="right"/>
    </xf>
    <xf numFmtId="37" fontId="6" fillId="0" borderId="1" xfId="0" applyFont="1" applyFill="1" applyBorder="1" applyAlignment="1" applyProtection="1"/>
    <xf numFmtId="49" fontId="5" fillId="0" borderId="1" xfId="2" applyNumberFormat="1" applyFont="1" applyFill="1" applyBorder="1"/>
    <xf numFmtId="37" fontId="6" fillId="0" borderId="1" xfId="0" applyFont="1" applyFill="1" applyBorder="1" applyAlignment="1" applyProtection="1">
      <alignment horizontal="left"/>
    </xf>
    <xf numFmtId="37" fontId="5" fillId="0" borderId="0" xfId="0" applyFont="1" applyFill="1" applyBorder="1" applyAlignment="1"/>
    <xf numFmtId="177" fontId="6" fillId="0" borderId="1" xfId="6" applyNumberFormat="1" applyFont="1" applyFill="1" applyBorder="1" applyAlignment="1">
      <alignment horizontal="left"/>
    </xf>
    <xf numFmtId="177" fontId="5" fillId="0" borderId="1" xfId="6" applyNumberFormat="1" applyFont="1" applyFill="1" applyBorder="1" applyAlignment="1"/>
    <xf numFmtId="38" fontId="5" fillId="0" borderId="0" xfId="1" applyNumberFormat="1" applyFont="1" applyFill="1" applyBorder="1" applyAlignment="1"/>
    <xf numFmtId="0" fontId="6" fillId="0" borderId="1" xfId="2" applyNumberFormat="1" applyFont="1" applyFill="1" applyBorder="1"/>
    <xf numFmtId="177" fontId="6" fillId="0" borderId="1" xfId="6" applyNumberFormat="1" applyFont="1" applyFill="1" applyBorder="1"/>
    <xf numFmtId="0" fontId="5" fillId="0" borderId="2" xfId="6" applyNumberFormat="1" applyFont="1" applyFill="1" applyBorder="1"/>
    <xf numFmtId="49" fontId="5" fillId="0" borderId="3" xfId="2" applyNumberFormat="1" applyFont="1" applyFill="1" applyBorder="1"/>
    <xf numFmtId="49" fontId="5" fillId="0" borderId="2" xfId="2" applyNumberFormat="1" applyFont="1" applyFill="1" applyBorder="1"/>
    <xf numFmtId="38" fontId="5" fillId="0" borderId="2" xfId="1" applyFont="1" applyFill="1" applyBorder="1" applyProtection="1"/>
    <xf numFmtId="37" fontId="5" fillId="0" borderId="2" xfId="0" applyFont="1" applyFill="1" applyBorder="1" applyAlignment="1"/>
    <xf numFmtId="38" fontId="5" fillId="0" borderId="2" xfId="1" applyFont="1" applyFill="1" applyBorder="1" applyAlignment="1"/>
    <xf numFmtId="37" fontId="5" fillId="0" borderId="0" xfId="0" applyFont="1" applyFill="1"/>
    <xf numFmtId="0" fontId="5" fillId="0" borderId="0" xfId="2" applyNumberFormat="1" applyFont="1" applyFill="1" applyBorder="1" applyAlignment="1"/>
    <xf numFmtId="37" fontId="5" fillId="0" borderId="0" xfId="0" applyFont="1" applyFill="1" applyBorder="1" applyAlignment="1">
      <alignment horizontal="center"/>
    </xf>
    <xf numFmtId="37" fontId="5" fillId="0" borderId="0" xfId="0" applyFont="1" applyFill="1" applyBorder="1" applyAlignment="1">
      <alignment vertical="center"/>
    </xf>
    <xf numFmtId="38" fontId="5" fillId="0" borderId="0" xfId="0" applyNumberFormat="1" applyFont="1" applyFill="1"/>
    <xf numFmtId="49" fontId="5" fillId="0" borderId="4" xfId="2" applyNumberFormat="1" applyFont="1" applyFill="1" applyBorder="1"/>
    <xf numFmtId="37" fontId="5" fillId="0" borderId="0" xfId="0" applyFont="1" applyFill="1" applyAlignment="1"/>
    <xf numFmtId="37" fontId="5" fillId="0" borderId="1" xfId="0" applyFont="1" applyFill="1" applyBorder="1"/>
    <xf numFmtId="0" fontId="5" fillId="0" borderId="5" xfId="5" applyNumberFormat="1" applyFont="1" applyFill="1" applyBorder="1" applyAlignment="1">
      <alignment horizontal="center" vertical="center" wrapText="1"/>
    </xf>
    <xf numFmtId="182" fontId="5" fillId="0" borderId="5" xfId="0" applyNumberFormat="1" applyFont="1" applyFill="1" applyBorder="1" applyAlignment="1">
      <alignment horizontal="center" vertical="center"/>
    </xf>
    <xf numFmtId="182" fontId="5" fillId="0" borderId="6" xfId="0" applyNumberFormat="1" applyFont="1" applyFill="1" applyBorder="1" applyAlignment="1">
      <alignment horizontal="center" vertical="center"/>
    </xf>
    <xf numFmtId="0" fontId="5" fillId="0" borderId="7" xfId="5" applyNumberFormat="1" applyFont="1" applyFill="1" applyBorder="1" applyAlignment="1">
      <alignment horizontal="center" vertical="center" wrapText="1"/>
    </xf>
    <xf numFmtId="0" fontId="5" fillId="0" borderId="2" xfId="2" applyNumberFormat="1" applyFont="1" applyFill="1" applyBorder="1" applyAlignment="1">
      <alignment horizontal="center"/>
    </xf>
    <xf numFmtId="0" fontId="6" fillId="0" borderId="0" xfId="2" applyNumberFormat="1" applyFont="1" applyFill="1" applyAlignment="1"/>
    <xf numFmtId="38" fontId="6" fillId="0" borderId="0" xfId="2" applyNumberFormat="1" applyFont="1" applyFill="1" applyAlignment="1"/>
    <xf numFmtId="0" fontId="6" fillId="0" borderId="0" xfId="2" applyNumberFormat="1" applyFont="1" applyFill="1" applyAlignment="1">
      <alignment horizontal="right"/>
    </xf>
    <xf numFmtId="37" fontId="12" fillId="0" borderId="0" xfId="0" applyFont="1" applyFill="1"/>
    <xf numFmtId="0" fontId="5" fillId="0" borderId="6" xfId="5" applyNumberFormat="1" applyFont="1" applyFill="1" applyBorder="1" applyAlignment="1">
      <alignment horizontal="center" vertical="center" wrapText="1"/>
    </xf>
    <xf numFmtId="57" fontId="5" fillId="0" borderId="5" xfId="0" applyNumberFormat="1" applyFont="1" applyFill="1" applyBorder="1" applyAlignment="1" applyProtection="1">
      <alignment horizontal="center" vertical="center"/>
    </xf>
    <xf numFmtId="57" fontId="5" fillId="0" borderId="6" xfId="0" applyNumberFormat="1" applyFont="1" applyFill="1" applyBorder="1" applyAlignment="1" applyProtection="1">
      <alignment horizontal="center" vertical="center"/>
    </xf>
    <xf numFmtId="57" fontId="5" fillId="0" borderId="7" xfId="0" applyNumberFormat="1" applyFont="1" applyFill="1" applyBorder="1" applyAlignment="1" applyProtection="1">
      <alignment horizontal="center" vertical="center"/>
    </xf>
    <xf numFmtId="57" fontId="5" fillId="0" borderId="5" xfId="4" applyNumberFormat="1" applyFont="1" applyFill="1" applyBorder="1" applyAlignment="1">
      <alignment horizontal="center" vertical="center" wrapText="1"/>
    </xf>
    <xf numFmtId="57" fontId="5" fillId="0" borderId="6" xfId="2" applyNumberFormat="1" applyFont="1" applyFill="1" applyBorder="1" applyAlignment="1">
      <alignment horizontal="center" vertical="center"/>
    </xf>
    <xf numFmtId="57" fontId="5" fillId="0" borderId="7" xfId="4" applyNumberFormat="1" applyFont="1" applyFill="1" applyBorder="1" applyAlignment="1">
      <alignment horizontal="center" vertical="center" wrapText="1"/>
    </xf>
    <xf numFmtId="57" fontId="5" fillId="0" borderId="6" xfId="4" applyNumberFormat="1" applyFont="1" applyFill="1" applyBorder="1" applyAlignment="1">
      <alignment horizontal="center" vertical="center" wrapText="1"/>
    </xf>
    <xf numFmtId="38" fontId="5" fillId="0" borderId="0" xfId="1" applyFont="1" applyFill="1"/>
    <xf numFmtId="38" fontId="5" fillId="0" borderId="0" xfId="1" applyFont="1" applyFill="1" applyAlignment="1">
      <alignment horizontal="right"/>
    </xf>
    <xf numFmtId="38" fontId="5" fillId="0" borderId="0" xfId="1" applyNumberFormat="1" applyFont="1" applyFill="1" applyBorder="1" applyProtection="1"/>
    <xf numFmtId="179" fontId="5" fillId="0" borderId="0" xfId="1" applyNumberFormat="1" applyFont="1" applyFill="1" applyBorder="1" applyAlignment="1" applyProtection="1">
      <alignment horizontal="right"/>
    </xf>
    <xf numFmtId="3" fontId="5" fillId="0" borderId="0" xfId="1" applyNumberFormat="1" applyFont="1" applyFill="1" applyBorder="1" applyAlignment="1">
      <alignment horizontal="right"/>
    </xf>
    <xf numFmtId="181" fontId="5" fillId="0" borderId="0" xfId="1" applyNumberFormat="1" applyFont="1" applyFill="1" applyBorder="1" applyAlignment="1">
      <alignment horizontal="right"/>
    </xf>
    <xf numFmtId="38" fontId="5" fillId="0" borderId="0" xfId="1" applyFont="1" applyFill="1" applyBorder="1" applyAlignment="1" applyProtection="1">
      <alignment horizontal="right"/>
    </xf>
    <xf numFmtId="40" fontId="5" fillId="0" borderId="0" xfId="1" applyNumberFormat="1" applyFont="1" applyFill="1" applyBorder="1" applyAlignment="1">
      <alignment horizontal="right"/>
    </xf>
    <xf numFmtId="38" fontId="5" fillId="0" borderId="0" xfId="1" applyNumberFormat="1" applyFont="1" applyFill="1" applyBorder="1" applyProtection="1">
      <protection locked="0"/>
    </xf>
    <xf numFmtId="179" fontId="5" fillId="0" borderId="0" xfId="1" applyNumberFormat="1" applyFont="1" applyFill="1" applyBorder="1" applyProtection="1">
      <protection locked="0"/>
    </xf>
    <xf numFmtId="3" fontId="5" fillId="0" borderId="0" xfId="1" applyNumberFormat="1" applyFont="1" applyFill="1" applyBorder="1" applyAlignment="1" applyProtection="1">
      <alignment vertical="center"/>
    </xf>
    <xf numFmtId="3" fontId="14" fillId="0" borderId="0" xfId="1" applyNumberFormat="1" applyFont="1" applyFill="1" applyBorder="1" applyAlignment="1" applyProtection="1">
      <alignment vertical="center"/>
    </xf>
    <xf numFmtId="184" fontId="5" fillId="0" borderId="0" xfId="0" applyNumberFormat="1" applyFont="1" applyFill="1" applyBorder="1" applyAlignment="1">
      <alignment horizontal="right" vertical="center"/>
    </xf>
    <xf numFmtId="38" fontId="5" fillId="0" borderId="0" xfId="1" applyNumberFormat="1" applyFont="1" applyFill="1" applyBorder="1" applyAlignment="1">
      <alignment horizontal="right"/>
    </xf>
    <xf numFmtId="38" fontId="5" fillId="0" borderId="0" xfId="1" quotePrefix="1" applyFont="1" applyFill="1" applyBorder="1" applyAlignment="1"/>
    <xf numFmtId="38" fontId="5" fillId="0" borderId="0" xfId="1" applyFont="1" applyFill="1" applyBorder="1"/>
    <xf numFmtId="0" fontId="5" fillId="0" borderId="0" xfId="2" applyNumberFormat="1" applyFont="1" applyFill="1"/>
    <xf numFmtId="38" fontId="5" fillId="0" borderId="0" xfId="1" applyNumberFormat="1" applyFont="1" applyFill="1" applyBorder="1" applyAlignment="1" applyProtection="1"/>
    <xf numFmtId="179" fontId="5" fillId="0" borderId="0" xfId="1" applyNumberFormat="1" applyFont="1" applyFill="1" applyBorder="1" applyProtection="1"/>
    <xf numFmtId="176" fontId="5" fillId="0" borderId="0" xfId="1" applyNumberFormat="1" applyFont="1" applyFill="1" applyBorder="1" applyAlignment="1">
      <alignment horizontal="right"/>
    </xf>
    <xf numFmtId="37" fontId="5" fillId="0" borderId="0" xfId="0" applyFont="1" applyFill="1" applyAlignment="1">
      <alignment horizontal="right"/>
    </xf>
    <xf numFmtId="38" fontId="5" fillId="0" borderId="0" xfId="1" applyNumberFormat="1" applyFont="1" applyFill="1" applyBorder="1"/>
    <xf numFmtId="179" fontId="5" fillId="0" borderId="0" xfId="1" applyNumberFormat="1" applyFont="1" applyFill="1"/>
    <xf numFmtId="189" fontId="5" fillId="0" borderId="0" xfId="0" applyNumberFormat="1" applyFont="1" applyFill="1"/>
    <xf numFmtId="181" fontId="5" fillId="0" borderId="0" xfId="1" applyNumberFormat="1" applyFont="1" applyFill="1" applyBorder="1" applyAlignment="1"/>
    <xf numFmtId="3" fontId="5" fillId="0" borderId="0" xfId="1" applyNumberFormat="1" applyFont="1" applyFill="1" applyBorder="1" applyAlignment="1" applyProtection="1">
      <alignment horizontal="right"/>
    </xf>
    <xf numFmtId="0" fontId="5" fillId="0" borderId="2" xfId="2" applyNumberFormat="1" applyFont="1" applyFill="1" applyBorder="1"/>
    <xf numFmtId="38" fontId="5" fillId="0" borderId="2" xfId="1" applyFont="1" applyFill="1" applyBorder="1" applyAlignment="1">
      <alignment horizontal="right"/>
    </xf>
    <xf numFmtId="38" fontId="5" fillId="0" borderId="2" xfId="2" applyNumberFormat="1" applyFont="1" applyFill="1" applyBorder="1"/>
    <xf numFmtId="37" fontId="12" fillId="0" borderId="0" xfId="0" applyFont="1" applyFill="1" applyAlignment="1"/>
    <xf numFmtId="180" fontId="6" fillId="0" borderId="0" xfId="2" applyNumberFormat="1" applyFont="1" applyFill="1" applyAlignment="1"/>
    <xf numFmtId="187" fontId="6" fillId="0" borderId="0" xfId="2" applyNumberFormat="1" applyFont="1" applyFill="1" applyAlignment="1"/>
    <xf numFmtId="185" fontId="6" fillId="0" borderId="0" xfId="2" applyNumberFormat="1" applyFont="1" applyFill="1" applyBorder="1" applyAlignment="1">
      <alignment horizontal="right"/>
    </xf>
    <xf numFmtId="187" fontId="5" fillId="0" borderId="7" xfId="5" applyNumberFormat="1" applyFont="1" applyFill="1" applyBorder="1" applyAlignment="1">
      <alignment horizontal="center" vertical="center" wrapText="1"/>
    </xf>
    <xf numFmtId="187" fontId="5" fillId="0" borderId="5" xfId="5" applyNumberFormat="1" applyFont="1" applyFill="1" applyBorder="1" applyAlignment="1">
      <alignment horizontal="center" vertical="center" wrapText="1"/>
    </xf>
    <xf numFmtId="185" fontId="5" fillId="0" borderId="5" xfId="5" applyNumberFormat="1" applyFont="1" applyFill="1" applyBorder="1" applyAlignment="1">
      <alignment horizontal="center" vertical="center" wrapText="1"/>
    </xf>
    <xf numFmtId="185" fontId="5" fillId="0" borderId="6" xfId="5" applyNumberFormat="1" applyFont="1" applyFill="1" applyBorder="1" applyAlignment="1">
      <alignment horizontal="center" vertical="center" wrapText="1"/>
    </xf>
    <xf numFmtId="187" fontId="5" fillId="0" borderId="0" xfId="1" applyNumberFormat="1" applyFont="1" applyFill="1"/>
    <xf numFmtId="186" fontId="5" fillId="0" borderId="0" xfId="1" applyNumberFormat="1" applyFont="1" applyFill="1" applyBorder="1" applyAlignment="1">
      <alignment horizontal="right"/>
    </xf>
    <xf numFmtId="187" fontId="5" fillId="0" borderId="0" xfId="1" applyNumberFormat="1" applyFont="1" applyFill="1" applyBorder="1" applyAlignment="1">
      <alignment horizontal="right"/>
    </xf>
    <xf numFmtId="0" fontId="5" fillId="0" borderId="2" xfId="1" applyNumberFormat="1" applyFont="1" applyFill="1" applyBorder="1"/>
    <xf numFmtId="180" fontId="5" fillId="0" borderId="2" xfId="1" applyNumberFormat="1" applyFont="1" applyFill="1" applyBorder="1"/>
    <xf numFmtId="187" fontId="5" fillId="0" borderId="2" xfId="1" applyNumberFormat="1" applyFont="1" applyFill="1" applyBorder="1"/>
    <xf numFmtId="185" fontId="5" fillId="0" borderId="2" xfId="1" applyNumberFormat="1" applyFont="1" applyFill="1" applyBorder="1"/>
    <xf numFmtId="180" fontId="5" fillId="0" borderId="0" xfId="2" applyNumberFormat="1" applyFont="1" applyFill="1"/>
    <xf numFmtId="187" fontId="5" fillId="0" borderId="0" xfId="2" applyNumberFormat="1" applyFont="1" applyFill="1"/>
    <xf numFmtId="185" fontId="5" fillId="0" borderId="0" xfId="2" applyNumberFormat="1" applyFont="1" applyFill="1" applyBorder="1"/>
    <xf numFmtId="57" fontId="5" fillId="0" borderId="5" xfId="2" applyNumberFormat="1" applyFont="1" applyFill="1" applyBorder="1" applyAlignment="1">
      <alignment horizontal="center" vertical="center"/>
    </xf>
    <xf numFmtId="188" fontId="5" fillId="0" borderId="0" xfId="0" applyNumberFormat="1" applyFont="1" applyFill="1" applyBorder="1" applyAlignment="1">
      <alignment horizontal="right" vertical="center"/>
    </xf>
    <xf numFmtId="184" fontId="5" fillId="0" borderId="0" xfId="0" applyNumberFormat="1" applyFont="1" applyFill="1" applyBorder="1" applyAlignment="1">
      <alignment horizontal="right"/>
    </xf>
    <xf numFmtId="188" fontId="5" fillId="0" borderId="0" xfId="0" applyNumberFormat="1" applyFont="1" applyFill="1" applyBorder="1" applyAlignment="1">
      <alignment horizontal="right"/>
    </xf>
    <xf numFmtId="188" fontId="5" fillId="0" borderId="0" xfId="1" applyNumberFormat="1" applyFont="1" applyFill="1" applyBorder="1" applyAlignment="1"/>
    <xf numFmtId="4" fontId="5" fillId="0" borderId="0" xfId="0" applyNumberFormat="1" applyFont="1" applyFill="1" applyBorder="1" applyAlignment="1" applyProtection="1">
      <alignment horizontal="right"/>
    </xf>
    <xf numFmtId="39" fontId="5" fillId="0" borderId="0" xfId="0" applyNumberFormat="1" applyFont="1" applyFill="1"/>
    <xf numFmtId="4" fontId="5" fillId="0" borderId="0" xfId="1" applyNumberFormat="1" applyFont="1" applyFill="1" applyAlignment="1">
      <alignment horizontal="right"/>
    </xf>
    <xf numFmtId="37" fontId="5" fillId="0" borderId="5" xfId="0" applyFont="1" applyFill="1" applyBorder="1" applyAlignment="1" applyProtection="1">
      <alignment horizontal="center" vertical="center" wrapText="1"/>
    </xf>
    <xf numFmtId="0" fontId="11" fillId="0" borderId="5" xfId="5" applyNumberFormat="1" applyFont="1" applyFill="1" applyBorder="1" applyAlignment="1">
      <alignment horizontal="center" vertical="center" wrapText="1"/>
    </xf>
    <xf numFmtId="0" fontId="11" fillId="0" borderId="7" xfId="5" applyNumberFormat="1" applyFont="1" applyFill="1" applyBorder="1" applyAlignment="1">
      <alignment horizontal="center" vertical="center" wrapText="1"/>
    </xf>
    <xf numFmtId="185" fontId="11" fillId="0" borderId="5" xfId="5" applyNumberFormat="1" applyFont="1" applyFill="1" applyBorder="1" applyAlignment="1">
      <alignment horizontal="center" vertical="center" wrapText="1"/>
    </xf>
    <xf numFmtId="185" fontId="11" fillId="0" borderId="6" xfId="5" applyNumberFormat="1" applyFont="1" applyFill="1" applyBorder="1" applyAlignment="1">
      <alignment horizontal="center" vertical="center" wrapText="1"/>
    </xf>
    <xf numFmtId="178" fontId="5" fillId="0" borderId="0" xfId="1" applyNumberFormat="1" applyFont="1" applyFill="1" applyBorder="1" applyAlignment="1">
      <alignment horizontal="right"/>
    </xf>
    <xf numFmtId="184" fontId="5" fillId="0" borderId="5" xfId="0" applyNumberFormat="1" applyFont="1" applyFill="1" applyBorder="1" applyAlignment="1">
      <alignment horizontal="center" vertical="center" wrapText="1"/>
    </xf>
    <xf numFmtId="184" fontId="5" fillId="0" borderId="6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 applyProtection="1">
      <alignment vertical="center"/>
    </xf>
    <xf numFmtId="39" fontId="5" fillId="0" borderId="1" xfId="0" applyNumberFormat="1" applyFont="1" applyFill="1" applyBorder="1" applyAlignment="1" applyProtection="1">
      <alignment vertical="center"/>
    </xf>
    <xf numFmtId="39" fontId="5" fillId="0" borderId="0" xfId="0" applyNumberFormat="1" applyFont="1" applyFill="1" applyBorder="1" applyAlignment="1" applyProtection="1">
      <alignment vertical="center"/>
    </xf>
    <xf numFmtId="4" fontId="5" fillId="0" borderId="1" xfId="1" applyNumberFormat="1" applyFont="1" applyFill="1" applyBorder="1" applyAlignment="1" applyProtection="1">
      <alignment horizontal="right" vertical="center"/>
    </xf>
    <xf numFmtId="191" fontId="12" fillId="0" borderId="0" xfId="0" applyNumberFormat="1" applyFont="1" applyFill="1"/>
    <xf numFmtId="3" fontId="5" fillId="0" borderId="0" xfId="1" applyNumberFormat="1" applyFont="1" applyFill="1"/>
    <xf numFmtId="190" fontId="5" fillId="0" borderId="0" xfId="1" applyNumberFormat="1" applyFont="1" applyFill="1" applyBorder="1" applyProtection="1"/>
    <xf numFmtId="194" fontId="5" fillId="0" borderId="0" xfId="8" applyNumberFormat="1" applyFont="1" applyFill="1" applyBorder="1" applyAlignment="1">
      <alignment horizontal="right"/>
    </xf>
    <xf numFmtId="38" fontId="5" fillId="0" borderId="0" xfId="2" applyNumberFormat="1" applyFont="1" applyFill="1" applyBorder="1"/>
    <xf numFmtId="176" fontId="5" fillId="0" borderId="0" xfId="8" applyNumberFormat="1" applyFont="1" applyFill="1" applyBorder="1" applyAlignment="1">
      <alignment horizontal="right"/>
    </xf>
    <xf numFmtId="176" fontId="5" fillId="0" borderId="0" xfId="1" applyNumberFormat="1" applyFont="1" applyFill="1"/>
    <xf numFmtId="176" fontId="6" fillId="0" borderId="0" xfId="2" applyNumberFormat="1" applyFont="1" applyFill="1" applyAlignment="1"/>
    <xf numFmtId="176" fontId="5" fillId="0" borderId="2" xfId="2" applyNumberFormat="1" applyFont="1" applyFill="1" applyBorder="1" applyAlignment="1">
      <alignment horizontal="center"/>
    </xf>
    <xf numFmtId="176" fontId="5" fillId="0" borderId="5" xfId="5" applyNumberFormat="1" applyFont="1" applyFill="1" applyBorder="1" applyAlignment="1">
      <alignment horizontal="center" vertical="center" wrapText="1"/>
    </xf>
    <xf numFmtId="176" fontId="5" fillId="0" borderId="5" xfId="4" applyNumberFormat="1" applyFont="1" applyFill="1" applyBorder="1" applyAlignment="1">
      <alignment horizontal="center" vertical="center" wrapText="1"/>
    </xf>
    <xf numFmtId="176" fontId="5" fillId="0" borderId="2" xfId="1" applyNumberFormat="1" applyFont="1" applyFill="1" applyBorder="1"/>
    <xf numFmtId="176" fontId="5" fillId="0" borderId="0" xfId="2" applyNumberFormat="1" applyFont="1" applyFill="1"/>
    <xf numFmtId="176" fontId="12" fillId="0" borderId="0" xfId="0" applyNumberFormat="1" applyFont="1" applyFill="1"/>
    <xf numFmtId="192" fontId="5" fillId="0" borderId="0" xfId="8" applyNumberFormat="1" applyFont="1" applyFill="1" applyBorder="1" applyAlignment="1">
      <alignment horizontal="right"/>
    </xf>
    <xf numFmtId="192" fontId="5" fillId="0" borderId="0" xfId="1" applyNumberFormat="1" applyFont="1" applyFill="1" applyAlignment="1">
      <alignment horizontal="right"/>
    </xf>
    <xf numFmtId="192" fontId="5" fillId="0" borderId="0" xfId="1" applyNumberFormat="1" applyFont="1" applyFill="1" applyAlignment="1"/>
    <xf numFmtId="192" fontId="6" fillId="0" borderId="0" xfId="2" applyNumberFormat="1" applyFont="1" applyFill="1" applyAlignment="1"/>
    <xf numFmtId="192" fontId="5" fillId="0" borderId="5" xfId="5" applyNumberFormat="1" applyFont="1" applyFill="1" applyBorder="1" applyAlignment="1">
      <alignment horizontal="center" vertical="center" wrapText="1"/>
    </xf>
    <xf numFmtId="192" fontId="5" fillId="0" borderId="5" xfId="4" applyNumberFormat="1" applyFont="1" applyFill="1" applyBorder="1" applyAlignment="1">
      <alignment horizontal="center" vertical="center" wrapText="1"/>
    </xf>
    <xf numFmtId="192" fontId="5" fillId="0" borderId="2" xfId="1" applyNumberFormat="1" applyFont="1" applyFill="1" applyBorder="1" applyAlignment="1"/>
    <xf numFmtId="192" fontId="5" fillId="0" borderId="0" xfId="2" applyNumberFormat="1" applyFont="1" applyFill="1" applyAlignment="1"/>
    <xf numFmtId="192" fontId="12" fillId="0" borderId="0" xfId="0" applyNumberFormat="1" applyFont="1" applyFill="1" applyAlignment="1"/>
    <xf numFmtId="192" fontId="5" fillId="0" borderId="2" xfId="2" applyNumberFormat="1" applyFont="1" applyFill="1" applyBorder="1" applyAlignment="1">
      <alignment horizontal="center"/>
    </xf>
    <xf numFmtId="192" fontId="5" fillId="0" borderId="0" xfId="8" applyNumberFormat="1" applyFont="1" applyFill="1" applyBorder="1" applyAlignment="1" applyProtection="1">
      <alignment horizontal="right"/>
    </xf>
    <xf numFmtId="192" fontId="5" fillId="0" borderId="0" xfId="1" applyNumberFormat="1" applyFont="1" applyFill="1"/>
    <xf numFmtId="3" fontId="5" fillId="0" borderId="0" xfId="1" applyNumberFormat="1" applyFont="1" applyFill="1" applyBorder="1" applyAlignment="1" applyProtection="1"/>
    <xf numFmtId="193" fontId="5" fillId="0" borderId="0" xfId="9" applyNumberFormat="1" applyFont="1" applyFill="1" applyBorder="1" applyAlignment="1" applyProtection="1">
      <alignment horizontal="right" vertical="center"/>
    </xf>
    <xf numFmtId="192" fontId="5" fillId="0" borderId="0" xfId="0" applyNumberFormat="1" applyFont="1" applyFill="1" applyBorder="1" applyAlignment="1" applyProtection="1">
      <alignment horizontal="right" vertical="center"/>
    </xf>
    <xf numFmtId="37" fontId="5" fillId="0" borderId="7" xfId="0" applyFont="1" applyFill="1" applyBorder="1" applyAlignment="1">
      <alignment horizontal="center" vertical="center" wrapText="1"/>
    </xf>
    <xf numFmtId="182" fontId="5" fillId="0" borderId="7" xfId="0" applyNumberFormat="1" applyFont="1" applyFill="1" applyBorder="1" applyAlignment="1">
      <alignment horizontal="center" vertical="center" wrapText="1"/>
    </xf>
    <xf numFmtId="184" fontId="5" fillId="0" borderId="9" xfId="0" applyNumberFormat="1" applyFont="1" applyFill="1" applyBorder="1" applyAlignment="1">
      <alignment horizontal="center" vertical="center" wrapText="1"/>
    </xf>
    <xf numFmtId="57" fontId="5" fillId="0" borderId="7" xfId="2" applyNumberFormat="1" applyFont="1" applyFill="1" applyBorder="1" applyAlignment="1">
      <alignment horizontal="center" vertical="center"/>
    </xf>
    <xf numFmtId="57" fontId="5" fillId="0" borderId="9" xfId="2" applyNumberFormat="1" applyFont="1" applyFill="1" applyBorder="1" applyAlignment="1">
      <alignment horizontal="center" vertical="center"/>
    </xf>
    <xf numFmtId="57" fontId="5" fillId="0" borderId="6" xfId="2" applyNumberFormat="1" applyFont="1" applyFill="1" applyBorder="1" applyAlignment="1">
      <alignment horizontal="center" vertical="center" wrapText="1"/>
    </xf>
    <xf numFmtId="182" fontId="5" fillId="0" borderId="7" xfId="0" applyNumberFormat="1" applyFont="1" applyFill="1" applyBorder="1" applyAlignment="1">
      <alignment horizontal="center" vertical="center"/>
    </xf>
    <xf numFmtId="182" fontId="5" fillId="0" borderId="9" xfId="0" applyNumberFormat="1" applyFont="1" applyFill="1" applyBorder="1" applyAlignment="1">
      <alignment horizontal="center" vertical="center"/>
    </xf>
    <xf numFmtId="3" fontId="5" fillId="0" borderId="8" xfId="1" applyNumberFormat="1" applyFont="1" applyFill="1" applyBorder="1" applyAlignment="1" applyProtection="1">
      <alignment vertical="center"/>
    </xf>
    <xf numFmtId="182" fontId="17" fillId="0" borderId="0" xfId="0" applyNumberFormat="1" applyFont="1" applyFill="1" applyAlignment="1">
      <alignment horizontal="right"/>
    </xf>
    <xf numFmtId="183" fontId="5" fillId="0" borderId="0" xfId="0" applyNumberFormat="1" applyFont="1" applyFill="1" applyBorder="1" applyAlignment="1" applyProtection="1">
      <alignment horizontal="right" vertical="center"/>
    </xf>
    <xf numFmtId="38" fontId="5" fillId="0" borderId="0" xfId="1" applyFont="1" applyFill="1" applyBorder="1" applyAlignment="1" applyProtection="1">
      <alignment vertical="center"/>
    </xf>
    <xf numFmtId="182" fontId="5" fillId="0" borderId="0" xfId="0" applyNumberFormat="1" applyFont="1" applyFill="1" applyAlignment="1"/>
    <xf numFmtId="38" fontId="5" fillId="0" borderId="0" xfId="8" applyFont="1" applyFill="1" applyBorder="1" applyAlignment="1" applyProtection="1"/>
    <xf numFmtId="182" fontId="5" fillId="0" borderId="0" xfId="0" applyNumberFormat="1" applyFont="1" applyFill="1" applyAlignment="1">
      <alignment horizontal="right"/>
    </xf>
    <xf numFmtId="38" fontId="5" fillId="0" borderId="0" xfId="8" applyFont="1" applyFill="1" applyBorder="1" applyAlignment="1"/>
    <xf numFmtId="3" fontId="5" fillId="0" borderId="0" xfId="0" applyNumberFormat="1" applyFont="1" applyFill="1" applyBorder="1" applyAlignment="1" applyProtection="1">
      <alignment vertical="center"/>
    </xf>
    <xf numFmtId="182" fontId="5" fillId="0" borderId="0" xfId="0" applyNumberFormat="1" applyFont="1" applyFill="1" applyBorder="1" applyAlignment="1">
      <alignment horizontal="right"/>
    </xf>
    <xf numFmtId="57" fontId="5" fillId="0" borderId="7" xfId="2" applyNumberFormat="1" applyFont="1" applyFill="1" applyBorder="1" applyAlignment="1">
      <alignment horizontal="center" vertical="center" wrapText="1"/>
    </xf>
    <xf numFmtId="57" fontId="5" fillId="0" borderId="5" xfId="2" applyNumberFormat="1" applyFont="1" applyFill="1" applyBorder="1" applyAlignment="1">
      <alignment horizontal="center" vertical="center" wrapText="1"/>
    </xf>
    <xf numFmtId="0" fontId="5" fillId="0" borderId="0" xfId="2" applyNumberFormat="1" applyFont="1" applyFill="1" applyAlignment="1"/>
    <xf numFmtId="3" fontId="5" fillId="0" borderId="0" xfId="0" applyNumberFormat="1" applyFont="1" applyFill="1" applyBorder="1" applyAlignment="1" applyProtection="1">
      <alignment horizontal="left" wrapText="1"/>
    </xf>
    <xf numFmtId="0" fontId="5" fillId="0" borderId="7" xfId="2" applyNumberFormat="1" applyFont="1" applyFill="1" applyBorder="1" applyAlignment="1">
      <alignment horizontal="center" vertical="center" wrapText="1"/>
    </xf>
    <xf numFmtId="0" fontId="5" fillId="0" borderId="5" xfId="2" applyNumberFormat="1" applyFont="1" applyFill="1" applyBorder="1" applyAlignment="1">
      <alignment horizontal="center" vertical="center" wrapText="1"/>
    </xf>
    <xf numFmtId="57" fontId="5" fillId="0" borderId="7" xfId="2" applyNumberFormat="1" applyFont="1" applyFill="1" applyBorder="1" applyAlignment="1">
      <alignment horizontal="center" vertical="center" wrapText="1"/>
    </xf>
    <xf numFmtId="57" fontId="5" fillId="0" borderId="5" xfId="2" applyNumberFormat="1" applyFont="1" applyFill="1" applyBorder="1" applyAlignment="1">
      <alignment horizontal="center" vertical="center" wrapText="1"/>
    </xf>
    <xf numFmtId="0" fontId="13" fillId="0" borderId="0" xfId="2" applyNumberFormat="1" applyFont="1" applyFill="1" applyAlignment="1">
      <alignment horizontal="left"/>
    </xf>
    <xf numFmtId="0" fontId="5" fillId="0" borderId="0" xfId="2" applyNumberFormat="1" applyFont="1" applyFill="1" applyBorder="1" applyAlignment="1">
      <alignment horizontal="left"/>
    </xf>
    <xf numFmtId="0" fontId="5" fillId="0" borderId="0" xfId="2" applyNumberFormat="1" applyFont="1" applyFill="1" applyAlignment="1">
      <alignment horizontal="left"/>
    </xf>
    <xf numFmtId="0" fontId="5" fillId="0" borderId="0" xfId="2" applyNumberFormat="1" applyFont="1" applyFill="1" applyBorder="1" applyAlignment="1">
      <alignment horizontal="left" wrapText="1"/>
    </xf>
    <xf numFmtId="0" fontId="5" fillId="0" borderId="0" xfId="2" applyNumberFormat="1" applyFont="1" applyFill="1" applyAlignment="1">
      <alignment horizontal="left" wrapText="1"/>
    </xf>
    <xf numFmtId="0" fontId="5" fillId="0" borderId="0" xfId="2" applyNumberFormat="1" applyFont="1" applyFill="1" applyAlignment="1"/>
  </cellXfs>
  <cellStyles count="10">
    <cellStyle name="パーセント" xfId="9" builtinId="5"/>
    <cellStyle name="桁区切り" xfId="1" builtinId="6"/>
    <cellStyle name="桁区切り 2" xfId="8"/>
    <cellStyle name="標準" xfId="0" builtinId="0"/>
    <cellStyle name="標準_2001市町のすがた" xfId="2"/>
    <cellStyle name="標準_jinkoudoutaisouranhokensyobetu" xfId="3"/>
    <cellStyle name="標準_Sheet3" xfId="4"/>
    <cellStyle name="標準_掲載項目のみ (2)" xfId="5"/>
    <cellStyle name="標準_市町C3" xfId="6"/>
    <cellStyle name="未定義" xfId="7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BA123"/>
  <sheetViews>
    <sheetView tabSelected="1" view="pageBreakPreview" zoomScaleNormal="100" workbookViewId="0">
      <pane xSplit="2" ySplit="5" topLeftCell="C33" activePane="bottomRight" state="frozenSplit"/>
      <selection pane="topRight" activeCell="C1" sqref="C1"/>
      <selection pane="bottomLeft" activeCell="A6" sqref="A6"/>
      <selection pane="bottomRight" activeCell="E14" sqref="E14"/>
    </sheetView>
  </sheetViews>
  <sheetFormatPr defaultRowHeight="17.25"/>
  <cols>
    <col min="1" max="1" width="3.09765625" style="59" customWidth="1"/>
    <col min="2" max="2" width="7.69921875" style="59" customWidth="1"/>
    <col min="3" max="9" width="8.5" style="59" customWidth="1"/>
    <col min="10" max="15" width="9" style="59" customWidth="1"/>
    <col min="16" max="27" width="7.19921875" style="59" customWidth="1"/>
    <col min="28" max="30" width="7" style="59" customWidth="1"/>
    <col min="31" max="31" width="6.69921875" style="59" customWidth="1"/>
    <col min="32" max="39" width="6.796875" style="59" customWidth="1"/>
    <col min="40" max="40" width="6.69921875" style="59" customWidth="1"/>
    <col min="41" max="45" width="6" style="59" customWidth="1"/>
    <col min="46" max="46" width="6.09765625" style="59" customWidth="1"/>
    <col min="47" max="50" width="6" style="59" customWidth="1"/>
    <col min="51" max="51" width="8.19921875" style="59" customWidth="1"/>
    <col min="52" max="52" width="6.09765625" style="59" customWidth="1"/>
    <col min="53" max="53" width="6.5" style="59" customWidth="1"/>
    <col min="54" max="16384" width="8.796875" style="59"/>
  </cols>
  <sheetData>
    <row r="1" spans="1:53" ht="12" customHeight="1">
      <c r="A1" s="3"/>
      <c r="B1" s="3"/>
      <c r="C1" s="56" t="s">
        <v>53</v>
      </c>
      <c r="D1" s="56"/>
      <c r="E1" s="56"/>
      <c r="F1" s="19"/>
      <c r="G1" s="19"/>
      <c r="H1" s="2"/>
      <c r="I1" s="56"/>
      <c r="J1" s="3" t="s">
        <v>89</v>
      </c>
      <c r="K1" s="3"/>
      <c r="L1" s="3"/>
      <c r="M1" s="17"/>
      <c r="N1" s="17"/>
      <c r="O1" s="17"/>
      <c r="P1" s="56" t="s">
        <v>210</v>
      </c>
      <c r="Q1" s="57"/>
      <c r="R1" s="57"/>
      <c r="S1" s="57"/>
      <c r="T1" s="57"/>
      <c r="U1" s="57"/>
      <c r="V1" s="57"/>
      <c r="W1" s="56"/>
      <c r="X1" s="3" t="s">
        <v>131</v>
      </c>
      <c r="Y1" s="3"/>
      <c r="Z1" s="56"/>
      <c r="AA1" s="58" t="s">
        <v>186</v>
      </c>
      <c r="AB1" s="56" t="s">
        <v>211</v>
      </c>
      <c r="AC1" s="58"/>
      <c r="AD1" s="20"/>
      <c r="AE1" s="20"/>
      <c r="AF1" s="3" t="s">
        <v>90</v>
      </c>
      <c r="AG1" s="21"/>
      <c r="AH1" s="56"/>
      <c r="AI1" s="22"/>
      <c r="AJ1" s="56"/>
      <c r="AK1" s="3" t="s">
        <v>91</v>
      </c>
      <c r="AL1" s="21"/>
      <c r="AM1" s="56"/>
      <c r="AN1" s="3"/>
      <c r="AO1" s="3" t="s">
        <v>92</v>
      </c>
      <c r="AQ1" s="19"/>
      <c r="AR1" s="56"/>
      <c r="AS1" s="56"/>
      <c r="AT1" s="56"/>
      <c r="AU1" s="56"/>
      <c r="AV1" s="56"/>
      <c r="AW1" s="56"/>
      <c r="AX1" s="56"/>
    </row>
    <row r="2" spans="1:53" ht="12" customHeight="1">
      <c r="A2" s="22"/>
      <c r="B2" s="22"/>
      <c r="C2" s="22">
        <v>1</v>
      </c>
      <c r="D2" s="22">
        <v>2</v>
      </c>
      <c r="E2" s="22">
        <v>3</v>
      </c>
      <c r="F2" s="22">
        <v>4</v>
      </c>
      <c r="G2" s="22">
        <v>5</v>
      </c>
      <c r="H2" s="22">
        <v>6</v>
      </c>
      <c r="I2" s="22">
        <v>7</v>
      </c>
      <c r="J2" s="22">
        <v>8</v>
      </c>
      <c r="K2" s="22">
        <v>9</v>
      </c>
      <c r="L2" s="22">
        <v>10</v>
      </c>
      <c r="M2" s="22">
        <v>11</v>
      </c>
      <c r="N2" s="22">
        <v>12</v>
      </c>
      <c r="O2" s="22">
        <v>13</v>
      </c>
      <c r="P2" s="22">
        <v>14</v>
      </c>
      <c r="Q2" s="22">
        <v>15</v>
      </c>
      <c r="R2" s="22">
        <v>16</v>
      </c>
      <c r="S2" s="22">
        <v>17</v>
      </c>
      <c r="T2" s="22">
        <v>18</v>
      </c>
      <c r="U2" s="22">
        <v>19</v>
      </c>
      <c r="V2" s="22">
        <v>20</v>
      </c>
      <c r="W2" s="22">
        <v>21</v>
      </c>
      <c r="X2" s="22">
        <v>22</v>
      </c>
      <c r="Y2" s="22">
        <v>23</v>
      </c>
      <c r="Z2" s="22">
        <v>24</v>
      </c>
      <c r="AA2" s="22">
        <v>25</v>
      </c>
      <c r="AB2" s="55">
        <v>26</v>
      </c>
      <c r="AC2" s="55">
        <v>27</v>
      </c>
      <c r="AD2" s="55">
        <v>28</v>
      </c>
      <c r="AE2" s="55">
        <v>29</v>
      </c>
      <c r="AF2" s="22">
        <v>30</v>
      </c>
      <c r="AG2" s="22">
        <v>31</v>
      </c>
      <c r="AH2" s="22">
        <v>32</v>
      </c>
      <c r="AI2" s="22">
        <v>33</v>
      </c>
      <c r="AJ2" s="22">
        <v>34</v>
      </c>
      <c r="AK2" s="22">
        <v>35</v>
      </c>
      <c r="AL2" s="22">
        <v>36</v>
      </c>
      <c r="AM2" s="22">
        <v>37</v>
      </c>
      <c r="AN2" s="22">
        <v>38</v>
      </c>
      <c r="AO2" s="22">
        <v>39</v>
      </c>
      <c r="AP2" s="22">
        <v>40</v>
      </c>
      <c r="AQ2" s="22">
        <v>41</v>
      </c>
      <c r="AR2" s="22">
        <v>42</v>
      </c>
      <c r="AS2" s="22">
        <v>43</v>
      </c>
      <c r="AT2" s="22">
        <v>44</v>
      </c>
      <c r="AU2" s="22">
        <v>45</v>
      </c>
      <c r="AV2" s="22">
        <v>46</v>
      </c>
      <c r="AW2" s="22">
        <v>47</v>
      </c>
      <c r="AX2" s="22">
        <v>48</v>
      </c>
    </row>
    <row r="3" spans="1:53" ht="45" customHeight="1">
      <c r="A3" s="186" t="s">
        <v>1</v>
      </c>
      <c r="B3" s="187"/>
      <c r="C3" s="123" t="s">
        <v>149</v>
      </c>
      <c r="D3" s="51" t="s">
        <v>86</v>
      </c>
      <c r="E3" s="123" t="s">
        <v>150</v>
      </c>
      <c r="F3" s="51" t="s">
        <v>87</v>
      </c>
      <c r="G3" s="51" t="s">
        <v>88</v>
      </c>
      <c r="H3" s="51" t="s">
        <v>212</v>
      </c>
      <c r="I3" s="60" t="s">
        <v>213</v>
      </c>
      <c r="J3" s="54" t="s">
        <v>93</v>
      </c>
      <c r="K3" s="51" t="s">
        <v>94</v>
      </c>
      <c r="L3" s="51" t="s">
        <v>95</v>
      </c>
      <c r="M3" s="54" t="s">
        <v>98</v>
      </c>
      <c r="N3" s="51" t="s">
        <v>99</v>
      </c>
      <c r="O3" s="60" t="s">
        <v>100</v>
      </c>
      <c r="P3" s="54" t="s">
        <v>136</v>
      </c>
      <c r="Q3" s="51" t="s">
        <v>137</v>
      </c>
      <c r="R3" s="51" t="s">
        <v>138</v>
      </c>
      <c r="S3" s="54" t="s">
        <v>139</v>
      </c>
      <c r="T3" s="51" t="s">
        <v>140</v>
      </c>
      <c r="U3" s="51" t="s">
        <v>141</v>
      </c>
      <c r="V3" s="54" t="s">
        <v>152</v>
      </c>
      <c r="W3" s="60" t="s">
        <v>156</v>
      </c>
      <c r="X3" s="54" t="s">
        <v>142</v>
      </c>
      <c r="Y3" s="51" t="s">
        <v>143</v>
      </c>
      <c r="Z3" s="51" t="s">
        <v>144</v>
      </c>
      <c r="AA3" s="51" t="s">
        <v>185</v>
      </c>
      <c r="AB3" s="164" t="s">
        <v>214</v>
      </c>
      <c r="AC3" s="165" t="s">
        <v>158</v>
      </c>
      <c r="AD3" s="165" t="s">
        <v>159</v>
      </c>
      <c r="AE3" s="166" t="s">
        <v>119</v>
      </c>
      <c r="AF3" s="51" t="s">
        <v>201</v>
      </c>
      <c r="AG3" s="51" t="s">
        <v>215</v>
      </c>
      <c r="AH3" s="51" t="s">
        <v>101</v>
      </c>
      <c r="AI3" s="51" t="s">
        <v>102</v>
      </c>
      <c r="AJ3" s="51" t="s">
        <v>103</v>
      </c>
      <c r="AK3" s="51" t="s">
        <v>216</v>
      </c>
      <c r="AL3" s="51" t="s">
        <v>217</v>
      </c>
      <c r="AM3" s="51" t="s">
        <v>80</v>
      </c>
      <c r="AN3" s="60" t="s">
        <v>81</v>
      </c>
      <c r="AO3" s="54" t="s">
        <v>153</v>
      </c>
      <c r="AP3" s="51" t="s">
        <v>157</v>
      </c>
      <c r="AQ3" s="51" t="s">
        <v>218</v>
      </c>
      <c r="AR3" s="51" t="s">
        <v>219</v>
      </c>
      <c r="AS3" s="51" t="s">
        <v>220</v>
      </c>
      <c r="AT3" s="124" t="s">
        <v>221</v>
      </c>
      <c r="AU3" s="51" t="s">
        <v>222</v>
      </c>
      <c r="AV3" s="51" t="s">
        <v>223</v>
      </c>
      <c r="AW3" s="51" t="s">
        <v>96</v>
      </c>
      <c r="AX3" s="60" t="s">
        <v>97</v>
      </c>
    </row>
    <row r="4" spans="1:53" ht="21" customHeight="1">
      <c r="A4" s="188" t="s">
        <v>2</v>
      </c>
      <c r="B4" s="189"/>
      <c r="C4" s="61">
        <v>42278</v>
      </c>
      <c r="D4" s="61">
        <v>42278</v>
      </c>
      <c r="E4" s="61">
        <v>40452</v>
      </c>
      <c r="F4" s="61">
        <v>40452</v>
      </c>
      <c r="G4" s="61">
        <v>40452</v>
      </c>
      <c r="H4" s="61">
        <v>40452</v>
      </c>
      <c r="I4" s="62">
        <v>40452</v>
      </c>
      <c r="J4" s="63">
        <v>40452</v>
      </c>
      <c r="K4" s="61">
        <v>40452</v>
      </c>
      <c r="L4" s="61">
        <v>40452</v>
      </c>
      <c r="M4" s="63">
        <v>40452</v>
      </c>
      <c r="N4" s="61">
        <v>40452</v>
      </c>
      <c r="O4" s="62">
        <v>40452</v>
      </c>
      <c r="P4" s="63">
        <v>40452</v>
      </c>
      <c r="Q4" s="61">
        <v>40452</v>
      </c>
      <c r="R4" s="61">
        <v>40452</v>
      </c>
      <c r="S4" s="61">
        <v>40452</v>
      </c>
      <c r="T4" s="61">
        <v>40452</v>
      </c>
      <c r="U4" s="61">
        <v>40452</v>
      </c>
      <c r="V4" s="63">
        <v>40452</v>
      </c>
      <c r="W4" s="62">
        <v>40452</v>
      </c>
      <c r="X4" s="63">
        <v>40452</v>
      </c>
      <c r="Y4" s="61">
        <v>40452</v>
      </c>
      <c r="Z4" s="61">
        <v>40452</v>
      </c>
      <c r="AA4" s="64">
        <v>42004</v>
      </c>
      <c r="AB4" s="167" t="s">
        <v>198</v>
      </c>
      <c r="AC4" s="167" t="s">
        <v>198</v>
      </c>
      <c r="AD4" s="167" t="s">
        <v>198</v>
      </c>
      <c r="AE4" s="168" t="s">
        <v>198</v>
      </c>
      <c r="AF4" s="115" t="s">
        <v>198</v>
      </c>
      <c r="AG4" s="115" t="s">
        <v>198</v>
      </c>
      <c r="AH4" s="182" t="s">
        <v>198</v>
      </c>
      <c r="AI4" s="182" t="s">
        <v>198</v>
      </c>
      <c r="AJ4" s="183" t="s">
        <v>124</v>
      </c>
      <c r="AK4" s="182" t="s">
        <v>198</v>
      </c>
      <c r="AL4" s="182" t="s">
        <v>198</v>
      </c>
      <c r="AM4" s="182" t="s">
        <v>198</v>
      </c>
      <c r="AN4" s="169" t="s">
        <v>198</v>
      </c>
      <c r="AO4" s="66">
        <v>42278</v>
      </c>
      <c r="AP4" s="64">
        <v>40452</v>
      </c>
      <c r="AQ4" s="64">
        <v>40452</v>
      </c>
      <c r="AR4" s="64">
        <v>40452</v>
      </c>
      <c r="AS4" s="64">
        <v>40452</v>
      </c>
      <c r="AT4" s="64">
        <v>40452</v>
      </c>
      <c r="AU4" s="64">
        <v>40452</v>
      </c>
      <c r="AV4" s="64">
        <v>40452</v>
      </c>
      <c r="AW4" s="64">
        <v>40452</v>
      </c>
      <c r="AX4" s="67">
        <v>40452</v>
      </c>
    </row>
    <row r="5" spans="1:53" ht="12" customHeight="1">
      <c r="A5" s="186" t="s">
        <v>3</v>
      </c>
      <c r="B5" s="187"/>
      <c r="C5" s="51" t="s">
        <v>4</v>
      </c>
      <c r="D5" s="51" t="s">
        <v>52</v>
      </c>
      <c r="E5" s="51" t="s">
        <v>4</v>
      </c>
      <c r="F5" s="51" t="s">
        <v>4</v>
      </c>
      <c r="G5" s="51" t="s">
        <v>4</v>
      </c>
      <c r="H5" s="51" t="s">
        <v>4</v>
      </c>
      <c r="I5" s="60" t="s">
        <v>4</v>
      </c>
      <c r="J5" s="54" t="s">
        <v>224</v>
      </c>
      <c r="K5" s="51" t="s">
        <v>224</v>
      </c>
      <c r="L5" s="51" t="s">
        <v>224</v>
      </c>
      <c r="M5" s="54" t="s">
        <v>203</v>
      </c>
      <c r="N5" s="51" t="s">
        <v>203</v>
      </c>
      <c r="O5" s="60" t="s">
        <v>203</v>
      </c>
      <c r="P5" s="54" t="s">
        <v>4</v>
      </c>
      <c r="Q5" s="51" t="s">
        <v>4</v>
      </c>
      <c r="R5" s="51" t="s">
        <v>4</v>
      </c>
      <c r="S5" s="51" t="s">
        <v>4</v>
      </c>
      <c r="T5" s="51" t="s">
        <v>4</v>
      </c>
      <c r="U5" s="51" t="s">
        <v>4</v>
      </c>
      <c r="V5" s="54" t="s">
        <v>4</v>
      </c>
      <c r="W5" s="60" t="s">
        <v>225</v>
      </c>
      <c r="X5" s="54" t="s">
        <v>4</v>
      </c>
      <c r="Y5" s="51" t="s">
        <v>4</v>
      </c>
      <c r="Z5" s="51" t="s">
        <v>225</v>
      </c>
      <c r="AA5" s="51" t="s">
        <v>122</v>
      </c>
      <c r="AB5" s="170" t="s">
        <v>4</v>
      </c>
      <c r="AC5" s="170" t="s">
        <v>4</v>
      </c>
      <c r="AD5" s="170" t="s">
        <v>4</v>
      </c>
      <c r="AE5" s="171" t="s">
        <v>4</v>
      </c>
      <c r="AF5" s="51" t="s">
        <v>4</v>
      </c>
      <c r="AG5" s="51" t="s">
        <v>4</v>
      </c>
      <c r="AH5" s="51" t="s">
        <v>225</v>
      </c>
      <c r="AI5" s="51" t="s">
        <v>225</v>
      </c>
      <c r="AJ5" s="51" t="s">
        <v>225</v>
      </c>
      <c r="AK5" s="51" t="s">
        <v>50</v>
      </c>
      <c r="AL5" s="51" t="s">
        <v>50</v>
      </c>
      <c r="AM5" s="51" t="s">
        <v>225</v>
      </c>
      <c r="AN5" s="60" t="s">
        <v>225</v>
      </c>
      <c r="AO5" s="54" t="s">
        <v>49</v>
      </c>
      <c r="AP5" s="51" t="s">
        <v>49</v>
      </c>
      <c r="AQ5" s="51" t="s">
        <v>49</v>
      </c>
      <c r="AR5" s="51" t="s">
        <v>49</v>
      </c>
      <c r="AS5" s="51" t="s">
        <v>49</v>
      </c>
      <c r="AT5" s="51" t="s">
        <v>49</v>
      </c>
      <c r="AU5" s="51" t="s">
        <v>49</v>
      </c>
      <c r="AV5" s="51" t="s">
        <v>49</v>
      </c>
      <c r="AW5" s="51" t="s">
        <v>203</v>
      </c>
      <c r="AX5" s="60" t="s">
        <v>203</v>
      </c>
    </row>
    <row r="6" spans="1:53" ht="9" customHeight="1">
      <c r="A6" s="5"/>
      <c r="B6" s="11"/>
      <c r="C6" s="5"/>
      <c r="D6" s="68"/>
      <c r="E6" s="16"/>
      <c r="F6" s="19"/>
      <c r="G6" s="19"/>
      <c r="H6" s="19" t="s">
        <v>51</v>
      </c>
      <c r="I6" s="68"/>
      <c r="J6" s="16" t="s">
        <v>226</v>
      </c>
      <c r="K6" s="16" t="s">
        <v>226</v>
      </c>
      <c r="L6" s="16" t="s">
        <v>226</v>
      </c>
      <c r="M6" s="15"/>
      <c r="N6" s="14"/>
      <c r="O6" s="14"/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  <c r="AA6" s="68"/>
      <c r="AB6" s="18"/>
      <c r="AC6" s="18"/>
      <c r="AD6" s="18"/>
      <c r="AE6" s="18"/>
      <c r="AF6" s="18"/>
      <c r="AG6" s="18"/>
      <c r="AH6" s="68"/>
      <c r="AI6" s="68"/>
      <c r="AJ6" s="68"/>
      <c r="AK6" s="4"/>
      <c r="AL6" s="4"/>
      <c r="AM6" s="68"/>
      <c r="AN6" s="2"/>
      <c r="AO6" s="2"/>
      <c r="AP6" s="19"/>
      <c r="AQ6" s="19"/>
      <c r="AR6" s="68"/>
      <c r="AS6" s="68"/>
      <c r="AT6" s="68"/>
      <c r="AU6" s="68"/>
      <c r="AV6" s="68"/>
      <c r="AW6" s="68"/>
      <c r="AX6" s="68"/>
    </row>
    <row r="7" spans="1:53" ht="12" customHeight="1">
      <c r="A7" s="6" t="s">
        <v>5</v>
      </c>
      <c r="B7" s="7" t="s">
        <v>0</v>
      </c>
      <c r="C7" s="172">
        <v>5523524</v>
      </c>
      <c r="D7" s="14">
        <v>657.49193538787517</v>
      </c>
      <c r="E7" s="70">
        <f t="shared" ref="E7:L7" si="0">SUM(E8+E18+E22+E28+E34+E41+E46+E54+E60+E63)</f>
        <v>5588133</v>
      </c>
      <c r="F7" s="70">
        <f t="shared" si="0"/>
        <v>2673328</v>
      </c>
      <c r="G7" s="70">
        <f t="shared" si="0"/>
        <v>2914805</v>
      </c>
      <c r="H7" s="70">
        <f t="shared" si="0"/>
        <v>79040</v>
      </c>
      <c r="I7" s="70">
        <f t="shared" si="0"/>
        <v>4281135</v>
      </c>
      <c r="J7" s="70">
        <f t="shared" si="0"/>
        <v>759277</v>
      </c>
      <c r="K7" s="70">
        <f t="shared" si="0"/>
        <v>3515442</v>
      </c>
      <c r="L7" s="70">
        <f t="shared" si="0"/>
        <v>1281486</v>
      </c>
      <c r="M7" s="71">
        <v>13.7</v>
      </c>
      <c r="N7" s="13">
        <v>63.3</v>
      </c>
      <c r="O7" s="13">
        <v>23.1</v>
      </c>
      <c r="P7" s="2">
        <v>1053568</v>
      </c>
      <c r="Q7" s="9">
        <v>927265</v>
      </c>
      <c r="R7" s="9">
        <v>126303</v>
      </c>
      <c r="S7" s="9">
        <v>1374922</v>
      </c>
      <c r="T7" s="9">
        <v>1218073</v>
      </c>
      <c r="U7" s="9">
        <v>156849</v>
      </c>
      <c r="V7" s="72">
        <v>-321354</v>
      </c>
      <c r="W7" s="14">
        <v>130.50149586927469</v>
      </c>
      <c r="X7" s="9">
        <v>5588133</v>
      </c>
      <c r="Y7" s="9">
        <v>5347839</v>
      </c>
      <c r="Z7" s="73">
        <v>95.699923391229234</v>
      </c>
      <c r="AA7" s="70">
        <v>96530</v>
      </c>
      <c r="AB7" s="173">
        <v>188304</v>
      </c>
      <c r="AC7" s="173">
        <v>97298</v>
      </c>
      <c r="AD7" s="173">
        <v>91006</v>
      </c>
      <c r="AE7" s="173">
        <v>7272</v>
      </c>
      <c r="AF7" s="174">
        <v>44352</v>
      </c>
      <c r="AG7" s="174">
        <v>54147</v>
      </c>
      <c r="AH7" s="75">
        <f t="shared" ref="AH7:AH38" si="1">AF7/E7*1000</f>
        <v>7.936818969770405</v>
      </c>
      <c r="AI7" s="75">
        <f t="shared" ref="AI7:AI38" si="2">AG7/E7*1000</f>
        <v>9.6896405293145307</v>
      </c>
      <c r="AJ7" s="75">
        <v>1.41</v>
      </c>
      <c r="AK7" s="85">
        <f>SUM(AK8+AK18+AK22+AK28+AK34+AK41+AK46+AK54+AK60+AK63)</f>
        <v>26941</v>
      </c>
      <c r="AL7" s="85">
        <f>SUM(AL8+AL18+AL22+AL28+AL34+AL41+AL46+AL54+AL60+AL63)</f>
        <v>9598</v>
      </c>
      <c r="AM7" s="75">
        <f t="shared" ref="AM7:AM38" si="3">AK7/E7*1000</f>
        <v>4.8211093043061073</v>
      </c>
      <c r="AN7" s="75">
        <f t="shared" ref="AN7:AN38" si="4">AL7/C7*1000</f>
        <v>1.7376587845006197</v>
      </c>
      <c r="AO7" s="175">
        <v>2321810</v>
      </c>
      <c r="AP7" s="70">
        <f>SUM(AP8+AP18+AP22+AP28+AP34+AP41+AP46+AP54+AP60+AP63)</f>
        <v>2255318</v>
      </c>
      <c r="AQ7" s="70">
        <f>SUM(AQ8+AQ18+AQ22+AQ28+AQ34+AQ41+AQ46+AQ54+AQ60+AQ63)</f>
        <v>2252522</v>
      </c>
      <c r="AR7" s="70">
        <f>SUM(AR8+AR18+AR22+AR28+AR34+AR41+AR46+AR54+AR60+AR63)</f>
        <v>1361978</v>
      </c>
      <c r="AS7" s="70">
        <f>SUM(AS8+AS18+AS22+AS28+AS34+AS41+AS46+AS54+AS60+AS63)</f>
        <v>681009</v>
      </c>
      <c r="AT7" s="9">
        <v>458518</v>
      </c>
      <c r="AU7" s="9">
        <v>251451</v>
      </c>
      <c r="AV7" s="9">
        <v>239227</v>
      </c>
      <c r="AW7" s="14">
        <f>AS7/AP7*100</f>
        <v>30.195697458185499</v>
      </c>
      <c r="AX7" s="14">
        <f>AV7/AP7*100</f>
        <v>10.607240309348837</v>
      </c>
      <c r="AY7" s="134">
        <v>8396.4699999999993</v>
      </c>
      <c r="AZ7" s="120"/>
      <c r="BA7" s="14"/>
    </row>
    <row r="8" spans="1:53" ht="20.25" customHeight="1">
      <c r="A8" s="23">
        <v>100</v>
      </c>
      <c r="B8" s="7" t="s">
        <v>7</v>
      </c>
      <c r="C8" s="172">
        <v>1534907</v>
      </c>
      <c r="D8" s="14">
        <v>2755.5689203260208</v>
      </c>
      <c r="E8" s="76">
        <f t="shared" ref="E8:L8" si="5">SUM(E9:E17)</f>
        <v>1544200</v>
      </c>
      <c r="F8" s="76">
        <f t="shared" si="5"/>
        <v>731114</v>
      </c>
      <c r="G8" s="76">
        <f t="shared" si="5"/>
        <v>813086</v>
      </c>
      <c r="H8" s="76">
        <f t="shared" si="5"/>
        <v>34037</v>
      </c>
      <c r="I8" s="76">
        <f t="shared" si="5"/>
        <v>1440411</v>
      </c>
      <c r="J8" s="76">
        <f t="shared" si="5"/>
        <v>194963</v>
      </c>
      <c r="K8" s="76">
        <f t="shared" si="5"/>
        <v>980959</v>
      </c>
      <c r="L8" s="76">
        <f t="shared" si="5"/>
        <v>354218</v>
      </c>
      <c r="M8" s="77">
        <v>12.7</v>
      </c>
      <c r="N8" s="13">
        <v>64.099999999999994</v>
      </c>
      <c r="O8" s="13">
        <v>23.1</v>
      </c>
      <c r="P8" s="2">
        <v>449708</v>
      </c>
      <c r="Q8" s="2">
        <v>388068</v>
      </c>
      <c r="R8" s="2">
        <v>61640</v>
      </c>
      <c r="S8" s="9">
        <v>436888</v>
      </c>
      <c r="T8" s="2">
        <v>385002</v>
      </c>
      <c r="U8" s="2">
        <v>51886</v>
      </c>
      <c r="V8" s="72">
        <v>12820</v>
      </c>
      <c r="W8" s="14">
        <v>97.149261298442553</v>
      </c>
      <c r="X8" s="2">
        <v>1544200</v>
      </c>
      <c r="Y8" s="2">
        <v>1583765</v>
      </c>
      <c r="Z8" s="73">
        <v>102.56216811293875</v>
      </c>
      <c r="AA8" s="76">
        <f>SUM(AA9:AA17)</f>
        <v>43247</v>
      </c>
      <c r="AB8" s="176">
        <f>SUM(AB9:AB17)</f>
        <v>65481</v>
      </c>
      <c r="AC8" s="176">
        <f>SUM(AC9:AC17)</f>
        <v>33473</v>
      </c>
      <c r="AD8" s="176">
        <f>SUM(AD9:AD17)</f>
        <v>32008</v>
      </c>
      <c r="AE8" s="176">
        <f>SUM(AE9:AE17)</f>
        <v>2450</v>
      </c>
      <c r="AF8" s="174">
        <v>11938</v>
      </c>
      <c r="AG8" s="174">
        <v>14830</v>
      </c>
      <c r="AH8" s="75">
        <f t="shared" si="1"/>
        <v>7.730863877736045</v>
      </c>
      <c r="AI8" s="75">
        <f t="shared" si="2"/>
        <v>9.6036782800155418</v>
      </c>
      <c r="AJ8" s="75">
        <v>1.29</v>
      </c>
      <c r="AK8" s="177">
        <v>7768</v>
      </c>
      <c r="AL8" s="177">
        <v>2838</v>
      </c>
      <c r="AM8" s="75">
        <f t="shared" si="3"/>
        <v>5.0304364719595904</v>
      </c>
      <c r="AN8" s="75">
        <f t="shared" si="4"/>
        <v>1.8489719572586483</v>
      </c>
      <c r="AO8" s="175">
        <v>699904</v>
      </c>
      <c r="AP8" s="76">
        <f>SUM(AP9:AP17)</f>
        <v>684183</v>
      </c>
      <c r="AQ8" s="76">
        <f>SUM(AQ9:AQ17)</f>
        <v>683310</v>
      </c>
      <c r="AR8" s="76">
        <f>SUM(AR9:AR17)</f>
        <v>390473</v>
      </c>
      <c r="AS8" s="76">
        <f>SUM(AS9:AS17)</f>
        <v>252415</v>
      </c>
      <c r="AT8" s="2">
        <v>130886</v>
      </c>
      <c r="AU8" s="2">
        <v>72159</v>
      </c>
      <c r="AV8" s="2">
        <v>84193</v>
      </c>
      <c r="AW8" s="14">
        <f t="shared" ref="AW8:AW66" si="6">AS8/AP8*100</f>
        <v>36.892907306963195</v>
      </c>
      <c r="AX8" s="14">
        <f t="shared" ref="AX8:AX66" si="7">AV8/AP8*100</f>
        <v>12.305625834023939</v>
      </c>
      <c r="AY8" s="131">
        <v>552.26</v>
      </c>
      <c r="AZ8" s="120"/>
      <c r="BA8" s="14"/>
    </row>
    <row r="9" spans="1:53" ht="12.75" customHeight="1">
      <c r="A9" s="25">
        <v>101</v>
      </c>
      <c r="B9" s="26" t="s">
        <v>8</v>
      </c>
      <c r="C9" s="172">
        <v>214117</v>
      </c>
      <c r="D9" s="14">
        <v>6293.8565549676659</v>
      </c>
      <c r="E9" s="19">
        <f>SUM(F9:G9)</f>
        <v>210408</v>
      </c>
      <c r="F9" s="78">
        <v>98821</v>
      </c>
      <c r="G9" s="79">
        <v>111587</v>
      </c>
      <c r="H9" s="2">
        <v>3919</v>
      </c>
      <c r="I9" s="2">
        <v>209903</v>
      </c>
      <c r="J9" s="2">
        <v>29617</v>
      </c>
      <c r="K9" s="2">
        <v>138228</v>
      </c>
      <c r="L9" s="2">
        <v>41526</v>
      </c>
      <c r="M9" s="77">
        <v>14.1</v>
      </c>
      <c r="N9" s="13">
        <v>66</v>
      </c>
      <c r="O9" s="13">
        <v>19.8</v>
      </c>
      <c r="P9" s="2">
        <v>52343</v>
      </c>
      <c r="Q9" s="2">
        <v>41632</v>
      </c>
      <c r="R9" s="2">
        <v>10711</v>
      </c>
      <c r="S9" s="9">
        <v>63050</v>
      </c>
      <c r="T9" s="2">
        <v>55171</v>
      </c>
      <c r="U9" s="2">
        <v>7879</v>
      </c>
      <c r="V9" s="72">
        <v>-8198</v>
      </c>
      <c r="W9" s="14">
        <v>120.4554572722236</v>
      </c>
      <c r="X9" s="2">
        <v>210408</v>
      </c>
      <c r="Y9" s="2">
        <v>202756</v>
      </c>
      <c r="Z9" s="73">
        <v>96.363256149956271</v>
      </c>
      <c r="AA9" s="2">
        <v>4961</v>
      </c>
      <c r="AB9" s="178">
        <v>10513</v>
      </c>
      <c r="AC9" s="173">
        <v>5333</v>
      </c>
      <c r="AD9" s="173">
        <v>5180</v>
      </c>
      <c r="AE9" s="173">
        <v>525</v>
      </c>
      <c r="AF9" s="174">
        <v>1823</v>
      </c>
      <c r="AG9" s="174">
        <v>1736</v>
      </c>
      <c r="AH9" s="75">
        <f t="shared" si="1"/>
        <v>8.6641192350100749</v>
      </c>
      <c r="AI9" s="75">
        <f t="shared" si="2"/>
        <v>8.2506368579141487</v>
      </c>
      <c r="AJ9" s="75">
        <v>1.32</v>
      </c>
      <c r="AK9" s="179">
        <v>1147</v>
      </c>
      <c r="AL9" s="179">
        <v>325</v>
      </c>
      <c r="AM9" s="75">
        <f t="shared" si="3"/>
        <v>5.4513136382647049</v>
      </c>
      <c r="AN9" s="75">
        <f t="shared" si="4"/>
        <v>1.5178617298019308</v>
      </c>
      <c r="AO9" s="175">
        <v>97196</v>
      </c>
      <c r="AP9" s="81">
        <v>94039</v>
      </c>
      <c r="AQ9" s="82">
        <v>93906</v>
      </c>
      <c r="AR9" s="2">
        <v>55120</v>
      </c>
      <c r="AS9" s="2">
        <v>34637</v>
      </c>
      <c r="AT9" s="2">
        <v>16048</v>
      </c>
      <c r="AU9" s="2">
        <v>9018</v>
      </c>
      <c r="AV9" s="2">
        <v>9921</v>
      </c>
      <c r="AW9" s="14">
        <f t="shared" si="6"/>
        <v>36.83259073363179</v>
      </c>
      <c r="AX9" s="14">
        <f t="shared" si="7"/>
        <v>10.549878242005976</v>
      </c>
      <c r="AY9" s="132">
        <v>30.37</v>
      </c>
      <c r="AZ9" s="120"/>
      <c r="BA9" s="14"/>
    </row>
    <row r="10" spans="1:53" ht="12.75" customHeight="1">
      <c r="A10" s="25">
        <v>102</v>
      </c>
      <c r="B10" s="26" t="s">
        <v>9</v>
      </c>
      <c r="C10" s="172">
        <v>135951</v>
      </c>
      <c r="D10" s="14">
        <v>4162.614819350888</v>
      </c>
      <c r="E10" s="19">
        <f t="shared" ref="E10:E66" si="8">SUM(F10:G10)</f>
        <v>133451</v>
      </c>
      <c r="F10" s="82">
        <v>63003</v>
      </c>
      <c r="G10" s="82">
        <v>70448</v>
      </c>
      <c r="H10" s="2">
        <v>3142</v>
      </c>
      <c r="I10" s="2">
        <v>132443</v>
      </c>
      <c r="J10" s="2">
        <v>16396</v>
      </c>
      <c r="K10" s="2">
        <v>85667</v>
      </c>
      <c r="L10" s="2">
        <v>29860</v>
      </c>
      <c r="M10" s="77">
        <v>12.4</v>
      </c>
      <c r="N10" s="13">
        <v>64.900000000000006</v>
      </c>
      <c r="O10" s="13">
        <v>22.6</v>
      </c>
      <c r="P10" s="2">
        <v>34888</v>
      </c>
      <c r="Q10" s="2">
        <v>25417</v>
      </c>
      <c r="R10" s="2">
        <v>9471</v>
      </c>
      <c r="S10" s="9">
        <v>40695</v>
      </c>
      <c r="T10" s="2">
        <v>36531</v>
      </c>
      <c r="U10" s="2">
        <v>4164</v>
      </c>
      <c r="V10" s="72">
        <v>-1092</v>
      </c>
      <c r="W10" s="14">
        <v>116.64469158449897</v>
      </c>
      <c r="X10" s="2">
        <v>133451</v>
      </c>
      <c r="Y10" s="2">
        <v>130753</v>
      </c>
      <c r="Z10" s="73">
        <v>97.978284164225073</v>
      </c>
      <c r="AA10" s="2">
        <v>4213</v>
      </c>
      <c r="AB10" s="178">
        <v>7346</v>
      </c>
      <c r="AC10" s="173">
        <v>3787</v>
      </c>
      <c r="AD10" s="173">
        <v>3559</v>
      </c>
      <c r="AE10" s="173">
        <v>203</v>
      </c>
      <c r="AF10" s="174">
        <v>1086</v>
      </c>
      <c r="AG10" s="174">
        <v>1244</v>
      </c>
      <c r="AH10" s="75">
        <f t="shared" si="1"/>
        <v>8.1378183752838122</v>
      </c>
      <c r="AI10" s="75">
        <f t="shared" si="2"/>
        <v>9.32177353485549</v>
      </c>
      <c r="AJ10" s="75">
        <v>1.33</v>
      </c>
      <c r="AK10" s="179">
        <v>753</v>
      </c>
      <c r="AL10" s="179">
        <v>234</v>
      </c>
      <c r="AM10" s="75">
        <f t="shared" si="3"/>
        <v>5.6425204756802119</v>
      </c>
      <c r="AN10" s="75">
        <f t="shared" si="4"/>
        <v>1.7212083765474324</v>
      </c>
      <c r="AO10" s="175">
        <v>66926</v>
      </c>
      <c r="AP10" s="81">
        <v>65178</v>
      </c>
      <c r="AQ10" s="82">
        <v>65132</v>
      </c>
      <c r="AR10" s="2">
        <v>32206</v>
      </c>
      <c r="AS10" s="2">
        <v>29564</v>
      </c>
      <c r="AT10" s="2">
        <v>10752</v>
      </c>
      <c r="AU10" s="2">
        <v>5757</v>
      </c>
      <c r="AV10" s="2">
        <v>7994</v>
      </c>
      <c r="AW10" s="14">
        <f t="shared" si="6"/>
        <v>45.358863420172455</v>
      </c>
      <c r="AX10" s="14">
        <f t="shared" si="7"/>
        <v>12.264874650955845</v>
      </c>
      <c r="AY10" s="132">
        <v>32.4</v>
      </c>
      <c r="AZ10" s="120"/>
      <c r="BA10" s="14"/>
    </row>
    <row r="11" spans="1:53" ht="12.75" customHeight="1">
      <c r="A11" s="27">
        <v>110</v>
      </c>
      <c r="B11" s="26" t="s">
        <v>10</v>
      </c>
      <c r="C11" s="172">
        <v>131665</v>
      </c>
      <c r="D11" s="14">
        <v>4544.8740075940632</v>
      </c>
      <c r="E11" s="19">
        <f t="shared" si="8"/>
        <v>126393</v>
      </c>
      <c r="F11" s="82">
        <v>59240</v>
      </c>
      <c r="G11" s="82">
        <v>67153</v>
      </c>
      <c r="H11" s="2">
        <v>8455</v>
      </c>
      <c r="I11" s="83">
        <v>126145</v>
      </c>
      <c r="J11" s="2">
        <v>10829</v>
      </c>
      <c r="K11" s="2">
        <v>82184</v>
      </c>
      <c r="L11" s="2">
        <v>28696</v>
      </c>
      <c r="M11" s="77">
        <v>8.9</v>
      </c>
      <c r="N11" s="13">
        <v>67.5</v>
      </c>
      <c r="O11" s="13">
        <v>23.6</v>
      </c>
      <c r="P11" s="2">
        <v>171165</v>
      </c>
      <c r="Q11" s="2">
        <v>157987</v>
      </c>
      <c r="R11" s="2">
        <v>13178</v>
      </c>
      <c r="S11" s="9">
        <v>23809</v>
      </c>
      <c r="T11" s="2">
        <v>20647</v>
      </c>
      <c r="U11" s="2">
        <v>3162</v>
      </c>
      <c r="V11" s="72">
        <v>64135</v>
      </c>
      <c r="W11" s="14">
        <v>13.909969912073144</v>
      </c>
      <c r="X11" s="2">
        <v>126393</v>
      </c>
      <c r="Y11" s="2">
        <v>276972</v>
      </c>
      <c r="Z11" s="73">
        <v>219.13555339298853</v>
      </c>
      <c r="AA11" s="2">
        <v>11884</v>
      </c>
      <c r="AB11" s="178">
        <v>9578</v>
      </c>
      <c r="AC11" s="173">
        <v>4902</v>
      </c>
      <c r="AD11" s="173">
        <v>4676</v>
      </c>
      <c r="AE11" s="173">
        <v>232</v>
      </c>
      <c r="AF11" s="174">
        <v>1022</v>
      </c>
      <c r="AG11" s="174">
        <v>1208</v>
      </c>
      <c r="AH11" s="75">
        <f t="shared" si="1"/>
        <v>8.0858908325619296</v>
      </c>
      <c r="AI11" s="75">
        <f t="shared" si="2"/>
        <v>9.5574913167659599</v>
      </c>
      <c r="AJ11" s="75">
        <v>1.0900000000000001</v>
      </c>
      <c r="AK11" s="179">
        <v>987</v>
      </c>
      <c r="AL11" s="179">
        <v>306</v>
      </c>
      <c r="AM11" s="75">
        <f t="shared" si="3"/>
        <v>7.8089767629536446</v>
      </c>
      <c r="AN11" s="75">
        <f t="shared" si="4"/>
        <v>2.3240800516462232</v>
      </c>
      <c r="AO11" s="175">
        <v>77114</v>
      </c>
      <c r="AP11" s="81">
        <v>73814</v>
      </c>
      <c r="AQ11" s="82">
        <v>56866</v>
      </c>
      <c r="AR11" s="2">
        <v>25972</v>
      </c>
      <c r="AS11" s="2">
        <v>44280</v>
      </c>
      <c r="AT11" s="68">
        <v>9012</v>
      </c>
      <c r="AU11" s="68">
        <v>4712</v>
      </c>
      <c r="AV11" s="68">
        <v>10749</v>
      </c>
      <c r="AW11" s="14">
        <f t="shared" si="6"/>
        <v>59.988620044977914</v>
      </c>
      <c r="AX11" s="14">
        <f t="shared" si="7"/>
        <v>14.562278158614896</v>
      </c>
      <c r="AY11" s="132">
        <v>28.42</v>
      </c>
      <c r="AZ11" s="120"/>
      <c r="BA11" s="14"/>
    </row>
    <row r="12" spans="1:53" ht="12.75" customHeight="1">
      <c r="A12" s="27">
        <v>105</v>
      </c>
      <c r="B12" s="26" t="s">
        <v>11</v>
      </c>
      <c r="C12" s="172">
        <v>106499</v>
      </c>
      <c r="D12" s="14">
        <v>7254.7002724795639</v>
      </c>
      <c r="E12" s="19">
        <f t="shared" si="8"/>
        <v>108304</v>
      </c>
      <c r="F12" s="82">
        <v>52483</v>
      </c>
      <c r="G12" s="82">
        <v>55821</v>
      </c>
      <c r="H12" s="2">
        <v>3055</v>
      </c>
      <c r="I12" s="68">
        <v>106728</v>
      </c>
      <c r="J12" s="2">
        <v>10535</v>
      </c>
      <c r="K12" s="2">
        <v>65135</v>
      </c>
      <c r="L12" s="2">
        <v>30002</v>
      </c>
      <c r="M12" s="77">
        <v>10</v>
      </c>
      <c r="N12" s="13">
        <v>61.6</v>
      </c>
      <c r="O12" s="13">
        <v>28.4</v>
      </c>
      <c r="P12" s="2">
        <v>48291</v>
      </c>
      <c r="Q12" s="2">
        <v>46165</v>
      </c>
      <c r="R12" s="2">
        <v>2126</v>
      </c>
      <c r="S12" s="9">
        <v>26688</v>
      </c>
      <c r="T12" s="2">
        <v>23934</v>
      </c>
      <c r="U12" s="2">
        <v>2754</v>
      </c>
      <c r="V12" s="72">
        <v>7215</v>
      </c>
      <c r="W12" s="14">
        <v>55.264956203019203</v>
      </c>
      <c r="X12" s="2">
        <v>108304</v>
      </c>
      <c r="Y12" s="2">
        <v>131328</v>
      </c>
      <c r="Z12" s="73">
        <v>121.25867927315703</v>
      </c>
      <c r="AA12" s="2">
        <v>4298</v>
      </c>
      <c r="AB12" s="178">
        <v>5851</v>
      </c>
      <c r="AC12" s="173">
        <v>3123</v>
      </c>
      <c r="AD12" s="173">
        <v>2728</v>
      </c>
      <c r="AE12" s="173">
        <v>121</v>
      </c>
      <c r="AF12" s="174">
        <v>816</v>
      </c>
      <c r="AG12" s="174">
        <v>1384</v>
      </c>
      <c r="AH12" s="75">
        <f t="shared" si="1"/>
        <v>7.5343477618555186</v>
      </c>
      <c r="AI12" s="75">
        <f t="shared" si="2"/>
        <v>12.778844733343183</v>
      </c>
      <c r="AJ12" s="75">
        <v>1.36</v>
      </c>
      <c r="AK12" s="179">
        <v>723</v>
      </c>
      <c r="AL12" s="179">
        <v>239</v>
      </c>
      <c r="AM12" s="75">
        <f t="shared" si="3"/>
        <v>6.6756537154675728</v>
      </c>
      <c r="AN12" s="75">
        <f t="shared" si="4"/>
        <v>2.2441525272537772</v>
      </c>
      <c r="AO12" s="175">
        <v>57098</v>
      </c>
      <c r="AP12" s="81">
        <v>56954</v>
      </c>
      <c r="AQ12" s="82">
        <v>73632</v>
      </c>
      <c r="AR12" s="68">
        <v>24503</v>
      </c>
      <c r="AS12" s="68">
        <v>29110</v>
      </c>
      <c r="AT12" s="68">
        <v>9899</v>
      </c>
      <c r="AU12" s="68">
        <v>4939</v>
      </c>
      <c r="AV12" s="68">
        <v>10135</v>
      </c>
      <c r="AW12" s="14">
        <f t="shared" si="6"/>
        <v>51.111423253853985</v>
      </c>
      <c r="AX12" s="14">
        <f t="shared" si="7"/>
        <v>17.795062682164552</v>
      </c>
      <c r="AY12" s="132">
        <v>14.54</v>
      </c>
      <c r="AZ12" s="120"/>
      <c r="BA12" s="14"/>
    </row>
    <row r="13" spans="1:53" ht="12.75" customHeight="1">
      <c r="A13" s="27">
        <v>109</v>
      </c>
      <c r="B13" s="26" t="s">
        <v>12</v>
      </c>
      <c r="C13" s="172">
        <v>220611</v>
      </c>
      <c r="D13" s="14">
        <v>918.10312539015365</v>
      </c>
      <c r="E13" s="19">
        <f t="shared" si="8"/>
        <v>226836</v>
      </c>
      <c r="F13" s="82">
        <v>107531</v>
      </c>
      <c r="G13" s="82">
        <v>119305</v>
      </c>
      <c r="H13" s="2">
        <v>1753</v>
      </c>
      <c r="I13" s="68">
        <v>178902</v>
      </c>
      <c r="J13" s="2">
        <v>31772</v>
      </c>
      <c r="K13" s="2">
        <v>142101</v>
      </c>
      <c r="L13" s="2">
        <v>52492</v>
      </c>
      <c r="M13" s="77">
        <v>14</v>
      </c>
      <c r="N13" s="13">
        <v>62.8</v>
      </c>
      <c r="O13" s="13">
        <v>23.2</v>
      </c>
      <c r="P13" s="2">
        <v>20256</v>
      </c>
      <c r="Q13" s="2">
        <v>18168</v>
      </c>
      <c r="R13" s="2">
        <v>2088</v>
      </c>
      <c r="S13" s="9">
        <v>64884</v>
      </c>
      <c r="T13" s="2">
        <v>56849</v>
      </c>
      <c r="U13" s="2">
        <v>8035</v>
      </c>
      <c r="V13" s="72">
        <v>-19119</v>
      </c>
      <c r="W13" s="14">
        <v>320.31990521327015</v>
      </c>
      <c r="X13" s="2">
        <v>226836</v>
      </c>
      <c r="Y13" s="2">
        <v>185388</v>
      </c>
      <c r="Z13" s="73">
        <v>81.727768079140873</v>
      </c>
      <c r="AA13" s="2">
        <v>1939</v>
      </c>
      <c r="AB13" s="178">
        <v>5995</v>
      </c>
      <c r="AC13" s="173">
        <v>3015</v>
      </c>
      <c r="AD13" s="173">
        <v>2980</v>
      </c>
      <c r="AE13" s="173">
        <v>301</v>
      </c>
      <c r="AF13" s="174">
        <v>1568</v>
      </c>
      <c r="AG13" s="174">
        <v>2086</v>
      </c>
      <c r="AH13" s="75">
        <f t="shared" si="1"/>
        <v>6.9124830273854236</v>
      </c>
      <c r="AI13" s="75">
        <f t="shared" si="2"/>
        <v>9.1960711703609643</v>
      </c>
      <c r="AJ13" s="75">
        <v>1.33</v>
      </c>
      <c r="AK13" s="179">
        <v>897</v>
      </c>
      <c r="AL13" s="179">
        <v>417</v>
      </c>
      <c r="AM13" s="75">
        <f t="shared" si="3"/>
        <v>3.9543987726815848</v>
      </c>
      <c r="AN13" s="75">
        <f t="shared" si="4"/>
        <v>1.8902049308511362</v>
      </c>
      <c r="AO13" s="175">
        <v>87811</v>
      </c>
      <c r="AP13" s="81">
        <v>86350</v>
      </c>
      <c r="AQ13" s="82">
        <v>86227</v>
      </c>
      <c r="AR13" s="68">
        <v>58872</v>
      </c>
      <c r="AS13" s="68">
        <v>20462</v>
      </c>
      <c r="AT13" s="68">
        <v>19861</v>
      </c>
      <c r="AU13" s="68">
        <v>11331</v>
      </c>
      <c r="AV13" s="68">
        <v>8767</v>
      </c>
      <c r="AW13" s="14">
        <f t="shared" si="6"/>
        <v>23.696583671105962</v>
      </c>
      <c r="AX13" s="14">
        <f t="shared" si="7"/>
        <v>10.152866242038217</v>
      </c>
      <c r="AY13" s="132">
        <v>240.3</v>
      </c>
      <c r="AZ13" s="120"/>
      <c r="BA13" s="14"/>
    </row>
    <row r="14" spans="1:53" ht="12.75" customHeight="1">
      <c r="A14" s="27">
        <v>106</v>
      </c>
      <c r="B14" s="26" t="s">
        <v>13</v>
      </c>
      <c r="C14" s="172">
        <v>97549</v>
      </c>
      <c r="D14" s="14">
        <v>8587.0598591549297</v>
      </c>
      <c r="E14" s="19">
        <f t="shared" si="8"/>
        <v>101624</v>
      </c>
      <c r="F14" s="82">
        <v>47657</v>
      </c>
      <c r="G14" s="82">
        <v>53967</v>
      </c>
      <c r="H14" s="2">
        <v>6167</v>
      </c>
      <c r="I14" s="68">
        <v>101247</v>
      </c>
      <c r="J14" s="2">
        <v>10839</v>
      </c>
      <c r="K14" s="2">
        <v>60393</v>
      </c>
      <c r="L14" s="2">
        <v>29901</v>
      </c>
      <c r="M14" s="77">
        <v>10.7</v>
      </c>
      <c r="N14" s="13">
        <v>59.7</v>
      </c>
      <c r="O14" s="13">
        <v>29.6</v>
      </c>
      <c r="P14" s="2">
        <v>27226</v>
      </c>
      <c r="Q14" s="2">
        <v>21586</v>
      </c>
      <c r="R14" s="2">
        <v>5640</v>
      </c>
      <c r="S14" s="9">
        <v>26561</v>
      </c>
      <c r="T14" s="2">
        <v>23722</v>
      </c>
      <c r="U14" s="2">
        <v>2839</v>
      </c>
      <c r="V14" s="72">
        <v>-207</v>
      </c>
      <c r="W14" s="14">
        <v>97.557481818849638</v>
      </c>
      <c r="X14" s="2">
        <v>101624</v>
      </c>
      <c r="Y14" s="2">
        <v>103920</v>
      </c>
      <c r="Z14" s="73">
        <v>102.25930882468708</v>
      </c>
      <c r="AA14" s="2">
        <v>7155</v>
      </c>
      <c r="AB14" s="178">
        <v>4105</v>
      </c>
      <c r="AC14" s="173">
        <v>2139</v>
      </c>
      <c r="AD14" s="173">
        <v>1966</v>
      </c>
      <c r="AE14" s="173">
        <v>90</v>
      </c>
      <c r="AF14" s="174">
        <v>628</v>
      </c>
      <c r="AG14" s="174">
        <v>1381</v>
      </c>
      <c r="AH14" s="75">
        <f t="shared" si="1"/>
        <v>6.1796426041092651</v>
      </c>
      <c r="AI14" s="75">
        <f t="shared" si="2"/>
        <v>13.589309611902699</v>
      </c>
      <c r="AJ14" s="75">
        <v>1.3</v>
      </c>
      <c r="AK14" s="179">
        <v>493</v>
      </c>
      <c r="AL14" s="179">
        <v>245</v>
      </c>
      <c r="AM14" s="75">
        <f t="shared" si="3"/>
        <v>4.8512162481303625</v>
      </c>
      <c r="AN14" s="75">
        <f t="shared" si="4"/>
        <v>2.5115582937805616</v>
      </c>
      <c r="AO14" s="175">
        <v>47791</v>
      </c>
      <c r="AP14" s="81">
        <v>48224</v>
      </c>
      <c r="AQ14" s="82">
        <v>48178</v>
      </c>
      <c r="AR14" s="68">
        <v>25409</v>
      </c>
      <c r="AS14" s="68">
        <v>19856</v>
      </c>
      <c r="AT14" s="68">
        <v>10716</v>
      </c>
      <c r="AU14" s="68">
        <v>5520</v>
      </c>
      <c r="AV14" s="68">
        <v>8665</v>
      </c>
      <c r="AW14" s="14">
        <f t="shared" si="6"/>
        <v>41.174518911745189</v>
      </c>
      <c r="AX14" s="14">
        <f t="shared" si="7"/>
        <v>17.968231585932315</v>
      </c>
      <c r="AY14" s="132">
        <v>11.46</v>
      </c>
      <c r="AZ14" s="120"/>
      <c r="BA14" s="14"/>
    </row>
    <row r="15" spans="1:53" ht="12.75" customHeight="1">
      <c r="A15" s="27">
        <v>107</v>
      </c>
      <c r="B15" s="26" t="s">
        <v>14</v>
      </c>
      <c r="C15" s="172">
        <v>162966</v>
      </c>
      <c r="D15" s="14">
        <v>5633.1144141030072</v>
      </c>
      <c r="E15" s="19">
        <f t="shared" si="8"/>
        <v>167475</v>
      </c>
      <c r="F15" s="82">
        <v>77616</v>
      </c>
      <c r="G15" s="82">
        <v>89859</v>
      </c>
      <c r="H15" s="2">
        <v>3489</v>
      </c>
      <c r="I15" s="68">
        <v>163430</v>
      </c>
      <c r="J15" s="2">
        <v>20147</v>
      </c>
      <c r="K15" s="2">
        <v>104546</v>
      </c>
      <c r="L15" s="2">
        <v>42060</v>
      </c>
      <c r="M15" s="77">
        <v>12.1</v>
      </c>
      <c r="N15" s="13">
        <v>62.7</v>
      </c>
      <c r="O15" s="13">
        <v>25.2</v>
      </c>
      <c r="P15" s="2">
        <v>26179</v>
      </c>
      <c r="Q15" s="2">
        <v>19180</v>
      </c>
      <c r="R15" s="2">
        <v>6999</v>
      </c>
      <c r="S15" s="9">
        <v>52529</v>
      </c>
      <c r="T15" s="2">
        <v>47054</v>
      </c>
      <c r="U15" s="2">
        <v>5475</v>
      </c>
      <c r="V15" s="72">
        <v>-8059</v>
      </c>
      <c r="W15" s="14">
        <v>200.6531953092173</v>
      </c>
      <c r="X15" s="2">
        <v>167475</v>
      </c>
      <c r="Y15" s="2">
        <v>145155</v>
      </c>
      <c r="Z15" s="73">
        <v>86.672637707120472</v>
      </c>
      <c r="AA15" s="2">
        <v>3720</v>
      </c>
      <c r="AB15" s="178">
        <v>6247</v>
      </c>
      <c r="AC15" s="173">
        <v>3040</v>
      </c>
      <c r="AD15" s="173">
        <v>3207</v>
      </c>
      <c r="AE15" s="173">
        <v>267</v>
      </c>
      <c r="AF15" s="174">
        <v>1248</v>
      </c>
      <c r="AG15" s="174">
        <v>1633</v>
      </c>
      <c r="AH15" s="75">
        <f t="shared" si="1"/>
        <v>7.4518584863412443</v>
      </c>
      <c r="AI15" s="75">
        <f t="shared" si="2"/>
        <v>9.7507090610538896</v>
      </c>
      <c r="AJ15" s="75">
        <v>1.28</v>
      </c>
      <c r="AK15" s="179">
        <v>758</v>
      </c>
      <c r="AL15" s="179">
        <v>256</v>
      </c>
      <c r="AM15" s="75">
        <f t="shared" si="3"/>
        <v>4.5260486639796991</v>
      </c>
      <c r="AN15" s="75">
        <f t="shared" si="4"/>
        <v>1.5708798154216217</v>
      </c>
      <c r="AO15" s="175">
        <v>72160</v>
      </c>
      <c r="AP15" s="81">
        <v>71657</v>
      </c>
      <c r="AQ15" s="82">
        <v>71590</v>
      </c>
      <c r="AR15" s="68">
        <v>45487</v>
      </c>
      <c r="AS15" s="68">
        <v>22151</v>
      </c>
      <c r="AT15" s="68">
        <v>16648</v>
      </c>
      <c r="AU15" s="68">
        <v>9372</v>
      </c>
      <c r="AV15" s="68">
        <v>9182</v>
      </c>
      <c r="AW15" s="14">
        <f t="shared" si="6"/>
        <v>30.912541691670036</v>
      </c>
      <c r="AX15" s="14">
        <f t="shared" si="7"/>
        <v>12.813821399165468</v>
      </c>
      <c r="AY15" s="132">
        <v>28.93</v>
      </c>
      <c r="AZ15" s="120"/>
      <c r="BA15" s="14"/>
    </row>
    <row r="16" spans="1:53" ht="12.75" customHeight="1">
      <c r="A16" s="27">
        <v>108</v>
      </c>
      <c r="B16" s="26" t="s">
        <v>15</v>
      </c>
      <c r="C16" s="172">
        <v>219337</v>
      </c>
      <c r="D16" s="14">
        <v>7802.8103877623626</v>
      </c>
      <c r="E16" s="19">
        <f t="shared" si="8"/>
        <v>220411</v>
      </c>
      <c r="F16" s="82">
        <v>103928</v>
      </c>
      <c r="G16" s="82">
        <v>116483</v>
      </c>
      <c r="H16" s="2">
        <v>2078</v>
      </c>
      <c r="I16" s="68">
        <v>208978</v>
      </c>
      <c r="J16" s="2">
        <v>28711</v>
      </c>
      <c r="K16" s="2">
        <v>136506</v>
      </c>
      <c r="L16" s="2">
        <v>54608</v>
      </c>
      <c r="M16" s="77">
        <v>13.1</v>
      </c>
      <c r="N16" s="13">
        <v>62.1</v>
      </c>
      <c r="O16" s="13">
        <v>24.8</v>
      </c>
      <c r="P16" s="2">
        <v>15661</v>
      </c>
      <c r="Q16" s="2">
        <v>13562</v>
      </c>
      <c r="R16" s="2">
        <v>2099</v>
      </c>
      <c r="S16" s="9">
        <v>68225</v>
      </c>
      <c r="T16" s="2">
        <v>60850</v>
      </c>
      <c r="U16" s="2">
        <v>7375</v>
      </c>
      <c r="V16" s="72">
        <v>-18954</v>
      </c>
      <c r="W16" s="14">
        <v>435.63629397867311</v>
      </c>
      <c r="X16" s="2">
        <v>220411</v>
      </c>
      <c r="Y16" s="2">
        <v>171422</v>
      </c>
      <c r="Z16" s="73">
        <v>77.773795318745428</v>
      </c>
      <c r="AA16" s="2">
        <v>2601</v>
      </c>
      <c r="AB16" s="178">
        <v>7948</v>
      </c>
      <c r="AC16" s="173">
        <v>3990</v>
      </c>
      <c r="AD16" s="173">
        <v>3958</v>
      </c>
      <c r="AE16" s="173">
        <v>346</v>
      </c>
      <c r="AF16" s="174">
        <v>1854</v>
      </c>
      <c r="AG16" s="174">
        <v>2224</v>
      </c>
      <c r="AH16" s="75">
        <f t="shared" si="1"/>
        <v>8.4115584067945779</v>
      </c>
      <c r="AI16" s="75">
        <f t="shared" si="2"/>
        <v>10.090240505237942</v>
      </c>
      <c r="AJ16" s="75">
        <v>1.42</v>
      </c>
      <c r="AK16" s="179">
        <v>1022</v>
      </c>
      <c r="AL16" s="179">
        <v>389</v>
      </c>
      <c r="AM16" s="75">
        <f t="shared" si="3"/>
        <v>4.6367921746192335</v>
      </c>
      <c r="AN16" s="75">
        <f t="shared" si="4"/>
        <v>1.7735265823823614</v>
      </c>
      <c r="AO16" s="175">
        <v>96226</v>
      </c>
      <c r="AP16" s="81">
        <v>94016</v>
      </c>
      <c r="AQ16" s="82">
        <v>93930</v>
      </c>
      <c r="AR16" s="68">
        <v>59880</v>
      </c>
      <c r="AS16" s="68">
        <v>29113</v>
      </c>
      <c r="AT16" s="68">
        <v>21237</v>
      </c>
      <c r="AU16" s="68">
        <v>12224</v>
      </c>
      <c r="AV16" s="68">
        <v>12099</v>
      </c>
      <c r="AW16" s="14">
        <f t="shared" si="6"/>
        <v>30.966005786249152</v>
      </c>
      <c r="AX16" s="14">
        <f t="shared" si="7"/>
        <v>12.869086113002043</v>
      </c>
      <c r="AY16" s="132">
        <v>28.02</v>
      </c>
      <c r="AZ16" s="120"/>
      <c r="BA16" s="14"/>
    </row>
    <row r="17" spans="1:53" ht="12.75" customHeight="1">
      <c r="A17" s="27">
        <v>111</v>
      </c>
      <c r="B17" s="26" t="s">
        <v>16</v>
      </c>
      <c r="C17" s="172">
        <v>246212</v>
      </c>
      <c r="D17" s="14">
        <v>1784.0156510397799</v>
      </c>
      <c r="E17" s="19">
        <f t="shared" si="8"/>
        <v>249298</v>
      </c>
      <c r="F17" s="82">
        <v>120835</v>
      </c>
      <c r="G17" s="82">
        <v>128463</v>
      </c>
      <c r="H17" s="2">
        <v>1979</v>
      </c>
      <c r="I17" s="68">
        <v>212635</v>
      </c>
      <c r="J17" s="2">
        <v>36117</v>
      </c>
      <c r="K17" s="2">
        <v>166199</v>
      </c>
      <c r="L17" s="2">
        <v>45073</v>
      </c>
      <c r="M17" s="77">
        <v>14.6</v>
      </c>
      <c r="N17" s="13">
        <v>67.2</v>
      </c>
      <c r="O17" s="13">
        <v>18.2</v>
      </c>
      <c r="P17" s="2">
        <v>53699</v>
      </c>
      <c r="Q17" s="2">
        <v>44371</v>
      </c>
      <c r="R17" s="2">
        <v>9328</v>
      </c>
      <c r="S17" s="9">
        <v>70447</v>
      </c>
      <c r="T17" s="2">
        <v>60244</v>
      </c>
      <c r="U17" s="2">
        <v>10203</v>
      </c>
      <c r="V17" s="72">
        <v>-2901</v>
      </c>
      <c r="W17" s="14">
        <v>131.18866273114955</v>
      </c>
      <c r="X17" s="2">
        <v>249298</v>
      </c>
      <c r="Y17" s="2">
        <v>236071</v>
      </c>
      <c r="Z17" s="73">
        <v>94.69430159888968</v>
      </c>
      <c r="AA17" s="2">
        <v>2476</v>
      </c>
      <c r="AB17" s="178">
        <v>7898</v>
      </c>
      <c r="AC17" s="173">
        <v>4144</v>
      </c>
      <c r="AD17" s="173">
        <v>3754</v>
      </c>
      <c r="AE17" s="173">
        <v>365</v>
      </c>
      <c r="AF17" s="174">
        <v>1893</v>
      </c>
      <c r="AG17" s="174">
        <v>1934</v>
      </c>
      <c r="AH17" s="75">
        <f t="shared" si="1"/>
        <v>7.5933220483116592</v>
      </c>
      <c r="AI17" s="75">
        <f t="shared" si="2"/>
        <v>7.7577838570706543</v>
      </c>
      <c r="AJ17" s="75">
        <v>1.3</v>
      </c>
      <c r="AK17" s="179">
        <v>988</v>
      </c>
      <c r="AL17" s="179">
        <v>427</v>
      </c>
      <c r="AM17" s="75">
        <f t="shared" si="3"/>
        <v>3.9631284647289591</v>
      </c>
      <c r="AN17" s="75">
        <f t="shared" si="4"/>
        <v>1.7342777768752133</v>
      </c>
      <c r="AO17" s="175">
        <v>97582</v>
      </c>
      <c r="AP17" s="81">
        <v>93951</v>
      </c>
      <c r="AQ17" s="82">
        <v>93849</v>
      </c>
      <c r="AR17" s="68">
        <v>63024</v>
      </c>
      <c r="AS17" s="68">
        <v>23242</v>
      </c>
      <c r="AT17" s="68">
        <v>16713</v>
      </c>
      <c r="AU17" s="68">
        <v>9286</v>
      </c>
      <c r="AV17" s="68">
        <v>6681</v>
      </c>
      <c r="AW17" s="14">
        <f t="shared" si="6"/>
        <v>24.738427478153504</v>
      </c>
      <c r="AX17" s="14">
        <f t="shared" si="7"/>
        <v>7.1111536864961522</v>
      </c>
      <c r="AY17" s="132">
        <v>137.82</v>
      </c>
      <c r="AZ17" s="120"/>
      <c r="BA17" s="14"/>
    </row>
    <row r="18" spans="1:53" ht="20.25" customHeight="1">
      <c r="A18" s="6"/>
      <c r="B18" s="28" t="s">
        <v>17</v>
      </c>
      <c r="C18" s="172">
        <v>1028882</v>
      </c>
      <c r="D18" s="14">
        <v>6082.6603606266626</v>
      </c>
      <c r="E18" s="85">
        <f t="shared" ref="E18:L18" si="9">SUM(E19:E21)</f>
        <v>1029626</v>
      </c>
      <c r="F18" s="85">
        <f t="shared" si="9"/>
        <v>491261</v>
      </c>
      <c r="G18" s="85">
        <f t="shared" si="9"/>
        <v>538365</v>
      </c>
      <c r="H18" s="85">
        <f t="shared" si="9"/>
        <v>15097</v>
      </c>
      <c r="I18" s="85">
        <f t="shared" si="9"/>
        <v>990915</v>
      </c>
      <c r="J18" s="85">
        <f t="shared" si="9"/>
        <v>138404</v>
      </c>
      <c r="K18" s="85">
        <f t="shared" si="9"/>
        <v>661055</v>
      </c>
      <c r="L18" s="85">
        <f t="shared" si="9"/>
        <v>220039</v>
      </c>
      <c r="M18" s="86">
        <v>13.4</v>
      </c>
      <c r="N18" s="86">
        <v>64.2</v>
      </c>
      <c r="O18" s="86">
        <v>21.4</v>
      </c>
      <c r="P18" s="87" t="s">
        <v>125</v>
      </c>
      <c r="Q18" s="87" t="s">
        <v>125</v>
      </c>
      <c r="R18" s="87" t="s">
        <v>125</v>
      </c>
      <c r="S18" s="87" t="s">
        <v>125</v>
      </c>
      <c r="T18" s="87" t="s">
        <v>125</v>
      </c>
      <c r="U18" s="87" t="s">
        <v>125</v>
      </c>
      <c r="V18" s="87" t="s">
        <v>125</v>
      </c>
      <c r="W18" s="87" t="s">
        <v>125</v>
      </c>
      <c r="X18" s="9">
        <v>1029626</v>
      </c>
      <c r="Y18" s="9">
        <v>944311</v>
      </c>
      <c r="Z18" s="73">
        <v>91.713981581661685</v>
      </c>
      <c r="AA18" s="85">
        <f>SUM(AA19:AA21)</f>
        <v>18780</v>
      </c>
      <c r="AB18" s="176">
        <f>SUM(AB19:AB21)</f>
        <v>41190</v>
      </c>
      <c r="AC18" s="176">
        <f>SUM(AC19:AC21)</f>
        <v>21046</v>
      </c>
      <c r="AD18" s="176">
        <f t="shared" ref="AD18:AE18" si="10">SUM(AD19:AD21)</f>
        <v>20144</v>
      </c>
      <c r="AE18" s="176">
        <f t="shared" si="10"/>
        <v>1729</v>
      </c>
      <c r="AF18" s="174">
        <f>SUM(AF19:AF21)</f>
        <v>9103</v>
      </c>
      <c r="AG18" s="174">
        <f>SUM(AG19:AG21)</f>
        <v>9194</v>
      </c>
      <c r="AH18" s="75">
        <f t="shared" si="1"/>
        <v>8.8410743318447675</v>
      </c>
      <c r="AI18" s="75">
        <f t="shared" si="2"/>
        <v>8.9294559383698555</v>
      </c>
      <c r="AJ18" s="75">
        <v>1.41</v>
      </c>
      <c r="AK18" s="179">
        <f>SUM(AK19:AK21)</f>
        <v>5671</v>
      </c>
      <c r="AL18" s="179">
        <f>SUM(AL19:AL21)</f>
        <v>1885</v>
      </c>
      <c r="AM18" s="75">
        <f t="shared" si="3"/>
        <v>5.5078251714700288</v>
      </c>
      <c r="AN18" s="75">
        <f t="shared" si="4"/>
        <v>1.8320857007897893</v>
      </c>
      <c r="AO18" s="19">
        <v>463333</v>
      </c>
      <c r="AP18" s="85">
        <f>SUM(AP19:AP21)</f>
        <v>451744</v>
      </c>
      <c r="AQ18" s="85">
        <f>SUM(AQ19:AQ21)</f>
        <v>451344</v>
      </c>
      <c r="AR18" s="85">
        <f>SUM(AR19:AR21)</f>
        <v>263257</v>
      </c>
      <c r="AS18" s="85">
        <f>SUM(AS19:AS21)</f>
        <v>161113</v>
      </c>
      <c r="AT18" s="19">
        <v>84269</v>
      </c>
      <c r="AU18" s="19">
        <v>44746</v>
      </c>
      <c r="AV18" s="19">
        <v>50971</v>
      </c>
      <c r="AW18" s="14">
        <f t="shared" si="6"/>
        <v>35.664668484805553</v>
      </c>
      <c r="AX18" s="14">
        <f t="shared" si="7"/>
        <v>11.283160374017143</v>
      </c>
      <c r="AY18" s="132">
        <f>SUM(AY19:AY21)</f>
        <v>168.69</v>
      </c>
      <c r="AZ18" s="120"/>
      <c r="BA18" s="14"/>
    </row>
    <row r="19" spans="1:53" ht="12.75" customHeight="1">
      <c r="A19" s="25">
        <v>202</v>
      </c>
      <c r="B19" s="29" t="s">
        <v>18</v>
      </c>
      <c r="C19" s="172">
        <v>445881</v>
      </c>
      <c r="D19" s="14">
        <v>8791.0291798107264</v>
      </c>
      <c r="E19" s="19">
        <f t="shared" si="8"/>
        <v>453748</v>
      </c>
      <c r="F19" s="82">
        <v>221216</v>
      </c>
      <c r="G19" s="82">
        <v>232532</v>
      </c>
      <c r="H19" s="2">
        <v>8490</v>
      </c>
      <c r="I19" s="68">
        <v>453748</v>
      </c>
      <c r="J19" s="2">
        <v>53922</v>
      </c>
      <c r="K19" s="2">
        <v>289125</v>
      </c>
      <c r="L19" s="2">
        <v>106070</v>
      </c>
      <c r="M19" s="86">
        <v>12</v>
      </c>
      <c r="N19" s="13">
        <v>64.400000000000006</v>
      </c>
      <c r="O19" s="13">
        <v>23.6</v>
      </c>
      <c r="P19" s="2">
        <v>85436</v>
      </c>
      <c r="Q19" s="2">
        <v>82098</v>
      </c>
      <c r="R19" s="2">
        <v>3338</v>
      </c>
      <c r="S19" s="9">
        <v>110196</v>
      </c>
      <c r="T19" s="2">
        <v>99482</v>
      </c>
      <c r="U19" s="2">
        <v>10714</v>
      </c>
      <c r="V19" s="72">
        <v>-24760</v>
      </c>
      <c r="W19" s="14">
        <v>128.9807575261014</v>
      </c>
      <c r="X19" s="2">
        <v>453748</v>
      </c>
      <c r="Y19" s="2">
        <v>439358</v>
      </c>
      <c r="Z19" s="73">
        <v>96.828636159277835</v>
      </c>
      <c r="AA19" s="2">
        <v>10949</v>
      </c>
      <c r="AB19" s="178">
        <v>15599</v>
      </c>
      <c r="AC19" s="173">
        <v>8135</v>
      </c>
      <c r="AD19" s="173">
        <v>7464</v>
      </c>
      <c r="AE19" s="173">
        <v>526</v>
      </c>
      <c r="AF19" s="174">
        <v>3916</v>
      </c>
      <c r="AG19" s="174">
        <v>4599</v>
      </c>
      <c r="AH19" s="75">
        <f t="shared" si="1"/>
        <v>8.6303410703738646</v>
      </c>
      <c r="AI19" s="75">
        <f t="shared" si="2"/>
        <v>10.135581864823646</v>
      </c>
      <c r="AJ19" s="75">
        <v>1.51</v>
      </c>
      <c r="AK19" s="179">
        <v>2776</v>
      </c>
      <c r="AL19" s="179">
        <v>929</v>
      </c>
      <c r="AM19" s="75">
        <f t="shared" si="3"/>
        <v>6.1179333021853539</v>
      </c>
      <c r="AN19" s="75">
        <f t="shared" si="4"/>
        <v>2.0835155568413994</v>
      </c>
      <c r="AO19" s="175">
        <v>213501</v>
      </c>
      <c r="AP19" s="82">
        <v>209343</v>
      </c>
      <c r="AQ19" s="82">
        <v>209160</v>
      </c>
      <c r="AR19" s="68">
        <v>111708</v>
      </c>
      <c r="AS19" s="68">
        <v>84520</v>
      </c>
      <c r="AT19" s="68">
        <v>39663</v>
      </c>
      <c r="AU19" s="68">
        <v>20171</v>
      </c>
      <c r="AV19" s="68">
        <v>27227</v>
      </c>
      <c r="AW19" s="14">
        <f t="shared" si="6"/>
        <v>40.373931777035779</v>
      </c>
      <c r="AX19" s="14">
        <f t="shared" si="7"/>
        <v>13.005928070200579</v>
      </c>
      <c r="AY19" s="132">
        <v>50.26</v>
      </c>
      <c r="AZ19" s="120"/>
      <c r="BA19" s="14"/>
    </row>
    <row r="20" spans="1:53" ht="12.75" customHeight="1">
      <c r="A20" s="25">
        <v>204</v>
      </c>
      <c r="B20" s="29" t="s">
        <v>19</v>
      </c>
      <c r="C20" s="172">
        <v>488640</v>
      </c>
      <c r="D20" s="14">
        <v>4888.3553421368551</v>
      </c>
      <c r="E20" s="19">
        <f t="shared" si="8"/>
        <v>482640</v>
      </c>
      <c r="F20" s="82">
        <v>227660</v>
      </c>
      <c r="G20" s="82">
        <v>254980</v>
      </c>
      <c r="H20" s="2">
        <v>5315</v>
      </c>
      <c r="I20" s="68">
        <v>450831</v>
      </c>
      <c r="J20" s="2">
        <v>71847</v>
      </c>
      <c r="K20" s="2">
        <v>313110</v>
      </c>
      <c r="L20" s="2">
        <v>92399</v>
      </c>
      <c r="M20" s="86">
        <v>15.1</v>
      </c>
      <c r="N20" s="13">
        <v>65.599999999999994</v>
      </c>
      <c r="O20" s="13">
        <v>19.399999999999999</v>
      </c>
      <c r="P20" s="2">
        <v>80061</v>
      </c>
      <c r="Q20" s="2">
        <v>58120</v>
      </c>
      <c r="R20" s="2">
        <v>21941</v>
      </c>
      <c r="S20" s="9">
        <v>142946</v>
      </c>
      <c r="T20" s="2">
        <v>129796</v>
      </c>
      <c r="U20" s="2">
        <v>13150</v>
      </c>
      <c r="V20" s="72">
        <v>-62885</v>
      </c>
      <c r="W20" s="14">
        <v>178.54635840171869</v>
      </c>
      <c r="X20" s="2">
        <v>482640</v>
      </c>
      <c r="Y20" s="2">
        <v>430285</v>
      </c>
      <c r="Z20" s="73">
        <v>89.152370296701477</v>
      </c>
      <c r="AA20" s="2">
        <v>6242</v>
      </c>
      <c r="AB20" s="178">
        <v>20638</v>
      </c>
      <c r="AC20" s="173">
        <v>10379</v>
      </c>
      <c r="AD20" s="173">
        <v>10259</v>
      </c>
      <c r="AE20" s="173">
        <v>959</v>
      </c>
      <c r="AF20" s="174">
        <v>4443</v>
      </c>
      <c r="AG20" s="174">
        <v>3771</v>
      </c>
      <c r="AH20" s="75">
        <f t="shared" si="1"/>
        <v>9.2056190949776227</v>
      </c>
      <c r="AI20" s="75">
        <f t="shared" si="2"/>
        <v>7.8132769766285426</v>
      </c>
      <c r="AJ20" s="75">
        <v>1.34</v>
      </c>
      <c r="AK20" s="179">
        <v>2490</v>
      </c>
      <c r="AL20" s="179">
        <v>806</v>
      </c>
      <c r="AM20" s="75">
        <f t="shared" si="3"/>
        <v>5.1591248135256089</v>
      </c>
      <c r="AN20" s="75">
        <f t="shared" si="4"/>
        <v>1.6494760969220692</v>
      </c>
      <c r="AO20" s="175">
        <v>208880</v>
      </c>
      <c r="AP20" s="82">
        <v>202648</v>
      </c>
      <c r="AQ20" s="82">
        <v>202454</v>
      </c>
      <c r="AR20" s="68">
        <v>125487</v>
      </c>
      <c r="AS20" s="68">
        <v>64984</v>
      </c>
      <c r="AT20" s="68">
        <v>36066</v>
      </c>
      <c r="AU20" s="68">
        <v>19651</v>
      </c>
      <c r="AV20" s="68">
        <v>19064</v>
      </c>
      <c r="AW20" s="14">
        <f t="shared" si="6"/>
        <v>32.067427263037388</v>
      </c>
      <c r="AX20" s="14">
        <f t="shared" si="7"/>
        <v>9.4074454226047148</v>
      </c>
      <c r="AY20" s="132">
        <v>99.96</v>
      </c>
      <c r="AZ20" s="120"/>
      <c r="BA20" s="14"/>
    </row>
    <row r="21" spans="1:53" ht="12.75" customHeight="1">
      <c r="A21" s="25">
        <v>206</v>
      </c>
      <c r="B21" s="29" t="s">
        <v>20</v>
      </c>
      <c r="C21" s="172">
        <v>94361</v>
      </c>
      <c r="D21" s="14">
        <v>5108.8792636708176</v>
      </c>
      <c r="E21" s="19">
        <f t="shared" si="8"/>
        <v>93238</v>
      </c>
      <c r="F21" s="82">
        <v>42385</v>
      </c>
      <c r="G21" s="82">
        <v>50853</v>
      </c>
      <c r="H21" s="2">
        <v>1292</v>
      </c>
      <c r="I21" s="68">
        <v>86336</v>
      </c>
      <c r="J21" s="2">
        <v>12635</v>
      </c>
      <c r="K21" s="2">
        <v>58820</v>
      </c>
      <c r="L21" s="2">
        <v>21570</v>
      </c>
      <c r="M21" s="86">
        <v>13.6</v>
      </c>
      <c r="N21" s="13">
        <v>63.2</v>
      </c>
      <c r="O21" s="13">
        <v>23.2</v>
      </c>
      <c r="P21" s="2">
        <v>14798</v>
      </c>
      <c r="Q21" s="2">
        <v>11834</v>
      </c>
      <c r="R21" s="2">
        <v>2964</v>
      </c>
      <c r="S21" s="9">
        <v>34113</v>
      </c>
      <c r="T21" s="2">
        <v>30249</v>
      </c>
      <c r="U21" s="2">
        <v>3864</v>
      </c>
      <c r="V21" s="72">
        <v>-19315</v>
      </c>
      <c r="W21" s="14">
        <v>230.52439518853899</v>
      </c>
      <c r="X21" s="2">
        <v>93238</v>
      </c>
      <c r="Y21" s="2">
        <v>74668</v>
      </c>
      <c r="Z21" s="73">
        <v>80.083227868465642</v>
      </c>
      <c r="AA21" s="2">
        <v>1589</v>
      </c>
      <c r="AB21" s="178">
        <v>4953</v>
      </c>
      <c r="AC21" s="173">
        <v>2532</v>
      </c>
      <c r="AD21" s="173">
        <v>2421</v>
      </c>
      <c r="AE21" s="173">
        <v>244</v>
      </c>
      <c r="AF21" s="174">
        <v>744</v>
      </c>
      <c r="AG21" s="174">
        <v>824</v>
      </c>
      <c r="AH21" s="75">
        <f t="shared" si="1"/>
        <v>7.9795791415517279</v>
      </c>
      <c r="AI21" s="75">
        <f t="shared" si="2"/>
        <v>8.8375984040841704</v>
      </c>
      <c r="AJ21" s="75">
        <v>1.32</v>
      </c>
      <c r="AK21" s="179">
        <v>405</v>
      </c>
      <c r="AL21" s="179">
        <v>150</v>
      </c>
      <c r="AM21" s="75">
        <f t="shared" si="3"/>
        <v>4.3437225165704971</v>
      </c>
      <c r="AN21" s="75">
        <f t="shared" si="4"/>
        <v>1.5896397876241244</v>
      </c>
      <c r="AO21" s="175">
        <v>40952</v>
      </c>
      <c r="AP21" s="82">
        <v>39753</v>
      </c>
      <c r="AQ21" s="82">
        <v>39730</v>
      </c>
      <c r="AR21" s="68">
        <v>26062</v>
      </c>
      <c r="AS21" s="68">
        <v>11609</v>
      </c>
      <c r="AT21" s="68">
        <v>8540</v>
      </c>
      <c r="AU21" s="68">
        <v>4924</v>
      </c>
      <c r="AV21" s="68">
        <v>4680</v>
      </c>
      <c r="AW21" s="14">
        <f t="shared" si="6"/>
        <v>29.202827459562801</v>
      </c>
      <c r="AX21" s="14">
        <f t="shared" si="7"/>
        <v>11.772696400271677</v>
      </c>
      <c r="AY21" s="132">
        <v>18.47</v>
      </c>
      <c r="AZ21" s="120"/>
      <c r="BA21" s="14"/>
    </row>
    <row r="22" spans="1:53" ht="20.25" customHeight="1">
      <c r="A22" s="6"/>
      <c r="B22" s="28" t="s">
        <v>21</v>
      </c>
      <c r="C22" s="172">
        <v>725621</v>
      </c>
      <c r="D22" s="14">
        <v>1508.9126411445445</v>
      </c>
      <c r="E22" s="81">
        <f t="shared" ref="E22:L22" si="11">SUM(E23:E27)</f>
        <v>724205</v>
      </c>
      <c r="F22" s="81">
        <f t="shared" si="11"/>
        <v>345056</v>
      </c>
      <c r="G22" s="81">
        <f t="shared" si="11"/>
        <v>379149</v>
      </c>
      <c r="H22" s="81">
        <f t="shared" si="11"/>
        <v>7149</v>
      </c>
      <c r="I22" s="81">
        <f t="shared" si="11"/>
        <v>646788</v>
      </c>
      <c r="J22" s="81">
        <f t="shared" si="11"/>
        <v>104684</v>
      </c>
      <c r="K22" s="81">
        <f t="shared" si="11"/>
        <v>462501</v>
      </c>
      <c r="L22" s="81">
        <f t="shared" si="11"/>
        <v>155994</v>
      </c>
      <c r="M22" s="86">
        <v>14.5</v>
      </c>
      <c r="N22" s="86">
        <v>63.9</v>
      </c>
      <c r="O22" s="86">
        <v>21.5</v>
      </c>
      <c r="P22" s="87" t="s">
        <v>125</v>
      </c>
      <c r="Q22" s="87" t="s">
        <v>125</v>
      </c>
      <c r="R22" s="87" t="s">
        <v>125</v>
      </c>
      <c r="S22" s="87" t="s">
        <v>125</v>
      </c>
      <c r="T22" s="87" t="s">
        <v>125</v>
      </c>
      <c r="U22" s="87" t="s">
        <v>125</v>
      </c>
      <c r="V22" s="87" t="s">
        <v>125</v>
      </c>
      <c r="W22" s="87" t="s">
        <v>125</v>
      </c>
      <c r="X22" s="2">
        <v>724205</v>
      </c>
      <c r="Y22" s="2">
        <v>612312</v>
      </c>
      <c r="Z22" s="73">
        <v>84.549540530650845</v>
      </c>
      <c r="AA22" s="81">
        <f t="shared" ref="AA22:AG22" si="12">SUM(AA23:AA27)</f>
        <v>8532</v>
      </c>
      <c r="AB22" s="176">
        <f t="shared" si="12"/>
        <v>26064</v>
      </c>
      <c r="AC22" s="176">
        <f t="shared" si="12"/>
        <v>13473</v>
      </c>
      <c r="AD22" s="176">
        <f t="shared" si="12"/>
        <v>12591</v>
      </c>
      <c r="AE22" s="176">
        <f t="shared" si="12"/>
        <v>1060</v>
      </c>
      <c r="AF22" s="174">
        <f t="shared" si="12"/>
        <v>5670</v>
      </c>
      <c r="AG22" s="174">
        <f t="shared" si="12"/>
        <v>5909</v>
      </c>
      <c r="AH22" s="75">
        <f t="shared" si="1"/>
        <v>7.8292748600189181</v>
      </c>
      <c r="AI22" s="75">
        <f t="shared" si="2"/>
        <v>8.1592919132013737</v>
      </c>
      <c r="AJ22" s="75">
        <v>1.39</v>
      </c>
      <c r="AK22" s="179">
        <f>SUM(AK23:AK27)</f>
        <v>3092</v>
      </c>
      <c r="AL22" s="179">
        <f>SUM(AL23:AL27)</f>
        <v>1208</v>
      </c>
      <c r="AM22" s="75">
        <f t="shared" si="3"/>
        <v>4.2695093240173705</v>
      </c>
      <c r="AN22" s="75">
        <f t="shared" si="4"/>
        <v>1.6647809255796069</v>
      </c>
      <c r="AO22" s="19">
        <v>290792</v>
      </c>
      <c r="AP22" s="81">
        <f>SUM(AP23:AP27)</f>
        <v>280199</v>
      </c>
      <c r="AQ22" s="81">
        <f>SUM(AQ23:AQ27)</f>
        <v>279956</v>
      </c>
      <c r="AR22" s="81">
        <f>SUM(AR23:AR27)</f>
        <v>192518</v>
      </c>
      <c r="AS22" s="81">
        <f>SUM(AS23:AS27)</f>
        <v>67514</v>
      </c>
      <c r="AT22" s="19">
        <v>61159</v>
      </c>
      <c r="AU22" s="19">
        <v>34808</v>
      </c>
      <c r="AV22" s="19">
        <v>25479</v>
      </c>
      <c r="AW22" s="14">
        <f t="shared" si="6"/>
        <v>24.095018183505296</v>
      </c>
      <c r="AX22" s="14">
        <f t="shared" si="7"/>
        <v>9.0931802040692506</v>
      </c>
      <c r="AY22" s="132">
        <f>SUM(AY23:AY27)</f>
        <v>480.83999999999992</v>
      </c>
      <c r="AZ22" s="120"/>
      <c r="BA22" s="14"/>
    </row>
    <row r="23" spans="1:53" ht="12.75" customHeight="1">
      <c r="A23" s="25">
        <v>207</v>
      </c>
      <c r="B23" s="29" t="s">
        <v>22</v>
      </c>
      <c r="C23" s="172">
        <v>197826</v>
      </c>
      <c r="D23" s="14">
        <v>7913.04</v>
      </c>
      <c r="E23" s="19">
        <f t="shared" si="8"/>
        <v>196127</v>
      </c>
      <c r="F23" s="82">
        <v>95665</v>
      </c>
      <c r="G23" s="82">
        <v>100462</v>
      </c>
      <c r="H23" s="2">
        <v>2885</v>
      </c>
      <c r="I23" s="68">
        <v>196073</v>
      </c>
      <c r="J23" s="2">
        <v>29644</v>
      </c>
      <c r="K23" s="2">
        <v>127087</v>
      </c>
      <c r="L23" s="2">
        <v>39275</v>
      </c>
      <c r="M23" s="86">
        <v>15.1</v>
      </c>
      <c r="N23" s="13">
        <v>64.900000000000006</v>
      </c>
      <c r="O23" s="13">
        <v>20</v>
      </c>
      <c r="P23" s="2">
        <v>34461</v>
      </c>
      <c r="Q23" s="2">
        <v>32795</v>
      </c>
      <c r="R23" s="2">
        <v>1666</v>
      </c>
      <c r="S23" s="9">
        <v>55447</v>
      </c>
      <c r="T23" s="2">
        <v>49625</v>
      </c>
      <c r="U23" s="2">
        <v>5822</v>
      </c>
      <c r="V23" s="72">
        <v>-20986</v>
      </c>
      <c r="W23" s="14">
        <v>160.8978265285395</v>
      </c>
      <c r="X23" s="2">
        <v>196127</v>
      </c>
      <c r="Y23" s="2">
        <v>178488</v>
      </c>
      <c r="Z23" s="73">
        <v>91.006337730144239</v>
      </c>
      <c r="AA23" s="2">
        <v>3171</v>
      </c>
      <c r="AB23" s="178">
        <v>7824</v>
      </c>
      <c r="AC23" s="173">
        <v>4294</v>
      </c>
      <c r="AD23" s="173">
        <v>3530</v>
      </c>
      <c r="AE23" s="173">
        <v>195</v>
      </c>
      <c r="AF23" s="174">
        <v>1768</v>
      </c>
      <c r="AG23" s="174">
        <v>1589</v>
      </c>
      <c r="AH23" s="75">
        <f t="shared" si="1"/>
        <v>9.0145670917313794</v>
      </c>
      <c r="AI23" s="75">
        <f t="shared" si="2"/>
        <v>8.1018931610640053</v>
      </c>
      <c r="AJ23" s="75">
        <v>1.63</v>
      </c>
      <c r="AK23" s="179">
        <v>1060</v>
      </c>
      <c r="AL23" s="179">
        <v>403</v>
      </c>
      <c r="AM23" s="75">
        <f t="shared" si="3"/>
        <v>5.4046612654045596</v>
      </c>
      <c r="AN23" s="75">
        <f t="shared" si="4"/>
        <v>2.0371437525906604</v>
      </c>
      <c r="AO23" s="175">
        <v>80309</v>
      </c>
      <c r="AP23" s="82">
        <v>77263</v>
      </c>
      <c r="AQ23" s="82">
        <v>77218</v>
      </c>
      <c r="AR23" s="68">
        <v>51907</v>
      </c>
      <c r="AS23" s="68">
        <v>20148</v>
      </c>
      <c r="AT23" s="68">
        <v>15702</v>
      </c>
      <c r="AU23" s="68">
        <v>8482</v>
      </c>
      <c r="AV23" s="68">
        <v>7009</v>
      </c>
      <c r="AW23" s="14">
        <f t="shared" si="6"/>
        <v>26.077165007830398</v>
      </c>
      <c r="AX23" s="14">
        <f t="shared" si="7"/>
        <v>9.0716125441673245</v>
      </c>
      <c r="AY23" s="132">
        <v>24.97</v>
      </c>
      <c r="AZ23" s="120"/>
      <c r="BA23" s="14"/>
    </row>
    <row r="24" spans="1:53" ht="12.75" customHeight="1">
      <c r="A24" s="25">
        <v>214</v>
      </c>
      <c r="B24" s="29" t="s">
        <v>23</v>
      </c>
      <c r="C24" s="172">
        <v>227770</v>
      </c>
      <c r="D24" s="14">
        <v>2237.426326129666</v>
      </c>
      <c r="E24" s="19">
        <f t="shared" si="8"/>
        <v>225700</v>
      </c>
      <c r="F24" s="82">
        <v>105289</v>
      </c>
      <c r="G24" s="82">
        <v>120411</v>
      </c>
      <c r="H24" s="2">
        <v>2359</v>
      </c>
      <c r="I24" s="68">
        <v>213630</v>
      </c>
      <c r="J24" s="2">
        <v>32168</v>
      </c>
      <c r="K24" s="2">
        <v>142599</v>
      </c>
      <c r="L24" s="2">
        <v>50453</v>
      </c>
      <c r="M24" s="86">
        <v>14.3</v>
      </c>
      <c r="N24" s="13">
        <v>63.3</v>
      </c>
      <c r="O24" s="13">
        <v>22.4</v>
      </c>
      <c r="P24" s="2">
        <v>22633</v>
      </c>
      <c r="Q24" s="2">
        <v>20270</v>
      </c>
      <c r="R24" s="2">
        <v>2363</v>
      </c>
      <c r="S24" s="9">
        <v>70857</v>
      </c>
      <c r="T24" s="2">
        <v>63065</v>
      </c>
      <c r="U24" s="2">
        <v>7792</v>
      </c>
      <c r="V24" s="72">
        <v>-48224</v>
      </c>
      <c r="W24" s="14">
        <v>313.06941192064681</v>
      </c>
      <c r="X24" s="2">
        <v>225700</v>
      </c>
      <c r="Y24" s="2">
        <v>181755</v>
      </c>
      <c r="Z24" s="73">
        <v>80.529463890119629</v>
      </c>
      <c r="AA24" s="2">
        <v>2971</v>
      </c>
      <c r="AB24" s="178">
        <v>8219</v>
      </c>
      <c r="AC24" s="173">
        <v>4074</v>
      </c>
      <c r="AD24" s="173">
        <v>4145</v>
      </c>
      <c r="AE24" s="173">
        <v>452</v>
      </c>
      <c r="AF24" s="174">
        <v>1804</v>
      </c>
      <c r="AG24" s="174">
        <v>1909</v>
      </c>
      <c r="AH24" s="75">
        <f t="shared" si="1"/>
        <v>7.9929109437306147</v>
      </c>
      <c r="AI24" s="75">
        <f t="shared" si="2"/>
        <v>8.4581302614089502</v>
      </c>
      <c r="AJ24" s="75">
        <v>1.34</v>
      </c>
      <c r="AK24" s="179">
        <v>948</v>
      </c>
      <c r="AL24" s="179">
        <v>374</v>
      </c>
      <c r="AM24" s="75">
        <f t="shared" si="3"/>
        <v>4.2002658396101022</v>
      </c>
      <c r="AN24" s="75">
        <f t="shared" si="4"/>
        <v>1.6420072880537384</v>
      </c>
      <c r="AO24" s="175">
        <v>94392</v>
      </c>
      <c r="AP24" s="82">
        <v>91737</v>
      </c>
      <c r="AQ24" s="82">
        <v>91656</v>
      </c>
      <c r="AR24" s="68">
        <v>61694</v>
      </c>
      <c r="AS24" s="68">
        <v>24643</v>
      </c>
      <c r="AT24" s="68">
        <v>20163</v>
      </c>
      <c r="AU24" s="68">
        <v>11548</v>
      </c>
      <c r="AV24" s="68">
        <v>9537</v>
      </c>
      <c r="AW24" s="14">
        <f t="shared" si="6"/>
        <v>26.86266173953803</v>
      </c>
      <c r="AX24" s="14">
        <f t="shared" si="7"/>
        <v>10.396023414761766</v>
      </c>
      <c r="AY24" s="132">
        <v>101.8</v>
      </c>
      <c r="AZ24" s="120"/>
      <c r="BA24" s="14"/>
    </row>
    <row r="25" spans="1:53" ht="12.75" customHeight="1">
      <c r="A25" s="25">
        <v>217</v>
      </c>
      <c r="B25" s="29" t="s">
        <v>24</v>
      </c>
      <c r="C25" s="172">
        <v>155507</v>
      </c>
      <c r="D25" s="14">
        <v>2909.936377245509</v>
      </c>
      <c r="E25" s="19">
        <f t="shared" si="8"/>
        <v>156423</v>
      </c>
      <c r="F25" s="82">
        <v>73930</v>
      </c>
      <c r="G25" s="82">
        <v>82493</v>
      </c>
      <c r="H25" s="2">
        <v>981</v>
      </c>
      <c r="I25" s="68">
        <v>145446</v>
      </c>
      <c r="J25" s="2">
        <v>21727</v>
      </c>
      <c r="K25" s="2">
        <v>94176</v>
      </c>
      <c r="L25" s="2">
        <v>40398</v>
      </c>
      <c r="M25" s="86">
        <v>13.9</v>
      </c>
      <c r="N25" s="13">
        <v>60.3</v>
      </c>
      <c r="O25" s="13">
        <v>25.8</v>
      </c>
      <c r="P25" s="2">
        <v>15565</v>
      </c>
      <c r="Q25" s="2">
        <v>14969</v>
      </c>
      <c r="R25" s="2">
        <v>596</v>
      </c>
      <c r="S25" s="9">
        <v>47555</v>
      </c>
      <c r="T25" s="2">
        <v>42560</v>
      </c>
      <c r="U25" s="2">
        <v>4995</v>
      </c>
      <c r="V25" s="72">
        <v>-31990</v>
      </c>
      <c r="W25" s="14">
        <v>305.52521683263734</v>
      </c>
      <c r="X25" s="2">
        <v>156423</v>
      </c>
      <c r="Y25" s="2">
        <v>125023</v>
      </c>
      <c r="Z25" s="73">
        <v>79.926225682923871</v>
      </c>
      <c r="AA25" s="2">
        <v>1231</v>
      </c>
      <c r="AB25" s="178">
        <v>5310</v>
      </c>
      <c r="AC25" s="173">
        <v>2673</v>
      </c>
      <c r="AD25" s="173">
        <v>2637</v>
      </c>
      <c r="AE25" s="173">
        <v>219</v>
      </c>
      <c r="AF25" s="174">
        <v>1109</v>
      </c>
      <c r="AG25" s="174">
        <v>1394</v>
      </c>
      <c r="AH25" s="75">
        <f t="shared" si="1"/>
        <v>7.0897502285469525</v>
      </c>
      <c r="AI25" s="75">
        <f t="shared" si="2"/>
        <v>8.911732929300678</v>
      </c>
      <c r="AJ25" s="75">
        <v>1.3</v>
      </c>
      <c r="AK25" s="179">
        <v>588</v>
      </c>
      <c r="AL25" s="179">
        <v>252</v>
      </c>
      <c r="AM25" s="75">
        <f t="shared" si="3"/>
        <v>3.7590379931340019</v>
      </c>
      <c r="AN25" s="75">
        <f t="shared" si="4"/>
        <v>1.6205058293195804</v>
      </c>
      <c r="AO25" s="175">
        <v>62671</v>
      </c>
      <c r="AP25" s="82">
        <v>60584</v>
      </c>
      <c r="AQ25" s="82">
        <v>60520</v>
      </c>
      <c r="AR25" s="68">
        <v>43032</v>
      </c>
      <c r="AS25" s="68">
        <v>13098</v>
      </c>
      <c r="AT25" s="68">
        <v>16556</v>
      </c>
      <c r="AU25" s="68">
        <v>9779</v>
      </c>
      <c r="AV25" s="68">
        <v>5981</v>
      </c>
      <c r="AW25" s="14">
        <f t="shared" si="6"/>
        <v>21.619569523306485</v>
      </c>
      <c r="AX25" s="14">
        <f t="shared" si="7"/>
        <v>9.8722434966327732</v>
      </c>
      <c r="AY25" s="132">
        <v>53.44</v>
      </c>
      <c r="AZ25" s="120"/>
      <c r="BA25" s="14"/>
    </row>
    <row r="26" spans="1:53" ht="12.75" customHeight="1">
      <c r="A26" s="25">
        <v>219</v>
      </c>
      <c r="B26" s="29" t="s">
        <v>25</v>
      </c>
      <c r="C26" s="172">
        <v>113633</v>
      </c>
      <c r="D26" s="14">
        <v>540.29999999999995</v>
      </c>
      <c r="E26" s="19">
        <f t="shared" si="8"/>
        <v>114216</v>
      </c>
      <c r="F26" s="82">
        <v>55175</v>
      </c>
      <c r="G26" s="82">
        <v>59041</v>
      </c>
      <c r="H26" s="2">
        <v>764</v>
      </c>
      <c r="I26" s="68">
        <v>75635</v>
      </c>
      <c r="J26" s="2">
        <v>16051</v>
      </c>
      <c r="K26" s="2">
        <v>78588</v>
      </c>
      <c r="L26" s="2">
        <v>19286</v>
      </c>
      <c r="M26" s="86">
        <v>14.1</v>
      </c>
      <c r="N26" s="13">
        <v>69</v>
      </c>
      <c r="O26" s="13">
        <v>16.899999999999999</v>
      </c>
      <c r="P26" s="2">
        <v>19049</v>
      </c>
      <c r="Q26" s="2">
        <v>15048</v>
      </c>
      <c r="R26" s="2">
        <v>4001</v>
      </c>
      <c r="S26" s="9">
        <v>32496</v>
      </c>
      <c r="T26" s="2">
        <v>28284</v>
      </c>
      <c r="U26" s="2">
        <v>4212</v>
      </c>
      <c r="V26" s="72">
        <v>-13447</v>
      </c>
      <c r="W26" s="14">
        <v>170.59163210667228</v>
      </c>
      <c r="X26" s="2">
        <v>114216</v>
      </c>
      <c r="Y26" s="2">
        <v>103098</v>
      </c>
      <c r="Z26" s="73">
        <v>90.265812145408702</v>
      </c>
      <c r="AA26" s="2">
        <v>1009</v>
      </c>
      <c r="AB26" s="178">
        <v>3723</v>
      </c>
      <c r="AC26" s="173">
        <v>1950</v>
      </c>
      <c r="AD26" s="173">
        <v>1773</v>
      </c>
      <c r="AE26" s="173">
        <v>153</v>
      </c>
      <c r="AF26" s="174">
        <v>807</v>
      </c>
      <c r="AG26" s="174">
        <v>764</v>
      </c>
      <c r="AH26" s="75">
        <f t="shared" si="1"/>
        <v>7.0655599915948732</v>
      </c>
      <c r="AI26" s="75">
        <f t="shared" si="2"/>
        <v>6.6890803390067939</v>
      </c>
      <c r="AJ26" s="75">
        <v>1.24</v>
      </c>
      <c r="AK26" s="179">
        <v>417</v>
      </c>
      <c r="AL26" s="179">
        <v>135</v>
      </c>
      <c r="AM26" s="75">
        <f t="shared" si="3"/>
        <v>3.6509770960285777</v>
      </c>
      <c r="AN26" s="75">
        <f t="shared" si="4"/>
        <v>1.188035165840909</v>
      </c>
      <c r="AO26" s="175">
        <v>42486</v>
      </c>
      <c r="AP26" s="82">
        <v>40068</v>
      </c>
      <c r="AQ26" s="82">
        <v>40030</v>
      </c>
      <c r="AR26" s="68">
        <v>27707</v>
      </c>
      <c r="AS26" s="68">
        <v>8427</v>
      </c>
      <c r="AT26" s="68">
        <v>6368</v>
      </c>
      <c r="AU26" s="68">
        <v>3635</v>
      </c>
      <c r="AV26" s="68">
        <v>2316</v>
      </c>
      <c r="AW26" s="14">
        <f t="shared" si="6"/>
        <v>21.031746031746032</v>
      </c>
      <c r="AX26" s="14">
        <f t="shared" si="7"/>
        <v>5.7801737047020065</v>
      </c>
      <c r="AY26" s="132">
        <v>210.22</v>
      </c>
      <c r="AZ26" s="120"/>
      <c r="BA26" s="14"/>
    </row>
    <row r="27" spans="1:53" ht="12.75" customHeight="1">
      <c r="A27" s="25">
        <v>301</v>
      </c>
      <c r="B27" s="29" t="s">
        <v>26</v>
      </c>
      <c r="C27" s="172">
        <v>30885</v>
      </c>
      <c r="D27" s="14">
        <v>341.91298571903025</v>
      </c>
      <c r="E27" s="19">
        <f t="shared" si="8"/>
        <v>31739</v>
      </c>
      <c r="F27" s="82">
        <v>14997</v>
      </c>
      <c r="G27" s="82">
        <v>16742</v>
      </c>
      <c r="H27" s="2">
        <v>160</v>
      </c>
      <c r="I27" s="68">
        <v>16004</v>
      </c>
      <c r="J27" s="2">
        <v>5094</v>
      </c>
      <c r="K27" s="2">
        <v>20051</v>
      </c>
      <c r="L27" s="2">
        <v>6582</v>
      </c>
      <c r="M27" s="86">
        <v>16.100000000000001</v>
      </c>
      <c r="N27" s="13">
        <v>63.2</v>
      </c>
      <c r="O27" s="13">
        <v>20.7</v>
      </c>
      <c r="P27" s="2">
        <v>3096</v>
      </c>
      <c r="Q27" s="2">
        <v>2952</v>
      </c>
      <c r="R27" s="2">
        <v>144</v>
      </c>
      <c r="S27" s="9">
        <v>11317</v>
      </c>
      <c r="T27" s="2">
        <v>9917</v>
      </c>
      <c r="U27" s="2">
        <v>1400</v>
      </c>
      <c r="V27" s="72">
        <v>-8221</v>
      </c>
      <c r="W27" s="14">
        <v>365.53617571059431</v>
      </c>
      <c r="X27" s="2">
        <v>31739</v>
      </c>
      <c r="Y27" s="2">
        <v>23948</v>
      </c>
      <c r="Z27" s="73">
        <v>75.452912820189681</v>
      </c>
      <c r="AA27" s="2">
        <v>150</v>
      </c>
      <c r="AB27" s="178">
        <v>988</v>
      </c>
      <c r="AC27" s="173">
        <v>482</v>
      </c>
      <c r="AD27" s="173">
        <v>506</v>
      </c>
      <c r="AE27" s="173">
        <v>41</v>
      </c>
      <c r="AF27" s="174">
        <v>182</v>
      </c>
      <c r="AG27" s="174">
        <v>253</v>
      </c>
      <c r="AH27" s="75">
        <f t="shared" si="1"/>
        <v>5.7342701408361956</v>
      </c>
      <c r="AI27" s="75">
        <f t="shared" si="2"/>
        <v>7.9712656353382281</v>
      </c>
      <c r="AJ27" s="75">
        <v>1.24</v>
      </c>
      <c r="AK27" s="179">
        <v>79</v>
      </c>
      <c r="AL27" s="179">
        <v>44</v>
      </c>
      <c r="AM27" s="75">
        <f t="shared" si="3"/>
        <v>2.4890513248684583</v>
      </c>
      <c r="AN27" s="75">
        <f t="shared" si="4"/>
        <v>1.4246397927796666</v>
      </c>
      <c r="AO27" s="175">
        <v>10934</v>
      </c>
      <c r="AP27" s="82">
        <v>10547</v>
      </c>
      <c r="AQ27" s="82">
        <v>10532</v>
      </c>
      <c r="AR27" s="68">
        <v>8178</v>
      </c>
      <c r="AS27" s="68">
        <v>1198</v>
      </c>
      <c r="AT27" s="68">
        <v>2370</v>
      </c>
      <c r="AU27" s="68">
        <v>1364</v>
      </c>
      <c r="AV27" s="68">
        <v>636</v>
      </c>
      <c r="AW27" s="14">
        <f t="shared" si="6"/>
        <v>11.35868019341993</v>
      </c>
      <c r="AX27" s="14">
        <f t="shared" si="7"/>
        <v>6.0301507537688437</v>
      </c>
      <c r="AY27" s="132">
        <v>90.41</v>
      </c>
      <c r="AZ27" s="120"/>
      <c r="BA27" s="14"/>
    </row>
    <row r="28" spans="1:53" ht="20.25" customHeight="1">
      <c r="A28" s="6"/>
      <c r="B28" s="28" t="s">
        <v>27</v>
      </c>
      <c r="C28" s="172">
        <v>713624</v>
      </c>
      <c r="D28" s="14">
        <v>2678.768768768769</v>
      </c>
      <c r="E28" s="70">
        <f t="shared" ref="E28:L28" si="13">SUM(E29:E33)</f>
        <v>716006</v>
      </c>
      <c r="F28" s="70">
        <f t="shared" si="13"/>
        <v>349594</v>
      </c>
      <c r="G28" s="70">
        <f t="shared" si="13"/>
        <v>366412</v>
      </c>
      <c r="H28" s="70">
        <f t="shared" si="13"/>
        <v>6228</v>
      </c>
      <c r="I28" s="70">
        <f t="shared" si="13"/>
        <v>607641</v>
      </c>
      <c r="J28" s="70">
        <f t="shared" si="13"/>
        <v>101950</v>
      </c>
      <c r="K28" s="70">
        <f t="shared" si="13"/>
        <v>458452</v>
      </c>
      <c r="L28" s="70">
        <f t="shared" si="13"/>
        <v>151157</v>
      </c>
      <c r="M28" s="86">
        <v>14.2</v>
      </c>
      <c r="N28" s="86">
        <v>64</v>
      </c>
      <c r="O28" s="86">
        <v>21.1</v>
      </c>
      <c r="P28" s="87" t="s">
        <v>125</v>
      </c>
      <c r="Q28" s="87" t="s">
        <v>125</v>
      </c>
      <c r="R28" s="87" t="s">
        <v>125</v>
      </c>
      <c r="S28" s="87" t="s">
        <v>125</v>
      </c>
      <c r="T28" s="87" t="s">
        <v>125</v>
      </c>
      <c r="U28" s="87" t="s">
        <v>125</v>
      </c>
      <c r="V28" s="87" t="s">
        <v>125</v>
      </c>
      <c r="W28" s="87" t="s">
        <v>125</v>
      </c>
      <c r="X28" s="8">
        <v>716006</v>
      </c>
      <c r="Y28" s="8">
        <v>651341</v>
      </c>
      <c r="Z28" s="73">
        <v>90.968651100689101</v>
      </c>
      <c r="AA28" s="70">
        <f>SUM(AA29:AA33)</f>
        <v>7280</v>
      </c>
      <c r="AB28" s="176">
        <f>SUM(AB29:AB33)</f>
        <v>21235</v>
      </c>
      <c r="AC28" s="176">
        <f>SUM(AC29:AC33)</f>
        <v>11122</v>
      </c>
      <c r="AD28" s="176">
        <f t="shared" ref="AD28:AE28" si="14">SUM(AD29:AD33)</f>
        <v>10113</v>
      </c>
      <c r="AE28" s="176">
        <f t="shared" si="14"/>
        <v>821</v>
      </c>
      <c r="AF28" s="174">
        <f>SUM(AF29:AF33)</f>
        <v>6021</v>
      </c>
      <c r="AG28" s="174">
        <f>SUM(AG29:AG33)</f>
        <v>6381</v>
      </c>
      <c r="AH28" s="75">
        <f t="shared" si="1"/>
        <v>8.4091474093792513</v>
      </c>
      <c r="AI28" s="75">
        <f t="shared" si="2"/>
        <v>8.9119364921523001</v>
      </c>
      <c r="AJ28" s="75">
        <v>1.48</v>
      </c>
      <c r="AK28" s="179">
        <f>SUM(AK29:AK33)</f>
        <v>3591</v>
      </c>
      <c r="AL28" s="179">
        <f>SUM(AL29:AL33)</f>
        <v>1225</v>
      </c>
      <c r="AM28" s="75">
        <f t="shared" si="3"/>
        <v>5.0153211006611675</v>
      </c>
      <c r="AN28" s="75">
        <f t="shared" si="4"/>
        <v>1.7165902492068652</v>
      </c>
      <c r="AO28" s="19">
        <v>287348</v>
      </c>
      <c r="AP28" s="70">
        <f>SUM(AP29:AP33)</f>
        <v>275137</v>
      </c>
      <c r="AQ28" s="70">
        <f>SUM(AQ29:AQ33)</f>
        <v>274863</v>
      </c>
      <c r="AR28" s="70">
        <f>SUM(AR29:AR33)</f>
        <v>183807</v>
      </c>
      <c r="AS28" s="70">
        <f>SUM(AS29:AS33)</f>
        <v>67756</v>
      </c>
      <c r="AT28" s="19">
        <v>58872</v>
      </c>
      <c r="AU28" s="19">
        <v>32318</v>
      </c>
      <c r="AV28" s="19">
        <v>25059</v>
      </c>
      <c r="AW28" s="14">
        <f t="shared" si="6"/>
        <v>24.626277091049186</v>
      </c>
      <c r="AX28" s="14">
        <f t="shared" si="7"/>
        <v>9.1078262829063341</v>
      </c>
      <c r="AY28" s="132">
        <f>SUM(AY29:AY33)</f>
        <v>266.20999999999998</v>
      </c>
      <c r="AZ28" s="120"/>
      <c r="BA28" s="14"/>
    </row>
    <row r="29" spans="1:53" ht="12.75" customHeight="1">
      <c r="A29" s="25">
        <v>203</v>
      </c>
      <c r="B29" s="29" t="s">
        <v>28</v>
      </c>
      <c r="C29" s="172">
        <v>292113</v>
      </c>
      <c r="D29" s="14">
        <v>5910.8255766895991</v>
      </c>
      <c r="E29" s="19">
        <f t="shared" si="8"/>
        <v>290959</v>
      </c>
      <c r="F29" s="82">
        <v>141344</v>
      </c>
      <c r="G29" s="82">
        <v>149615</v>
      </c>
      <c r="H29" s="2">
        <v>2742</v>
      </c>
      <c r="I29" s="68">
        <v>277271</v>
      </c>
      <c r="J29" s="2">
        <v>40266</v>
      </c>
      <c r="K29" s="2">
        <v>184936</v>
      </c>
      <c r="L29" s="2">
        <v>61866</v>
      </c>
      <c r="M29" s="86">
        <v>14</v>
      </c>
      <c r="N29" s="13">
        <v>64.400000000000006</v>
      </c>
      <c r="O29" s="13">
        <v>21.6</v>
      </c>
      <c r="P29" s="2">
        <v>42614</v>
      </c>
      <c r="Q29" s="2">
        <v>40358</v>
      </c>
      <c r="R29" s="2">
        <v>2256</v>
      </c>
      <c r="S29" s="9">
        <v>77307</v>
      </c>
      <c r="T29" s="2">
        <v>70010</v>
      </c>
      <c r="U29" s="2">
        <v>7297</v>
      </c>
      <c r="V29" s="72">
        <v>-34693</v>
      </c>
      <c r="W29" s="14">
        <v>181.4122119491247</v>
      </c>
      <c r="X29" s="2">
        <v>290959</v>
      </c>
      <c r="Y29" s="2">
        <v>262138</v>
      </c>
      <c r="Z29" s="73">
        <v>90.094480665660797</v>
      </c>
      <c r="AA29" s="2">
        <v>2993</v>
      </c>
      <c r="AB29" s="178">
        <v>9788</v>
      </c>
      <c r="AC29" s="173">
        <v>5082</v>
      </c>
      <c r="AD29" s="173">
        <v>4706</v>
      </c>
      <c r="AE29" s="173">
        <v>375</v>
      </c>
      <c r="AF29" s="174">
        <v>2572</v>
      </c>
      <c r="AG29" s="174">
        <v>2542</v>
      </c>
      <c r="AH29" s="75">
        <f t="shared" si="1"/>
        <v>8.8397334332328619</v>
      </c>
      <c r="AI29" s="75">
        <f t="shared" si="2"/>
        <v>8.7366261225808461</v>
      </c>
      <c r="AJ29" s="75">
        <v>1.48</v>
      </c>
      <c r="AK29" s="179">
        <v>1560</v>
      </c>
      <c r="AL29" s="179">
        <v>515</v>
      </c>
      <c r="AM29" s="75">
        <f t="shared" si="3"/>
        <v>5.3615801539048462</v>
      </c>
      <c r="AN29" s="75">
        <f t="shared" si="4"/>
        <v>1.7630163669538843</v>
      </c>
      <c r="AO29" s="175">
        <v>122215</v>
      </c>
      <c r="AP29" s="82">
        <v>116948</v>
      </c>
      <c r="AQ29" s="82">
        <v>116844</v>
      </c>
      <c r="AR29" s="68">
        <v>75710</v>
      </c>
      <c r="AS29" s="68">
        <v>32668</v>
      </c>
      <c r="AT29" s="68">
        <v>24250</v>
      </c>
      <c r="AU29" s="68">
        <v>13354</v>
      </c>
      <c r="AV29" s="68">
        <v>11993</v>
      </c>
      <c r="AW29" s="14">
        <f t="shared" si="6"/>
        <v>27.933782535827888</v>
      </c>
      <c r="AX29" s="14">
        <f t="shared" si="7"/>
        <v>10.254985121592503</v>
      </c>
      <c r="AY29" s="132">
        <v>49.25</v>
      </c>
      <c r="AZ29" s="120"/>
      <c r="BA29" s="14"/>
    </row>
    <row r="30" spans="1:53" ht="12.75" customHeight="1">
      <c r="A30" s="25">
        <v>210</v>
      </c>
      <c r="B30" s="29" t="s">
        <v>29</v>
      </c>
      <c r="C30" s="172">
        <v>265999</v>
      </c>
      <c r="D30" s="14">
        <v>1920.8477758521087</v>
      </c>
      <c r="E30" s="19">
        <f t="shared" si="8"/>
        <v>266937</v>
      </c>
      <c r="F30" s="82">
        <v>130931</v>
      </c>
      <c r="G30" s="82">
        <v>136006</v>
      </c>
      <c r="H30" s="2">
        <v>2123</v>
      </c>
      <c r="I30" s="68">
        <v>209348</v>
      </c>
      <c r="J30" s="2">
        <v>39271</v>
      </c>
      <c r="K30" s="2">
        <v>172184</v>
      </c>
      <c r="L30" s="2">
        <v>55078</v>
      </c>
      <c r="M30" s="86">
        <v>14.7</v>
      </c>
      <c r="N30" s="13">
        <v>64.599999999999994</v>
      </c>
      <c r="O30" s="13">
        <v>20.7</v>
      </c>
      <c r="P30" s="2">
        <v>34085</v>
      </c>
      <c r="Q30" s="2">
        <v>31542</v>
      </c>
      <c r="R30" s="2">
        <v>2543</v>
      </c>
      <c r="S30" s="9">
        <v>67495</v>
      </c>
      <c r="T30" s="2">
        <v>59557</v>
      </c>
      <c r="U30" s="2">
        <v>7938</v>
      </c>
      <c r="V30" s="72">
        <v>-33410</v>
      </c>
      <c r="W30" s="14">
        <v>198.01965674050169</v>
      </c>
      <c r="X30" s="2">
        <v>266937</v>
      </c>
      <c r="Y30" s="2">
        <v>235670</v>
      </c>
      <c r="Z30" s="73">
        <v>88.286749307889124</v>
      </c>
      <c r="AA30" s="2">
        <v>2523</v>
      </c>
      <c r="AB30" s="178">
        <v>7041</v>
      </c>
      <c r="AC30" s="173">
        <v>3725</v>
      </c>
      <c r="AD30" s="173">
        <v>3316</v>
      </c>
      <c r="AE30" s="173">
        <v>294</v>
      </c>
      <c r="AF30" s="174">
        <v>2263</v>
      </c>
      <c r="AG30" s="174">
        <v>2359</v>
      </c>
      <c r="AH30" s="75">
        <f t="shared" si="1"/>
        <v>8.4776557764566167</v>
      </c>
      <c r="AI30" s="75">
        <f t="shared" si="2"/>
        <v>8.8372911960500051</v>
      </c>
      <c r="AJ30" s="75">
        <v>1.5</v>
      </c>
      <c r="AK30" s="179">
        <v>1332</v>
      </c>
      <c r="AL30" s="179">
        <v>460</v>
      </c>
      <c r="AM30" s="75">
        <f t="shared" si="3"/>
        <v>4.9899414468582481</v>
      </c>
      <c r="AN30" s="75">
        <f t="shared" si="4"/>
        <v>1.729329809510562</v>
      </c>
      <c r="AO30" s="175">
        <v>104364</v>
      </c>
      <c r="AP30" s="82">
        <v>99645</v>
      </c>
      <c r="AQ30" s="82">
        <v>99530</v>
      </c>
      <c r="AR30" s="68">
        <v>68158</v>
      </c>
      <c r="AS30" s="68">
        <v>22429</v>
      </c>
      <c r="AT30" s="68">
        <v>21370</v>
      </c>
      <c r="AU30" s="68">
        <v>11786</v>
      </c>
      <c r="AV30" s="68">
        <v>8185</v>
      </c>
      <c r="AW30" s="14">
        <f t="shared" si="6"/>
        <v>22.508906618495658</v>
      </c>
      <c r="AX30" s="14">
        <f t="shared" si="7"/>
        <v>8.2141602689547906</v>
      </c>
      <c r="AY30" s="132">
        <v>138.51</v>
      </c>
      <c r="AZ30" s="120"/>
      <c r="BA30" s="14"/>
    </row>
    <row r="31" spans="1:53" ht="12.75" customHeight="1">
      <c r="A31" s="25">
        <v>216</v>
      </c>
      <c r="B31" s="29" t="s">
        <v>30</v>
      </c>
      <c r="C31" s="172">
        <v>91069</v>
      </c>
      <c r="D31" s="14">
        <v>2643.5123367198835</v>
      </c>
      <c r="E31" s="19">
        <f t="shared" si="8"/>
        <v>93901</v>
      </c>
      <c r="F31" s="82">
        <v>45903</v>
      </c>
      <c r="G31" s="82">
        <v>47998</v>
      </c>
      <c r="H31" s="2">
        <v>888</v>
      </c>
      <c r="I31" s="68">
        <v>83724</v>
      </c>
      <c r="J31" s="2">
        <v>13450</v>
      </c>
      <c r="K31" s="2">
        <v>60280</v>
      </c>
      <c r="L31" s="2">
        <v>20059</v>
      </c>
      <c r="M31" s="86">
        <v>14.3</v>
      </c>
      <c r="N31" s="13">
        <v>64.3</v>
      </c>
      <c r="O31" s="13">
        <v>21.4</v>
      </c>
      <c r="P31" s="2">
        <v>24200</v>
      </c>
      <c r="Q31" s="2">
        <v>22297</v>
      </c>
      <c r="R31" s="2">
        <v>1903</v>
      </c>
      <c r="S31" s="9">
        <v>24607</v>
      </c>
      <c r="T31" s="2">
        <v>21344</v>
      </c>
      <c r="U31" s="2">
        <v>3263</v>
      </c>
      <c r="V31" s="72">
        <v>-407</v>
      </c>
      <c r="W31" s="14">
        <v>101.68181818181819</v>
      </c>
      <c r="X31" s="2">
        <v>93901</v>
      </c>
      <c r="Y31" s="2">
        <v>94513</v>
      </c>
      <c r="Z31" s="73">
        <v>100.6517502476012</v>
      </c>
      <c r="AA31" s="2">
        <v>1064</v>
      </c>
      <c r="AB31" s="178">
        <v>2496</v>
      </c>
      <c r="AC31" s="173">
        <v>1341</v>
      </c>
      <c r="AD31" s="173">
        <v>1155</v>
      </c>
      <c r="AE31" s="173">
        <v>95</v>
      </c>
      <c r="AF31" s="174">
        <v>684</v>
      </c>
      <c r="AG31" s="174">
        <v>893</v>
      </c>
      <c r="AH31" s="75">
        <f t="shared" si="1"/>
        <v>7.2842674731898489</v>
      </c>
      <c r="AI31" s="75">
        <f t="shared" si="2"/>
        <v>9.5100158677756355</v>
      </c>
      <c r="AJ31" s="75">
        <v>1.53</v>
      </c>
      <c r="AK31" s="179">
        <v>446</v>
      </c>
      <c r="AL31" s="179">
        <v>145</v>
      </c>
      <c r="AM31" s="75">
        <f t="shared" si="3"/>
        <v>4.7496831769629715</v>
      </c>
      <c r="AN31" s="75">
        <f t="shared" si="4"/>
        <v>1.5921993213936685</v>
      </c>
      <c r="AO31" s="175">
        <v>36528</v>
      </c>
      <c r="AP31" s="82">
        <v>35737</v>
      </c>
      <c r="AQ31" s="82">
        <v>35712</v>
      </c>
      <c r="AR31" s="68">
        <v>24070</v>
      </c>
      <c r="AS31" s="68">
        <v>8504</v>
      </c>
      <c r="AT31" s="68">
        <v>7771</v>
      </c>
      <c r="AU31" s="68">
        <v>4233</v>
      </c>
      <c r="AV31" s="68">
        <v>3206</v>
      </c>
      <c r="AW31" s="14">
        <f t="shared" si="6"/>
        <v>23.796065702213394</v>
      </c>
      <c r="AX31" s="14">
        <f t="shared" si="7"/>
        <v>8.9710943839717938</v>
      </c>
      <c r="AY31" s="132">
        <v>34.4</v>
      </c>
      <c r="AZ31" s="120"/>
      <c r="BA31" s="14"/>
    </row>
    <row r="32" spans="1:53" ht="12.75" customHeight="1">
      <c r="A32" s="25">
        <v>381</v>
      </c>
      <c r="B32" s="29" t="s">
        <v>31</v>
      </c>
      <c r="C32" s="172">
        <v>30777</v>
      </c>
      <c r="D32" s="14">
        <v>881.35738831615117</v>
      </c>
      <c r="E32" s="19">
        <f t="shared" si="8"/>
        <v>31026</v>
      </c>
      <c r="F32" s="82">
        <v>15175</v>
      </c>
      <c r="G32" s="82">
        <v>15851</v>
      </c>
      <c r="H32" s="2">
        <v>164</v>
      </c>
      <c r="I32" s="69">
        <v>5069</v>
      </c>
      <c r="J32" s="2">
        <v>4199</v>
      </c>
      <c r="K32" s="2">
        <v>19618</v>
      </c>
      <c r="L32" s="2">
        <v>7198</v>
      </c>
      <c r="M32" s="86">
        <v>13.5</v>
      </c>
      <c r="N32" s="13">
        <v>63.3</v>
      </c>
      <c r="O32" s="13">
        <v>23.2</v>
      </c>
      <c r="P32" s="88">
        <v>9314</v>
      </c>
      <c r="Q32" s="88">
        <v>8645</v>
      </c>
      <c r="R32" s="88">
        <v>669</v>
      </c>
      <c r="S32" s="9">
        <v>10375</v>
      </c>
      <c r="T32" s="2">
        <v>9158</v>
      </c>
      <c r="U32" s="2">
        <v>1217</v>
      </c>
      <c r="V32" s="72">
        <v>-1061</v>
      </c>
      <c r="W32" s="14">
        <v>111.39145372557439</v>
      </c>
      <c r="X32" s="2">
        <v>31026</v>
      </c>
      <c r="Y32" s="2">
        <v>30434</v>
      </c>
      <c r="Z32" s="73">
        <v>98.091922903371369</v>
      </c>
      <c r="AA32" s="2">
        <v>288</v>
      </c>
      <c r="AB32" s="178">
        <v>835</v>
      </c>
      <c r="AC32" s="173">
        <v>434</v>
      </c>
      <c r="AD32" s="173">
        <v>401</v>
      </c>
      <c r="AE32" s="173">
        <v>27</v>
      </c>
      <c r="AF32" s="174">
        <v>220</v>
      </c>
      <c r="AG32" s="174">
        <v>331</v>
      </c>
      <c r="AH32" s="75">
        <f t="shared" si="1"/>
        <v>7.0908270482820859</v>
      </c>
      <c r="AI32" s="75">
        <f t="shared" si="2"/>
        <v>10.668471604460775</v>
      </c>
      <c r="AJ32" s="75">
        <v>1.1100000000000001</v>
      </c>
      <c r="AK32" s="179">
        <v>111</v>
      </c>
      <c r="AL32" s="179">
        <v>45</v>
      </c>
      <c r="AM32" s="75">
        <f t="shared" si="3"/>
        <v>3.5776445561786887</v>
      </c>
      <c r="AN32" s="75">
        <f t="shared" si="4"/>
        <v>1.4621308119699776</v>
      </c>
      <c r="AO32" s="175">
        <v>10918</v>
      </c>
      <c r="AP32" s="82">
        <v>10226</v>
      </c>
      <c r="AQ32" s="82">
        <v>10220</v>
      </c>
      <c r="AR32" s="68">
        <v>7095</v>
      </c>
      <c r="AS32" s="68">
        <v>1437</v>
      </c>
      <c r="AT32" s="68">
        <v>2551</v>
      </c>
      <c r="AU32" s="68">
        <v>1338</v>
      </c>
      <c r="AV32" s="68">
        <v>691</v>
      </c>
      <c r="AW32" s="14">
        <f t="shared" si="6"/>
        <v>14.052415411695678</v>
      </c>
      <c r="AX32" s="14">
        <f t="shared" si="7"/>
        <v>6.7572853510659101</v>
      </c>
      <c r="AY32" s="132">
        <v>34.96</v>
      </c>
      <c r="AZ32" s="120"/>
      <c r="BA32" s="14"/>
    </row>
    <row r="33" spans="1:53" ht="12.75" customHeight="1">
      <c r="A33" s="25">
        <v>382</v>
      </c>
      <c r="B33" s="29" t="s">
        <v>32</v>
      </c>
      <c r="C33" s="172">
        <v>33666</v>
      </c>
      <c r="D33" s="14">
        <v>3687.4041621029569</v>
      </c>
      <c r="E33" s="19">
        <f t="shared" si="8"/>
        <v>33183</v>
      </c>
      <c r="F33" s="82">
        <v>16241</v>
      </c>
      <c r="G33" s="82">
        <v>16942</v>
      </c>
      <c r="H33" s="2">
        <v>311</v>
      </c>
      <c r="I33" s="68">
        <v>32229</v>
      </c>
      <c r="J33" s="2">
        <v>4764</v>
      </c>
      <c r="K33" s="2">
        <v>21434</v>
      </c>
      <c r="L33" s="2">
        <v>6956</v>
      </c>
      <c r="M33" s="86">
        <v>14.4</v>
      </c>
      <c r="N33" s="13">
        <v>64.599999999999994</v>
      </c>
      <c r="O33" s="13">
        <v>21</v>
      </c>
      <c r="P33" s="88">
        <v>7662</v>
      </c>
      <c r="Q33" s="88">
        <v>7164</v>
      </c>
      <c r="R33" s="88">
        <v>498</v>
      </c>
      <c r="S33" s="9">
        <v>12552</v>
      </c>
      <c r="T33" s="2">
        <v>11118</v>
      </c>
      <c r="U33" s="2">
        <v>1434</v>
      </c>
      <c r="V33" s="72">
        <v>-4890</v>
      </c>
      <c r="W33" s="14">
        <v>163.82145653876273</v>
      </c>
      <c r="X33" s="2">
        <v>33183</v>
      </c>
      <c r="Y33" s="2">
        <v>28586</v>
      </c>
      <c r="Z33" s="73">
        <v>86.14652080884791</v>
      </c>
      <c r="AA33" s="2">
        <v>412</v>
      </c>
      <c r="AB33" s="178">
        <v>1075</v>
      </c>
      <c r="AC33" s="173">
        <v>540</v>
      </c>
      <c r="AD33" s="173">
        <v>535</v>
      </c>
      <c r="AE33" s="173">
        <v>30</v>
      </c>
      <c r="AF33" s="174">
        <v>282</v>
      </c>
      <c r="AG33" s="174">
        <v>256</v>
      </c>
      <c r="AH33" s="75">
        <f t="shared" si="1"/>
        <v>8.4983274568303049</v>
      </c>
      <c r="AI33" s="75">
        <f t="shared" si="2"/>
        <v>7.7147937196757379</v>
      </c>
      <c r="AJ33" s="75">
        <v>1.45</v>
      </c>
      <c r="AK33" s="179">
        <v>142</v>
      </c>
      <c r="AL33" s="179">
        <v>60</v>
      </c>
      <c r="AM33" s="75">
        <f t="shared" si="3"/>
        <v>4.2792996413826359</v>
      </c>
      <c r="AN33" s="75">
        <f t="shared" si="4"/>
        <v>1.7822135091783995</v>
      </c>
      <c r="AO33" s="175">
        <v>13323</v>
      </c>
      <c r="AP33" s="82">
        <v>12581</v>
      </c>
      <c r="AQ33" s="82">
        <v>12557</v>
      </c>
      <c r="AR33" s="68">
        <v>8774</v>
      </c>
      <c r="AS33" s="68">
        <v>2718</v>
      </c>
      <c r="AT33" s="68">
        <v>2930</v>
      </c>
      <c r="AU33" s="68">
        <v>1607</v>
      </c>
      <c r="AV33" s="68">
        <v>984</v>
      </c>
      <c r="AW33" s="14">
        <f t="shared" si="6"/>
        <v>21.604006040855257</v>
      </c>
      <c r="AX33" s="14">
        <f t="shared" si="7"/>
        <v>7.8213178602654798</v>
      </c>
      <c r="AY33" s="132">
        <v>9.09</v>
      </c>
      <c r="AZ33" s="120"/>
      <c r="BA33" s="14"/>
    </row>
    <row r="34" spans="1:53" ht="20.25" customHeight="1">
      <c r="A34" s="6"/>
      <c r="B34" s="30" t="s">
        <v>33</v>
      </c>
      <c r="C34" s="172">
        <v>273654</v>
      </c>
      <c r="D34" s="14">
        <v>305.55040698518326</v>
      </c>
      <c r="E34" s="89">
        <f t="shared" ref="E34:L34" si="15">SUM(E35:E40)</f>
        <v>284769</v>
      </c>
      <c r="F34" s="89">
        <f t="shared" si="15"/>
        <v>137823</v>
      </c>
      <c r="G34" s="89">
        <f t="shared" si="15"/>
        <v>146946</v>
      </c>
      <c r="H34" s="89">
        <f t="shared" si="15"/>
        <v>2835</v>
      </c>
      <c r="I34" s="89">
        <f t="shared" si="15"/>
        <v>90828</v>
      </c>
      <c r="J34" s="89">
        <f t="shared" si="15"/>
        <v>38998</v>
      </c>
      <c r="K34" s="89">
        <f t="shared" si="15"/>
        <v>173572</v>
      </c>
      <c r="L34" s="89">
        <f t="shared" si="15"/>
        <v>72097</v>
      </c>
      <c r="M34" s="86">
        <v>13.7</v>
      </c>
      <c r="N34" s="86">
        <v>60.9</v>
      </c>
      <c r="O34" s="86">
        <v>25.3</v>
      </c>
      <c r="P34" s="87" t="s">
        <v>125</v>
      </c>
      <c r="Q34" s="87" t="s">
        <v>125</v>
      </c>
      <c r="R34" s="87" t="s">
        <v>125</v>
      </c>
      <c r="S34" s="87" t="s">
        <v>125</v>
      </c>
      <c r="T34" s="87" t="s">
        <v>125</v>
      </c>
      <c r="U34" s="87" t="s">
        <v>125</v>
      </c>
      <c r="V34" s="87" t="s">
        <v>125</v>
      </c>
      <c r="W34" s="87" t="s">
        <v>125</v>
      </c>
      <c r="X34" s="68">
        <v>284769</v>
      </c>
      <c r="Y34" s="68">
        <v>283795</v>
      </c>
      <c r="Z34" s="73">
        <v>99.657968388413067</v>
      </c>
      <c r="AA34" s="89">
        <f>SUM(AA35:AA40)</f>
        <v>3537</v>
      </c>
      <c r="AB34" s="176">
        <f>SUM(AB35:AB40)</f>
        <v>6796</v>
      </c>
      <c r="AC34" s="176">
        <f>SUM(AC35:AC40)</f>
        <v>3514</v>
      </c>
      <c r="AD34" s="176">
        <f t="shared" ref="AD34:AE34" si="16">SUM(AD35:AD40)</f>
        <v>3282</v>
      </c>
      <c r="AE34" s="176">
        <f t="shared" si="16"/>
        <v>204</v>
      </c>
      <c r="AF34" s="174">
        <f>SUM(AF35:AF40)</f>
        <v>1870</v>
      </c>
      <c r="AG34" s="174">
        <f>SUM(AG35:AG40)</f>
        <v>3101</v>
      </c>
      <c r="AH34" s="75">
        <f t="shared" si="1"/>
        <v>6.5667260130140566</v>
      </c>
      <c r="AI34" s="75">
        <f t="shared" si="2"/>
        <v>10.889528003399247</v>
      </c>
      <c r="AJ34" s="75">
        <v>1.37</v>
      </c>
      <c r="AK34" s="179">
        <f>SUM(AK35:AK40)</f>
        <v>1141</v>
      </c>
      <c r="AL34" s="179">
        <f>SUM(AL35:AL40)</f>
        <v>432</v>
      </c>
      <c r="AM34" s="75">
        <f t="shared" si="3"/>
        <v>4.0067563533952084</v>
      </c>
      <c r="AN34" s="75">
        <f t="shared" si="4"/>
        <v>1.5786357955666646</v>
      </c>
      <c r="AO34" s="175">
        <v>99496</v>
      </c>
      <c r="AP34" s="89">
        <f>SUM(AP35:AP40)</f>
        <v>95995</v>
      </c>
      <c r="AQ34" s="89">
        <f>SUM(AQ35:AQ40)</f>
        <v>95841</v>
      </c>
      <c r="AR34" s="89">
        <f>SUM(AR35:AR40)</f>
        <v>56461</v>
      </c>
      <c r="AS34" s="89">
        <f>SUM(AS35:AS40)</f>
        <v>19590</v>
      </c>
      <c r="AT34" s="19">
        <v>21556</v>
      </c>
      <c r="AU34" s="19">
        <v>11433</v>
      </c>
      <c r="AV34" s="19">
        <v>7394</v>
      </c>
      <c r="AW34" s="14">
        <f t="shared" si="6"/>
        <v>20.407312880879214</v>
      </c>
      <c r="AX34" s="14">
        <f t="shared" si="7"/>
        <v>7.7024845044012702</v>
      </c>
      <c r="AY34" s="132">
        <f>SUM(AY35:AY40)</f>
        <v>895.56000000000006</v>
      </c>
      <c r="AZ34" s="120"/>
      <c r="BA34" s="14"/>
    </row>
    <row r="35" spans="1:53" ht="12.75" customHeight="1">
      <c r="A35" s="25">
        <v>213</v>
      </c>
      <c r="B35" s="29" t="s">
        <v>109</v>
      </c>
      <c r="C35" s="172">
        <v>40705</v>
      </c>
      <c r="D35" s="14">
        <v>307.34672304439749</v>
      </c>
      <c r="E35" s="19">
        <f t="shared" si="8"/>
        <v>42802</v>
      </c>
      <c r="F35" s="43">
        <v>20555</v>
      </c>
      <c r="G35" s="43">
        <v>22247</v>
      </c>
      <c r="H35" s="43">
        <v>382</v>
      </c>
      <c r="I35" s="43">
        <v>14977</v>
      </c>
      <c r="J35" s="43">
        <v>5977</v>
      </c>
      <c r="K35" s="43">
        <v>25061</v>
      </c>
      <c r="L35" s="43">
        <v>11734</v>
      </c>
      <c r="M35" s="90">
        <v>14</v>
      </c>
      <c r="N35" s="91">
        <v>58.6</v>
      </c>
      <c r="O35" s="91">
        <v>27.4</v>
      </c>
      <c r="P35" s="88">
        <v>8205</v>
      </c>
      <c r="Q35" s="88">
        <v>7264</v>
      </c>
      <c r="R35" s="88">
        <v>941</v>
      </c>
      <c r="S35" s="88">
        <v>8533</v>
      </c>
      <c r="T35" s="88">
        <v>7792</v>
      </c>
      <c r="U35" s="88">
        <v>741</v>
      </c>
      <c r="V35" s="88">
        <v>-328</v>
      </c>
      <c r="W35" s="14">
        <v>103.99756246191347</v>
      </c>
      <c r="X35" s="43">
        <v>42802</v>
      </c>
      <c r="Y35" s="43">
        <v>43042</v>
      </c>
      <c r="Z35" s="73">
        <v>100.56072146161395</v>
      </c>
      <c r="AA35" s="43">
        <v>422</v>
      </c>
      <c r="AB35" s="178">
        <v>920</v>
      </c>
      <c r="AC35" s="173">
        <v>482</v>
      </c>
      <c r="AD35" s="173">
        <v>438</v>
      </c>
      <c r="AE35" s="173">
        <v>27</v>
      </c>
      <c r="AF35" s="174">
        <v>310</v>
      </c>
      <c r="AG35" s="174">
        <v>525</v>
      </c>
      <c r="AH35" s="75">
        <f t="shared" si="1"/>
        <v>7.2426522125134332</v>
      </c>
      <c r="AI35" s="75">
        <f t="shared" si="2"/>
        <v>12.265781972805009</v>
      </c>
      <c r="AJ35" s="75">
        <v>1.73</v>
      </c>
      <c r="AK35" s="179">
        <v>159</v>
      </c>
      <c r="AL35" s="179">
        <v>65</v>
      </c>
      <c r="AM35" s="75">
        <f t="shared" si="3"/>
        <v>3.7147796831923743</v>
      </c>
      <c r="AN35" s="75">
        <f t="shared" si="4"/>
        <v>1.5968554231666872</v>
      </c>
      <c r="AO35" s="175">
        <v>15330</v>
      </c>
      <c r="AP35" s="43">
        <v>14989</v>
      </c>
      <c r="AQ35" s="43">
        <v>14974</v>
      </c>
      <c r="AR35" s="43">
        <v>8461</v>
      </c>
      <c r="AS35" s="43">
        <v>3381</v>
      </c>
      <c r="AT35" s="43">
        <v>3473</v>
      </c>
      <c r="AU35" s="43">
        <v>1921</v>
      </c>
      <c r="AV35" s="43">
        <v>1432</v>
      </c>
      <c r="AW35" s="91">
        <f t="shared" si="6"/>
        <v>22.556541463740075</v>
      </c>
      <c r="AX35" s="91">
        <f t="shared" si="7"/>
        <v>9.5536726933084264</v>
      </c>
      <c r="AY35" s="132">
        <v>132.47</v>
      </c>
      <c r="AZ35" s="120"/>
      <c r="BA35" s="14"/>
    </row>
    <row r="36" spans="1:53" ht="12.75" customHeight="1">
      <c r="A36" s="25">
        <v>215</v>
      </c>
      <c r="B36" s="29" t="s">
        <v>34</v>
      </c>
      <c r="C36" s="172">
        <v>77811</v>
      </c>
      <c r="D36" s="14">
        <v>440.83054784431476</v>
      </c>
      <c r="E36" s="19">
        <f t="shared" si="8"/>
        <v>81009</v>
      </c>
      <c r="F36" s="47">
        <v>38862</v>
      </c>
      <c r="G36" s="47">
        <v>42147</v>
      </c>
      <c r="H36" s="47">
        <v>736</v>
      </c>
      <c r="I36" s="47">
        <v>53015</v>
      </c>
      <c r="J36" s="47">
        <v>10197</v>
      </c>
      <c r="K36" s="47">
        <v>49512</v>
      </c>
      <c r="L36" s="47">
        <v>21262</v>
      </c>
      <c r="M36" s="90">
        <v>12.6</v>
      </c>
      <c r="N36" s="91">
        <v>61</v>
      </c>
      <c r="O36" s="91">
        <v>26.3</v>
      </c>
      <c r="P36" s="88">
        <v>15785</v>
      </c>
      <c r="Q36" s="88">
        <v>14461</v>
      </c>
      <c r="R36" s="88">
        <v>1324</v>
      </c>
      <c r="S36" s="88">
        <v>19345</v>
      </c>
      <c r="T36" s="88">
        <v>17196</v>
      </c>
      <c r="U36" s="88">
        <v>2149</v>
      </c>
      <c r="V36" s="88">
        <v>-3560</v>
      </c>
      <c r="W36" s="14">
        <v>122.55305669939816</v>
      </c>
      <c r="X36" s="47">
        <v>81009</v>
      </c>
      <c r="Y36" s="47">
        <v>78098</v>
      </c>
      <c r="Z36" s="73">
        <v>96.406572109271806</v>
      </c>
      <c r="AA36" s="47">
        <v>1015</v>
      </c>
      <c r="AB36" s="178">
        <v>1823</v>
      </c>
      <c r="AC36" s="173">
        <v>938</v>
      </c>
      <c r="AD36" s="173">
        <v>885</v>
      </c>
      <c r="AE36" s="173">
        <v>82</v>
      </c>
      <c r="AF36" s="174">
        <v>498</v>
      </c>
      <c r="AG36" s="174">
        <v>837</v>
      </c>
      <c r="AH36" s="75">
        <f t="shared" si="1"/>
        <v>6.1474650964707624</v>
      </c>
      <c r="AI36" s="75">
        <f t="shared" si="2"/>
        <v>10.332185312743029</v>
      </c>
      <c r="AJ36" s="75">
        <v>1.1499999999999999</v>
      </c>
      <c r="AK36" s="179">
        <v>311</v>
      </c>
      <c r="AL36" s="179">
        <v>132</v>
      </c>
      <c r="AM36" s="75">
        <f t="shared" si="3"/>
        <v>3.8390796084385688</v>
      </c>
      <c r="AN36" s="75">
        <f t="shared" si="4"/>
        <v>1.6964182442071174</v>
      </c>
      <c r="AO36" s="175">
        <v>29385</v>
      </c>
      <c r="AP36" s="47">
        <v>28506</v>
      </c>
      <c r="AQ36" s="47">
        <v>28471</v>
      </c>
      <c r="AR36" s="47">
        <v>18621</v>
      </c>
      <c r="AS36" s="47">
        <v>5532</v>
      </c>
      <c r="AT36" s="47">
        <v>7365</v>
      </c>
      <c r="AU36" s="47">
        <v>4066</v>
      </c>
      <c r="AV36" s="47">
        <v>2337</v>
      </c>
      <c r="AW36" s="91">
        <f t="shared" si="6"/>
        <v>19.406440749315934</v>
      </c>
      <c r="AX36" s="91">
        <f t="shared" si="7"/>
        <v>8.1982740475689333</v>
      </c>
      <c r="AY36" s="132">
        <v>176.58</v>
      </c>
      <c r="AZ36" s="120"/>
      <c r="BA36" s="14"/>
    </row>
    <row r="37" spans="1:53" ht="12.75" customHeight="1">
      <c r="A37" s="25">
        <v>218</v>
      </c>
      <c r="B37" s="29" t="s">
        <v>35</v>
      </c>
      <c r="C37" s="172">
        <v>48532</v>
      </c>
      <c r="D37" s="14">
        <v>522.18635678932651</v>
      </c>
      <c r="E37" s="19">
        <f t="shared" si="8"/>
        <v>49680</v>
      </c>
      <c r="F37" s="82">
        <v>24148</v>
      </c>
      <c r="G37" s="82">
        <v>25532</v>
      </c>
      <c r="H37" s="2">
        <v>483</v>
      </c>
      <c r="I37" s="68">
        <v>13907</v>
      </c>
      <c r="J37" s="2">
        <v>7638</v>
      </c>
      <c r="K37" s="2">
        <v>30893</v>
      </c>
      <c r="L37" s="2">
        <v>11125</v>
      </c>
      <c r="M37" s="86">
        <v>15.4</v>
      </c>
      <c r="N37" s="13">
        <v>62.2</v>
      </c>
      <c r="O37" s="13">
        <v>22.4</v>
      </c>
      <c r="P37" s="2">
        <v>11540</v>
      </c>
      <c r="Q37" s="2">
        <v>10597</v>
      </c>
      <c r="R37" s="2">
        <v>943</v>
      </c>
      <c r="S37" s="9">
        <v>12949</v>
      </c>
      <c r="T37" s="2">
        <v>11337</v>
      </c>
      <c r="U37" s="2">
        <v>1612</v>
      </c>
      <c r="V37" s="88">
        <v>-1409</v>
      </c>
      <c r="W37" s="14">
        <v>112.20970537261698</v>
      </c>
      <c r="X37" s="2">
        <v>49680</v>
      </c>
      <c r="Y37" s="2">
        <v>48973</v>
      </c>
      <c r="Z37" s="73">
        <v>98.576892109500804</v>
      </c>
      <c r="AA37" s="2">
        <v>576</v>
      </c>
      <c r="AB37" s="178">
        <v>1281</v>
      </c>
      <c r="AC37" s="173">
        <v>696</v>
      </c>
      <c r="AD37" s="173">
        <v>585</v>
      </c>
      <c r="AE37" s="173">
        <v>28</v>
      </c>
      <c r="AF37" s="174">
        <v>372</v>
      </c>
      <c r="AG37" s="174">
        <v>490</v>
      </c>
      <c r="AH37" s="75">
        <f t="shared" si="1"/>
        <v>7.4879227053140092</v>
      </c>
      <c r="AI37" s="75">
        <f t="shared" si="2"/>
        <v>9.8631239935587764</v>
      </c>
      <c r="AJ37" s="75">
        <v>1.48</v>
      </c>
      <c r="AK37" s="179">
        <v>209</v>
      </c>
      <c r="AL37" s="179">
        <v>86</v>
      </c>
      <c r="AM37" s="75">
        <f t="shared" si="3"/>
        <v>4.2069243156199674</v>
      </c>
      <c r="AN37" s="75">
        <f t="shared" si="4"/>
        <v>1.7720267040303304</v>
      </c>
      <c r="AO37" s="175">
        <v>17195</v>
      </c>
      <c r="AP37" s="82">
        <v>16470</v>
      </c>
      <c r="AQ37" s="82">
        <v>16439</v>
      </c>
      <c r="AR37" s="68">
        <v>10112</v>
      </c>
      <c r="AS37" s="68">
        <v>3129</v>
      </c>
      <c r="AT37" s="68">
        <v>3352</v>
      </c>
      <c r="AU37" s="68">
        <v>1698</v>
      </c>
      <c r="AV37" s="68">
        <v>1178</v>
      </c>
      <c r="AW37" s="14">
        <f t="shared" si="6"/>
        <v>18.998178506375226</v>
      </c>
      <c r="AX37" s="14">
        <f t="shared" si="7"/>
        <v>7.152398299939283</v>
      </c>
      <c r="AY37" s="132">
        <v>92.92</v>
      </c>
      <c r="AZ37" s="120"/>
      <c r="BA37" s="14"/>
    </row>
    <row r="38" spans="1:53" ht="12.75" customHeight="1">
      <c r="A38" s="25">
        <v>220</v>
      </c>
      <c r="B38" s="29" t="s">
        <v>36</v>
      </c>
      <c r="C38" s="172">
        <v>45311</v>
      </c>
      <c r="D38" s="14">
        <v>300.11259769505898</v>
      </c>
      <c r="E38" s="19">
        <f t="shared" si="8"/>
        <v>47993</v>
      </c>
      <c r="F38" s="82">
        <v>23392</v>
      </c>
      <c r="G38" s="82">
        <v>24601</v>
      </c>
      <c r="H38" s="2">
        <v>736</v>
      </c>
      <c r="I38" s="68">
        <v>8929</v>
      </c>
      <c r="J38" s="2">
        <v>6162</v>
      </c>
      <c r="K38" s="2">
        <v>29457</v>
      </c>
      <c r="L38" s="2">
        <v>12364</v>
      </c>
      <c r="M38" s="86">
        <v>12.8</v>
      </c>
      <c r="N38" s="13">
        <v>61.4</v>
      </c>
      <c r="O38" s="13">
        <v>25.8</v>
      </c>
      <c r="P38" s="2">
        <v>9914</v>
      </c>
      <c r="Q38" s="2">
        <v>9727</v>
      </c>
      <c r="R38" s="2">
        <v>187</v>
      </c>
      <c r="S38" s="9">
        <v>9429</v>
      </c>
      <c r="T38" s="2">
        <v>8131</v>
      </c>
      <c r="U38" s="2">
        <v>1298</v>
      </c>
      <c r="V38" s="88">
        <v>485</v>
      </c>
      <c r="W38" s="14">
        <v>95.107928182368369</v>
      </c>
      <c r="X38" s="2">
        <v>47993</v>
      </c>
      <c r="Y38" s="2">
        <v>48874</v>
      </c>
      <c r="Z38" s="73">
        <v>101.8356843706374</v>
      </c>
      <c r="AA38" s="2">
        <v>785</v>
      </c>
      <c r="AB38" s="178">
        <v>867</v>
      </c>
      <c r="AC38" s="173">
        <v>436</v>
      </c>
      <c r="AD38" s="173">
        <v>431</v>
      </c>
      <c r="AE38" s="173">
        <v>17</v>
      </c>
      <c r="AF38" s="174">
        <v>276</v>
      </c>
      <c r="AG38" s="174">
        <v>561</v>
      </c>
      <c r="AH38" s="75">
        <f t="shared" si="1"/>
        <v>5.7508386639718294</v>
      </c>
      <c r="AI38" s="75">
        <f t="shared" si="2"/>
        <v>11.68920467568187</v>
      </c>
      <c r="AJ38" s="75">
        <v>1.23</v>
      </c>
      <c r="AK38" s="179">
        <v>175</v>
      </c>
      <c r="AL38" s="179">
        <v>62</v>
      </c>
      <c r="AM38" s="75">
        <f t="shared" si="3"/>
        <v>3.6463650949096742</v>
      </c>
      <c r="AN38" s="75">
        <f t="shared" si="4"/>
        <v>1.3683211582176513</v>
      </c>
      <c r="AO38" s="175">
        <v>15457</v>
      </c>
      <c r="AP38" s="82">
        <v>15188</v>
      </c>
      <c r="AQ38" s="82">
        <v>15168</v>
      </c>
      <c r="AR38" s="68">
        <v>8466</v>
      </c>
      <c r="AS38" s="68">
        <v>2693</v>
      </c>
      <c r="AT38" s="68">
        <v>3443</v>
      </c>
      <c r="AU38" s="68">
        <v>1671</v>
      </c>
      <c r="AV38" s="68">
        <v>997</v>
      </c>
      <c r="AW38" s="14">
        <f t="shared" si="6"/>
        <v>17.73110350276534</v>
      </c>
      <c r="AX38" s="14">
        <f t="shared" si="7"/>
        <v>6.5643929417961546</v>
      </c>
      <c r="AY38" s="132">
        <v>150.94999999999999</v>
      </c>
      <c r="AZ38" s="120"/>
      <c r="BA38" s="14"/>
    </row>
    <row r="39" spans="1:53" ht="12.75" customHeight="1">
      <c r="A39" s="25">
        <v>228</v>
      </c>
      <c r="B39" s="29" t="s">
        <v>115</v>
      </c>
      <c r="C39" s="172">
        <v>39962</v>
      </c>
      <c r="D39" s="14">
        <v>253.64646144081243</v>
      </c>
      <c r="E39" s="19">
        <f t="shared" si="8"/>
        <v>40181</v>
      </c>
      <c r="F39" s="34">
        <v>19738</v>
      </c>
      <c r="G39" s="34">
        <v>20443</v>
      </c>
      <c r="H39" s="34">
        <v>365</v>
      </c>
      <c r="I39" s="81" t="s">
        <v>227</v>
      </c>
      <c r="J39" s="34">
        <v>5805</v>
      </c>
      <c r="K39" s="34">
        <v>25515</v>
      </c>
      <c r="L39" s="34">
        <v>8861</v>
      </c>
      <c r="M39" s="17">
        <v>14.4</v>
      </c>
      <c r="N39" s="17">
        <v>63.5</v>
      </c>
      <c r="O39" s="17">
        <v>22.1</v>
      </c>
      <c r="P39" s="81">
        <v>12864</v>
      </c>
      <c r="Q39" s="81">
        <v>12138</v>
      </c>
      <c r="R39" s="81">
        <v>726</v>
      </c>
      <c r="S39" s="81">
        <v>9328</v>
      </c>
      <c r="T39" s="81">
        <v>8148</v>
      </c>
      <c r="U39" s="81">
        <v>1180</v>
      </c>
      <c r="V39" s="81">
        <v>3536</v>
      </c>
      <c r="W39" s="14">
        <v>72.512437810945272</v>
      </c>
      <c r="X39" s="34">
        <v>40181</v>
      </c>
      <c r="Y39" s="34">
        <v>44378</v>
      </c>
      <c r="Z39" s="73">
        <v>110.44523531022125</v>
      </c>
      <c r="AA39" s="34">
        <v>570</v>
      </c>
      <c r="AB39" s="178">
        <v>1504</v>
      </c>
      <c r="AC39" s="173">
        <v>774</v>
      </c>
      <c r="AD39" s="173">
        <v>730</v>
      </c>
      <c r="AE39" s="173">
        <v>36</v>
      </c>
      <c r="AF39" s="174">
        <v>298</v>
      </c>
      <c r="AG39" s="174">
        <v>405</v>
      </c>
      <c r="AH39" s="75">
        <f t="shared" ref="AH39:AH66" si="17">AF39/E39*1000</f>
        <v>7.416440606256689</v>
      </c>
      <c r="AI39" s="75">
        <f t="shared" ref="AI39:AI66" si="18">AG39/E39*1000</f>
        <v>10.079390756825365</v>
      </c>
      <c r="AJ39" s="75">
        <v>1.52</v>
      </c>
      <c r="AK39" s="179">
        <v>205</v>
      </c>
      <c r="AL39" s="179">
        <v>59</v>
      </c>
      <c r="AM39" s="75">
        <f t="shared" ref="AM39:AM66" si="19">AK39/E39*1000</f>
        <v>5.1019138398745678</v>
      </c>
      <c r="AN39" s="75">
        <f t="shared" ref="AN39:AN66" si="20">AL39/C39*1000</f>
        <v>1.4764025824533307</v>
      </c>
      <c r="AO39" s="175">
        <v>15361</v>
      </c>
      <c r="AP39" s="34">
        <v>14133</v>
      </c>
      <c r="AQ39" s="34">
        <v>14103</v>
      </c>
      <c r="AR39" s="34">
        <v>7399</v>
      </c>
      <c r="AS39" s="34">
        <v>3930</v>
      </c>
      <c r="AT39" s="34">
        <v>2350</v>
      </c>
      <c r="AU39" s="34">
        <v>1267</v>
      </c>
      <c r="AV39" s="34">
        <v>971</v>
      </c>
      <c r="AW39" s="17">
        <f t="shared" si="6"/>
        <v>27.807259605179368</v>
      </c>
      <c r="AX39" s="17">
        <f t="shared" si="7"/>
        <v>6.8704450576664549</v>
      </c>
      <c r="AY39" s="132">
        <v>157.49</v>
      </c>
      <c r="AZ39" s="120"/>
      <c r="BA39" s="14"/>
    </row>
    <row r="40" spans="1:53" ht="12.75" customHeight="1">
      <c r="A40" s="25">
        <v>365</v>
      </c>
      <c r="B40" s="29" t="s">
        <v>110</v>
      </c>
      <c r="C40" s="172">
        <v>21333</v>
      </c>
      <c r="D40" s="14">
        <v>115.19520492467196</v>
      </c>
      <c r="E40" s="19">
        <f t="shared" si="8"/>
        <v>23104</v>
      </c>
      <c r="F40" s="34">
        <v>11128</v>
      </c>
      <c r="G40" s="34">
        <v>11976</v>
      </c>
      <c r="H40" s="34">
        <v>133</v>
      </c>
      <c r="I40" s="81" t="s">
        <v>227</v>
      </c>
      <c r="J40" s="34">
        <v>3219</v>
      </c>
      <c r="K40" s="34">
        <v>13134</v>
      </c>
      <c r="L40" s="34">
        <v>6751</v>
      </c>
      <c r="M40" s="90">
        <v>14</v>
      </c>
      <c r="N40" s="91">
        <v>56.8</v>
      </c>
      <c r="O40" s="91">
        <v>29.2</v>
      </c>
      <c r="P40" s="88">
        <v>2300</v>
      </c>
      <c r="Q40" s="88">
        <v>2146</v>
      </c>
      <c r="R40" s="88">
        <v>154</v>
      </c>
      <c r="S40" s="88">
        <v>5130</v>
      </c>
      <c r="T40" s="88">
        <v>4446</v>
      </c>
      <c r="U40" s="88">
        <v>684</v>
      </c>
      <c r="V40" s="88">
        <v>-2830</v>
      </c>
      <c r="W40" s="14">
        <v>223.04347826086953</v>
      </c>
      <c r="X40" s="34">
        <v>23104</v>
      </c>
      <c r="Y40" s="34">
        <v>20430</v>
      </c>
      <c r="Z40" s="73">
        <v>88.426246537396125</v>
      </c>
      <c r="AA40" s="34">
        <v>169</v>
      </c>
      <c r="AB40" s="173">
        <v>401</v>
      </c>
      <c r="AC40" s="173">
        <v>188</v>
      </c>
      <c r="AD40" s="173">
        <v>213</v>
      </c>
      <c r="AE40" s="173">
        <v>14</v>
      </c>
      <c r="AF40" s="174">
        <v>116</v>
      </c>
      <c r="AG40" s="174">
        <v>283</v>
      </c>
      <c r="AH40" s="75">
        <f t="shared" si="17"/>
        <v>5.0207756232686975</v>
      </c>
      <c r="AI40" s="75">
        <f t="shared" si="18"/>
        <v>12.248961218836564</v>
      </c>
      <c r="AJ40" s="75">
        <v>1.35</v>
      </c>
      <c r="AK40" s="179">
        <v>82</v>
      </c>
      <c r="AL40" s="179">
        <v>28</v>
      </c>
      <c r="AM40" s="75">
        <f t="shared" si="19"/>
        <v>3.5491689750692519</v>
      </c>
      <c r="AN40" s="75">
        <f t="shared" si="20"/>
        <v>1.3125205081329396</v>
      </c>
      <c r="AO40" s="175">
        <v>6768</v>
      </c>
      <c r="AP40" s="34">
        <v>6709</v>
      </c>
      <c r="AQ40" s="34">
        <v>6686</v>
      </c>
      <c r="AR40" s="34">
        <v>3402</v>
      </c>
      <c r="AS40" s="34">
        <v>925</v>
      </c>
      <c r="AT40" s="34">
        <v>1573</v>
      </c>
      <c r="AU40" s="34">
        <v>810</v>
      </c>
      <c r="AV40" s="34">
        <v>479</v>
      </c>
      <c r="AW40" s="91">
        <f t="shared" si="6"/>
        <v>13.787449694440305</v>
      </c>
      <c r="AX40" s="91">
        <f t="shared" si="7"/>
        <v>7.1396631390669247</v>
      </c>
      <c r="AY40" s="132">
        <v>185.15</v>
      </c>
      <c r="AZ40" s="120"/>
      <c r="BA40" s="14"/>
    </row>
    <row r="41" spans="1:53" ht="20.25" customHeight="1">
      <c r="A41" s="6"/>
      <c r="B41" s="30" t="s">
        <v>37</v>
      </c>
      <c r="C41" s="172">
        <v>576645</v>
      </c>
      <c r="D41" s="14">
        <v>666.6262051744468</v>
      </c>
      <c r="E41" s="70">
        <f t="shared" ref="E41:L41" si="21">SUM(E42:E45)</f>
        <v>581677</v>
      </c>
      <c r="F41" s="70">
        <f t="shared" si="21"/>
        <v>280829</v>
      </c>
      <c r="G41" s="70">
        <f t="shared" si="21"/>
        <v>300848</v>
      </c>
      <c r="H41" s="70">
        <f t="shared" si="21"/>
        <v>9574</v>
      </c>
      <c r="I41" s="70">
        <f t="shared" si="21"/>
        <v>384137</v>
      </c>
      <c r="J41" s="70">
        <f t="shared" si="21"/>
        <v>86014</v>
      </c>
      <c r="K41" s="70">
        <f t="shared" si="21"/>
        <v>366123</v>
      </c>
      <c r="L41" s="70">
        <f t="shared" si="21"/>
        <v>127865</v>
      </c>
      <c r="M41" s="86">
        <v>14.8</v>
      </c>
      <c r="N41" s="86">
        <v>62.9</v>
      </c>
      <c r="O41" s="86">
        <v>22</v>
      </c>
      <c r="P41" s="87" t="s">
        <v>125</v>
      </c>
      <c r="Q41" s="87" t="s">
        <v>125</v>
      </c>
      <c r="R41" s="87" t="s">
        <v>125</v>
      </c>
      <c r="S41" s="87" t="s">
        <v>125</v>
      </c>
      <c r="T41" s="87" t="s">
        <v>125</v>
      </c>
      <c r="U41" s="87" t="s">
        <v>125</v>
      </c>
      <c r="V41" s="87" t="s">
        <v>125</v>
      </c>
      <c r="W41" s="87" t="s">
        <v>125</v>
      </c>
      <c r="X41" s="8">
        <v>581677</v>
      </c>
      <c r="Y41" s="8">
        <v>586448</v>
      </c>
      <c r="Z41" s="73">
        <v>100.82021465521242</v>
      </c>
      <c r="AA41" s="70">
        <f>SUM(AA42:AA45)</f>
        <v>10591</v>
      </c>
      <c r="AB41" s="176">
        <f>SUM(AB42:AB45)</f>
        <v>13146</v>
      </c>
      <c r="AC41" s="176">
        <f>SUM(AC42:AC45)</f>
        <v>7187</v>
      </c>
      <c r="AD41" s="176">
        <f t="shared" ref="AD41:AE41" si="22">SUM(AD42:AD45)</f>
        <v>5959</v>
      </c>
      <c r="AE41" s="176">
        <f t="shared" si="22"/>
        <v>537</v>
      </c>
      <c r="AF41" s="174">
        <f>SUM(AF42:AF45)</f>
        <v>4920</v>
      </c>
      <c r="AG41" s="174">
        <f>SUM(AG42:AG45)</f>
        <v>5534</v>
      </c>
      <c r="AH41" s="75">
        <f t="shared" si="17"/>
        <v>8.4583024599563004</v>
      </c>
      <c r="AI41" s="75">
        <f t="shared" si="18"/>
        <v>9.5138711002841791</v>
      </c>
      <c r="AJ41" s="75">
        <v>1.54</v>
      </c>
      <c r="AK41" s="179">
        <f>SUM(AK42:AK45)</f>
        <v>2996</v>
      </c>
      <c r="AL41" s="179">
        <f>SUM(AL42:AL45)</f>
        <v>1035</v>
      </c>
      <c r="AM41" s="75">
        <f t="shared" si="19"/>
        <v>5.1506248313067218</v>
      </c>
      <c r="AN41" s="75">
        <f t="shared" si="20"/>
        <v>1.7948651249902452</v>
      </c>
      <c r="AO41" s="78">
        <v>230074</v>
      </c>
      <c r="AP41" s="70">
        <f>SUM(AP42:AP45)</f>
        <v>220389</v>
      </c>
      <c r="AQ41" s="70">
        <f>SUM(AQ42:AQ45)</f>
        <v>220127</v>
      </c>
      <c r="AR41" s="70">
        <f>SUM(AR42:AR45)</f>
        <v>134048</v>
      </c>
      <c r="AS41" s="70">
        <f>SUM(AS42:AS45)</f>
        <v>58737</v>
      </c>
      <c r="AT41" s="19">
        <v>43663</v>
      </c>
      <c r="AU41" s="19">
        <v>23664</v>
      </c>
      <c r="AV41" s="19">
        <v>20504</v>
      </c>
      <c r="AW41" s="14">
        <f t="shared" si="6"/>
        <v>26.651511645318049</v>
      </c>
      <c r="AX41" s="14">
        <f t="shared" si="7"/>
        <v>9.3035496326949172</v>
      </c>
      <c r="AY41" s="132">
        <f>SUM(AY42:AY45)</f>
        <v>865.23000000000013</v>
      </c>
      <c r="AZ41" s="120"/>
      <c r="BA41" s="14"/>
    </row>
    <row r="42" spans="1:53" ht="12.75" customHeight="1">
      <c r="A42" s="25">
        <v>201</v>
      </c>
      <c r="B42" s="29" t="s">
        <v>116</v>
      </c>
      <c r="C42" s="172">
        <v>533129</v>
      </c>
      <c r="D42" s="14">
        <v>997.752325342017</v>
      </c>
      <c r="E42" s="19">
        <f t="shared" si="8"/>
        <v>536270</v>
      </c>
      <c r="F42" s="34">
        <v>259320</v>
      </c>
      <c r="G42" s="34">
        <v>276950</v>
      </c>
      <c r="H42" s="34">
        <v>9089</v>
      </c>
      <c r="I42" s="34">
        <v>384137</v>
      </c>
      <c r="J42" s="34">
        <v>80093</v>
      </c>
      <c r="K42" s="34">
        <v>338884</v>
      </c>
      <c r="L42" s="34">
        <v>115703</v>
      </c>
      <c r="M42" s="17">
        <v>15</v>
      </c>
      <c r="N42" s="17">
        <v>63.4</v>
      </c>
      <c r="O42" s="17">
        <v>21.6</v>
      </c>
      <c r="P42" s="81">
        <v>60661</v>
      </c>
      <c r="Q42" s="81">
        <v>54657</v>
      </c>
      <c r="R42" s="81">
        <v>6004</v>
      </c>
      <c r="S42" s="81">
        <v>59516</v>
      </c>
      <c r="T42" s="81">
        <v>50679</v>
      </c>
      <c r="U42" s="81">
        <v>8837</v>
      </c>
      <c r="V42" s="81">
        <v>1145</v>
      </c>
      <c r="W42" s="14">
        <v>98.112461054054506</v>
      </c>
      <c r="X42" s="34">
        <v>536270</v>
      </c>
      <c r="Y42" s="34">
        <v>542402</v>
      </c>
      <c r="Z42" s="73">
        <v>101.14345385719881</v>
      </c>
      <c r="AA42" s="34">
        <v>10158</v>
      </c>
      <c r="AB42" s="173">
        <v>12049</v>
      </c>
      <c r="AC42" s="173">
        <v>6634</v>
      </c>
      <c r="AD42" s="173">
        <v>5415</v>
      </c>
      <c r="AE42" s="173">
        <v>498</v>
      </c>
      <c r="AF42" s="174">
        <v>4652</v>
      </c>
      <c r="AG42" s="174">
        <v>5021</v>
      </c>
      <c r="AH42" s="75">
        <f t="shared" si="17"/>
        <v>8.6747347418278107</v>
      </c>
      <c r="AI42" s="75">
        <f t="shared" si="18"/>
        <v>9.3628209670501796</v>
      </c>
      <c r="AJ42" s="75">
        <v>1.55</v>
      </c>
      <c r="AK42" s="179">
        <v>2829</v>
      </c>
      <c r="AL42" s="179">
        <v>988</v>
      </c>
      <c r="AM42" s="75">
        <f t="shared" si="19"/>
        <v>5.2753277267048313</v>
      </c>
      <c r="AN42" s="75">
        <f t="shared" si="20"/>
        <v>1.8532100110854972</v>
      </c>
      <c r="AO42" s="175">
        <v>214805</v>
      </c>
      <c r="AP42" s="34">
        <v>205587</v>
      </c>
      <c r="AQ42" s="34">
        <v>205357</v>
      </c>
      <c r="AR42" s="34">
        <v>125869</v>
      </c>
      <c r="AS42" s="34">
        <v>55752</v>
      </c>
      <c r="AT42" s="34">
        <v>40264</v>
      </c>
      <c r="AU42" s="34">
        <v>21897</v>
      </c>
      <c r="AV42" s="34">
        <v>19210</v>
      </c>
      <c r="AW42" s="17">
        <f t="shared" si="6"/>
        <v>27.11844620525617</v>
      </c>
      <c r="AX42" s="17">
        <f t="shared" si="7"/>
        <v>9.343976029612767</v>
      </c>
      <c r="AY42" s="132">
        <v>534.44000000000005</v>
      </c>
      <c r="AZ42" s="121"/>
      <c r="BA42" s="14"/>
    </row>
    <row r="43" spans="1:53" ht="12.75" customHeight="1">
      <c r="A43" s="25">
        <v>442</v>
      </c>
      <c r="B43" s="29" t="s">
        <v>38</v>
      </c>
      <c r="C43" s="172">
        <v>12374</v>
      </c>
      <c r="D43" s="14">
        <v>149.67944840933833</v>
      </c>
      <c r="E43" s="19">
        <f t="shared" si="8"/>
        <v>13288</v>
      </c>
      <c r="F43" s="82">
        <v>6401</v>
      </c>
      <c r="G43" s="82">
        <v>6887</v>
      </c>
      <c r="H43" s="2">
        <v>71</v>
      </c>
      <c r="I43" s="81" t="s">
        <v>228</v>
      </c>
      <c r="J43" s="2">
        <v>1583</v>
      </c>
      <c r="K43" s="2">
        <v>7985</v>
      </c>
      <c r="L43" s="2">
        <v>3718</v>
      </c>
      <c r="M43" s="86">
        <v>11.9</v>
      </c>
      <c r="N43" s="13">
        <v>60.1</v>
      </c>
      <c r="O43" s="13">
        <v>28</v>
      </c>
      <c r="P43" s="2">
        <v>2415</v>
      </c>
      <c r="Q43" s="2">
        <v>1881</v>
      </c>
      <c r="R43" s="2">
        <v>534</v>
      </c>
      <c r="S43" s="9">
        <v>4295</v>
      </c>
      <c r="T43" s="2">
        <v>3779</v>
      </c>
      <c r="U43" s="2">
        <v>516</v>
      </c>
      <c r="V43" s="72">
        <v>-1880</v>
      </c>
      <c r="W43" s="14">
        <v>177.84679089026915</v>
      </c>
      <c r="X43" s="2">
        <v>13288</v>
      </c>
      <c r="Y43" s="2">
        <v>11453</v>
      </c>
      <c r="Z43" s="73">
        <v>86.190547862733297</v>
      </c>
      <c r="AA43" s="2">
        <v>79</v>
      </c>
      <c r="AB43" s="173">
        <v>296</v>
      </c>
      <c r="AC43" s="173">
        <v>150</v>
      </c>
      <c r="AD43" s="173">
        <v>146</v>
      </c>
      <c r="AE43" s="173">
        <v>14</v>
      </c>
      <c r="AF43" s="174">
        <v>62</v>
      </c>
      <c r="AG43" s="174">
        <v>167</v>
      </c>
      <c r="AH43" s="75">
        <f t="shared" si="17"/>
        <v>4.6658639373871162</v>
      </c>
      <c r="AI43" s="75">
        <f t="shared" si="18"/>
        <v>12.567730282962071</v>
      </c>
      <c r="AJ43" s="75">
        <v>1.02</v>
      </c>
      <c r="AK43" s="179">
        <v>40</v>
      </c>
      <c r="AL43" s="179">
        <v>15</v>
      </c>
      <c r="AM43" s="75">
        <f t="shared" si="19"/>
        <v>3.0102347983142685</v>
      </c>
      <c r="AN43" s="75">
        <f t="shared" si="20"/>
        <v>1.212219169225796</v>
      </c>
      <c r="AO43" s="175">
        <v>4469</v>
      </c>
      <c r="AP43" s="82">
        <v>4350</v>
      </c>
      <c r="AQ43" s="82">
        <v>4346</v>
      </c>
      <c r="AR43" s="68">
        <v>2525</v>
      </c>
      <c r="AS43" s="68">
        <v>711</v>
      </c>
      <c r="AT43" s="68">
        <v>1150</v>
      </c>
      <c r="AU43" s="68">
        <v>575</v>
      </c>
      <c r="AV43" s="68">
        <v>378</v>
      </c>
      <c r="AW43" s="14">
        <f t="shared" si="6"/>
        <v>16.344827586206897</v>
      </c>
      <c r="AX43" s="14">
        <f t="shared" si="7"/>
        <v>8.6896551724137936</v>
      </c>
      <c r="AY43" s="132">
        <v>82.7</v>
      </c>
      <c r="AZ43" s="120"/>
      <c r="BA43" s="14"/>
    </row>
    <row r="44" spans="1:53" ht="12.75" customHeight="1">
      <c r="A44" s="25">
        <v>443</v>
      </c>
      <c r="B44" s="29" t="s">
        <v>39</v>
      </c>
      <c r="C44" s="172">
        <v>19722</v>
      </c>
      <c r="D44" s="14">
        <v>430.7053941908714</v>
      </c>
      <c r="E44" s="19">
        <f t="shared" si="8"/>
        <v>19830</v>
      </c>
      <c r="F44" s="82">
        <v>9372</v>
      </c>
      <c r="G44" s="82">
        <v>10458</v>
      </c>
      <c r="H44" s="2">
        <v>397</v>
      </c>
      <c r="I44" s="81" t="s">
        <v>228</v>
      </c>
      <c r="J44" s="2">
        <v>2724</v>
      </c>
      <c r="K44" s="2">
        <v>12336</v>
      </c>
      <c r="L44" s="2">
        <v>4689</v>
      </c>
      <c r="M44" s="86">
        <v>13.8</v>
      </c>
      <c r="N44" s="13">
        <v>62.5</v>
      </c>
      <c r="O44" s="13">
        <v>23.7</v>
      </c>
      <c r="P44" s="2">
        <v>7744</v>
      </c>
      <c r="Q44" s="2">
        <v>7002</v>
      </c>
      <c r="R44" s="2">
        <v>742</v>
      </c>
      <c r="S44" s="9">
        <v>5745</v>
      </c>
      <c r="T44" s="2">
        <v>5038</v>
      </c>
      <c r="U44" s="2">
        <v>707</v>
      </c>
      <c r="V44" s="72">
        <v>1999</v>
      </c>
      <c r="W44" s="14">
        <v>74.186466942148769</v>
      </c>
      <c r="X44" s="2">
        <v>19830</v>
      </c>
      <c r="Y44" s="2">
        <v>22069</v>
      </c>
      <c r="Z44" s="73">
        <v>111.29097327281896</v>
      </c>
      <c r="AA44" s="2">
        <v>327</v>
      </c>
      <c r="AB44" s="173">
        <v>592</v>
      </c>
      <c r="AC44" s="173">
        <v>302</v>
      </c>
      <c r="AD44" s="173">
        <v>290</v>
      </c>
      <c r="AE44" s="173">
        <v>9</v>
      </c>
      <c r="AF44" s="174">
        <v>161</v>
      </c>
      <c r="AG44" s="174">
        <v>173</v>
      </c>
      <c r="AH44" s="75">
        <f t="shared" si="17"/>
        <v>8.1190115985879974</v>
      </c>
      <c r="AI44" s="75">
        <f t="shared" si="18"/>
        <v>8.724155320221886</v>
      </c>
      <c r="AJ44" s="75">
        <v>1.52</v>
      </c>
      <c r="AK44" s="179">
        <v>90</v>
      </c>
      <c r="AL44" s="179">
        <v>22</v>
      </c>
      <c r="AM44" s="75">
        <f t="shared" si="19"/>
        <v>4.5385779122541603</v>
      </c>
      <c r="AN44" s="75">
        <f t="shared" si="20"/>
        <v>1.1155055268228375</v>
      </c>
      <c r="AO44" s="175">
        <v>6974</v>
      </c>
      <c r="AP44" s="82">
        <v>6639</v>
      </c>
      <c r="AQ44" s="82">
        <v>6626</v>
      </c>
      <c r="AR44" s="68">
        <v>3669</v>
      </c>
      <c r="AS44" s="68">
        <v>1644</v>
      </c>
      <c r="AT44" s="68">
        <v>1323</v>
      </c>
      <c r="AU44" s="68">
        <v>700</v>
      </c>
      <c r="AV44" s="68">
        <v>531</v>
      </c>
      <c r="AW44" s="14">
        <f t="shared" si="6"/>
        <v>24.762765476728426</v>
      </c>
      <c r="AX44" s="14">
        <f t="shared" si="7"/>
        <v>7.9981924988703117</v>
      </c>
      <c r="AY44" s="132">
        <v>45.82</v>
      </c>
      <c r="AZ44" s="120"/>
      <c r="BA44" s="14"/>
    </row>
    <row r="45" spans="1:53" ht="12.75" customHeight="1">
      <c r="A45" s="25">
        <v>446</v>
      </c>
      <c r="B45" s="29" t="s">
        <v>111</v>
      </c>
      <c r="C45" s="172">
        <v>11420</v>
      </c>
      <c r="D45" s="14">
        <v>56.4703555357761</v>
      </c>
      <c r="E45" s="19">
        <f t="shared" si="8"/>
        <v>12289</v>
      </c>
      <c r="F45" s="34">
        <v>5736</v>
      </c>
      <c r="G45" s="34">
        <v>6553</v>
      </c>
      <c r="H45" s="34">
        <v>17</v>
      </c>
      <c r="I45" s="81" t="s">
        <v>228</v>
      </c>
      <c r="J45" s="34">
        <v>1614</v>
      </c>
      <c r="K45" s="34">
        <v>6918</v>
      </c>
      <c r="L45" s="34">
        <v>3755</v>
      </c>
      <c r="M45" s="90">
        <v>13.1</v>
      </c>
      <c r="N45" s="91">
        <v>56.3</v>
      </c>
      <c r="O45" s="91">
        <v>30.6</v>
      </c>
      <c r="P45" s="88">
        <v>1495</v>
      </c>
      <c r="Q45" s="87">
        <v>1332</v>
      </c>
      <c r="R45" s="87">
        <v>163</v>
      </c>
      <c r="S45" s="88">
        <v>3275</v>
      </c>
      <c r="T45" s="88">
        <v>2760</v>
      </c>
      <c r="U45" s="88">
        <v>515</v>
      </c>
      <c r="V45" s="88">
        <v>-1780</v>
      </c>
      <c r="W45" s="14">
        <v>219.06354515050168</v>
      </c>
      <c r="X45" s="34">
        <v>12289</v>
      </c>
      <c r="Y45" s="34">
        <v>10524</v>
      </c>
      <c r="Z45" s="73">
        <v>85.637562047359424</v>
      </c>
      <c r="AA45" s="34">
        <v>27</v>
      </c>
      <c r="AB45" s="173">
        <v>209</v>
      </c>
      <c r="AC45" s="173">
        <v>101</v>
      </c>
      <c r="AD45" s="173">
        <v>108</v>
      </c>
      <c r="AE45" s="173">
        <v>16</v>
      </c>
      <c r="AF45" s="174">
        <v>45</v>
      </c>
      <c r="AG45" s="174">
        <v>173</v>
      </c>
      <c r="AH45" s="75">
        <f t="shared" si="17"/>
        <v>3.6618113760273419</v>
      </c>
      <c r="AI45" s="75">
        <f t="shared" si="18"/>
        <v>14.077630401171779</v>
      </c>
      <c r="AJ45" s="75">
        <v>1.39</v>
      </c>
      <c r="AK45" s="179">
        <v>37</v>
      </c>
      <c r="AL45" s="179">
        <v>10</v>
      </c>
      <c r="AM45" s="75">
        <f t="shared" si="19"/>
        <v>3.0108226869558141</v>
      </c>
      <c r="AN45" s="75">
        <f t="shared" si="20"/>
        <v>0.87565674255691772</v>
      </c>
      <c r="AO45" s="175">
        <v>3826</v>
      </c>
      <c r="AP45" s="34">
        <v>3813</v>
      </c>
      <c r="AQ45" s="34">
        <v>3798</v>
      </c>
      <c r="AR45" s="34">
        <v>1985</v>
      </c>
      <c r="AS45" s="34">
        <v>630</v>
      </c>
      <c r="AT45" s="34">
        <v>926</v>
      </c>
      <c r="AU45" s="34">
        <v>492</v>
      </c>
      <c r="AV45" s="34">
        <v>385</v>
      </c>
      <c r="AW45" s="91">
        <f t="shared" si="6"/>
        <v>16.522423288749017</v>
      </c>
      <c r="AX45" s="91">
        <f t="shared" si="7"/>
        <v>10.097036454235511</v>
      </c>
      <c r="AY45" s="132">
        <v>202.27</v>
      </c>
      <c r="AZ45" s="120"/>
      <c r="BA45" s="14"/>
    </row>
    <row r="46" spans="1:53" ht="20.25" customHeight="1">
      <c r="A46" s="6"/>
      <c r="B46" s="30" t="s">
        <v>40</v>
      </c>
      <c r="C46" s="172">
        <v>260622</v>
      </c>
      <c r="D46" s="14">
        <v>166.3212038443375</v>
      </c>
      <c r="E46" s="81">
        <f t="shared" ref="E46:L46" si="23">SUM(E47:E53)</f>
        <v>272476</v>
      </c>
      <c r="F46" s="81">
        <f t="shared" si="23"/>
        <v>130513</v>
      </c>
      <c r="G46" s="81">
        <f t="shared" si="23"/>
        <v>141963</v>
      </c>
      <c r="H46" s="81">
        <f t="shared" si="23"/>
        <v>1594</v>
      </c>
      <c r="I46" s="81">
        <f t="shared" si="23"/>
        <v>80875</v>
      </c>
      <c r="J46" s="81">
        <f t="shared" si="23"/>
        <v>37536</v>
      </c>
      <c r="K46" s="81">
        <f t="shared" si="23"/>
        <v>164285</v>
      </c>
      <c r="L46" s="81">
        <f t="shared" si="23"/>
        <v>70422</v>
      </c>
      <c r="M46" s="86">
        <v>13.8</v>
      </c>
      <c r="N46" s="86">
        <v>60.3</v>
      </c>
      <c r="O46" s="86">
        <v>25.8</v>
      </c>
      <c r="P46" s="87" t="s">
        <v>125</v>
      </c>
      <c r="Q46" s="87" t="s">
        <v>125</v>
      </c>
      <c r="R46" s="87" t="s">
        <v>125</v>
      </c>
      <c r="S46" s="87" t="s">
        <v>125</v>
      </c>
      <c r="T46" s="87" t="s">
        <v>125</v>
      </c>
      <c r="U46" s="87" t="s">
        <v>125</v>
      </c>
      <c r="V46" s="87" t="s">
        <v>125</v>
      </c>
      <c r="W46" s="87" t="s">
        <v>125</v>
      </c>
      <c r="X46" s="2">
        <v>272476</v>
      </c>
      <c r="Y46" s="2">
        <v>257551</v>
      </c>
      <c r="Z46" s="73">
        <v>94.522453353689855</v>
      </c>
      <c r="AA46" s="81">
        <f>SUM(AA47:AA53)</f>
        <v>1698</v>
      </c>
      <c r="AB46" s="178">
        <f>SUM(AB47:AB53)</f>
        <v>5809</v>
      </c>
      <c r="AC46" s="178">
        <f t="shared" ref="AC46:AE46" si="24">SUM(AC47:AC53)</f>
        <v>3021</v>
      </c>
      <c r="AD46" s="178">
        <f t="shared" si="24"/>
        <v>2788</v>
      </c>
      <c r="AE46" s="178">
        <f t="shared" si="24"/>
        <v>188</v>
      </c>
      <c r="AF46" s="174">
        <f>SUM(AF47:AF53)</f>
        <v>1908</v>
      </c>
      <c r="AG46" s="174">
        <f>SUM(AG47:AG53)</f>
        <v>3136</v>
      </c>
      <c r="AH46" s="75">
        <f t="shared" si="17"/>
        <v>7.0024515920668238</v>
      </c>
      <c r="AI46" s="75">
        <f t="shared" si="18"/>
        <v>11.509270541258681</v>
      </c>
      <c r="AJ46" s="75">
        <v>1.48</v>
      </c>
      <c r="AK46" s="179">
        <f>SUM(AK47:AK53)</f>
        <v>1046</v>
      </c>
      <c r="AL46" s="179">
        <f>SUM(AL47:AL53)</f>
        <v>399</v>
      </c>
      <c r="AM46" s="75">
        <f t="shared" si="19"/>
        <v>3.8388702124223788</v>
      </c>
      <c r="AN46" s="75">
        <f t="shared" si="20"/>
        <v>1.5309528742776894</v>
      </c>
      <c r="AO46" s="78">
        <v>96623</v>
      </c>
      <c r="AP46" s="81">
        <f>SUM(AP47:AP53)</f>
        <v>94755</v>
      </c>
      <c r="AQ46" s="81">
        <f>SUM(AQ47:AQ53)</f>
        <v>94583</v>
      </c>
      <c r="AR46" s="81">
        <f>SUM(AR47:AR53)</f>
        <v>57747</v>
      </c>
      <c r="AS46" s="81">
        <f>SUM(AS47:AS53)</f>
        <v>19429</v>
      </c>
      <c r="AT46" s="19">
        <v>21896</v>
      </c>
      <c r="AU46" s="19">
        <v>12285</v>
      </c>
      <c r="AV46" s="19">
        <v>8858</v>
      </c>
      <c r="AW46" s="14">
        <f t="shared" si="6"/>
        <v>20.504458867605933</v>
      </c>
      <c r="AX46" s="14">
        <f t="shared" si="7"/>
        <v>9.3483193499023809</v>
      </c>
      <c r="AY46" s="132">
        <f>SUM(AY47:AY53)</f>
        <v>1567.3</v>
      </c>
      <c r="AZ46" s="120"/>
      <c r="BA46" s="14"/>
    </row>
    <row r="47" spans="1:53" ht="12.75" customHeight="1">
      <c r="A47" s="25">
        <v>208</v>
      </c>
      <c r="B47" s="29" t="s">
        <v>41</v>
      </c>
      <c r="C47" s="172">
        <v>29907</v>
      </c>
      <c r="D47" s="14">
        <v>330.82964601769908</v>
      </c>
      <c r="E47" s="19">
        <f t="shared" si="8"/>
        <v>31158</v>
      </c>
      <c r="F47" s="82">
        <v>14972</v>
      </c>
      <c r="G47" s="82">
        <v>16186</v>
      </c>
      <c r="H47" s="2">
        <v>323</v>
      </c>
      <c r="I47" s="68">
        <v>16989</v>
      </c>
      <c r="J47" s="2">
        <v>3617</v>
      </c>
      <c r="K47" s="2">
        <v>18337</v>
      </c>
      <c r="L47" s="2">
        <v>9149</v>
      </c>
      <c r="M47" s="86">
        <v>11.6</v>
      </c>
      <c r="N47" s="13">
        <v>59</v>
      </c>
      <c r="O47" s="13">
        <v>29.4</v>
      </c>
      <c r="P47" s="2">
        <v>6342</v>
      </c>
      <c r="Q47" s="2">
        <v>5334</v>
      </c>
      <c r="R47" s="2">
        <v>1008</v>
      </c>
      <c r="S47" s="9">
        <v>6899</v>
      </c>
      <c r="T47" s="2">
        <v>6064</v>
      </c>
      <c r="U47" s="2">
        <v>835</v>
      </c>
      <c r="V47" s="72">
        <v>-557</v>
      </c>
      <c r="W47" s="14">
        <v>108.78271838536739</v>
      </c>
      <c r="X47" s="2">
        <v>31158</v>
      </c>
      <c r="Y47" s="2">
        <v>30759</v>
      </c>
      <c r="Z47" s="73">
        <v>98.719430001925673</v>
      </c>
      <c r="AA47" s="2">
        <v>341</v>
      </c>
      <c r="AB47" s="173">
        <v>775</v>
      </c>
      <c r="AC47" s="173">
        <v>419</v>
      </c>
      <c r="AD47" s="173">
        <v>356</v>
      </c>
      <c r="AE47" s="173">
        <v>25</v>
      </c>
      <c r="AF47" s="174">
        <v>224</v>
      </c>
      <c r="AG47" s="174">
        <v>373</v>
      </c>
      <c r="AH47" s="75">
        <f t="shared" si="17"/>
        <v>7.1891649014699279</v>
      </c>
      <c r="AI47" s="75">
        <f t="shared" si="18"/>
        <v>11.971243340394121</v>
      </c>
      <c r="AJ47" s="75">
        <v>1.52</v>
      </c>
      <c r="AK47" s="179">
        <v>132</v>
      </c>
      <c r="AL47" s="179">
        <v>50</v>
      </c>
      <c r="AM47" s="75">
        <f t="shared" si="19"/>
        <v>4.2364721740804931</v>
      </c>
      <c r="AN47" s="75">
        <f t="shared" si="20"/>
        <v>1.6718493998060655</v>
      </c>
      <c r="AO47" s="175">
        <v>12279</v>
      </c>
      <c r="AP47" s="82">
        <v>12141</v>
      </c>
      <c r="AQ47" s="82">
        <v>12122</v>
      </c>
      <c r="AR47" s="68">
        <v>7608</v>
      </c>
      <c r="AS47" s="68">
        <v>3143</v>
      </c>
      <c r="AT47" s="68">
        <v>3214</v>
      </c>
      <c r="AU47" s="68">
        <v>1855</v>
      </c>
      <c r="AV47" s="68">
        <v>1502</v>
      </c>
      <c r="AW47" s="14">
        <f t="shared" si="6"/>
        <v>25.887488674738492</v>
      </c>
      <c r="AX47" s="14">
        <f t="shared" si="7"/>
        <v>12.371303846470637</v>
      </c>
      <c r="AY47" s="132">
        <v>90.48</v>
      </c>
      <c r="AZ47" s="120"/>
      <c r="BA47" s="14"/>
    </row>
    <row r="48" spans="1:53" ht="12.75" customHeight="1">
      <c r="A48" s="25">
        <v>212</v>
      </c>
      <c r="B48" s="29" t="s">
        <v>42</v>
      </c>
      <c r="C48" s="172">
        <v>48766</v>
      </c>
      <c r="D48" s="14">
        <v>384.40800882862999</v>
      </c>
      <c r="E48" s="19">
        <f t="shared" si="8"/>
        <v>50523</v>
      </c>
      <c r="F48" s="82">
        <v>24183</v>
      </c>
      <c r="G48" s="82">
        <v>26340</v>
      </c>
      <c r="H48" s="2">
        <v>265</v>
      </c>
      <c r="I48" s="68">
        <v>31638</v>
      </c>
      <c r="J48" s="2">
        <v>6970</v>
      </c>
      <c r="K48" s="2">
        <v>30603</v>
      </c>
      <c r="L48" s="2">
        <v>12888</v>
      </c>
      <c r="M48" s="86">
        <v>13.8</v>
      </c>
      <c r="N48" s="13">
        <v>60.6</v>
      </c>
      <c r="O48" s="13">
        <v>25.5</v>
      </c>
      <c r="P48" s="2">
        <v>5018</v>
      </c>
      <c r="Q48" s="2">
        <v>4227</v>
      </c>
      <c r="R48" s="2">
        <v>791</v>
      </c>
      <c r="S48" s="9">
        <v>7164</v>
      </c>
      <c r="T48" s="2">
        <v>5888</v>
      </c>
      <c r="U48" s="2">
        <v>1276</v>
      </c>
      <c r="V48" s="72">
        <v>-2146</v>
      </c>
      <c r="W48" s="14">
        <v>142.76604224790754</v>
      </c>
      <c r="X48" s="2">
        <v>50523</v>
      </c>
      <c r="Y48" s="2">
        <v>48486</v>
      </c>
      <c r="Z48" s="73">
        <v>95.96817291134731</v>
      </c>
      <c r="AA48" s="2">
        <v>345</v>
      </c>
      <c r="AB48" s="173">
        <v>1043</v>
      </c>
      <c r="AC48" s="173">
        <v>552</v>
      </c>
      <c r="AD48" s="173">
        <v>491</v>
      </c>
      <c r="AE48" s="173">
        <v>35</v>
      </c>
      <c r="AF48" s="174">
        <v>354</v>
      </c>
      <c r="AG48" s="174">
        <v>520</v>
      </c>
      <c r="AH48" s="75">
        <f t="shared" si="17"/>
        <v>7.0067098153316314</v>
      </c>
      <c r="AI48" s="75">
        <f t="shared" si="18"/>
        <v>10.292342101617086</v>
      </c>
      <c r="AJ48" s="75">
        <v>1.4</v>
      </c>
      <c r="AK48" s="179">
        <v>195</v>
      </c>
      <c r="AL48" s="179">
        <v>58</v>
      </c>
      <c r="AM48" s="75">
        <f t="shared" si="19"/>
        <v>3.859628288106407</v>
      </c>
      <c r="AN48" s="75">
        <f t="shared" si="20"/>
        <v>1.1893532379116598</v>
      </c>
      <c r="AO48" s="175">
        <v>19187</v>
      </c>
      <c r="AP48" s="82">
        <v>18826</v>
      </c>
      <c r="AQ48" s="82">
        <v>18786</v>
      </c>
      <c r="AR48" s="68">
        <v>11529</v>
      </c>
      <c r="AS48" s="68">
        <v>4632</v>
      </c>
      <c r="AT48" s="68">
        <v>4262</v>
      </c>
      <c r="AU48" s="68">
        <v>2510</v>
      </c>
      <c r="AV48" s="68">
        <v>1828</v>
      </c>
      <c r="AW48" s="14">
        <f t="shared" si="6"/>
        <v>24.604270689472006</v>
      </c>
      <c r="AX48" s="14">
        <f t="shared" si="7"/>
        <v>9.7099755657070013</v>
      </c>
      <c r="AY48" s="132">
        <v>126.88</v>
      </c>
      <c r="AZ48" s="120"/>
      <c r="BA48" s="14"/>
    </row>
    <row r="49" spans="1:53" ht="12.75" customHeight="1">
      <c r="A49" s="25">
        <v>227</v>
      </c>
      <c r="B49" s="29" t="s">
        <v>104</v>
      </c>
      <c r="C49" s="172">
        <v>37847</v>
      </c>
      <c r="D49" s="14">
        <v>57.471072372217336</v>
      </c>
      <c r="E49" s="19">
        <f t="shared" si="8"/>
        <v>40938</v>
      </c>
      <c r="F49" s="19">
        <v>19333</v>
      </c>
      <c r="G49" s="19">
        <v>21605</v>
      </c>
      <c r="H49" s="19">
        <v>222</v>
      </c>
      <c r="I49" s="69">
        <v>5070</v>
      </c>
      <c r="J49" s="19">
        <v>5726</v>
      </c>
      <c r="K49" s="19">
        <v>23842</v>
      </c>
      <c r="L49" s="19">
        <v>11369</v>
      </c>
      <c r="M49" s="17">
        <v>14</v>
      </c>
      <c r="N49" s="17">
        <v>58.2</v>
      </c>
      <c r="O49" s="17">
        <v>27.8</v>
      </c>
      <c r="P49" s="88">
        <v>2640</v>
      </c>
      <c r="Q49" s="88">
        <v>2424</v>
      </c>
      <c r="R49" s="88">
        <v>216</v>
      </c>
      <c r="S49" s="88">
        <v>5392</v>
      </c>
      <c r="T49" s="88">
        <v>4846</v>
      </c>
      <c r="U49" s="88">
        <v>546</v>
      </c>
      <c r="V49" s="88">
        <v>-2752</v>
      </c>
      <c r="W49" s="14">
        <v>204.24242424242425</v>
      </c>
      <c r="X49" s="19">
        <v>40938</v>
      </c>
      <c r="Y49" s="19">
        <v>38618</v>
      </c>
      <c r="Z49" s="73">
        <v>94.332893644047104</v>
      </c>
      <c r="AA49" s="19">
        <v>181</v>
      </c>
      <c r="AB49" s="173">
        <v>588</v>
      </c>
      <c r="AC49" s="173">
        <v>309</v>
      </c>
      <c r="AD49" s="173">
        <v>279</v>
      </c>
      <c r="AE49" s="173">
        <v>25</v>
      </c>
      <c r="AF49" s="174">
        <v>240</v>
      </c>
      <c r="AG49" s="174">
        <v>563</v>
      </c>
      <c r="AH49" s="75">
        <f t="shared" si="17"/>
        <v>5.8625238165030042</v>
      </c>
      <c r="AI49" s="75">
        <f t="shared" si="18"/>
        <v>13.752503786213298</v>
      </c>
      <c r="AJ49" s="75">
        <v>1.58</v>
      </c>
      <c r="AK49" s="179">
        <v>142</v>
      </c>
      <c r="AL49" s="179">
        <v>62</v>
      </c>
      <c r="AM49" s="75">
        <f t="shared" si="19"/>
        <v>3.4686599247642778</v>
      </c>
      <c r="AN49" s="75">
        <f t="shared" si="20"/>
        <v>1.6381747562554496</v>
      </c>
      <c r="AO49" s="175">
        <v>13232</v>
      </c>
      <c r="AP49" s="19">
        <v>13174</v>
      </c>
      <c r="AQ49" s="19">
        <v>13157</v>
      </c>
      <c r="AR49" s="19">
        <v>7016</v>
      </c>
      <c r="AS49" s="19">
        <v>2345</v>
      </c>
      <c r="AT49" s="19">
        <v>2895</v>
      </c>
      <c r="AU49" s="19">
        <v>1574</v>
      </c>
      <c r="AV49" s="19">
        <v>1282</v>
      </c>
      <c r="AW49" s="17">
        <f t="shared" si="6"/>
        <v>17.800212539851223</v>
      </c>
      <c r="AX49" s="17">
        <f t="shared" si="7"/>
        <v>9.7312889023834828</v>
      </c>
      <c r="AY49" s="132">
        <v>658.6</v>
      </c>
      <c r="AZ49" s="120"/>
      <c r="BA49" s="14"/>
    </row>
    <row r="50" spans="1:53" ht="12.75" customHeight="1">
      <c r="A50" s="25">
        <v>229</v>
      </c>
      <c r="B50" s="29" t="s">
        <v>112</v>
      </c>
      <c r="C50" s="172">
        <v>77820</v>
      </c>
      <c r="D50" s="14">
        <v>369.04253805662256</v>
      </c>
      <c r="E50" s="19">
        <f t="shared" si="8"/>
        <v>80518</v>
      </c>
      <c r="F50" s="34">
        <v>38727</v>
      </c>
      <c r="G50" s="34">
        <v>41791</v>
      </c>
      <c r="H50" s="34">
        <v>443</v>
      </c>
      <c r="I50" s="34">
        <v>11680</v>
      </c>
      <c r="J50" s="34">
        <v>11253</v>
      </c>
      <c r="K50" s="34">
        <v>49966</v>
      </c>
      <c r="L50" s="34">
        <v>19223</v>
      </c>
      <c r="M50" s="90">
        <v>14</v>
      </c>
      <c r="N50" s="91">
        <v>62.1</v>
      </c>
      <c r="O50" s="91">
        <v>23.9</v>
      </c>
      <c r="P50" s="88">
        <v>14873</v>
      </c>
      <c r="Q50" s="88">
        <v>13842</v>
      </c>
      <c r="R50" s="88">
        <v>1031</v>
      </c>
      <c r="S50" s="88">
        <v>18868</v>
      </c>
      <c r="T50" s="88">
        <v>15896</v>
      </c>
      <c r="U50" s="88">
        <v>2972</v>
      </c>
      <c r="V50" s="88">
        <v>-3995</v>
      </c>
      <c r="W50" s="14">
        <v>126.86075438714448</v>
      </c>
      <c r="X50" s="34">
        <v>80518</v>
      </c>
      <c r="Y50" s="34">
        <v>76947</v>
      </c>
      <c r="Z50" s="73">
        <v>95.564966839712866</v>
      </c>
      <c r="AA50" s="34">
        <v>425</v>
      </c>
      <c r="AB50" s="173">
        <v>1841</v>
      </c>
      <c r="AC50" s="173">
        <v>957</v>
      </c>
      <c r="AD50" s="173">
        <v>884</v>
      </c>
      <c r="AE50" s="173">
        <v>51</v>
      </c>
      <c r="AF50" s="174">
        <v>579</v>
      </c>
      <c r="AG50" s="174">
        <v>924</v>
      </c>
      <c r="AH50" s="75">
        <f t="shared" si="17"/>
        <v>7.1909386720981647</v>
      </c>
      <c r="AI50" s="75">
        <f t="shared" si="18"/>
        <v>11.475694875679972</v>
      </c>
      <c r="AJ50" s="75">
        <v>1.42</v>
      </c>
      <c r="AK50" s="179">
        <v>325</v>
      </c>
      <c r="AL50" s="179">
        <v>129</v>
      </c>
      <c r="AM50" s="75">
        <f t="shared" si="19"/>
        <v>4.0363645396060504</v>
      </c>
      <c r="AN50" s="75">
        <f t="shared" si="20"/>
        <v>1.6576715497301464</v>
      </c>
      <c r="AO50" s="175">
        <v>27721</v>
      </c>
      <c r="AP50" s="34">
        <v>26803</v>
      </c>
      <c r="AQ50" s="34">
        <v>26747</v>
      </c>
      <c r="AR50" s="34">
        <v>16615</v>
      </c>
      <c r="AS50" s="34">
        <v>4906</v>
      </c>
      <c r="AT50" s="34">
        <v>5950</v>
      </c>
      <c r="AU50" s="34">
        <v>3190</v>
      </c>
      <c r="AV50" s="34">
        <v>2111</v>
      </c>
      <c r="AW50" s="91">
        <f t="shared" si="6"/>
        <v>18.303921202850425</v>
      </c>
      <c r="AX50" s="91">
        <f t="shared" si="7"/>
        <v>7.8759840316382501</v>
      </c>
      <c r="AY50" s="132">
        <v>210.93</v>
      </c>
      <c r="AZ50" s="120"/>
      <c r="BA50" s="14"/>
    </row>
    <row r="51" spans="1:53" ht="12.75" customHeight="1">
      <c r="A51" s="25">
        <v>464</v>
      </c>
      <c r="B51" s="29" t="s">
        <v>43</v>
      </c>
      <c r="C51" s="172">
        <v>33510</v>
      </c>
      <c r="D51" s="14">
        <v>1482.0875718708537</v>
      </c>
      <c r="E51" s="19">
        <f t="shared" si="8"/>
        <v>33438</v>
      </c>
      <c r="F51" s="82">
        <v>16217</v>
      </c>
      <c r="G51" s="82">
        <v>17221</v>
      </c>
      <c r="H51" s="2">
        <v>138</v>
      </c>
      <c r="I51" s="68">
        <v>15498</v>
      </c>
      <c r="J51" s="2">
        <v>5793</v>
      </c>
      <c r="K51" s="2">
        <v>21073</v>
      </c>
      <c r="L51" s="2">
        <v>6539</v>
      </c>
      <c r="M51" s="86">
        <v>17.3</v>
      </c>
      <c r="N51" s="13">
        <v>63.1</v>
      </c>
      <c r="O51" s="13">
        <v>19.600000000000001</v>
      </c>
      <c r="P51" s="2">
        <v>5643</v>
      </c>
      <c r="Q51" s="2">
        <v>5290</v>
      </c>
      <c r="R51" s="2">
        <v>353</v>
      </c>
      <c r="S51" s="9">
        <v>11390</v>
      </c>
      <c r="T51" s="2">
        <v>10291</v>
      </c>
      <c r="U51" s="2">
        <v>1099</v>
      </c>
      <c r="V51" s="72">
        <v>-5747</v>
      </c>
      <c r="W51" s="14">
        <v>201.84299131667552</v>
      </c>
      <c r="X51" s="2">
        <v>33438</v>
      </c>
      <c r="Y51" s="2">
        <v>27833</v>
      </c>
      <c r="Z51" s="73">
        <v>83.237633829774509</v>
      </c>
      <c r="AA51" s="2">
        <v>216</v>
      </c>
      <c r="AB51" s="173">
        <v>979</v>
      </c>
      <c r="AC51" s="173">
        <v>474</v>
      </c>
      <c r="AD51" s="173">
        <v>505</v>
      </c>
      <c r="AE51" s="173">
        <v>27</v>
      </c>
      <c r="AF51" s="174">
        <v>323</v>
      </c>
      <c r="AG51" s="174">
        <v>270</v>
      </c>
      <c r="AH51" s="75">
        <f t="shared" si="17"/>
        <v>9.6596686404689276</v>
      </c>
      <c r="AI51" s="75">
        <f t="shared" si="18"/>
        <v>8.0746456127758837</v>
      </c>
      <c r="AJ51" s="75">
        <v>1.79</v>
      </c>
      <c r="AK51" s="179">
        <v>146</v>
      </c>
      <c r="AL51" s="179">
        <v>66</v>
      </c>
      <c r="AM51" s="75">
        <f t="shared" si="19"/>
        <v>4.3662898498714036</v>
      </c>
      <c r="AN51" s="75">
        <f t="shared" si="20"/>
        <v>1.9695613249776185</v>
      </c>
      <c r="AO51" s="175">
        <v>12265</v>
      </c>
      <c r="AP51" s="82">
        <v>11640</v>
      </c>
      <c r="AQ51" s="82">
        <v>11633</v>
      </c>
      <c r="AR51" s="68">
        <v>8001</v>
      </c>
      <c r="AS51" s="68">
        <v>2020</v>
      </c>
      <c r="AT51" s="68">
        <v>2340</v>
      </c>
      <c r="AU51" s="68">
        <v>1327</v>
      </c>
      <c r="AV51" s="68">
        <v>739</v>
      </c>
      <c r="AW51" s="14">
        <f t="shared" si="6"/>
        <v>17.353951890034363</v>
      </c>
      <c r="AX51" s="14">
        <f t="shared" si="7"/>
        <v>6.3487972508591062</v>
      </c>
      <c r="AY51" s="132">
        <v>22.62</v>
      </c>
      <c r="AZ51" s="120"/>
      <c r="BA51" s="14"/>
    </row>
    <row r="52" spans="1:53" ht="12.75" customHeight="1">
      <c r="A52" s="25">
        <v>481</v>
      </c>
      <c r="B52" s="29" t="s">
        <v>44</v>
      </c>
      <c r="C52" s="172">
        <v>15258</v>
      </c>
      <c r="D52" s="14">
        <v>101.54399041661121</v>
      </c>
      <c r="E52" s="19">
        <f t="shared" si="8"/>
        <v>16636</v>
      </c>
      <c r="F52" s="82">
        <v>7975</v>
      </c>
      <c r="G52" s="82">
        <v>8661</v>
      </c>
      <c r="H52" s="2">
        <v>108</v>
      </c>
      <c r="I52" s="81" t="s">
        <v>228</v>
      </c>
      <c r="J52" s="2">
        <v>2017</v>
      </c>
      <c r="K52" s="2">
        <v>9908</v>
      </c>
      <c r="L52" s="2">
        <v>4710</v>
      </c>
      <c r="M52" s="86">
        <v>12.1</v>
      </c>
      <c r="N52" s="13">
        <v>59.6</v>
      </c>
      <c r="O52" s="13">
        <v>28.3</v>
      </c>
      <c r="P52" s="2">
        <v>3479</v>
      </c>
      <c r="Q52" s="2">
        <v>2147</v>
      </c>
      <c r="R52" s="2">
        <v>1332</v>
      </c>
      <c r="S52" s="9">
        <v>4357</v>
      </c>
      <c r="T52" s="2">
        <v>3849</v>
      </c>
      <c r="U52" s="2">
        <v>508</v>
      </c>
      <c r="V52" s="72">
        <v>-878</v>
      </c>
      <c r="W52" s="14">
        <v>125.23713710836448</v>
      </c>
      <c r="X52" s="2">
        <v>16636</v>
      </c>
      <c r="Y52" s="2">
        <v>15916</v>
      </c>
      <c r="Z52" s="73">
        <v>95.672036547246933</v>
      </c>
      <c r="AA52" s="2">
        <v>99</v>
      </c>
      <c r="AB52" s="173">
        <v>330</v>
      </c>
      <c r="AC52" s="173">
        <v>162</v>
      </c>
      <c r="AD52" s="173">
        <v>168</v>
      </c>
      <c r="AE52" s="173">
        <v>7</v>
      </c>
      <c r="AF52" s="174">
        <v>83</v>
      </c>
      <c r="AG52" s="174">
        <v>194</v>
      </c>
      <c r="AH52" s="75">
        <f t="shared" si="17"/>
        <v>4.9891800913681177</v>
      </c>
      <c r="AI52" s="75">
        <f t="shared" si="18"/>
        <v>11.661457081029093</v>
      </c>
      <c r="AJ52" s="75">
        <v>1.22</v>
      </c>
      <c r="AK52" s="179">
        <v>47</v>
      </c>
      <c r="AL52" s="179">
        <v>17</v>
      </c>
      <c r="AM52" s="75">
        <f t="shared" si="19"/>
        <v>2.8251983649915844</v>
      </c>
      <c r="AN52" s="75">
        <f t="shared" si="20"/>
        <v>1.1141696159391794</v>
      </c>
      <c r="AO52" s="175">
        <v>5859</v>
      </c>
      <c r="AP52" s="82">
        <v>5870</v>
      </c>
      <c r="AQ52" s="82">
        <v>5860</v>
      </c>
      <c r="AR52" s="68">
        <v>3691</v>
      </c>
      <c r="AS52" s="68">
        <v>1105</v>
      </c>
      <c r="AT52" s="68">
        <v>1573</v>
      </c>
      <c r="AU52" s="68">
        <v>872</v>
      </c>
      <c r="AV52" s="68">
        <v>607</v>
      </c>
      <c r="AW52" s="14">
        <f t="shared" si="6"/>
        <v>18.824531516183988</v>
      </c>
      <c r="AX52" s="14">
        <f t="shared" si="7"/>
        <v>10.340715502555366</v>
      </c>
      <c r="AY52" s="132">
        <v>150.28</v>
      </c>
      <c r="AZ52" s="120"/>
      <c r="BA52" s="14"/>
    </row>
    <row r="53" spans="1:53" ht="12.75" customHeight="1">
      <c r="A53" s="25">
        <v>501</v>
      </c>
      <c r="B53" s="29" t="s">
        <v>113</v>
      </c>
      <c r="C53" s="172">
        <v>17514</v>
      </c>
      <c r="D53" s="14">
        <v>56.967213114754102</v>
      </c>
      <c r="E53" s="19">
        <f t="shared" si="8"/>
        <v>19265</v>
      </c>
      <c r="F53" s="34">
        <v>9106</v>
      </c>
      <c r="G53" s="34">
        <v>10159</v>
      </c>
      <c r="H53" s="34">
        <v>95</v>
      </c>
      <c r="I53" s="81" t="s">
        <v>228</v>
      </c>
      <c r="J53" s="34">
        <v>2160</v>
      </c>
      <c r="K53" s="34">
        <v>10556</v>
      </c>
      <c r="L53" s="34">
        <v>6544</v>
      </c>
      <c r="M53" s="90">
        <v>11.2</v>
      </c>
      <c r="N53" s="91">
        <v>54.8</v>
      </c>
      <c r="O53" s="91">
        <v>34</v>
      </c>
      <c r="P53" s="2">
        <v>2557</v>
      </c>
      <c r="Q53" s="88">
        <v>2324</v>
      </c>
      <c r="R53" s="88">
        <v>233</v>
      </c>
      <c r="S53" s="9">
        <v>2874</v>
      </c>
      <c r="T53" s="88">
        <v>2535</v>
      </c>
      <c r="U53" s="88">
        <v>339</v>
      </c>
      <c r="V53" s="88">
        <v>-317</v>
      </c>
      <c r="W53" s="14">
        <v>112.39734063355496</v>
      </c>
      <c r="X53" s="34">
        <v>19265</v>
      </c>
      <c r="Y53" s="34">
        <v>18992</v>
      </c>
      <c r="Z53" s="73">
        <v>98.582922398131316</v>
      </c>
      <c r="AA53" s="34">
        <v>91</v>
      </c>
      <c r="AB53" s="173">
        <v>253</v>
      </c>
      <c r="AC53" s="173">
        <v>148</v>
      </c>
      <c r="AD53" s="173">
        <v>105</v>
      </c>
      <c r="AE53" s="173">
        <v>18</v>
      </c>
      <c r="AF53" s="174">
        <v>105</v>
      </c>
      <c r="AG53" s="174">
        <v>292</v>
      </c>
      <c r="AH53" s="75">
        <f t="shared" si="17"/>
        <v>5.450298468725669</v>
      </c>
      <c r="AI53" s="75">
        <f t="shared" si="18"/>
        <v>15.157020503503762</v>
      </c>
      <c r="AJ53" s="75">
        <v>1.3</v>
      </c>
      <c r="AK53" s="179">
        <v>59</v>
      </c>
      <c r="AL53" s="179">
        <v>17</v>
      </c>
      <c r="AM53" s="75">
        <f t="shared" si="19"/>
        <v>3.062548663379185</v>
      </c>
      <c r="AN53" s="75">
        <f t="shared" si="20"/>
        <v>0.97065204978874042</v>
      </c>
      <c r="AO53" s="175">
        <v>6080</v>
      </c>
      <c r="AP53" s="34">
        <v>6301</v>
      </c>
      <c r="AQ53" s="34">
        <v>6278</v>
      </c>
      <c r="AR53" s="34">
        <v>3287</v>
      </c>
      <c r="AS53" s="34">
        <v>1278</v>
      </c>
      <c r="AT53" s="34">
        <v>1662</v>
      </c>
      <c r="AU53" s="34">
        <v>957</v>
      </c>
      <c r="AV53" s="34">
        <v>789</v>
      </c>
      <c r="AW53" s="91">
        <f t="shared" si="6"/>
        <v>20.282494842088557</v>
      </c>
      <c r="AX53" s="91">
        <f t="shared" si="7"/>
        <v>12.521821933026503</v>
      </c>
      <c r="AY53" s="132">
        <v>307.51</v>
      </c>
      <c r="AZ53" s="120"/>
      <c r="BA53" s="14"/>
    </row>
    <row r="54" spans="1:53" ht="20.25" customHeight="1">
      <c r="A54" s="6"/>
      <c r="B54" s="32" t="s">
        <v>45</v>
      </c>
      <c r="C54" s="172">
        <v>168810</v>
      </c>
      <c r="D54" s="14">
        <v>79.130923920686257</v>
      </c>
      <c r="E54" s="70">
        <f t="shared" ref="E54:L54" si="25">SUM(E55:E59)</f>
        <v>180607</v>
      </c>
      <c r="F54" s="70">
        <f t="shared" si="25"/>
        <v>86110</v>
      </c>
      <c r="G54" s="70">
        <f t="shared" si="25"/>
        <v>94497</v>
      </c>
      <c r="H54" s="70">
        <f t="shared" si="25"/>
        <v>935</v>
      </c>
      <c r="I54" s="70">
        <f t="shared" si="25"/>
        <v>22535</v>
      </c>
      <c r="J54" s="70">
        <f t="shared" si="25"/>
        <v>24030</v>
      </c>
      <c r="K54" s="70">
        <f t="shared" si="25"/>
        <v>101815</v>
      </c>
      <c r="L54" s="70">
        <f t="shared" si="25"/>
        <v>54674</v>
      </c>
      <c r="M54" s="86">
        <v>13.3</v>
      </c>
      <c r="N54" s="86">
        <v>56.4</v>
      </c>
      <c r="O54" s="86">
        <v>30.3</v>
      </c>
      <c r="P54" s="87" t="s">
        <v>125</v>
      </c>
      <c r="Q54" s="87" t="s">
        <v>125</v>
      </c>
      <c r="R54" s="87" t="s">
        <v>125</v>
      </c>
      <c r="S54" s="87" t="s">
        <v>125</v>
      </c>
      <c r="T54" s="87" t="s">
        <v>125</v>
      </c>
      <c r="U54" s="87" t="s">
        <v>125</v>
      </c>
      <c r="V54" s="87" t="s">
        <v>125</v>
      </c>
      <c r="W54" s="87" t="s">
        <v>125</v>
      </c>
      <c r="X54" s="8">
        <v>180607</v>
      </c>
      <c r="Y54" s="8">
        <v>180798</v>
      </c>
      <c r="Z54" s="73">
        <v>100.10575448349176</v>
      </c>
      <c r="AA54" s="70">
        <f t="shared" ref="AA54:AG54" si="26">SUM(AA55:AA59)</f>
        <v>1023</v>
      </c>
      <c r="AB54" s="176">
        <f t="shared" si="26"/>
        <v>3215</v>
      </c>
      <c r="AC54" s="176">
        <f t="shared" si="26"/>
        <v>1740</v>
      </c>
      <c r="AD54" s="176">
        <f t="shared" si="26"/>
        <v>1475</v>
      </c>
      <c r="AE54" s="176">
        <f t="shared" si="26"/>
        <v>85</v>
      </c>
      <c r="AF54" s="174">
        <f t="shared" si="26"/>
        <v>1174</v>
      </c>
      <c r="AG54" s="174">
        <f t="shared" si="26"/>
        <v>2561</v>
      </c>
      <c r="AH54" s="75">
        <f t="shared" si="17"/>
        <v>6.5003017601754092</v>
      </c>
      <c r="AI54" s="75">
        <f t="shared" si="18"/>
        <v>14.179959802222504</v>
      </c>
      <c r="AJ54" s="75">
        <v>1.84</v>
      </c>
      <c r="AK54" s="179">
        <f>SUM(AK55:AK59)</f>
        <v>635</v>
      </c>
      <c r="AL54" s="179">
        <f>SUM(AL55:AL59)</f>
        <v>233</v>
      </c>
      <c r="AM54" s="75">
        <f t="shared" si="19"/>
        <v>3.5159213098052677</v>
      </c>
      <c r="AN54" s="75">
        <f t="shared" si="20"/>
        <v>1.3802499851904508</v>
      </c>
      <c r="AO54" s="19">
        <v>62073</v>
      </c>
      <c r="AP54" s="70">
        <f>SUM(AP55:AP59)</f>
        <v>62249</v>
      </c>
      <c r="AQ54" s="70">
        <f>SUM(AQ55:AQ59)</f>
        <v>62045</v>
      </c>
      <c r="AR54" s="70">
        <f>SUM(AR55:AR59)</f>
        <v>33051</v>
      </c>
      <c r="AS54" s="70">
        <f>SUM(AS55:AS59)</f>
        <v>13507</v>
      </c>
      <c r="AT54" s="19">
        <v>15061</v>
      </c>
      <c r="AU54" s="19">
        <v>8067</v>
      </c>
      <c r="AV54" s="19">
        <v>6352</v>
      </c>
      <c r="AW54" s="14">
        <f t="shared" si="6"/>
        <v>21.698340535590933</v>
      </c>
      <c r="AX54" s="14">
        <f t="shared" si="7"/>
        <v>10.204179986827096</v>
      </c>
      <c r="AY54" s="133">
        <f>SUM(AY55:AY59)</f>
        <v>2133.5</v>
      </c>
      <c r="AZ54" s="120"/>
      <c r="BA54" s="14"/>
    </row>
    <row r="55" spans="1:53" ht="12.75" customHeight="1">
      <c r="A55" s="1">
        <v>209</v>
      </c>
      <c r="B55" s="33" t="s">
        <v>72</v>
      </c>
      <c r="C55" s="172">
        <v>81563</v>
      </c>
      <c r="D55" s="14">
        <v>116.92781879435167</v>
      </c>
      <c r="E55" s="19">
        <f t="shared" si="8"/>
        <v>85592</v>
      </c>
      <c r="F55" s="8">
        <v>40791</v>
      </c>
      <c r="G55" s="8">
        <v>44801</v>
      </c>
      <c r="H55" s="8">
        <v>514</v>
      </c>
      <c r="I55" s="69">
        <v>16670</v>
      </c>
      <c r="J55" s="8">
        <v>11893</v>
      </c>
      <c r="K55" s="8">
        <v>49523</v>
      </c>
      <c r="L55" s="8">
        <v>24144</v>
      </c>
      <c r="M55" s="71">
        <v>13.9</v>
      </c>
      <c r="N55" s="71">
        <v>57.9</v>
      </c>
      <c r="O55" s="71">
        <v>28.2</v>
      </c>
      <c r="P55" s="74">
        <v>5509</v>
      </c>
      <c r="Q55" s="74">
        <v>5004</v>
      </c>
      <c r="R55" s="74">
        <v>505</v>
      </c>
      <c r="S55" s="74">
        <v>4209</v>
      </c>
      <c r="T55" s="74">
        <v>3851</v>
      </c>
      <c r="U55" s="74">
        <v>358</v>
      </c>
      <c r="V55" s="74">
        <v>1300</v>
      </c>
      <c r="W55" s="71">
        <v>76.402250862225458</v>
      </c>
      <c r="X55" s="8">
        <v>85592</v>
      </c>
      <c r="Y55" s="8">
        <v>87326</v>
      </c>
      <c r="Z55" s="73">
        <v>102.02589027011871</v>
      </c>
      <c r="AA55" s="8">
        <v>521</v>
      </c>
      <c r="AB55" s="173">
        <v>1582</v>
      </c>
      <c r="AC55" s="173">
        <v>878</v>
      </c>
      <c r="AD55" s="173">
        <v>704</v>
      </c>
      <c r="AE55" s="173">
        <v>42</v>
      </c>
      <c r="AF55" s="174">
        <v>599</v>
      </c>
      <c r="AG55" s="174">
        <v>1162</v>
      </c>
      <c r="AH55" s="75">
        <f t="shared" si="17"/>
        <v>6.9983175997756799</v>
      </c>
      <c r="AI55" s="75">
        <f t="shared" si="18"/>
        <v>13.576035143471353</v>
      </c>
      <c r="AJ55" s="75">
        <v>1.94</v>
      </c>
      <c r="AK55" s="179">
        <v>303</v>
      </c>
      <c r="AL55" s="179">
        <v>107</v>
      </c>
      <c r="AM55" s="75">
        <f t="shared" si="19"/>
        <v>3.5400504720067296</v>
      </c>
      <c r="AN55" s="75">
        <f t="shared" si="20"/>
        <v>1.311869352525042</v>
      </c>
      <c r="AO55" s="175">
        <v>30147</v>
      </c>
      <c r="AP55" s="8">
        <v>29741</v>
      </c>
      <c r="AQ55" s="8">
        <v>29687</v>
      </c>
      <c r="AR55" s="8">
        <v>16073</v>
      </c>
      <c r="AS55" s="8">
        <v>6583</v>
      </c>
      <c r="AT55" s="8">
        <v>6713</v>
      </c>
      <c r="AU55" s="8">
        <v>3478</v>
      </c>
      <c r="AV55" s="8">
        <v>2724</v>
      </c>
      <c r="AW55" s="71">
        <f t="shared" si="6"/>
        <v>22.134427221680507</v>
      </c>
      <c r="AX55" s="71">
        <f t="shared" si="7"/>
        <v>9.1590733331091752</v>
      </c>
      <c r="AY55" s="132">
        <v>697.66</v>
      </c>
      <c r="AZ55" s="122"/>
      <c r="BA55" s="14"/>
    </row>
    <row r="56" spans="1:53" ht="12.75" customHeight="1">
      <c r="A56" s="25">
        <v>222</v>
      </c>
      <c r="B56" s="29" t="s">
        <v>59</v>
      </c>
      <c r="C56" s="172">
        <v>24136</v>
      </c>
      <c r="D56" s="14">
        <v>57.071244472819274</v>
      </c>
      <c r="E56" s="19">
        <f t="shared" si="8"/>
        <v>26501</v>
      </c>
      <c r="F56" s="19">
        <v>12699</v>
      </c>
      <c r="G56" s="19">
        <v>13802</v>
      </c>
      <c r="H56" s="19">
        <v>96</v>
      </c>
      <c r="I56" s="81" t="s">
        <v>228</v>
      </c>
      <c r="J56" s="19">
        <v>3316</v>
      </c>
      <c r="K56" s="19">
        <v>14419</v>
      </c>
      <c r="L56" s="19">
        <v>8759</v>
      </c>
      <c r="M56" s="17">
        <v>12.5</v>
      </c>
      <c r="N56" s="92">
        <v>54.3</v>
      </c>
      <c r="O56" s="92">
        <v>33.1</v>
      </c>
      <c r="P56" s="74">
        <v>3469</v>
      </c>
      <c r="Q56" s="72">
        <v>2993</v>
      </c>
      <c r="R56" s="72">
        <v>476</v>
      </c>
      <c r="S56" s="74">
        <v>3744</v>
      </c>
      <c r="T56" s="72">
        <v>3351</v>
      </c>
      <c r="U56" s="72">
        <v>393</v>
      </c>
      <c r="V56" s="93">
        <v>-275</v>
      </c>
      <c r="W56" s="71">
        <v>107.92735658691267</v>
      </c>
      <c r="X56" s="19">
        <v>26501</v>
      </c>
      <c r="Y56" s="19">
        <v>26344</v>
      </c>
      <c r="Z56" s="73">
        <v>99.407569525678269</v>
      </c>
      <c r="AA56" s="19">
        <v>107</v>
      </c>
      <c r="AB56" s="173">
        <v>481</v>
      </c>
      <c r="AC56" s="173">
        <v>257</v>
      </c>
      <c r="AD56" s="173">
        <v>224</v>
      </c>
      <c r="AE56" s="173">
        <v>12</v>
      </c>
      <c r="AF56" s="174">
        <v>140</v>
      </c>
      <c r="AG56" s="174">
        <v>414</v>
      </c>
      <c r="AH56" s="75">
        <f t="shared" si="17"/>
        <v>5.2828195162446701</v>
      </c>
      <c r="AI56" s="75">
        <f t="shared" si="18"/>
        <v>15.62205199803781</v>
      </c>
      <c r="AJ56" s="75">
        <v>1.73</v>
      </c>
      <c r="AK56" s="179">
        <v>87</v>
      </c>
      <c r="AL56" s="179">
        <v>37</v>
      </c>
      <c r="AM56" s="75">
        <f t="shared" si="19"/>
        <v>3.2828949850949023</v>
      </c>
      <c r="AN56" s="75">
        <f t="shared" si="20"/>
        <v>1.532979781239642</v>
      </c>
      <c r="AO56" s="175">
        <v>8822</v>
      </c>
      <c r="AP56" s="19">
        <v>9062</v>
      </c>
      <c r="AQ56" s="19">
        <v>8966</v>
      </c>
      <c r="AR56" s="19">
        <v>4824</v>
      </c>
      <c r="AS56" s="19">
        <v>1835</v>
      </c>
      <c r="AT56" s="19">
        <v>2423</v>
      </c>
      <c r="AU56" s="19">
        <v>1376</v>
      </c>
      <c r="AV56" s="19">
        <v>1028</v>
      </c>
      <c r="AW56" s="17">
        <f t="shared" si="6"/>
        <v>20.249393069962483</v>
      </c>
      <c r="AX56" s="13">
        <f t="shared" si="7"/>
        <v>11.344074155815493</v>
      </c>
      <c r="AY56" s="132">
        <v>422.78</v>
      </c>
      <c r="AZ56" s="120"/>
      <c r="BA56" s="14"/>
    </row>
    <row r="57" spans="1:53" ht="12.75" customHeight="1">
      <c r="A57" s="25">
        <v>225</v>
      </c>
      <c r="B57" s="29" t="s">
        <v>73</v>
      </c>
      <c r="C57" s="172">
        <v>30643</v>
      </c>
      <c r="D57" s="14">
        <v>76.025901850841066</v>
      </c>
      <c r="E57" s="19">
        <f t="shared" si="8"/>
        <v>32814</v>
      </c>
      <c r="F57" s="19">
        <v>15727</v>
      </c>
      <c r="G57" s="19">
        <v>17087</v>
      </c>
      <c r="H57" s="19">
        <v>178</v>
      </c>
      <c r="I57" s="81" t="s">
        <v>228</v>
      </c>
      <c r="J57" s="19">
        <v>4320</v>
      </c>
      <c r="K57" s="19">
        <v>18524</v>
      </c>
      <c r="L57" s="19">
        <v>9948</v>
      </c>
      <c r="M57" s="71">
        <v>13.2</v>
      </c>
      <c r="N57" s="71">
        <v>56.5</v>
      </c>
      <c r="O57" s="71">
        <v>30.3</v>
      </c>
      <c r="P57" s="74">
        <v>4010</v>
      </c>
      <c r="Q57" s="74">
        <v>3786</v>
      </c>
      <c r="R57" s="74">
        <v>224</v>
      </c>
      <c r="S57" s="74">
        <v>3871</v>
      </c>
      <c r="T57" s="74">
        <v>3277</v>
      </c>
      <c r="U57" s="74">
        <v>594</v>
      </c>
      <c r="V57" s="93">
        <v>139</v>
      </c>
      <c r="W57" s="71">
        <v>96.533665835411469</v>
      </c>
      <c r="X57" s="19">
        <v>32814</v>
      </c>
      <c r="Y57" s="19">
        <v>33058</v>
      </c>
      <c r="Z57" s="73">
        <v>100.74358505515939</v>
      </c>
      <c r="AA57" s="19">
        <v>185</v>
      </c>
      <c r="AB57" s="173">
        <v>659</v>
      </c>
      <c r="AC57" s="173">
        <v>351</v>
      </c>
      <c r="AD57" s="173">
        <v>308</v>
      </c>
      <c r="AE57" s="173">
        <v>14</v>
      </c>
      <c r="AF57" s="174">
        <v>237</v>
      </c>
      <c r="AG57" s="174">
        <v>465</v>
      </c>
      <c r="AH57" s="75">
        <f t="shared" si="17"/>
        <v>7.2225269701956485</v>
      </c>
      <c r="AI57" s="75">
        <f t="shared" si="18"/>
        <v>14.170780764307919</v>
      </c>
      <c r="AJ57" s="75">
        <v>1.72</v>
      </c>
      <c r="AK57" s="179">
        <v>131</v>
      </c>
      <c r="AL57" s="179">
        <v>58</v>
      </c>
      <c r="AM57" s="75">
        <f t="shared" si="19"/>
        <v>3.9921984518802951</v>
      </c>
      <c r="AN57" s="75">
        <f t="shared" si="20"/>
        <v>1.8927650686943185</v>
      </c>
      <c r="AO57" s="175">
        <v>11504</v>
      </c>
      <c r="AP57" s="19">
        <v>11655</v>
      </c>
      <c r="AQ57" s="19">
        <v>11624</v>
      </c>
      <c r="AR57" s="19">
        <v>6317</v>
      </c>
      <c r="AS57" s="19">
        <v>2731</v>
      </c>
      <c r="AT57" s="19">
        <v>2785</v>
      </c>
      <c r="AU57" s="19">
        <v>1552</v>
      </c>
      <c r="AV57" s="19">
        <v>1232</v>
      </c>
      <c r="AW57" s="71">
        <f t="shared" si="6"/>
        <v>23.43200343200343</v>
      </c>
      <c r="AX57" s="71">
        <f t="shared" si="7"/>
        <v>10.57057057057057</v>
      </c>
      <c r="AY57" s="132">
        <v>402.98</v>
      </c>
      <c r="AZ57" s="122"/>
      <c r="BA57" s="14"/>
    </row>
    <row r="58" spans="1:53" ht="12.75" customHeight="1">
      <c r="A58" s="25">
        <v>585</v>
      </c>
      <c r="B58" s="29" t="s">
        <v>105</v>
      </c>
      <c r="C58" s="172">
        <v>17860</v>
      </c>
      <c r="D58" s="14">
        <v>48.431271524256317</v>
      </c>
      <c r="E58" s="19">
        <f t="shared" si="8"/>
        <v>19696</v>
      </c>
      <c r="F58" s="19">
        <v>9364</v>
      </c>
      <c r="G58" s="19">
        <v>10332</v>
      </c>
      <c r="H58" s="19">
        <v>83</v>
      </c>
      <c r="I58" s="69">
        <v>5865</v>
      </c>
      <c r="J58" s="19">
        <v>2495</v>
      </c>
      <c r="K58" s="19">
        <v>10680</v>
      </c>
      <c r="L58" s="19">
        <v>6521</v>
      </c>
      <c r="M58" s="17">
        <v>12.7</v>
      </c>
      <c r="N58" s="17">
        <v>54.2</v>
      </c>
      <c r="O58" s="17">
        <v>33.1</v>
      </c>
      <c r="P58" s="74">
        <v>1147</v>
      </c>
      <c r="Q58" s="88">
        <v>1045</v>
      </c>
      <c r="R58" s="88">
        <v>102</v>
      </c>
      <c r="S58" s="74">
        <v>2316</v>
      </c>
      <c r="T58" s="88">
        <v>2033</v>
      </c>
      <c r="U58" s="88">
        <v>283</v>
      </c>
      <c r="V58" s="93">
        <v>-1169</v>
      </c>
      <c r="W58" s="71">
        <v>201.91804707933741</v>
      </c>
      <c r="X58" s="19">
        <v>19696</v>
      </c>
      <c r="Y58" s="19">
        <v>18584</v>
      </c>
      <c r="Z58" s="73">
        <v>94.354183590576767</v>
      </c>
      <c r="AA58" s="19">
        <v>105</v>
      </c>
      <c r="AB58" s="173">
        <v>226</v>
      </c>
      <c r="AC58" s="173">
        <v>117</v>
      </c>
      <c r="AD58" s="173">
        <v>109</v>
      </c>
      <c r="AE58" s="173">
        <v>13</v>
      </c>
      <c r="AF58" s="174">
        <v>116</v>
      </c>
      <c r="AG58" s="174">
        <v>293</v>
      </c>
      <c r="AH58" s="75">
        <f t="shared" si="17"/>
        <v>5.889520714865963</v>
      </c>
      <c r="AI58" s="75">
        <f t="shared" si="18"/>
        <v>14.876116978066612</v>
      </c>
      <c r="AJ58" s="75">
        <v>1.84</v>
      </c>
      <c r="AK58" s="179">
        <v>62</v>
      </c>
      <c r="AL58" s="179">
        <v>13</v>
      </c>
      <c r="AM58" s="75">
        <f t="shared" si="19"/>
        <v>3.1478472786352558</v>
      </c>
      <c r="AN58" s="75">
        <f t="shared" si="20"/>
        <v>0.72788353863381861</v>
      </c>
      <c r="AO58" s="180">
        <v>6286</v>
      </c>
      <c r="AP58" s="19">
        <v>6449</v>
      </c>
      <c r="AQ58" s="19">
        <v>6437</v>
      </c>
      <c r="AR58" s="19">
        <v>3162</v>
      </c>
      <c r="AS58" s="19">
        <v>1261</v>
      </c>
      <c r="AT58" s="19">
        <v>1724</v>
      </c>
      <c r="AU58" s="19">
        <v>882</v>
      </c>
      <c r="AV58" s="19">
        <v>753</v>
      </c>
      <c r="AW58" s="17">
        <f t="shared" si="6"/>
        <v>19.553419134749571</v>
      </c>
      <c r="AX58" s="17">
        <f t="shared" si="7"/>
        <v>11.676228872693441</v>
      </c>
      <c r="AY58" s="132">
        <v>369.08</v>
      </c>
      <c r="AZ58" s="120"/>
      <c r="BA58" s="14"/>
    </row>
    <row r="59" spans="1:53" ht="12.75" customHeight="1">
      <c r="A59" s="25">
        <v>586</v>
      </c>
      <c r="B59" s="29" t="s">
        <v>114</v>
      </c>
      <c r="C59" s="172">
        <v>14608</v>
      </c>
      <c r="D59" s="14">
        <v>60.611592879963489</v>
      </c>
      <c r="E59" s="19">
        <f t="shared" si="8"/>
        <v>16004</v>
      </c>
      <c r="F59" s="34">
        <v>7529</v>
      </c>
      <c r="G59" s="34">
        <v>8475</v>
      </c>
      <c r="H59" s="34">
        <v>64</v>
      </c>
      <c r="I59" s="81" t="s">
        <v>228</v>
      </c>
      <c r="J59" s="34">
        <v>2006</v>
      </c>
      <c r="K59" s="34">
        <v>8669</v>
      </c>
      <c r="L59" s="34">
        <v>5302</v>
      </c>
      <c r="M59" s="90">
        <v>12.6</v>
      </c>
      <c r="N59" s="91">
        <v>54.3</v>
      </c>
      <c r="O59" s="91">
        <v>33.200000000000003</v>
      </c>
      <c r="P59" s="74">
        <v>805</v>
      </c>
      <c r="Q59" s="88">
        <v>780</v>
      </c>
      <c r="R59" s="88">
        <v>25</v>
      </c>
      <c r="S59" s="74">
        <v>1348</v>
      </c>
      <c r="T59" s="88">
        <v>1229</v>
      </c>
      <c r="U59" s="88">
        <v>119</v>
      </c>
      <c r="V59" s="93">
        <v>-543</v>
      </c>
      <c r="W59" s="71">
        <v>167.45341614906832</v>
      </c>
      <c r="X59" s="34">
        <v>16004</v>
      </c>
      <c r="Y59" s="34">
        <v>15486</v>
      </c>
      <c r="Z59" s="73">
        <v>96.763309172706826</v>
      </c>
      <c r="AA59" s="34">
        <v>105</v>
      </c>
      <c r="AB59" s="173">
        <v>267</v>
      </c>
      <c r="AC59" s="173">
        <v>137</v>
      </c>
      <c r="AD59" s="173">
        <v>130</v>
      </c>
      <c r="AE59" s="173">
        <v>4</v>
      </c>
      <c r="AF59" s="174">
        <v>82</v>
      </c>
      <c r="AG59" s="174">
        <v>227</v>
      </c>
      <c r="AH59" s="75">
        <f t="shared" si="17"/>
        <v>5.1237190702324416</v>
      </c>
      <c r="AI59" s="75">
        <f t="shared" si="18"/>
        <v>14.183954011497127</v>
      </c>
      <c r="AJ59" s="75">
        <v>1.76</v>
      </c>
      <c r="AK59" s="179">
        <v>52</v>
      </c>
      <c r="AL59" s="179">
        <v>18</v>
      </c>
      <c r="AM59" s="75">
        <f t="shared" si="19"/>
        <v>3.2491877030742313</v>
      </c>
      <c r="AN59" s="75">
        <f t="shared" si="20"/>
        <v>1.2322015334063527</v>
      </c>
      <c r="AO59" s="180">
        <v>5314</v>
      </c>
      <c r="AP59" s="34">
        <v>5342</v>
      </c>
      <c r="AQ59" s="34">
        <v>5331</v>
      </c>
      <c r="AR59" s="34">
        <v>2675</v>
      </c>
      <c r="AS59" s="34">
        <v>1097</v>
      </c>
      <c r="AT59" s="34">
        <v>1416</v>
      </c>
      <c r="AU59" s="34">
        <v>779</v>
      </c>
      <c r="AV59" s="34">
        <v>615</v>
      </c>
      <c r="AW59" s="91">
        <f t="shared" si="6"/>
        <v>20.535380007487834</v>
      </c>
      <c r="AX59" s="91">
        <f t="shared" si="7"/>
        <v>11.512542119056533</v>
      </c>
      <c r="AY59" s="132">
        <v>241</v>
      </c>
      <c r="AZ59" s="120"/>
      <c r="BA59" s="14"/>
    </row>
    <row r="60" spans="1:53" ht="20.25" customHeight="1">
      <c r="A60" s="6"/>
      <c r="B60" s="35" t="s">
        <v>46</v>
      </c>
      <c r="C60" s="172">
        <v>105703</v>
      </c>
      <c r="D60" s="14">
        <v>121.38608176389528</v>
      </c>
      <c r="E60" s="89">
        <f t="shared" ref="E60:L60" si="27">SUM(E61:E62)</f>
        <v>111020</v>
      </c>
      <c r="F60" s="89">
        <f t="shared" si="27"/>
        <v>52754</v>
      </c>
      <c r="G60" s="89">
        <f t="shared" si="27"/>
        <v>58266</v>
      </c>
      <c r="H60" s="89">
        <f t="shared" si="27"/>
        <v>1069</v>
      </c>
      <c r="I60" s="89">
        <f t="shared" si="27"/>
        <v>5269</v>
      </c>
      <c r="J60" s="89">
        <f t="shared" si="27"/>
        <v>14825</v>
      </c>
      <c r="K60" s="89">
        <f t="shared" si="27"/>
        <v>64261</v>
      </c>
      <c r="L60" s="89">
        <f t="shared" si="27"/>
        <v>31858</v>
      </c>
      <c r="M60" s="86">
        <v>13.4</v>
      </c>
      <c r="N60" s="86">
        <v>57.9</v>
      </c>
      <c r="O60" s="86">
        <v>28.7</v>
      </c>
      <c r="P60" s="87" t="s">
        <v>125</v>
      </c>
      <c r="Q60" s="87" t="s">
        <v>125</v>
      </c>
      <c r="R60" s="87" t="s">
        <v>125</v>
      </c>
      <c r="S60" s="87" t="s">
        <v>125</v>
      </c>
      <c r="T60" s="87" t="s">
        <v>125</v>
      </c>
      <c r="U60" s="87" t="s">
        <v>125</v>
      </c>
      <c r="V60" s="87" t="s">
        <v>125</v>
      </c>
      <c r="W60" s="87" t="s">
        <v>125</v>
      </c>
      <c r="X60" s="83">
        <v>111020</v>
      </c>
      <c r="Y60" s="83">
        <v>105480</v>
      </c>
      <c r="Z60" s="73">
        <v>95.009908124662218</v>
      </c>
      <c r="AA60" s="89">
        <f t="shared" ref="AA60" si="28">SUM(AA61:AA62)</f>
        <v>1167</v>
      </c>
      <c r="AB60" s="176">
        <f>SUM(AB61:AB62)</f>
        <v>2223</v>
      </c>
      <c r="AC60" s="176">
        <f>SUM(AC61:AC62)</f>
        <v>1112</v>
      </c>
      <c r="AD60" s="176">
        <f>SUM(AD61:AD62)</f>
        <v>1111</v>
      </c>
      <c r="AE60" s="176">
        <f>SUM(AE61:AE62)</f>
        <v>67</v>
      </c>
      <c r="AF60" s="174">
        <f t="shared" ref="AF60" si="29">AF61+AF62</f>
        <v>811</v>
      </c>
      <c r="AG60" s="174">
        <f>AG61+AG62</f>
        <v>1477</v>
      </c>
      <c r="AH60" s="75">
        <f t="shared" si="17"/>
        <v>7.3049900918753377</v>
      </c>
      <c r="AI60" s="75">
        <f t="shared" si="18"/>
        <v>13.30390920554855</v>
      </c>
      <c r="AJ60" s="75">
        <v>1.6</v>
      </c>
      <c r="AK60" s="179">
        <f>AK61+AK62</f>
        <v>439</v>
      </c>
      <c r="AL60" s="179">
        <f>AL61+AL62</f>
        <v>158</v>
      </c>
      <c r="AM60" s="75">
        <f t="shared" si="19"/>
        <v>3.9542424788326431</v>
      </c>
      <c r="AN60" s="75">
        <f t="shared" si="20"/>
        <v>1.4947541697019007</v>
      </c>
      <c r="AO60" s="19">
        <v>38666</v>
      </c>
      <c r="AP60" s="89">
        <f>SUM(AP61:AP62)</f>
        <v>37803</v>
      </c>
      <c r="AQ60" s="89">
        <f>SUM(AQ61:AQ62)</f>
        <v>37734</v>
      </c>
      <c r="AR60" s="89">
        <f>SUM(AR61:AR62)</f>
        <v>20849</v>
      </c>
      <c r="AS60" s="89">
        <f>SUM(AS61:AS62)</f>
        <v>7947</v>
      </c>
      <c r="AT60" s="19">
        <v>8605</v>
      </c>
      <c r="AU60" s="19">
        <v>4882</v>
      </c>
      <c r="AV60" s="19">
        <v>3868</v>
      </c>
      <c r="AW60" s="14">
        <f t="shared" si="6"/>
        <v>21.022141099912705</v>
      </c>
      <c r="AX60" s="14">
        <f t="shared" si="7"/>
        <v>10.231992169933603</v>
      </c>
      <c r="AY60" s="132">
        <f>AY61+AY62</f>
        <v>870.89</v>
      </c>
      <c r="AZ60" s="120"/>
      <c r="BA60" s="14"/>
    </row>
    <row r="61" spans="1:53" ht="12.75" customHeight="1">
      <c r="A61" s="25">
        <v>221</v>
      </c>
      <c r="B61" s="29" t="s">
        <v>47</v>
      </c>
      <c r="C61" s="172">
        <v>41335</v>
      </c>
      <c r="D61" s="14">
        <v>109.47058979316191</v>
      </c>
      <c r="E61" s="19">
        <f t="shared" si="8"/>
        <v>43263</v>
      </c>
      <c r="F61" s="82">
        <v>20616</v>
      </c>
      <c r="G61" s="82">
        <v>22647</v>
      </c>
      <c r="H61" s="2">
        <v>474</v>
      </c>
      <c r="I61" s="83">
        <v>5269</v>
      </c>
      <c r="J61" s="2">
        <v>5398</v>
      </c>
      <c r="K61" s="2">
        <v>25493</v>
      </c>
      <c r="L61" s="2">
        <v>12346</v>
      </c>
      <c r="M61" s="86">
        <v>12.5</v>
      </c>
      <c r="N61" s="13">
        <v>59</v>
      </c>
      <c r="O61" s="13">
        <v>28.6</v>
      </c>
      <c r="P61" s="2">
        <v>4218</v>
      </c>
      <c r="Q61" s="2">
        <v>3763</v>
      </c>
      <c r="R61" s="2">
        <v>455</v>
      </c>
      <c r="S61" s="2">
        <v>7127</v>
      </c>
      <c r="T61" s="2">
        <v>6267</v>
      </c>
      <c r="U61" s="2">
        <v>860</v>
      </c>
      <c r="V61" s="72">
        <v>-2909</v>
      </c>
      <c r="W61" s="14">
        <v>168.96633475580845</v>
      </c>
      <c r="X61" s="2">
        <v>43263</v>
      </c>
      <c r="Y61" s="2">
        <v>40719</v>
      </c>
      <c r="Z61" s="73">
        <v>94.119686568199157</v>
      </c>
      <c r="AA61" s="2">
        <v>481</v>
      </c>
      <c r="AB61" s="173">
        <v>1014</v>
      </c>
      <c r="AC61" s="173">
        <v>505</v>
      </c>
      <c r="AD61" s="173">
        <v>509</v>
      </c>
      <c r="AE61" s="173">
        <v>29</v>
      </c>
      <c r="AF61" s="174">
        <v>317</v>
      </c>
      <c r="AG61" s="174">
        <v>566</v>
      </c>
      <c r="AH61" s="75">
        <f t="shared" si="17"/>
        <v>7.327277350160645</v>
      </c>
      <c r="AI61" s="75">
        <f t="shared" si="18"/>
        <v>13.082772808173265</v>
      </c>
      <c r="AJ61" s="75">
        <v>1.45</v>
      </c>
      <c r="AK61" s="179">
        <v>154</v>
      </c>
      <c r="AL61" s="179">
        <v>67</v>
      </c>
      <c r="AM61" s="75">
        <f t="shared" si="19"/>
        <v>3.559623696923468</v>
      </c>
      <c r="AN61" s="75">
        <f t="shared" si="20"/>
        <v>1.6209023829684286</v>
      </c>
      <c r="AO61" s="175">
        <v>15732</v>
      </c>
      <c r="AP61" s="82">
        <v>15342</v>
      </c>
      <c r="AQ61" s="82">
        <v>15317</v>
      </c>
      <c r="AR61" s="83">
        <v>8731</v>
      </c>
      <c r="AS61" s="83">
        <v>3452</v>
      </c>
      <c r="AT61" s="83">
        <v>3490</v>
      </c>
      <c r="AU61" s="83">
        <v>2000</v>
      </c>
      <c r="AV61" s="83">
        <v>1717</v>
      </c>
      <c r="AW61" s="14">
        <f t="shared" si="6"/>
        <v>22.500325902750621</v>
      </c>
      <c r="AX61" s="14">
        <f t="shared" si="7"/>
        <v>11.191500456263851</v>
      </c>
      <c r="AY61" s="132">
        <v>377.61</v>
      </c>
      <c r="AZ61" s="120"/>
      <c r="BA61" s="14"/>
    </row>
    <row r="62" spans="1:53" ht="12.75" customHeight="1">
      <c r="A62" s="25">
        <v>223</v>
      </c>
      <c r="B62" s="29" t="s">
        <v>74</v>
      </c>
      <c r="C62" s="172">
        <v>64368</v>
      </c>
      <c r="D62" s="14">
        <v>130.50830275136352</v>
      </c>
      <c r="E62" s="19">
        <f t="shared" si="8"/>
        <v>67757</v>
      </c>
      <c r="F62" s="19">
        <v>32138</v>
      </c>
      <c r="G62" s="19">
        <v>35619</v>
      </c>
      <c r="H62" s="19">
        <v>595</v>
      </c>
      <c r="I62" s="81" t="s">
        <v>227</v>
      </c>
      <c r="J62" s="19">
        <v>9427</v>
      </c>
      <c r="K62" s="19">
        <v>38768</v>
      </c>
      <c r="L62" s="19">
        <v>19512</v>
      </c>
      <c r="M62" s="71">
        <v>13.9</v>
      </c>
      <c r="N62" s="71">
        <v>57.3</v>
      </c>
      <c r="O62" s="71">
        <v>28.8</v>
      </c>
      <c r="P62" s="2">
        <v>4218</v>
      </c>
      <c r="Q62" s="74">
        <v>4155</v>
      </c>
      <c r="R62" s="74">
        <v>63</v>
      </c>
      <c r="S62" s="2">
        <v>7396</v>
      </c>
      <c r="T62" s="74">
        <v>6234</v>
      </c>
      <c r="U62" s="74">
        <v>1162</v>
      </c>
      <c r="V62" s="93">
        <v>-3178</v>
      </c>
      <c r="W62" s="14">
        <v>175.34376481744903</v>
      </c>
      <c r="X62" s="19">
        <v>67757</v>
      </c>
      <c r="Y62" s="19">
        <v>64761</v>
      </c>
      <c r="Z62" s="73">
        <v>95.578316631491944</v>
      </c>
      <c r="AA62" s="19">
        <v>686</v>
      </c>
      <c r="AB62" s="173">
        <v>1209</v>
      </c>
      <c r="AC62" s="173">
        <v>607</v>
      </c>
      <c r="AD62" s="173">
        <v>602</v>
      </c>
      <c r="AE62" s="173">
        <v>38</v>
      </c>
      <c r="AF62" s="174">
        <v>494</v>
      </c>
      <c r="AG62" s="174">
        <v>911</v>
      </c>
      <c r="AH62" s="75">
        <f t="shared" si="17"/>
        <v>7.2907596263116723</v>
      </c>
      <c r="AI62" s="75">
        <f t="shared" si="18"/>
        <v>13.445105302773145</v>
      </c>
      <c r="AJ62" s="75">
        <v>1.69</v>
      </c>
      <c r="AK62" s="179">
        <v>285</v>
      </c>
      <c r="AL62" s="179">
        <v>91</v>
      </c>
      <c r="AM62" s="75">
        <f t="shared" si="19"/>
        <v>4.2062074767182729</v>
      </c>
      <c r="AN62" s="75">
        <f t="shared" si="20"/>
        <v>1.4137459607258265</v>
      </c>
      <c r="AO62" s="175">
        <v>22934</v>
      </c>
      <c r="AP62" s="19">
        <v>22461</v>
      </c>
      <c r="AQ62" s="19">
        <v>22417</v>
      </c>
      <c r="AR62" s="19">
        <v>12118</v>
      </c>
      <c r="AS62" s="19">
        <v>4495</v>
      </c>
      <c r="AT62" s="19">
        <v>5115</v>
      </c>
      <c r="AU62" s="19">
        <v>2882</v>
      </c>
      <c r="AV62" s="19">
        <v>2151</v>
      </c>
      <c r="AW62" s="71">
        <f t="shared" si="6"/>
        <v>20.012466052268376</v>
      </c>
      <c r="AX62" s="71">
        <f t="shared" si="7"/>
        <v>9.5765994390276479</v>
      </c>
      <c r="AY62" s="132">
        <v>493.28</v>
      </c>
      <c r="AZ62" s="122"/>
      <c r="BA62" s="14"/>
    </row>
    <row r="63" spans="1:53" ht="20.25" customHeight="1">
      <c r="A63" s="6"/>
      <c r="B63" s="36" t="s">
        <v>48</v>
      </c>
      <c r="C63" s="172">
        <v>135056</v>
      </c>
      <c r="D63" s="14">
        <v>226.70292409440358</v>
      </c>
      <c r="E63" s="89">
        <f t="shared" ref="E63:L63" si="30">SUM(E64:E66)</f>
        <v>143547</v>
      </c>
      <c r="F63" s="89">
        <f t="shared" si="30"/>
        <v>68274</v>
      </c>
      <c r="G63" s="89">
        <f t="shared" si="30"/>
        <v>75273</v>
      </c>
      <c r="H63" s="89">
        <f t="shared" si="30"/>
        <v>522</v>
      </c>
      <c r="I63" s="89">
        <f t="shared" si="30"/>
        <v>11736</v>
      </c>
      <c r="J63" s="89">
        <f t="shared" si="30"/>
        <v>17873</v>
      </c>
      <c r="K63" s="89">
        <f t="shared" si="30"/>
        <v>82419</v>
      </c>
      <c r="L63" s="89">
        <f t="shared" si="30"/>
        <v>43162</v>
      </c>
      <c r="M63" s="86">
        <v>12.5</v>
      </c>
      <c r="N63" s="86">
        <v>57.4</v>
      </c>
      <c r="O63" s="86">
        <v>30.1</v>
      </c>
      <c r="P63" s="87" t="s">
        <v>125</v>
      </c>
      <c r="Q63" s="87" t="s">
        <v>125</v>
      </c>
      <c r="R63" s="87" t="s">
        <v>125</v>
      </c>
      <c r="S63" s="87" t="s">
        <v>125</v>
      </c>
      <c r="T63" s="87" t="s">
        <v>125</v>
      </c>
      <c r="U63" s="87" t="s">
        <v>125</v>
      </c>
      <c r="V63" s="87" t="s">
        <v>125</v>
      </c>
      <c r="W63" s="87" t="s">
        <v>125</v>
      </c>
      <c r="X63" s="83">
        <v>143547</v>
      </c>
      <c r="Y63" s="83">
        <v>142038</v>
      </c>
      <c r="Z63" s="73">
        <v>98.948776358962562</v>
      </c>
      <c r="AA63" s="89">
        <f t="shared" ref="AA63" si="31">SUM(AA64:AA66)</f>
        <v>675</v>
      </c>
      <c r="AB63" s="181">
        <f>SUM(AB64:AB66)</f>
        <v>3145</v>
      </c>
      <c r="AC63" s="181">
        <f>SUM(AC64:AC66)</f>
        <v>1610</v>
      </c>
      <c r="AD63" s="181">
        <f>SUM(AD64:AD66)</f>
        <v>1535</v>
      </c>
      <c r="AE63" s="181">
        <f>SUM(AE64:AE66)</f>
        <v>131</v>
      </c>
      <c r="AF63" s="174">
        <f>SUM(AF64:AF66)</f>
        <v>937</v>
      </c>
      <c r="AG63" s="174">
        <f t="shared" ref="AG63" si="32">SUM(AG64:AG66)</f>
        <v>2024</v>
      </c>
      <c r="AH63" s="75">
        <f t="shared" si="17"/>
        <v>6.5274788048513726</v>
      </c>
      <c r="AI63" s="75">
        <f t="shared" si="18"/>
        <v>14.099911527234983</v>
      </c>
      <c r="AJ63" s="75">
        <v>1.58</v>
      </c>
      <c r="AK63" s="179">
        <f>SUM(AK64:AK66)</f>
        <v>562</v>
      </c>
      <c r="AL63" s="179">
        <f>SUM(AL64:AL66)</f>
        <v>185</v>
      </c>
      <c r="AM63" s="75">
        <f t="shared" si="19"/>
        <v>3.9150940110207806</v>
      </c>
      <c r="AN63" s="75">
        <f t="shared" si="20"/>
        <v>1.369802156142637</v>
      </c>
      <c r="AO63" s="78">
        <v>53501</v>
      </c>
      <c r="AP63" s="89">
        <f>SUM(AP64:AP66)</f>
        <v>52864</v>
      </c>
      <c r="AQ63" s="89">
        <f>SUM(AQ64:AQ66)</f>
        <v>52719</v>
      </c>
      <c r="AR63" s="89">
        <f>SUM(AR64:AR66)</f>
        <v>29767</v>
      </c>
      <c r="AS63" s="89">
        <f>SUM(AS64:AS66)</f>
        <v>13001</v>
      </c>
      <c r="AT63" s="19">
        <v>12551</v>
      </c>
      <c r="AU63" s="19">
        <v>7089</v>
      </c>
      <c r="AV63" s="19">
        <v>6549</v>
      </c>
      <c r="AW63" s="14">
        <f t="shared" si="6"/>
        <v>24.593296004842617</v>
      </c>
      <c r="AX63" s="14">
        <f t="shared" si="7"/>
        <v>12.388392857142858</v>
      </c>
      <c r="AY63" s="132">
        <f>SUM(AY64:AY66)</f>
        <v>595.99</v>
      </c>
      <c r="AZ63" s="120"/>
      <c r="BA63" s="14"/>
    </row>
    <row r="64" spans="1:53" ht="12.75" customHeight="1">
      <c r="A64" s="25">
        <v>205</v>
      </c>
      <c r="B64" s="29" t="s">
        <v>117</v>
      </c>
      <c r="C64" s="172">
        <v>44253</v>
      </c>
      <c r="D64" s="14">
        <v>242.64173703256935</v>
      </c>
      <c r="E64" s="19">
        <f t="shared" si="8"/>
        <v>47254</v>
      </c>
      <c r="F64" s="34">
        <v>22449</v>
      </c>
      <c r="G64" s="34">
        <v>24805</v>
      </c>
      <c r="H64" s="34">
        <v>169</v>
      </c>
      <c r="I64" s="34">
        <v>11736</v>
      </c>
      <c r="J64" s="34">
        <v>6109</v>
      </c>
      <c r="K64" s="34">
        <v>27608</v>
      </c>
      <c r="L64" s="34">
        <v>13484</v>
      </c>
      <c r="M64" s="17">
        <v>12.9</v>
      </c>
      <c r="N64" s="17">
        <v>58.5</v>
      </c>
      <c r="O64" s="17">
        <v>28.6</v>
      </c>
      <c r="P64" s="81">
        <v>7041</v>
      </c>
      <c r="Q64" s="81">
        <v>6353</v>
      </c>
      <c r="R64" s="81">
        <v>688</v>
      </c>
      <c r="S64" s="81">
        <v>5401</v>
      </c>
      <c r="T64" s="81">
        <v>4910</v>
      </c>
      <c r="U64" s="81">
        <v>491</v>
      </c>
      <c r="V64" s="81">
        <v>1640</v>
      </c>
      <c r="W64" s="14">
        <v>76.707853998011643</v>
      </c>
      <c r="X64" s="34">
        <v>47254</v>
      </c>
      <c r="Y64" s="34">
        <v>49148</v>
      </c>
      <c r="Z64" s="73">
        <v>104.00812629618656</v>
      </c>
      <c r="AA64" s="34">
        <v>221</v>
      </c>
      <c r="AB64" s="173">
        <v>1205</v>
      </c>
      <c r="AC64" s="173">
        <v>603</v>
      </c>
      <c r="AD64" s="173">
        <v>602</v>
      </c>
      <c r="AE64" s="173">
        <v>48</v>
      </c>
      <c r="AF64" s="174">
        <v>306</v>
      </c>
      <c r="AG64" s="174">
        <v>625</v>
      </c>
      <c r="AH64" s="75">
        <f t="shared" si="17"/>
        <v>6.4756422736699539</v>
      </c>
      <c r="AI64" s="75">
        <f t="shared" si="18"/>
        <v>13.22639353282262</v>
      </c>
      <c r="AJ64" s="75">
        <v>1.67</v>
      </c>
      <c r="AK64" s="179">
        <v>188</v>
      </c>
      <c r="AL64" s="179">
        <v>64</v>
      </c>
      <c r="AM64" s="75">
        <f t="shared" si="19"/>
        <v>3.9784991746730434</v>
      </c>
      <c r="AN64" s="75">
        <f t="shared" si="20"/>
        <v>1.4462296341490972</v>
      </c>
      <c r="AO64" s="175">
        <v>18347</v>
      </c>
      <c r="AP64" s="34">
        <v>18447</v>
      </c>
      <c r="AQ64" s="34">
        <v>18406</v>
      </c>
      <c r="AR64" s="34">
        <v>10494</v>
      </c>
      <c r="AS64" s="34">
        <v>5183</v>
      </c>
      <c r="AT64" s="34">
        <v>4171</v>
      </c>
      <c r="AU64" s="34">
        <v>2450</v>
      </c>
      <c r="AV64" s="34">
        <v>2448</v>
      </c>
      <c r="AW64" s="17">
        <f t="shared" si="6"/>
        <v>28.096709492058331</v>
      </c>
      <c r="AX64" s="17">
        <f t="shared" si="7"/>
        <v>13.270450479752805</v>
      </c>
      <c r="AY64" s="132">
        <v>182.48</v>
      </c>
      <c r="AZ64" s="121"/>
      <c r="BA64" s="14"/>
    </row>
    <row r="65" spans="1:53" ht="12.75" customHeight="1">
      <c r="A65" s="25">
        <v>224</v>
      </c>
      <c r="B65" s="29" t="s">
        <v>75</v>
      </c>
      <c r="C65" s="172">
        <v>47209</v>
      </c>
      <c r="D65" s="14">
        <v>206.14383651368937</v>
      </c>
      <c r="E65" s="19">
        <f t="shared" si="8"/>
        <v>49834</v>
      </c>
      <c r="F65" s="19">
        <v>23809</v>
      </c>
      <c r="G65" s="19">
        <v>26025</v>
      </c>
      <c r="H65" s="19">
        <v>163</v>
      </c>
      <c r="I65" s="81" t="s">
        <v>227</v>
      </c>
      <c r="J65" s="19">
        <v>6387</v>
      </c>
      <c r="K65" s="19">
        <v>28791</v>
      </c>
      <c r="L65" s="19">
        <v>14616</v>
      </c>
      <c r="M65" s="71">
        <v>12.8</v>
      </c>
      <c r="N65" s="71">
        <v>57.8</v>
      </c>
      <c r="O65" s="71">
        <v>29.4</v>
      </c>
      <c r="P65" s="74">
        <v>3454</v>
      </c>
      <c r="Q65" s="74">
        <v>3375</v>
      </c>
      <c r="R65" s="74">
        <v>79</v>
      </c>
      <c r="S65" s="74">
        <v>5456</v>
      </c>
      <c r="T65" s="74">
        <v>4607</v>
      </c>
      <c r="U65" s="74">
        <v>849</v>
      </c>
      <c r="V65" s="93">
        <v>-2002</v>
      </c>
      <c r="W65" s="71">
        <v>157.96178343949046</v>
      </c>
      <c r="X65" s="19">
        <v>49834</v>
      </c>
      <c r="Y65" s="19">
        <v>48118</v>
      </c>
      <c r="Z65" s="73">
        <v>96.556567805112977</v>
      </c>
      <c r="AA65" s="19">
        <v>258</v>
      </c>
      <c r="AB65" s="173">
        <v>878</v>
      </c>
      <c r="AC65" s="173">
        <v>456</v>
      </c>
      <c r="AD65" s="173">
        <v>422</v>
      </c>
      <c r="AE65" s="173">
        <v>40</v>
      </c>
      <c r="AF65" s="174">
        <v>349</v>
      </c>
      <c r="AG65" s="174">
        <v>644</v>
      </c>
      <c r="AH65" s="75">
        <f t="shared" si="17"/>
        <v>7.0032507926315368</v>
      </c>
      <c r="AI65" s="75">
        <f t="shared" si="18"/>
        <v>12.922904041417505</v>
      </c>
      <c r="AJ65" s="75">
        <v>1.71</v>
      </c>
      <c r="AK65" s="179">
        <v>209</v>
      </c>
      <c r="AL65" s="179">
        <v>61</v>
      </c>
      <c r="AM65" s="75">
        <f t="shared" si="19"/>
        <v>4.1939238271059915</v>
      </c>
      <c r="AN65" s="75">
        <f t="shared" si="20"/>
        <v>1.2921265013027177</v>
      </c>
      <c r="AO65" s="175">
        <v>17476</v>
      </c>
      <c r="AP65" s="19">
        <v>16981</v>
      </c>
      <c r="AQ65" s="19">
        <v>16953</v>
      </c>
      <c r="AR65" s="19">
        <v>9334</v>
      </c>
      <c r="AS65" s="19">
        <v>3475</v>
      </c>
      <c r="AT65" s="19">
        <v>3883</v>
      </c>
      <c r="AU65" s="19">
        <v>1999</v>
      </c>
      <c r="AV65" s="19">
        <v>1713</v>
      </c>
      <c r="AW65" s="71">
        <f t="shared" si="6"/>
        <v>20.464048053707085</v>
      </c>
      <c r="AX65" s="71">
        <f t="shared" si="7"/>
        <v>10.087745126906542</v>
      </c>
      <c r="AY65" s="132">
        <v>229.23</v>
      </c>
      <c r="AZ65" s="122"/>
      <c r="BA65" s="14"/>
    </row>
    <row r="66" spans="1:53" ht="12.75" customHeight="1">
      <c r="A66" s="25">
        <v>226</v>
      </c>
      <c r="B66" s="29" t="s">
        <v>76</v>
      </c>
      <c r="C66" s="172">
        <v>43594</v>
      </c>
      <c r="D66" s="14">
        <v>236.47409818280445</v>
      </c>
      <c r="E66" s="19">
        <f t="shared" si="8"/>
        <v>46459</v>
      </c>
      <c r="F66" s="19">
        <v>22016</v>
      </c>
      <c r="G66" s="19">
        <v>24443</v>
      </c>
      <c r="H66" s="19">
        <v>190</v>
      </c>
      <c r="I66" s="81" t="s">
        <v>227</v>
      </c>
      <c r="J66" s="19">
        <v>5377</v>
      </c>
      <c r="K66" s="19">
        <v>26020</v>
      </c>
      <c r="L66" s="19">
        <v>15062</v>
      </c>
      <c r="M66" s="71">
        <v>11.6</v>
      </c>
      <c r="N66" s="71">
        <v>56</v>
      </c>
      <c r="O66" s="71">
        <v>32.4</v>
      </c>
      <c r="P66" s="74">
        <v>3540</v>
      </c>
      <c r="Q66" s="74">
        <v>3058</v>
      </c>
      <c r="R66" s="74">
        <v>482</v>
      </c>
      <c r="S66" s="74">
        <v>5414</v>
      </c>
      <c r="T66" s="74">
        <v>4472</v>
      </c>
      <c r="U66" s="74">
        <v>942</v>
      </c>
      <c r="V66" s="93">
        <v>-1874</v>
      </c>
      <c r="W66" s="71">
        <v>152.93785310734464</v>
      </c>
      <c r="X66" s="19">
        <v>46459</v>
      </c>
      <c r="Y66" s="19">
        <v>44772</v>
      </c>
      <c r="Z66" s="73">
        <v>96.368841343980719</v>
      </c>
      <c r="AA66" s="19">
        <v>196</v>
      </c>
      <c r="AB66" s="173">
        <v>1062</v>
      </c>
      <c r="AC66" s="173">
        <v>551</v>
      </c>
      <c r="AD66" s="173">
        <v>511</v>
      </c>
      <c r="AE66" s="173">
        <v>43</v>
      </c>
      <c r="AF66" s="174">
        <v>282</v>
      </c>
      <c r="AG66" s="174">
        <v>755</v>
      </c>
      <c r="AH66" s="75">
        <f t="shared" si="17"/>
        <v>6.0698680557050295</v>
      </c>
      <c r="AI66" s="75">
        <f t="shared" si="18"/>
        <v>16.250887879635808</v>
      </c>
      <c r="AJ66" s="75">
        <v>1.37</v>
      </c>
      <c r="AK66" s="179">
        <v>165</v>
      </c>
      <c r="AL66" s="179">
        <v>60</v>
      </c>
      <c r="AM66" s="75">
        <f t="shared" si="19"/>
        <v>3.5515185432316669</v>
      </c>
      <c r="AN66" s="75">
        <f t="shared" si="20"/>
        <v>1.3763361930540901</v>
      </c>
      <c r="AO66" s="175">
        <v>17678</v>
      </c>
      <c r="AP66" s="19">
        <v>17436</v>
      </c>
      <c r="AQ66" s="19">
        <v>17360</v>
      </c>
      <c r="AR66" s="19">
        <v>9939</v>
      </c>
      <c r="AS66" s="19">
        <v>4343</v>
      </c>
      <c r="AT66" s="19">
        <v>4497</v>
      </c>
      <c r="AU66" s="19">
        <v>2640</v>
      </c>
      <c r="AV66" s="19">
        <v>2388</v>
      </c>
      <c r="AW66" s="71">
        <f t="shared" si="6"/>
        <v>24.908235833906858</v>
      </c>
      <c r="AX66" s="71">
        <f t="shared" si="7"/>
        <v>13.695801789401237</v>
      </c>
      <c r="AY66" s="132">
        <v>184.28</v>
      </c>
      <c r="AZ66" s="122"/>
      <c r="BA66" s="14"/>
    </row>
    <row r="67" spans="1:53" ht="12" customHeight="1">
      <c r="A67" s="37"/>
      <c r="B67" s="38"/>
      <c r="C67" s="48"/>
      <c r="D67" s="39"/>
      <c r="E67" s="12"/>
      <c r="F67" s="94"/>
      <c r="G67" s="94"/>
      <c r="H67" s="94"/>
      <c r="I67" s="94"/>
      <c r="J67" s="95"/>
      <c r="K67" s="95"/>
      <c r="L67" s="95"/>
      <c r="M67" s="40"/>
      <c r="N67" s="95"/>
      <c r="O67" s="95"/>
      <c r="P67" s="94"/>
      <c r="Q67" s="94"/>
      <c r="R67" s="94"/>
      <c r="S67" s="94"/>
      <c r="T67" s="94"/>
      <c r="U67" s="94"/>
      <c r="V67" s="94"/>
      <c r="W67" s="94"/>
      <c r="X67" s="94"/>
      <c r="Y67" s="94"/>
      <c r="Z67" s="94"/>
      <c r="AA67" s="94"/>
      <c r="AB67" s="94"/>
      <c r="AC67" s="96"/>
      <c r="AD67" s="94"/>
      <c r="AE67" s="94"/>
      <c r="AF67" s="41"/>
      <c r="AG67" s="41"/>
      <c r="AH67" s="94"/>
      <c r="AI67" s="94"/>
      <c r="AJ67" s="94"/>
      <c r="AK67" s="41"/>
      <c r="AL67" s="41"/>
      <c r="AM67" s="94"/>
      <c r="AN67" s="12"/>
      <c r="AO67" s="12"/>
      <c r="AP67" s="42"/>
      <c r="AQ67" s="42"/>
      <c r="AR67" s="94"/>
      <c r="AS67" s="94"/>
      <c r="AT67" s="94"/>
      <c r="AU67" s="94"/>
      <c r="AV67" s="94"/>
      <c r="AW67" s="94"/>
      <c r="AX67" s="94"/>
    </row>
    <row r="68" spans="1:53" s="97" customFormat="1" ht="15" customHeight="1">
      <c r="A68" s="44"/>
      <c r="B68" s="44" t="s">
        <v>6</v>
      </c>
      <c r="C68" s="184" t="s">
        <v>188</v>
      </c>
      <c r="D68" s="44"/>
      <c r="E68" s="44"/>
      <c r="F68" s="19"/>
      <c r="G68" s="19"/>
      <c r="H68" s="2"/>
      <c r="I68" s="184"/>
      <c r="J68" s="44" t="s">
        <v>127</v>
      </c>
      <c r="K68" s="184"/>
      <c r="N68" s="17"/>
      <c r="O68" s="44"/>
      <c r="P68" s="184" t="s">
        <v>132</v>
      </c>
      <c r="Q68" s="184"/>
      <c r="U68" s="44"/>
      <c r="W68" s="184"/>
      <c r="X68" s="184" t="s">
        <v>187</v>
      </c>
      <c r="Z68" s="184"/>
      <c r="AC68" s="45"/>
      <c r="AD68" s="45"/>
      <c r="AE68" s="45"/>
      <c r="AF68" s="24" t="s">
        <v>189</v>
      </c>
      <c r="AG68" s="31"/>
      <c r="AH68" s="184"/>
      <c r="AI68" s="184"/>
      <c r="AJ68" s="184"/>
      <c r="AL68" s="31"/>
      <c r="AM68" s="184"/>
      <c r="AN68" s="44"/>
      <c r="AO68" s="184" t="s">
        <v>188</v>
      </c>
      <c r="AQ68" s="19"/>
      <c r="AR68" s="4"/>
      <c r="AT68" s="44"/>
      <c r="AV68" s="184"/>
      <c r="AW68" s="184"/>
      <c r="AX68" s="184"/>
    </row>
    <row r="69" spans="1:53" ht="18" customHeight="1">
      <c r="A69" s="1"/>
      <c r="B69" s="1"/>
      <c r="C69" s="31" t="s">
        <v>121</v>
      </c>
      <c r="D69" s="1"/>
      <c r="E69" s="10"/>
      <c r="F69" s="19"/>
      <c r="G69" s="19"/>
      <c r="H69" s="2"/>
      <c r="I69" s="84"/>
      <c r="J69" s="84"/>
      <c r="K69" s="84"/>
      <c r="L69" s="84"/>
      <c r="M69" s="1"/>
      <c r="N69" s="13"/>
      <c r="O69" s="13"/>
      <c r="P69" s="193" t="s">
        <v>133</v>
      </c>
      <c r="Q69" s="193"/>
      <c r="R69" s="193"/>
      <c r="S69" s="193"/>
      <c r="T69" s="193"/>
      <c r="U69" s="193"/>
      <c r="V69" s="193"/>
      <c r="W69" s="193"/>
      <c r="X69" s="191" t="s">
        <v>134</v>
      </c>
      <c r="Y69" s="191"/>
      <c r="Z69" s="191"/>
      <c r="AA69" s="191"/>
      <c r="AB69" s="191"/>
      <c r="AC69" s="191"/>
      <c r="AD69" s="191"/>
      <c r="AE69" s="191"/>
      <c r="AF69" s="185" t="s">
        <v>128</v>
      </c>
      <c r="AG69" s="185"/>
      <c r="AH69" s="185"/>
      <c r="AI69" s="185"/>
      <c r="AJ69" s="185"/>
      <c r="AK69" s="185"/>
      <c r="AL69" s="185"/>
      <c r="AM69" s="185"/>
      <c r="AN69" s="185"/>
      <c r="AO69" s="43" t="s">
        <v>126</v>
      </c>
      <c r="AQ69" s="19"/>
      <c r="AR69" s="84"/>
      <c r="AU69" s="84"/>
      <c r="AV69" s="84"/>
      <c r="AW69" s="84"/>
      <c r="AX69" s="84"/>
    </row>
    <row r="70" spans="1:53" ht="12" customHeight="1">
      <c r="A70" s="1"/>
      <c r="B70" s="1"/>
      <c r="C70" s="1" t="s">
        <v>151</v>
      </c>
      <c r="D70" s="1"/>
      <c r="E70" s="10"/>
      <c r="F70" s="19"/>
      <c r="G70" s="19"/>
      <c r="H70" s="2"/>
      <c r="I70" s="84"/>
      <c r="J70" s="84"/>
      <c r="K70" s="84"/>
      <c r="L70" s="84"/>
      <c r="M70" s="1"/>
      <c r="N70" s="13"/>
      <c r="O70" s="13"/>
      <c r="P70" s="194" t="s">
        <v>146</v>
      </c>
      <c r="Q70" s="194"/>
      <c r="R70" s="194"/>
      <c r="S70" s="194"/>
      <c r="T70" s="194"/>
      <c r="U70" s="194"/>
      <c r="V70" s="194"/>
      <c r="W70" s="194"/>
      <c r="X70" s="191" t="s">
        <v>135</v>
      </c>
      <c r="Y70" s="191"/>
      <c r="Z70" s="191"/>
      <c r="AA70" s="191"/>
      <c r="AB70" s="191"/>
      <c r="AC70" s="191"/>
      <c r="AD70" s="191"/>
      <c r="AE70" s="191"/>
      <c r="AF70" s="24" t="s">
        <v>129</v>
      </c>
      <c r="AG70" s="31"/>
      <c r="AH70" s="84"/>
      <c r="AI70" s="84"/>
      <c r="AJ70" s="84"/>
      <c r="AL70" s="31"/>
      <c r="AM70" s="1"/>
      <c r="AN70" s="1"/>
      <c r="AO70" s="184" t="s">
        <v>229</v>
      </c>
      <c r="AQ70" s="19"/>
      <c r="AR70" s="84"/>
      <c r="AS70" s="184"/>
      <c r="AT70" s="84"/>
      <c r="AU70" s="84"/>
      <c r="AV70" s="84"/>
      <c r="AW70" s="84"/>
      <c r="AX70" s="84"/>
    </row>
    <row r="71" spans="1:53" ht="12" customHeight="1">
      <c r="A71" s="1"/>
      <c r="B71" s="1"/>
      <c r="C71" s="1"/>
      <c r="D71" s="1"/>
      <c r="E71" s="10"/>
      <c r="F71" s="19"/>
      <c r="G71" s="19"/>
      <c r="H71" s="2"/>
      <c r="I71" s="84"/>
      <c r="J71" s="84"/>
      <c r="K71" s="84"/>
      <c r="L71" s="84"/>
      <c r="M71" s="1"/>
      <c r="N71" s="13"/>
      <c r="O71" s="13"/>
      <c r="P71" s="190" t="s">
        <v>147</v>
      </c>
      <c r="Q71" s="190"/>
      <c r="R71" s="190"/>
      <c r="S71" s="190"/>
      <c r="T71" s="190"/>
      <c r="U71" s="190"/>
      <c r="V71" s="190"/>
      <c r="W71" s="190"/>
      <c r="X71" s="192" t="s">
        <v>145</v>
      </c>
      <c r="Y71" s="192"/>
      <c r="Z71" s="192"/>
      <c r="AA71" s="192"/>
      <c r="AB71" s="192"/>
      <c r="AC71" s="192"/>
      <c r="AD71" s="192"/>
      <c r="AE71" s="192"/>
      <c r="AF71" s="24"/>
      <c r="AG71" s="31"/>
      <c r="AH71" s="84"/>
      <c r="AI71" s="84"/>
      <c r="AJ71" s="84"/>
      <c r="AL71" s="31"/>
      <c r="AM71" s="1"/>
      <c r="AN71" s="1"/>
      <c r="AO71" s="19" t="s">
        <v>230</v>
      </c>
      <c r="AQ71" s="19"/>
      <c r="AR71" s="84"/>
      <c r="AS71" s="184"/>
      <c r="AT71" s="1"/>
      <c r="AU71" s="84"/>
      <c r="AV71" s="84"/>
      <c r="AW71" s="84"/>
      <c r="AX71" s="84"/>
    </row>
    <row r="72" spans="1:53" ht="12" customHeight="1">
      <c r="A72" s="1"/>
      <c r="B72" s="1"/>
      <c r="C72" s="1"/>
      <c r="D72" s="1"/>
      <c r="E72" s="10"/>
      <c r="F72" s="19"/>
      <c r="G72" s="19"/>
      <c r="H72" s="2"/>
      <c r="I72" s="84"/>
      <c r="J72" s="84"/>
      <c r="K72" s="84"/>
      <c r="L72" s="84"/>
      <c r="M72" s="1"/>
      <c r="N72" s="13"/>
      <c r="O72" s="13"/>
      <c r="P72" s="190" t="s">
        <v>148</v>
      </c>
      <c r="Q72" s="190"/>
      <c r="R72" s="190"/>
      <c r="S72" s="190"/>
      <c r="T72" s="190"/>
      <c r="U72" s="190"/>
      <c r="V72" s="190"/>
      <c r="W72" s="190"/>
      <c r="X72" s="1" t="s">
        <v>120</v>
      </c>
      <c r="Y72" s="84"/>
      <c r="Z72" s="84"/>
      <c r="AA72" s="1"/>
      <c r="AB72" s="1"/>
      <c r="AC72" s="20"/>
      <c r="AD72" s="20"/>
      <c r="AE72" s="20"/>
      <c r="AF72" s="24"/>
      <c r="AG72" s="31"/>
      <c r="AH72" s="84"/>
      <c r="AI72" s="84"/>
      <c r="AJ72" s="84"/>
      <c r="AL72" s="31"/>
      <c r="AM72" s="1"/>
      <c r="AN72" s="1"/>
      <c r="AO72" s="19"/>
      <c r="AP72" s="19"/>
      <c r="AQ72" s="19"/>
      <c r="AR72" s="84"/>
      <c r="AS72" s="184"/>
      <c r="AT72" s="1"/>
      <c r="AU72" s="84"/>
      <c r="AV72" s="84"/>
      <c r="AW72" s="84"/>
      <c r="AX72" s="84"/>
    </row>
    <row r="73" spans="1:53" s="43" customFormat="1" ht="12" customHeight="1">
      <c r="AF73" s="24"/>
    </row>
    <row r="74" spans="1:53">
      <c r="AF74" s="24"/>
    </row>
    <row r="75" spans="1:53">
      <c r="AF75" s="9"/>
    </row>
    <row r="76" spans="1:53">
      <c r="AF76" s="24"/>
    </row>
    <row r="77" spans="1:53">
      <c r="AF77" s="24"/>
    </row>
    <row r="78" spans="1:53">
      <c r="AF78" s="24"/>
    </row>
    <row r="79" spans="1:53">
      <c r="AF79" s="2"/>
    </row>
    <row r="80" spans="1:53">
      <c r="AF80" s="24"/>
    </row>
    <row r="81" spans="32:32">
      <c r="AF81" s="24"/>
    </row>
    <row r="82" spans="32:32">
      <c r="AF82" s="24"/>
    </row>
    <row r="83" spans="32:32">
      <c r="AF83" s="24"/>
    </row>
    <row r="84" spans="32:32">
      <c r="AF84" s="24"/>
    </row>
    <row r="85" spans="32:32">
      <c r="AF85" s="8"/>
    </row>
    <row r="86" spans="32:32">
      <c r="AF86" s="24"/>
    </row>
    <row r="87" spans="32:32">
      <c r="AF87" s="24"/>
    </row>
    <row r="88" spans="32:32">
      <c r="AF88" s="24"/>
    </row>
    <row r="89" spans="32:32">
      <c r="AF89" s="24"/>
    </row>
    <row r="90" spans="32:32">
      <c r="AF90" s="24"/>
    </row>
    <row r="91" spans="32:32">
      <c r="AF91" s="31"/>
    </row>
    <row r="92" spans="32:32">
      <c r="AF92" s="43"/>
    </row>
    <row r="93" spans="32:32">
      <c r="AF93" s="47"/>
    </row>
    <row r="94" spans="32:32">
      <c r="AF94" s="24"/>
    </row>
    <row r="95" spans="32:32">
      <c r="AF95" s="24"/>
    </row>
    <row r="96" spans="32:32">
      <c r="AF96" s="34"/>
    </row>
    <row r="97" spans="32:32">
      <c r="AF97" s="34"/>
    </row>
    <row r="98" spans="32:32">
      <c r="AF98" s="31"/>
    </row>
    <row r="99" spans="32:32">
      <c r="AF99" s="34"/>
    </row>
    <row r="100" spans="32:32">
      <c r="AF100" s="24"/>
    </row>
    <row r="101" spans="32:32">
      <c r="AF101" s="24"/>
    </row>
    <row r="102" spans="32:32">
      <c r="AF102" s="34"/>
    </row>
    <row r="103" spans="32:32">
      <c r="AF103" s="31"/>
    </row>
    <row r="104" spans="32:32">
      <c r="AF104" s="24"/>
    </row>
    <row r="105" spans="32:32">
      <c r="AF105" s="24"/>
    </row>
    <row r="106" spans="32:32">
      <c r="AF106" s="19"/>
    </row>
    <row r="107" spans="32:32">
      <c r="AF107" s="34"/>
    </row>
    <row r="108" spans="32:32">
      <c r="AF108" s="24"/>
    </row>
    <row r="109" spans="32:32">
      <c r="AF109" s="24"/>
    </row>
    <row r="110" spans="32:32">
      <c r="AF110" s="34"/>
    </row>
    <row r="111" spans="32:32">
      <c r="AF111" s="31"/>
    </row>
    <row r="112" spans="32:32">
      <c r="AF112" s="8"/>
    </row>
    <row r="113" spans="32:32">
      <c r="AF113" s="19"/>
    </row>
    <row r="114" spans="32:32">
      <c r="AF114" s="19"/>
    </row>
    <row r="115" spans="32:32">
      <c r="AF115" s="19"/>
    </row>
    <row r="116" spans="32:32">
      <c r="AF116" s="34"/>
    </row>
    <row r="117" spans="32:32">
      <c r="AF117" s="31"/>
    </row>
    <row r="118" spans="32:32">
      <c r="AF118" s="24"/>
    </row>
    <row r="119" spans="32:32">
      <c r="AF119" s="19"/>
    </row>
    <row r="120" spans="32:32">
      <c r="AF120" s="31"/>
    </row>
    <row r="121" spans="32:32">
      <c r="AF121" s="34"/>
    </row>
    <row r="122" spans="32:32">
      <c r="AF122" s="19"/>
    </row>
    <row r="123" spans="32:32">
      <c r="AF123" s="19"/>
    </row>
  </sheetData>
  <mergeCells count="11">
    <mergeCell ref="AF69:AN69"/>
    <mergeCell ref="A3:B3"/>
    <mergeCell ref="A4:B4"/>
    <mergeCell ref="A5:B5"/>
    <mergeCell ref="P72:W72"/>
    <mergeCell ref="X69:AE69"/>
    <mergeCell ref="X70:AE70"/>
    <mergeCell ref="X71:AE71"/>
    <mergeCell ref="P69:W69"/>
    <mergeCell ref="P70:W70"/>
    <mergeCell ref="P71:W71"/>
  </mergeCells>
  <phoneticPr fontId="9"/>
  <pageMargins left="0.59055118110236227" right="0.59055118110236227" top="0.98425196850393704" bottom="0.78740157480314965" header="0.59055118110236227" footer="0.59055118110236227"/>
  <pageSetup paperSize="9" firstPageNumber="2" orientation="portrait" useFirstPageNumber="1" r:id="rId1"/>
  <headerFooter alignWithMargins="0">
    <oddHeader>&amp;L&amp;"ＭＳ Ｐゴシック,太字"市区町データ　&amp;A</oddHeader>
  </headerFooter>
  <rowBreaks count="1" manualBreakCount="1">
    <brk id="56" max="53" man="1"/>
  </rowBreaks>
  <colBreaks count="5" manualBreakCount="5">
    <brk id="9" max="72" man="1"/>
    <brk id="15" max="72" man="1"/>
    <brk id="23" max="72" man="1"/>
    <brk id="31" max="72" man="1"/>
    <brk id="40" max="72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C00000"/>
  </sheetPr>
  <dimension ref="A1:O72"/>
  <sheetViews>
    <sheetView view="pageBreakPreview" zoomScaleNormal="100" workbookViewId="0">
      <pane xSplit="2" ySplit="5" topLeftCell="C6" activePane="bottomRight" state="frozenSplit"/>
      <selection pane="topRight"/>
      <selection pane="bottomLeft"/>
      <selection pane="bottomRight" activeCell="A13" sqref="A13"/>
    </sheetView>
  </sheetViews>
  <sheetFormatPr defaultRowHeight="17.25"/>
  <cols>
    <col min="1" max="1" width="3.09765625" style="59" customWidth="1"/>
    <col min="2" max="2" width="7.69921875" style="59" customWidth="1"/>
    <col min="3" max="4" width="5.8984375" style="59" customWidth="1"/>
    <col min="5" max="8" width="5" style="59" customWidth="1"/>
    <col min="9" max="9" width="5.59765625" style="148" customWidth="1"/>
    <col min="10" max="10" width="5" style="59" customWidth="1"/>
    <col min="11" max="11" width="5" style="157" customWidth="1"/>
    <col min="12" max="14" width="5" style="59" customWidth="1"/>
    <col min="15" max="16384" width="8.796875" style="59"/>
  </cols>
  <sheetData>
    <row r="1" spans="1:15" ht="12" customHeight="1">
      <c r="A1" s="3"/>
      <c r="B1" s="3"/>
      <c r="C1" s="3"/>
      <c r="D1" s="56" t="s">
        <v>106</v>
      </c>
      <c r="F1" s="56"/>
      <c r="G1" s="3" t="s">
        <v>60</v>
      </c>
      <c r="H1" s="3"/>
      <c r="I1" s="142"/>
      <c r="J1" s="56"/>
      <c r="K1" s="152" t="s">
        <v>61</v>
      </c>
      <c r="L1" s="56"/>
      <c r="M1" s="56"/>
      <c r="N1" s="3"/>
    </row>
    <row r="2" spans="1:15" ht="12" customHeight="1">
      <c r="A2" s="22"/>
      <c r="B2" s="22"/>
      <c r="C2" s="22">
        <v>49</v>
      </c>
      <c r="D2" s="55">
        <v>50</v>
      </c>
      <c r="E2" s="55">
        <v>51</v>
      </c>
      <c r="F2" s="55">
        <v>52</v>
      </c>
      <c r="G2" s="55">
        <v>53</v>
      </c>
      <c r="H2" s="55">
        <v>54</v>
      </c>
      <c r="I2" s="143">
        <v>55</v>
      </c>
      <c r="J2" s="55">
        <v>56</v>
      </c>
      <c r="K2" s="158">
        <v>57</v>
      </c>
      <c r="L2" s="55">
        <v>58</v>
      </c>
      <c r="M2" s="55">
        <v>59</v>
      </c>
      <c r="N2" s="55">
        <v>60</v>
      </c>
    </row>
    <row r="3" spans="1:15" ht="45" customHeight="1">
      <c r="A3" s="186" t="s">
        <v>1</v>
      </c>
      <c r="B3" s="187"/>
      <c r="C3" s="51" t="s">
        <v>62</v>
      </c>
      <c r="D3" s="51" t="s">
        <v>62</v>
      </c>
      <c r="E3" s="51" t="s">
        <v>82</v>
      </c>
      <c r="F3" s="51" t="s">
        <v>65</v>
      </c>
      <c r="G3" s="51" t="s">
        <v>231</v>
      </c>
      <c r="H3" s="51" t="s">
        <v>232</v>
      </c>
      <c r="I3" s="144" t="s">
        <v>63</v>
      </c>
      <c r="J3" s="51" t="s">
        <v>66</v>
      </c>
      <c r="K3" s="153" t="s">
        <v>68</v>
      </c>
      <c r="L3" s="51" t="s">
        <v>69</v>
      </c>
      <c r="M3" s="51" t="s">
        <v>64</v>
      </c>
      <c r="N3" s="60" t="s">
        <v>67</v>
      </c>
    </row>
    <row r="4" spans="1:15" ht="21" customHeight="1">
      <c r="A4" s="188" t="s">
        <v>2</v>
      </c>
      <c r="B4" s="189"/>
      <c r="C4" s="64">
        <v>42370</v>
      </c>
      <c r="D4" s="64">
        <v>42005</v>
      </c>
      <c r="E4" s="64" t="s">
        <v>202</v>
      </c>
      <c r="F4" s="64" t="s">
        <v>202</v>
      </c>
      <c r="G4" s="64" t="s">
        <v>233</v>
      </c>
      <c r="H4" s="64" t="s">
        <v>233</v>
      </c>
      <c r="I4" s="145" t="s">
        <v>233</v>
      </c>
      <c r="J4" s="64" t="s">
        <v>233</v>
      </c>
      <c r="K4" s="154" t="s">
        <v>233</v>
      </c>
      <c r="L4" s="64" t="s">
        <v>233</v>
      </c>
      <c r="M4" s="64" t="s">
        <v>233</v>
      </c>
      <c r="N4" s="67" t="s">
        <v>233</v>
      </c>
    </row>
    <row r="5" spans="1:15" ht="12" customHeight="1">
      <c r="A5" s="186" t="s">
        <v>3</v>
      </c>
      <c r="B5" s="187"/>
      <c r="C5" s="51" t="s">
        <v>4</v>
      </c>
      <c r="D5" s="51" t="s">
        <v>4</v>
      </c>
      <c r="E5" s="51" t="s">
        <v>4</v>
      </c>
      <c r="F5" s="51" t="s">
        <v>203</v>
      </c>
      <c r="G5" s="51" t="s">
        <v>4</v>
      </c>
      <c r="H5" s="51" t="s">
        <v>4</v>
      </c>
      <c r="I5" s="144" t="s">
        <v>4</v>
      </c>
      <c r="J5" s="51" t="s">
        <v>234</v>
      </c>
      <c r="K5" s="153" t="s">
        <v>4</v>
      </c>
      <c r="L5" s="51" t="s">
        <v>4</v>
      </c>
      <c r="M5" s="51" t="s">
        <v>4</v>
      </c>
      <c r="N5" s="60" t="s">
        <v>234</v>
      </c>
    </row>
    <row r="6" spans="1:15" ht="9" customHeight="1">
      <c r="A6" s="5"/>
      <c r="B6" s="11"/>
      <c r="C6" s="68"/>
      <c r="D6" s="68"/>
      <c r="E6" s="68"/>
      <c r="F6" s="68"/>
      <c r="G6" s="83"/>
      <c r="H6" s="83"/>
      <c r="I6" s="141"/>
      <c r="J6" s="68"/>
      <c r="K6" s="151"/>
      <c r="L6" s="68"/>
      <c r="M6" s="68"/>
      <c r="N6" s="83"/>
    </row>
    <row r="7" spans="1:15" ht="12" customHeight="1">
      <c r="A7" s="6" t="s">
        <v>5</v>
      </c>
      <c r="B7" s="7" t="s">
        <v>0</v>
      </c>
      <c r="C7" s="78">
        <v>5521693</v>
      </c>
      <c r="D7" s="78">
        <v>5538020</v>
      </c>
      <c r="E7" s="136">
        <f t="shared" ref="E7:E38" si="0">C7-D7</f>
        <v>-16327</v>
      </c>
      <c r="F7" s="137">
        <f t="shared" ref="F7:F38" si="1">E7/D7*100</f>
        <v>-0.29481655898678588</v>
      </c>
      <c r="G7" s="136">
        <v>44706</v>
      </c>
      <c r="H7" s="136">
        <v>56386</v>
      </c>
      <c r="I7" s="160">
        <v>-11680</v>
      </c>
      <c r="J7" s="137">
        <v>-0.21</v>
      </c>
      <c r="K7" s="150">
        <v>221282</v>
      </c>
      <c r="L7" s="150">
        <v>225929</v>
      </c>
      <c r="M7" s="150">
        <v>-4647</v>
      </c>
      <c r="N7" s="137">
        <v>-0.08</v>
      </c>
    </row>
    <row r="8" spans="1:15" ht="20.25" customHeight="1">
      <c r="A8" s="23">
        <v>100</v>
      </c>
      <c r="B8" s="7" t="s">
        <v>7</v>
      </c>
      <c r="C8" s="161">
        <v>1535116</v>
      </c>
      <c r="D8" s="161">
        <v>1537237</v>
      </c>
      <c r="E8" s="136">
        <f t="shared" si="0"/>
        <v>-2121</v>
      </c>
      <c r="F8" s="137">
        <f t="shared" si="1"/>
        <v>-0.13797482105882178</v>
      </c>
      <c r="G8" s="138">
        <v>12140</v>
      </c>
      <c r="H8" s="138">
        <v>15575</v>
      </c>
      <c r="I8" s="149">
        <v>-3435</v>
      </c>
      <c r="J8" s="137">
        <v>-0.22</v>
      </c>
      <c r="K8" s="149">
        <v>80889</v>
      </c>
      <c r="L8" s="149">
        <v>79575</v>
      </c>
      <c r="M8" s="159">
        <v>1314</v>
      </c>
      <c r="N8" s="137">
        <v>0.09</v>
      </c>
    </row>
    <row r="9" spans="1:15" ht="12.75" customHeight="1">
      <c r="A9" s="25">
        <v>101</v>
      </c>
      <c r="B9" s="26" t="s">
        <v>8</v>
      </c>
      <c r="C9" s="78">
        <v>214371</v>
      </c>
      <c r="D9" s="78">
        <v>213551</v>
      </c>
      <c r="E9" s="136">
        <f t="shared" si="0"/>
        <v>820</v>
      </c>
      <c r="F9" s="137">
        <f t="shared" si="1"/>
        <v>0.38398321712377842</v>
      </c>
      <c r="G9" s="138">
        <v>1925</v>
      </c>
      <c r="H9" s="138">
        <v>1769</v>
      </c>
      <c r="I9" s="140">
        <v>156</v>
      </c>
      <c r="J9" s="137">
        <v>7.0000000000000007E-2</v>
      </c>
      <c r="K9" s="149">
        <v>12618</v>
      </c>
      <c r="L9" s="149">
        <v>11954</v>
      </c>
      <c r="M9" s="149">
        <v>664</v>
      </c>
      <c r="N9" s="137">
        <v>0.31</v>
      </c>
      <c r="O9" s="135"/>
    </row>
    <row r="10" spans="1:15" ht="12.75" customHeight="1">
      <c r="A10" s="25">
        <v>102</v>
      </c>
      <c r="B10" s="26" t="s">
        <v>9</v>
      </c>
      <c r="C10" s="78">
        <v>136204</v>
      </c>
      <c r="D10" s="78">
        <v>135946</v>
      </c>
      <c r="E10" s="136">
        <f t="shared" si="0"/>
        <v>258</v>
      </c>
      <c r="F10" s="137">
        <f t="shared" si="1"/>
        <v>0.18978123666750032</v>
      </c>
      <c r="G10" s="138">
        <v>1212</v>
      </c>
      <c r="H10" s="138">
        <v>1310</v>
      </c>
      <c r="I10" s="140">
        <v>-98</v>
      </c>
      <c r="J10" s="137">
        <v>-7.0000000000000007E-2</v>
      </c>
      <c r="K10" s="149">
        <v>8540</v>
      </c>
      <c r="L10" s="149">
        <v>8184</v>
      </c>
      <c r="M10" s="149">
        <v>356</v>
      </c>
      <c r="N10" s="137">
        <v>0.26</v>
      </c>
    </row>
    <row r="11" spans="1:15" ht="12.75" customHeight="1">
      <c r="A11" s="27">
        <v>110</v>
      </c>
      <c r="B11" s="26" t="s">
        <v>10</v>
      </c>
      <c r="C11" s="78">
        <v>132045</v>
      </c>
      <c r="D11" s="78">
        <v>130341</v>
      </c>
      <c r="E11" s="136">
        <f t="shared" si="0"/>
        <v>1704</v>
      </c>
      <c r="F11" s="137">
        <f t="shared" si="1"/>
        <v>1.3073399774437822</v>
      </c>
      <c r="G11" s="138">
        <v>1163</v>
      </c>
      <c r="H11" s="138">
        <v>1306</v>
      </c>
      <c r="I11" s="140">
        <v>-143</v>
      </c>
      <c r="J11" s="137">
        <v>-0.11</v>
      </c>
      <c r="K11" s="149">
        <v>13751</v>
      </c>
      <c r="L11" s="149">
        <v>11904</v>
      </c>
      <c r="M11" s="149">
        <v>1847</v>
      </c>
      <c r="N11" s="137">
        <v>1.42</v>
      </c>
    </row>
    <row r="12" spans="1:15" ht="12.75" customHeight="1">
      <c r="A12" s="27">
        <v>105</v>
      </c>
      <c r="B12" s="26" t="s">
        <v>11</v>
      </c>
      <c r="C12" s="78">
        <v>106656</v>
      </c>
      <c r="D12" s="78">
        <v>106322</v>
      </c>
      <c r="E12" s="136">
        <f t="shared" si="0"/>
        <v>334</v>
      </c>
      <c r="F12" s="137">
        <f t="shared" si="1"/>
        <v>0.3141400650853069</v>
      </c>
      <c r="G12" s="138">
        <v>867</v>
      </c>
      <c r="H12" s="138">
        <v>1489</v>
      </c>
      <c r="I12" s="140">
        <v>-622</v>
      </c>
      <c r="J12" s="137">
        <v>-0.59</v>
      </c>
      <c r="K12" s="149">
        <v>8101</v>
      </c>
      <c r="L12" s="149">
        <v>7145</v>
      </c>
      <c r="M12" s="149">
        <v>956</v>
      </c>
      <c r="N12" s="137">
        <v>0.9</v>
      </c>
    </row>
    <row r="13" spans="1:15" ht="12.75" customHeight="1">
      <c r="A13" s="27">
        <v>109</v>
      </c>
      <c r="B13" s="26" t="s">
        <v>12</v>
      </c>
      <c r="C13" s="78">
        <v>220315</v>
      </c>
      <c r="D13" s="78">
        <v>222307</v>
      </c>
      <c r="E13" s="136">
        <f t="shared" si="0"/>
        <v>-1992</v>
      </c>
      <c r="F13" s="137">
        <f t="shared" si="1"/>
        <v>-0.89605815381431986</v>
      </c>
      <c r="G13" s="138">
        <v>1501</v>
      </c>
      <c r="H13" s="138">
        <v>2215</v>
      </c>
      <c r="I13" s="140">
        <v>-714</v>
      </c>
      <c r="J13" s="137">
        <v>-0.32</v>
      </c>
      <c r="K13" s="149">
        <v>6912</v>
      </c>
      <c r="L13" s="149">
        <v>8190</v>
      </c>
      <c r="M13" s="149">
        <v>-1278</v>
      </c>
      <c r="N13" s="137">
        <v>-0.56999999999999995</v>
      </c>
    </row>
    <row r="14" spans="1:15" ht="12.75" customHeight="1">
      <c r="A14" s="27">
        <v>106</v>
      </c>
      <c r="B14" s="26" t="s">
        <v>13</v>
      </c>
      <c r="C14" s="78">
        <v>97327</v>
      </c>
      <c r="D14" s="78">
        <v>98268</v>
      </c>
      <c r="E14" s="136">
        <f t="shared" si="0"/>
        <v>-941</v>
      </c>
      <c r="F14" s="137">
        <f t="shared" si="1"/>
        <v>-0.95758537876012539</v>
      </c>
      <c r="G14" s="138">
        <v>658</v>
      </c>
      <c r="H14" s="138">
        <v>1441</v>
      </c>
      <c r="I14" s="140">
        <v>-783</v>
      </c>
      <c r="J14" s="137">
        <v>-0.8</v>
      </c>
      <c r="K14" s="149">
        <v>5093</v>
      </c>
      <c r="L14" s="149">
        <v>5251</v>
      </c>
      <c r="M14" s="149">
        <v>-158</v>
      </c>
      <c r="N14" s="137">
        <v>-0.16</v>
      </c>
    </row>
    <row r="15" spans="1:15" ht="12.75" customHeight="1">
      <c r="A15" s="27">
        <v>107</v>
      </c>
      <c r="B15" s="26" t="s">
        <v>14</v>
      </c>
      <c r="C15" s="78">
        <v>162662</v>
      </c>
      <c r="D15" s="78">
        <v>163976</v>
      </c>
      <c r="E15" s="136">
        <f t="shared" si="0"/>
        <v>-1314</v>
      </c>
      <c r="F15" s="137">
        <f t="shared" si="1"/>
        <v>-0.80133678099234029</v>
      </c>
      <c r="G15" s="138">
        <v>1153</v>
      </c>
      <c r="H15" s="138">
        <v>1654</v>
      </c>
      <c r="I15" s="140">
        <v>-501</v>
      </c>
      <c r="J15" s="137">
        <v>-0.31</v>
      </c>
      <c r="K15" s="149">
        <v>6762</v>
      </c>
      <c r="L15" s="149">
        <v>7575</v>
      </c>
      <c r="M15" s="149">
        <v>-813</v>
      </c>
      <c r="N15" s="137">
        <v>-0.5</v>
      </c>
    </row>
    <row r="16" spans="1:15" ht="12.75" customHeight="1">
      <c r="A16" s="27">
        <v>108</v>
      </c>
      <c r="B16" s="26" t="s">
        <v>15</v>
      </c>
      <c r="C16" s="78">
        <v>219447</v>
      </c>
      <c r="D16" s="78">
        <v>219434</v>
      </c>
      <c r="E16" s="136">
        <f t="shared" si="0"/>
        <v>13</v>
      </c>
      <c r="F16" s="137">
        <f t="shared" si="1"/>
        <v>5.9243326011465865E-3</v>
      </c>
      <c r="G16" s="138">
        <v>1853</v>
      </c>
      <c r="H16" s="138">
        <v>2426</v>
      </c>
      <c r="I16" s="140">
        <v>-573</v>
      </c>
      <c r="J16" s="137">
        <v>-0.26</v>
      </c>
      <c r="K16" s="149">
        <v>9636</v>
      </c>
      <c r="L16" s="149">
        <v>9050</v>
      </c>
      <c r="M16" s="149">
        <v>586</v>
      </c>
      <c r="N16" s="137">
        <v>0.27</v>
      </c>
    </row>
    <row r="17" spans="1:14" ht="12.75" customHeight="1">
      <c r="A17" s="27">
        <v>111</v>
      </c>
      <c r="B17" s="26" t="s">
        <v>16</v>
      </c>
      <c r="C17" s="78">
        <v>246089</v>
      </c>
      <c r="D17" s="78">
        <v>247092</v>
      </c>
      <c r="E17" s="136">
        <f t="shared" si="0"/>
        <v>-1003</v>
      </c>
      <c r="F17" s="137">
        <f t="shared" si="1"/>
        <v>-0.40592168099331422</v>
      </c>
      <c r="G17" s="138">
        <v>1808</v>
      </c>
      <c r="H17" s="138">
        <v>1965</v>
      </c>
      <c r="I17" s="140">
        <v>-157</v>
      </c>
      <c r="J17" s="137">
        <v>-0.06</v>
      </c>
      <c r="K17" s="149">
        <v>9476</v>
      </c>
      <c r="L17" s="149">
        <v>10322</v>
      </c>
      <c r="M17" s="149">
        <v>-846</v>
      </c>
      <c r="N17" s="137">
        <v>-0.34</v>
      </c>
    </row>
    <row r="18" spans="1:14" ht="20.25" customHeight="1">
      <c r="A18" s="6"/>
      <c r="B18" s="28" t="s">
        <v>17</v>
      </c>
      <c r="C18" s="161">
        <v>1028732</v>
      </c>
      <c r="D18" s="161">
        <f>SUM(D19:D21)</f>
        <v>1028911</v>
      </c>
      <c r="E18" s="136">
        <f t="shared" si="0"/>
        <v>-179</v>
      </c>
      <c r="F18" s="137">
        <f t="shared" si="1"/>
        <v>-1.7397034340190746E-2</v>
      </c>
      <c r="G18" s="138">
        <v>9202</v>
      </c>
      <c r="H18" s="138">
        <v>9639</v>
      </c>
      <c r="I18" s="140">
        <v>-437</v>
      </c>
      <c r="J18" s="137">
        <v>-0.04</v>
      </c>
      <c r="K18" s="149">
        <v>46620</v>
      </c>
      <c r="L18" s="149">
        <v>46362</v>
      </c>
      <c r="M18" s="149">
        <v>258</v>
      </c>
      <c r="N18" s="137">
        <v>0.03</v>
      </c>
    </row>
    <row r="19" spans="1:14" ht="12.75" customHeight="1">
      <c r="A19" s="25">
        <v>202</v>
      </c>
      <c r="B19" s="29" t="s">
        <v>18</v>
      </c>
      <c r="C19" s="78">
        <v>445503</v>
      </c>
      <c r="D19" s="78">
        <v>446799</v>
      </c>
      <c r="E19" s="136">
        <f t="shared" si="0"/>
        <v>-1296</v>
      </c>
      <c r="F19" s="137">
        <f t="shared" si="1"/>
        <v>-0.29006331706203459</v>
      </c>
      <c r="G19" s="138">
        <v>3995</v>
      </c>
      <c r="H19" s="138">
        <v>4850</v>
      </c>
      <c r="I19" s="140">
        <v>-855</v>
      </c>
      <c r="J19" s="137">
        <v>-0.19</v>
      </c>
      <c r="K19" s="149">
        <v>18342</v>
      </c>
      <c r="L19" s="149">
        <v>18783</v>
      </c>
      <c r="M19" s="149">
        <v>-441</v>
      </c>
      <c r="N19" s="137">
        <v>-0.1</v>
      </c>
    </row>
    <row r="20" spans="1:14" ht="12.75" customHeight="1">
      <c r="A20" s="25">
        <v>204</v>
      </c>
      <c r="B20" s="29" t="s">
        <v>19</v>
      </c>
      <c r="C20" s="78">
        <v>488736</v>
      </c>
      <c r="D20" s="78">
        <v>487299</v>
      </c>
      <c r="E20" s="136">
        <f t="shared" si="0"/>
        <v>1437</v>
      </c>
      <c r="F20" s="137">
        <f t="shared" si="1"/>
        <v>0.29489081652127336</v>
      </c>
      <c r="G20" s="138">
        <v>4471</v>
      </c>
      <c r="H20" s="138">
        <v>3909</v>
      </c>
      <c r="I20" s="140">
        <v>562</v>
      </c>
      <c r="J20" s="137">
        <v>0.12</v>
      </c>
      <c r="K20" s="149">
        <v>22820</v>
      </c>
      <c r="L20" s="149">
        <v>21945</v>
      </c>
      <c r="M20" s="149">
        <v>875</v>
      </c>
      <c r="N20" s="137">
        <v>0.18</v>
      </c>
    </row>
    <row r="21" spans="1:14" ht="12.75" customHeight="1">
      <c r="A21" s="25">
        <v>206</v>
      </c>
      <c r="B21" s="29" t="s">
        <v>20</v>
      </c>
      <c r="C21" s="78">
        <v>94493</v>
      </c>
      <c r="D21" s="78">
        <v>94813</v>
      </c>
      <c r="E21" s="136">
        <f t="shared" si="0"/>
        <v>-320</v>
      </c>
      <c r="F21" s="137">
        <f t="shared" si="1"/>
        <v>-0.33750646008458757</v>
      </c>
      <c r="G21" s="138">
        <v>736</v>
      </c>
      <c r="H21" s="138">
        <v>880</v>
      </c>
      <c r="I21" s="140">
        <v>-144</v>
      </c>
      <c r="J21" s="137">
        <v>-0.15</v>
      </c>
      <c r="K21" s="149">
        <v>5458</v>
      </c>
      <c r="L21" s="149">
        <v>5634</v>
      </c>
      <c r="M21" s="149">
        <v>-176</v>
      </c>
      <c r="N21" s="137">
        <v>-0.19</v>
      </c>
    </row>
    <row r="22" spans="1:14" ht="20.25" customHeight="1">
      <c r="A22" s="6"/>
      <c r="B22" s="28" t="s">
        <v>21</v>
      </c>
      <c r="C22" s="78">
        <v>725612</v>
      </c>
      <c r="D22" s="78">
        <f>SUM(D23:D27)</f>
        <v>726729</v>
      </c>
      <c r="E22" s="136">
        <f t="shared" si="0"/>
        <v>-1117</v>
      </c>
      <c r="F22" s="137">
        <f t="shared" si="1"/>
        <v>-0.15370241176559626</v>
      </c>
      <c r="G22" s="138">
        <v>5555</v>
      </c>
      <c r="H22" s="138">
        <v>6305</v>
      </c>
      <c r="I22" s="140">
        <v>-750</v>
      </c>
      <c r="J22" s="137">
        <v>-0.1</v>
      </c>
      <c r="K22" s="149">
        <v>29172</v>
      </c>
      <c r="L22" s="149">
        <v>29539</v>
      </c>
      <c r="M22" s="149">
        <v>-367</v>
      </c>
      <c r="N22" s="137">
        <v>-0.05</v>
      </c>
    </row>
    <row r="23" spans="1:14" ht="12.75" customHeight="1">
      <c r="A23" s="25">
        <v>207</v>
      </c>
      <c r="B23" s="29" t="s">
        <v>22</v>
      </c>
      <c r="C23" s="161">
        <v>197959</v>
      </c>
      <c r="D23" s="161">
        <v>197834</v>
      </c>
      <c r="E23" s="136">
        <f t="shared" si="0"/>
        <v>125</v>
      </c>
      <c r="F23" s="137">
        <f t="shared" si="1"/>
        <v>6.3184285815380575E-2</v>
      </c>
      <c r="G23" s="138">
        <v>1790</v>
      </c>
      <c r="H23" s="138">
        <v>1710</v>
      </c>
      <c r="I23" s="140">
        <v>80</v>
      </c>
      <c r="J23" s="137">
        <v>0.04</v>
      </c>
      <c r="K23" s="149">
        <v>8723</v>
      </c>
      <c r="L23" s="149">
        <v>8678</v>
      </c>
      <c r="M23" s="149">
        <v>45</v>
      </c>
      <c r="N23" s="137">
        <v>0.02</v>
      </c>
    </row>
    <row r="24" spans="1:14" ht="12.75" customHeight="1">
      <c r="A24" s="25">
        <v>214</v>
      </c>
      <c r="B24" s="29" t="s">
        <v>23</v>
      </c>
      <c r="C24" s="78">
        <v>227823</v>
      </c>
      <c r="D24" s="78">
        <v>227852</v>
      </c>
      <c r="E24" s="136">
        <f t="shared" si="0"/>
        <v>-29</v>
      </c>
      <c r="F24" s="137">
        <f t="shared" si="1"/>
        <v>-1.2727559995084528E-2</v>
      </c>
      <c r="G24" s="138">
        <v>1741</v>
      </c>
      <c r="H24" s="138">
        <v>2009</v>
      </c>
      <c r="I24" s="140">
        <v>-268</v>
      </c>
      <c r="J24" s="137">
        <v>-0.12</v>
      </c>
      <c r="K24" s="149">
        <v>9523</v>
      </c>
      <c r="L24" s="149">
        <v>9284</v>
      </c>
      <c r="M24" s="149">
        <v>239</v>
      </c>
      <c r="N24" s="137">
        <v>0.1</v>
      </c>
    </row>
    <row r="25" spans="1:14" ht="12.75" customHeight="1">
      <c r="A25" s="25">
        <v>217</v>
      </c>
      <c r="B25" s="29" t="s">
        <v>24</v>
      </c>
      <c r="C25" s="78">
        <v>155374</v>
      </c>
      <c r="D25" s="78">
        <v>155896</v>
      </c>
      <c r="E25" s="136">
        <f t="shared" si="0"/>
        <v>-522</v>
      </c>
      <c r="F25" s="137">
        <f t="shared" si="1"/>
        <v>-0.33483861035562168</v>
      </c>
      <c r="G25" s="138">
        <v>1086</v>
      </c>
      <c r="H25" s="138">
        <v>1488</v>
      </c>
      <c r="I25" s="140">
        <v>-402</v>
      </c>
      <c r="J25" s="137">
        <v>-0.26</v>
      </c>
      <c r="K25" s="149">
        <v>5668</v>
      </c>
      <c r="L25" s="149">
        <v>5788</v>
      </c>
      <c r="M25" s="149">
        <v>-120</v>
      </c>
      <c r="N25" s="137">
        <v>-0.08</v>
      </c>
    </row>
    <row r="26" spans="1:14" ht="12.75" customHeight="1">
      <c r="A26" s="25">
        <v>219</v>
      </c>
      <c r="B26" s="29" t="s">
        <v>25</v>
      </c>
      <c r="C26" s="78">
        <v>113549</v>
      </c>
      <c r="D26" s="78">
        <v>114173</v>
      </c>
      <c r="E26" s="136">
        <f t="shared" si="0"/>
        <v>-624</v>
      </c>
      <c r="F26" s="137">
        <f t="shared" si="1"/>
        <v>-0.54653902411253097</v>
      </c>
      <c r="G26" s="138">
        <v>795</v>
      </c>
      <c r="H26" s="138">
        <v>854</v>
      </c>
      <c r="I26" s="140">
        <v>-59</v>
      </c>
      <c r="J26" s="137">
        <v>-0.05</v>
      </c>
      <c r="K26" s="149">
        <v>4185</v>
      </c>
      <c r="L26" s="149">
        <v>4750</v>
      </c>
      <c r="M26" s="149">
        <v>-565</v>
      </c>
      <c r="N26" s="137">
        <v>-0.49</v>
      </c>
    </row>
    <row r="27" spans="1:14" ht="12.75" customHeight="1">
      <c r="A27" s="25">
        <v>301</v>
      </c>
      <c r="B27" s="29" t="s">
        <v>26</v>
      </c>
      <c r="C27" s="78">
        <v>30907</v>
      </c>
      <c r="D27" s="78">
        <v>30974</v>
      </c>
      <c r="E27" s="136">
        <f t="shared" si="0"/>
        <v>-67</v>
      </c>
      <c r="F27" s="137">
        <f t="shared" si="1"/>
        <v>-0.21631045392910184</v>
      </c>
      <c r="G27" s="138">
        <v>143</v>
      </c>
      <c r="H27" s="138">
        <v>244</v>
      </c>
      <c r="I27" s="140">
        <v>-101</v>
      </c>
      <c r="J27" s="137">
        <v>-0.33</v>
      </c>
      <c r="K27" s="149">
        <v>1073</v>
      </c>
      <c r="L27" s="149">
        <v>1039</v>
      </c>
      <c r="M27" s="149">
        <v>34</v>
      </c>
      <c r="N27" s="137">
        <v>0.11</v>
      </c>
    </row>
    <row r="28" spans="1:14" ht="20.25" customHeight="1">
      <c r="A28" s="6"/>
      <c r="B28" s="28" t="s">
        <v>27</v>
      </c>
      <c r="C28" s="161">
        <v>713495</v>
      </c>
      <c r="D28" s="161">
        <f>SUM(D29:D33)</f>
        <v>714596</v>
      </c>
      <c r="E28" s="136">
        <f t="shared" si="0"/>
        <v>-1101</v>
      </c>
      <c r="F28" s="137">
        <f t="shared" si="1"/>
        <v>-0.1540730706581061</v>
      </c>
      <c r="G28" s="138">
        <v>6207</v>
      </c>
      <c r="H28" s="138">
        <v>6672</v>
      </c>
      <c r="I28" s="140">
        <v>-465</v>
      </c>
      <c r="J28" s="137">
        <v>-7.0000000000000007E-2</v>
      </c>
      <c r="K28" s="149">
        <v>23998</v>
      </c>
      <c r="L28" s="149">
        <v>24634</v>
      </c>
      <c r="M28" s="149">
        <v>-636</v>
      </c>
      <c r="N28" s="137">
        <v>-0.09</v>
      </c>
    </row>
    <row r="29" spans="1:14" ht="12.75" customHeight="1">
      <c r="A29" s="25">
        <v>203</v>
      </c>
      <c r="B29" s="29" t="s">
        <v>28</v>
      </c>
      <c r="C29" s="78">
        <v>292142</v>
      </c>
      <c r="D29" s="78">
        <v>291646</v>
      </c>
      <c r="E29" s="136">
        <f t="shared" si="0"/>
        <v>496</v>
      </c>
      <c r="F29" s="137">
        <f t="shared" si="1"/>
        <v>0.17006919347428046</v>
      </c>
      <c r="G29" s="138">
        <v>2652</v>
      </c>
      <c r="H29" s="138">
        <v>2709</v>
      </c>
      <c r="I29" s="140">
        <v>-57</v>
      </c>
      <c r="J29" s="137">
        <v>-0.02</v>
      </c>
      <c r="K29" s="149">
        <v>11045</v>
      </c>
      <c r="L29" s="149">
        <v>10492</v>
      </c>
      <c r="M29" s="149">
        <v>553</v>
      </c>
      <c r="N29" s="137">
        <v>0.19</v>
      </c>
    </row>
    <row r="30" spans="1:14" ht="12.75" customHeight="1">
      <c r="A30" s="25">
        <v>210</v>
      </c>
      <c r="B30" s="29" t="s">
        <v>29</v>
      </c>
      <c r="C30" s="78">
        <v>265919</v>
      </c>
      <c r="D30" s="78">
        <v>266953</v>
      </c>
      <c r="E30" s="136">
        <f t="shared" si="0"/>
        <v>-1034</v>
      </c>
      <c r="F30" s="137">
        <f t="shared" si="1"/>
        <v>-0.38733410001011415</v>
      </c>
      <c r="G30" s="138">
        <v>2297</v>
      </c>
      <c r="H30" s="138">
        <v>2412</v>
      </c>
      <c r="I30" s="140">
        <v>-115</v>
      </c>
      <c r="J30" s="137">
        <v>-0.04</v>
      </c>
      <c r="K30" s="149">
        <v>7898</v>
      </c>
      <c r="L30" s="149">
        <v>8817</v>
      </c>
      <c r="M30" s="149">
        <v>-919</v>
      </c>
      <c r="N30" s="137">
        <v>-0.34</v>
      </c>
    </row>
    <row r="31" spans="1:14" ht="12.75" customHeight="1">
      <c r="A31" s="25">
        <v>216</v>
      </c>
      <c r="B31" s="29" t="s">
        <v>30</v>
      </c>
      <c r="C31" s="78">
        <v>90958</v>
      </c>
      <c r="D31" s="78">
        <v>91357</v>
      </c>
      <c r="E31" s="136">
        <f t="shared" si="0"/>
        <v>-399</v>
      </c>
      <c r="F31" s="137">
        <f t="shared" si="1"/>
        <v>-0.43674814190483485</v>
      </c>
      <c r="G31" s="138">
        <v>738</v>
      </c>
      <c r="H31" s="138">
        <v>923</v>
      </c>
      <c r="I31" s="140">
        <v>-185</v>
      </c>
      <c r="J31" s="137">
        <v>-0.2</v>
      </c>
      <c r="K31" s="149">
        <v>2834</v>
      </c>
      <c r="L31" s="149">
        <v>3048</v>
      </c>
      <c r="M31" s="149">
        <v>-214</v>
      </c>
      <c r="N31" s="137">
        <v>-0.23</v>
      </c>
    </row>
    <row r="32" spans="1:14" ht="12.75" customHeight="1">
      <c r="A32" s="25">
        <v>381</v>
      </c>
      <c r="B32" s="29" t="s">
        <v>31</v>
      </c>
      <c r="C32" s="78">
        <v>30723</v>
      </c>
      <c r="D32" s="78">
        <v>30841</v>
      </c>
      <c r="E32" s="136">
        <f t="shared" si="0"/>
        <v>-118</v>
      </c>
      <c r="F32" s="137">
        <f t="shared" si="1"/>
        <v>-0.38260756784799455</v>
      </c>
      <c r="G32" s="138">
        <v>210</v>
      </c>
      <c r="H32" s="138">
        <v>334</v>
      </c>
      <c r="I32" s="140">
        <v>-124</v>
      </c>
      <c r="J32" s="137">
        <v>-0.4</v>
      </c>
      <c r="K32" s="149">
        <v>968</v>
      </c>
      <c r="L32" s="149">
        <v>962</v>
      </c>
      <c r="M32" s="149">
        <v>6</v>
      </c>
      <c r="N32" s="137">
        <v>0.02</v>
      </c>
    </row>
    <row r="33" spans="1:14" ht="12.75" customHeight="1">
      <c r="A33" s="25">
        <v>382</v>
      </c>
      <c r="B33" s="29" t="s">
        <v>32</v>
      </c>
      <c r="C33" s="78">
        <v>33753</v>
      </c>
      <c r="D33" s="78">
        <v>33799</v>
      </c>
      <c r="E33" s="136">
        <f t="shared" si="0"/>
        <v>-46</v>
      </c>
      <c r="F33" s="137">
        <f t="shared" si="1"/>
        <v>-0.13609870114500427</v>
      </c>
      <c r="G33" s="138">
        <v>310</v>
      </c>
      <c r="H33" s="138">
        <v>294</v>
      </c>
      <c r="I33" s="140">
        <v>16</v>
      </c>
      <c r="J33" s="137">
        <v>0.05</v>
      </c>
      <c r="K33" s="149">
        <v>1253</v>
      </c>
      <c r="L33" s="149">
        <v>1315</v>
      </c>
      <c r="M33" s="149">
        <v>-62</v>
      </c>
      <c r="N33" s="137">
        <v>-0.18</v>
      </c>
    </row>
    <row r="34" spans="1:14" ht="20.25" customHeight="1">
      <c r="A34" s="6"/>
      <c r="B34" s="30" t="s">
        <v>33</v>
      </c>
      <c r="C34" s="161">
        <v>273398</v>
      </c>
      <c r="D34" s="161">
        <f>SUM(D35:D40)</f>
        <v>275454</v>
      </c>
      <c r="E34" s="136">
        <f t="shared" si="0"/>
        <v>-2056</v>
      </c>
      <c r="F34" s="137">
        <f t="shared" si="1"/>
        <v>-0.74640411829198339</v>
      </c>
      <c r="G34" s="138">
        <v>1958</v>
      </c>
      <c r="H34" s="138">
        <v>2996</v>
      </c>
      <c r="I34" s="140">
        <v>-1038</v>
      </c>
      <c r="J34" s="137">
        <v>-0.38</v>
      </c>
      <c r="K34" s="149">
        <v>8184</v>
      </c>
      <c r="L34" s="149">
        <v>9202</v>
      </c>
      <c r="M34" s="149">
        <v>-1018</v>
      </c>
      <c r="N34" s="137">
        <v>-0.37</v>
      </c>
    </row>
    <row r="35" spans="1:14" ht="12.75" customHeight="1">
      <c r="A35" s="10">
        <v>213</v>
      </c>
      <c r="B35" s="50" t="s">
        <v>109</v>
      </c>
      <c r="C35" s="78">
        <v>40614</v>
      </c>
      <c r="D35" s="78">
        <v>41052</v>
      </c>
      <c r="E35" s="136">
        <f t="shared" si="0"/>
        <v>-438</v>
      </c>
      <c r="F35" s="137">
        <f t="shared" si="1"/>
        <v>-1.0669394913767904</v>
      </c>
      <c r="G35" s="138">
        <v>304</v>
      </c>
      <c r="H35" s="138">
        <v>485</v>
      </c>
      <c r="I35" s="140">
        <v>-181</v>
      </c>
      <c r="J35" s="137">
        <v>-0.44</v>
      </c>
      <c r="K35" s="149">
        <v>1061</v>
      </c>
      <c r="L35" s="149">
        <v>1318</v>
      </c>
      <c r="M35" s="149">
        <v>-257</v>
      </c>
      <c r="N35" s="137">
        <v>-0.63</v>
      </c>
    </row>
    <row r="36" spans="1:14" ht="12.75" customHeight="1">
      <c r="A36" s="10">
        <v>215</v>
      </c>
      <c r="B36" s="50" t="s">
        <v>118</v>
      </c>
      <c r="C36" s="78">
        <v>77769</v>
      </c>
      <c r="D36" s="78">
        <v>78255</v>
      </c>
      <c r="E36" s="136">
        <f t="shared" si="0"/>
        <v>-486</v>
      </c>
      <c r="F36" s="137">
        <f t="shared" si="1"/>
        <v>-0.62104657849338696</v>
      </c>
      <c r="G36" s="138">
        <v>481</v>
      </c>
      <c r="H36" s="138">
        <v>781</v>
      </c>
      <c r="I36" s="140">
        <v>-300</v>
      </c>
      <c r="J36" s="137">
        <v>-0.38</v>
      </c>
      <c r="K36" s="149">
        <v>2292</v>
      </c>
      <c r="L36" s="149">
        <v>2478</v>
      </c>
      <c r="M36" s="149">
        <v>-186</v>
      </c>
      <c r="N36" s="137">
        <v>-0.24</v>
      </c>
    </row>
    <row r="37" spans="1:14" ht="12.75" customHeight="1">
      <c r="A37" s="25">
        <v>218</v>
      </c>
      <c r="B37" s="29" t="s">
        <v>35</v>
      </c>
      <c r="C37" s="78">
        <v>48509</v>
      </c>
      <c r="D37" s="78">
        <v>48896</v>
      </c>
      <c r="E37" s="136">
        <f t="shared" si="0"/>
        <v>-387</v>
      </c>
      <c r="F37" s="137">
        <f t="shared" si="1"/>
        <v>-0.79147578534031415</v>
      </c>
      <c r="G37" s="138">
        <v>401</v>
      </c>
      <c r="H37" s="138">
        <v>500</v>
      </c>
      <c r="I37" s="140">
        <v>-99</v>
      </c>
      <c r="J37" s="137">
        <v>-0.2</v>
      </c>
      <c r="K37" s="149">
        <v>1388</v>
      </c>
      <c r="L37" s="149">
        <v>1676</v>
      </c>
      <c r="M37" s="149">
        <v>-288</v>
      </c>
      <c r="N37" s="137">
        <v>-0.59</v>
      </c>
    </row>
    <row r="38" spans="1:14" ht="12.75" customHeight="1">
      <c r="A38" s="25">
        <v>220</v>
      </c>
      <c r="B38" s="29" t="s">
        <v>36</v>
      </c>
      <c r="C38" s="78">
        <v>45241</v>
      </c>
      <c r="D38" s="78">
        <v>45739</v>
      </c>
      <c r="E38" s="136">
        <f t="shared" si="0"/>
        <v>-498</v>
      </c>
      <c r="F38" s="137">
        <f t="shared" si="1"/>
        <v>-1.0887863748660882</v>
      </c>
      <c r="G38" s="138">
        <v>287</v>
      </c>
      <c r="H38" s="138">
        <v>560</v>
      </c>
      <c r="I38" s="140">
        <v>-273</v>
      </c>
      <c r="J38" s="137">
        <v>-0.6</v>
      </c>
      <c r="K38" s="149">
        <v>1160</v>
      </c>
      <c r="L38" s="149">
        <v>1385</v>
      </c>
      <c r="M38" s="149">
        <v>-225</v>
      </c>
      <c r="N38" s="137">
        <v>-0.49</v>
      </c>
    </row>
    <row r="39" spans="1:14" ht="12.75" customHeight="1">
      <c r="A39" s="25">
        <v>228</v>
      </c>
      <c r="B39" s="29" t="s">
        <v>115</v>
      </c>
      <c r="C39" s="78">
        <v>39980</v>
      </c>
      <c r="D39" s="78">
        <v>39815</v>
      </c>
      <c r="E39" s="136">
        <f t="shared" ref="E39:E66" si="2">C39-D39</f>
        <v>165</v>
      </c>
      <c r="F39" s="137">
        <f t="shared" ref="F39:F66" si="3">E39/D39*100</f>
        <v>0.4144166771317343</v>
      </c>
      <c r="G39" s="138">
        <v>368</v>
      </c>
      <c r="H39" s="138">
        <v>375</v>
      </c>
      <c r="I39" s="140">
        <v>-7</v>
      </c>
      <c r="J39" s="137">
        <v>-0.02</v>
      </c>
      <c r="K39" s="149">
        <v>1896</v>
      </c>
      <c r="L39" s="149">
        <v>1724</v>
      </c>
      <c r="M39" s="149">
        <v>172</v>
      </c>
      <c r="N39" s="137">
        <v>0.43</v>
      </c>
    </row>
    <row r="40" spans="1:14" ht="12.75" customHeight="1">
      <c r="A40" s="25">
        <v>365</v>
      </c>
      <c r="B40" s="29" t="s">
        <v>110</v>
      </c>
      <c r="C40" s="78">
        <v>21285</v>
      </c>
      <c r="D40" s="78">
        <v>21697</v>
      </c>
      <c r="E40" s="136">
        <f t="shared" si="2"/>
        <v>-412</v>
      </c>
      <c r="F40" s="137">
        <f t="shared" si="3"/>
        <v>-1.8988800294971655</v>
      </c>
      <c r="G40" s="138">
        <v>117</v>
      </c>
      <c r="H40" s="138">
        <v>295</v>
      </c>
      <c r="I40" s="140">
        <v>-178</v>
      </c>
      <c r="J40" s="137">
        <v>-0.82</v>
      </c>
      <c r="K40" s="149">
        <v>387</v>
      </c>
      <c r="L40" s="149">
        <v>621</v>
      </c>
      <c r="M40" s="149">
        <v>-234</v>
      </c>
      <c r="N40" s="137">
        <v>-1.08</v>
      </c>
    </row>
    <row r="41" spans="1:14" ht="20.25" customHeight="1">
      <c r="A41" s="6"/>
      <c r="B41" s="30" t="s">
        <v>37</v>
      </c>
      <c r="C41" s="161">
        <v>576522</v>
      </c>
      <c r="D41" s="161">
        <f>SUM(D42:D45)</f>
        <v>578433</v>
      </c>
      <c r="E41" s="136">
        <f t="shared" si="2"/>
        <v>-1911</v>
      </c>
      <c r="F41" s="137">
        <f t="shared" si="3"/>
        <v>-0.33037534165581839</v>
      </c>
      <c r="G41" s="138">
        <v>5005</v>
      </c>
      <c r="H41" s="138">
        <v>5831</v>
      </c>
      <c r="I41" s="140">
        <v>-826</v>
      </c>
      <c r="J41" s="137">
        <v>-0.14000000000000001</v>
      </c>
      <c r="K41" s="149">
        <v>15558</v>
      </c>
      <c r="L41" s="149">
        <v>16643</v>
      </c>
      <c r="M41" s="149">
        <v>-1085</v>
      </c>
      <c r="N41" s="137">
        <v>-0.19</v>
      </c>
    </row>
    <row r="42" spans="1:14" ht="12.75" customHeight="1">
      <c r="A42" s="10">
        <v>201</v>
      </c>
      <c r="B42" s="50" t="s">
        <v>116</v>
      </c>
      <c r="C42" s="78">
        <v>533079</v>
      </c>
      <c r="D42" s="78">
        <v>534665</v>
      </c>
      <c r="E42" s="136">
        <f t="shared" si="2"/>
        <v>-1586</v>
      </c>
      <c r="F42" s="137">
        <f t="shared" si="3"/>
        <v>-0.29663434112949227</v>
      </c>
      <c r="G42" s="138">
        <v>4708</v>
      </c>
      <c r="H42" s="138">
        <v>5270</v>
      </c>
      <c r="I42" s="140">
        <v>-562</v>
      </c>
      <c r="J42" s="137">
        <v>-0.11</v>
      </c>
      <c r="K42" s="149">
        <v>14220</v>
      </c>
      <c r="L42" s="149">
        <v>15244</v>
      </c>
      <c r="M42" s="149">
        <v>-1024</v>
      </c>
      <c r="N42" s="137">
        <v>-0.19</v>
      </c>
    </row>
    <row r="43" spans="1:14" ht="12.75" customHeight="1">
      <c r="A43" s="25">
        <v>442</v>
      </c>
      <c r="B43" s="29" t="s">
        <v>38</v>
      </c>
      <c r="C43" s="78">
        <v>12325</v>
      </c>
      <c r="D43" s="78">
        <v>12522</v>
      </c>
      <c r="E43" s="136">
        <f t="shared" si="2"/>
        <v>-197</v>
      </c>
      <c r="F43" s="137">
        <f t="shared" si="3"/>
        <v>-1.5732311132406962</v>
      </c>
      <c r="G43" s="138">
        <v>67</v>
      </c>
      <c r="H43" s="138">
        <v>193</v>
      </c>
      <c r="I43" s="140">
        <v>-126</v>
      </c>
      <c r="J43" s="137">
        <v>-1.01</v>
      </c>
      <c r="K43" s="149">
        <v>314</v>
      </c>
      <c r="L43" s="149">
        <v>385</v>
      </c>
      <c r="M43" s="149">
        <v>-71</v>
      </c>
      <c r="N43" s="137">
        <v>-0.56999999999999995</v>
      </c>
    </row>
    <row r="44" spans="1:14" ht="12.75" customHeight="1">
      <c r="A44" s="25">
        <v>443</v>
      </c>
      <c r="B44" s="29" t="s">
        <v>39</v>
      </c>
      <c r="C44" s="78">
        <v>19711</v>
      </c>
      <c r="D44" s="78">
        <v>19736</v>
      </c>
      <c r="E44" s="136">
        <f t="shared" si="2"/>
        <v>-25</v>
      </c>
      <c r="F44" s="137">
        <f t="shared" si="3"/>
        <v>-0.12667207134171057</v>
      </c>
      <c r="G44" s="138">
        <v>160</v>
      </c>
      <c r="H44" s="138">
        <v>205</v>
      </c>
      <c r="I44" s="140">
        <v>-45</v>
      </c>
      <c r="J44" s="137">
        <v>-0.23</v>
      </c>
      <c r="K44" s="149">
        <v>753</v>
      </c>
      <c r="L44" s="149">
        <v>733</v>
      </c>
      <c r="M44" s="149">
        <v>20</v>
      </c>
      <c r="N44" s="137">
        <v>0.1</v>
      </c>
    </row>
    <row r="45" spans="1:14" ht="12.75" customHeight="1">
      <c r="A45" s="25">
        <v>446</v>
      </c>
      <c r="B45" s="29" t="s">
        <v>111</v>
      </c>
      <c r="C45" s="78">
        <v>11407</v>
      </c>
      <c r="D45" s="78">
        <v>11510</v>
      </c>
      <c r="E45" s="136">
        <f t="shared" si="2"/>
        <v>-103</v>
      </c>
      <c r="F45" s="137">
        <f t="shared" si="3"/>
        <v>-0.89487402258905302</v>
      </c>
      <c r="G45" s="138">
        <v>70</v>
      </c>
      <c r="H45" s="138">
        <v>163</v>
      </c>
      <c r="I45" s="140">
        <v>-93</v>
      </c>
      <c r="J45" s="137">
        <v>-0.81</v>
      </c>
      <c r="K45" s="149">
        <v>271</v>
      </c>
      <c r="L45" s="149">
        <v>281</v>
      </c>
      <c r="M45" s="149">
        <v>-10</v>
      </c>
      <c r="N45" s="137">
        <v>-0.09</v>
      </c>
    </row>
    <row r="46" spans="1:14" ht="20.25" customHeight="1">
      <c r="A46" s="6"/>
      <c r="B46" s="30" t="s">
        <v>40</v>
      </c>
      <c r="C46" s="161">
        <v>260142</v>
      </c>
      <c r="D46" s="161">
        <f>SUM(D47:D53)</f>
        <v>262677</v>
      </c>
      <c r="E46" s="136">
        <f t="shared" si="2"/>
        <v>-2535</v>
      </c>
      <c r="F46" s="137">
        <f t="shared" si="3"/>
        <v>-0.96506355714432546</v>
      </c>
      <c r="G46" s="138">
        <v>1818</v>
      </c>
      <c r="H46" s="138">
        <v>3233</v>
      </c>
      <c r="I46" s="140">
        <v>-1415</v>
      </c>
      <c r="J46" s="137">
        <v>-0.54</v>
      </c>
      <c r="K46" s="149">
        <v>6608</v>
      </c>
      <c r="L46" s="149">
        <v>7728</v>
      </c>
      <c r="M46" s="149">
        <v>-1120</v>
      </c>
      <c r="N46" s="137">
        <v>-0.43</v>
      </c>
    </row>
    <row r="47" spans="1:14" ht="12.75" customHeight="1">
      <c r="A47" s="25">
        <v>208</v>
      </c>
      <c r="B47" s="29" t="s">
        <v>41</v>
      </c>
      <c r="C47" s="78">
        <v>29869</v>
      </c>
      <c r="D47" s="78">
        <v>30079</v>
      </c>
      <c r="E47" s="136">
        <f t="shared" si="2"/>
        <v>-210</v>
      </c>
      <c r="F47" s="137">
        <f t="shared" si="3"/>
        <v>-0.69816150802885735</v>
      </c>
      <c r="G47" s="138">
        <v>216</v>
      </c>
      <c r="H47" s="138">
        <v>404</v>
      </c>
      <c r="I47" s="140">
        <v>-188</v>
      </c>
      <c r="J47" s="137">
        <v>-0.63</v>
      </c>
      <c r="K47" s="149">
        <v>1011</v>
      </c>
      <c r="L47" s="149">
        <v>1033</v>
      </c>
      <c r="M47" s="149">
        <v>-22</v>
      </c>
      <c r="N47" s="137">
        <v>-7.0000000000000007E-2</v>
      </c>
    </row>
    <row r="48" spans="1:14" ht="12.75" customHeight="1">
      <c r="A48" s="25">
        <v>212</v>
      </c>
      <c r="B48" s="29" t="s">
        <v>42</v>
      </c>
      <c r="C48" s="78">
        <v>48683</v>
      </c>
      <c r="D48" s="78">
        <v>49011</v>
      </c>
      <c r="E48" s="136">
        <f t="shared" si="2"/>
        <v>-328</v>
      </c>
      <c r="F48" s="137">
        <f t="shared" si="3"/>
        <v>-0.66923751810817977</v>
      </c>
      <c r="G48" s="138">
        <v>325</v>
      </c>
      <c r="H48" s="138">
        <v>566</v>
      </c>
      <c r="I48" s="140">
        <v>-241</v>
      </c>
      <c r="J48" s="137">
        <v>-0.49</v>
      </c>
      <c r="K48" s="149">
        <v>1231</v>
      </c>
      <c r="L48" s="149">
        <v>1318</v>
      </c>
      <c r="M48" s="149">
        <v>-87</v>
      </c>
      <c r="N48" s="137">
        <v>-0.18</v>
      </c>
    </row>
    <row r="49" spans="1:14" ht="12.75" customHeight="1">
      <c r="A49" s="25">
        <v>227</v>
      </c>
      <c r="B49" s="29" t="s">
        <v>104</v>
      </c>
      <c r="C49" s="78">
        <v>37690</v>
      </c>
      <c r="D49" s="78">
        <v>38377</v>
      </c>
      <c r="E49" s="136">
        <f t="shared" si="2"/>
        <v>-687</v>
      </c>
      <c r="F49" s="137">
        <f t="shared" si="3"/>
        <v>-1.7901347161060011</v>
      </c>
      <c r="G49" s="138">
        <v>239</v>
      </c>
      <c r="H49" s="138">
        <v>578</v>
      </c>
      <c r="I49" s="140">
        <v>-339</v>
      </c>
      <c r="J49" s="137">
        <v>-0.88</v>
      </c>
      <c r="K49" s="149">
        <v>746</v>
      </c>
      <c r="L49" s="149">
        <v>1094</v>
      </c>
      <c r="M49" s="149">
        <v>-348</v>
      </c>
      <c r="N49" s="137">
        <v>-0.91</v>
      </c>
    </row>
    <row r="50" spans="1:14" ht="12.75" customHeight="1">
      <c r="A50" s="25">
        <v>229</v>
      </c>
      <c r="B50" s="29" t="s">
        <v>112</v>
      </c>
      <c r="C50" s="78">
        <v>77793</v>
      </c>
      <c r="D50" s="78">
        <v>78308</v>
      </c>
      <c r="E50" s="136">
        <f t="shared" si="2"/>
        <v>-515</v>
      </c>
      <c r="F50" s="137">
        <f t="shared" si="3"/>
        <v>-0.65765949839096893</v>
      </c>
      <c r="G50" s="138">
        <v>599</v>
      </c>
      <c r="H50" s="138">
        <v>900</v>
      </c>
      <c r="I50" s="140">
        <v>-301</v>
      </c>
      <c r="J50" s="137">
        <v>-0.38</v>
      </c>
      <c r="K50" s="149">
        <v>1865</v>
      </c>
      <c r="L50" s="149">
        <v>2079</v>
      </c>
      <c r="M50" s="149">
        <v>-214</v>
      </c>
      <c r="N50" s="137">
        <v>-0.27</v>
      </c>
    </row>
    <row r="51" spans="1:14" ht="12.75" customHeight="1">
      <c r="A51" s="25">
        <v>464</v>
      </c>
      <c r="B51" s="29" t="s">
        <v>43</v>
      </c>
      <c r="C51" s="78">
        <v>33525</v>
      </c>
      <c r="D51" s="78">
        <v>33626</v>
      </c>
      <c r="E51" s="136">
        <f t="shared" si="2"/>
        <v>-101</v>
      </c>
      <c r="F51" s="137">
        <f t="shared" si="3"/>
        <v>-0.30036281448878843</v>
      </c>
      <c r="G51" s="138">
        <v>283</v>
      </c>
      <c r="H51" s="138">
        <v>255</v>
      </c>
      <c r="I51" s="140">
        <v>28</v>
      </c>
      <c r="J51" s="137">
        <v>0.08</v>
      </c>
      <c r="K51" s="149">
        <v>1034</v>
      </c>
      <c r="L51" s="149">
        <v>1163</v>
      </c>
      <c r="M51" s="149">
        <v>-129</v>
      </c>
      <c r="N51" s="137">
        <v>-0.38</v>
      </c>
    </row>
    <row r="52" spans="1:14" ht="12.75" customHeight="1">
      <c r="A52" s="25">
        <v>481</v>
      </c>
      <c r="B52" s="29" t="s">
        <v>44</v>
      </c>
      <c r="C52" s="78">
        <v>15159</v>
      </c>
      <c r="D52" s="78">
        <v>15498</v>
      </c>
      <c r="E52" s="136">
        <f t="shared" si="2"/>
        <v>-339</v>
      </c>
      <c r="F52" s="137">
        <f t="shared" si="3"/>
        <v>-2.1873790166473093</v>
      </c>
      <c r="G52" s="138">
        <v>72</v>
      </c>
      <c r="H52" s="138">
        <v>224</v>
      </c>
      <c r="I52" s="140">
        <v>-152</v>
      </c>
      <c r="J52" s="137">
        <v>-0.98</v>
      </c>
      <c r="K52" s="149">
        <v>340</v>
      </c>
      <c r="L52" s="149">
        <v>527</v>
      </c>
      <c r="M52" s="149">
        <v>-187</v>
      </c>
      <c r="N52" s="137">
        <v>-1.21</v>
      </c>
    </row>
    <row r="53" spans="1:14" ht="12.75" customHeight="1">
      <c r="A53" s="25">
        <v>501</v>
      </c>
      <c r="B53" s="29" t="s">
        <v>113</v>
      </c>
      <c r="C53" s="78">
        <v>17423</v>
      </c>
      <c r="D53" s="78">
        <v>17778</v>
      </c>
      <c r="E53" s="136">
        <f t="shared" si="2"/>
        <v>-355</v>
      </c>
      <c r="F53" s="137">
        <f t="shared" si="3"/>
        <v>-1.9968500393745079</v>
      </c>
      <c r="G53" s="138">
        <v>84</v>
      </c>
      <c r="H53" s="138">
        <v>306</v>
      </c>
      <c r="I53" s="140">
        <v>-222</v>
      </c>
      <c r="J53" s="137">
        <v>-1.25</v>
      </c>
      <c r="K53" s="149">
        <v>381</v>
      </c>
      <c r="L53" s="149">
        <v>514</v>
      </c>
      <c r="M53" s="149">
        <v>-133</v>
      </c>
      <c r="N53" s="137">
        <v>-0.75</v>
      </c>
    </row>
    <row r="54" spans="1:14" ht="20.25" customHeight="1">
      <c r="A54" s="6"/>
      <c r="B54" s="32" t="s">
        <v>45</v>
      </c>
      <c r="C54" s="161">
        <f>SUM(C55:C59)</f>
        <v>168391</v>
      </c>
      <c r="D54" s="161">
        <f>SUM(D55:D59)</f>
        <v>170863</v>
      </c>
      <c r="E54" s="136">
        <f t="shared" si="2"/>
        <v>-2472</v>
      </c>
      <c r="F54" s="137">
        <f t="shared" si="3"/>
        <v>-1.4467731457366428</v>
      </c>
      <c r="G54" s="138">
        <v>1141</v>
      </c>
      <c r="H54" s="138">
        <v>2540</v>
      </c>
      <c r="I54" s="140">
        <v>-1399</v>
      </c>
      <c r="J54" s="137">
        <v>-0.82</v>
      </c>
      <c r="K54" s="149">
        <v>3814</v>
      </c>
      <c r="L54" s="149">
        <v>4887</v>
      </c>
      <c r="M54" s="149">
        <v>-1073</v>
      </c>
      <c r="N54" s="137">
        <v>-0.63</v>
      </c>
    </row>
    <row r="55" spans="1:14" ht="12.75" customHeight="1">
      <c r="A55" s="25">
        <v>209</v>
      </c>
      <c r="B55" s="33" t="s">
        <v>72</v>
      </c>
      <c r="C55" s="78">
        <v>81381</v>
      </c>
      <c r="D55" s="78">
        <v>82312</v>
      </c>
      <c r="E55" s="136">
        <f t="shared" si="2"/>
        <v>-931</v>
      </c>
      <c r="F55" s="137">
        <f t="shared" si="3"/>
        <v>-1.1310622995432014</v>
      </c>
      <c r="G55" s="138">
        <v>609</v>
      </c>
      <c r="H55" s="138">
        <v>1135</v>
      </c>
      <c r="I55" s="140">
        <v>-526</v>
      </c>
      <c r="J55" s="137">
        <v>-0.64</v>
      </c>
      <c r="K55" s="149">
        <v>1857</v>
      </c>
      <c r="L55" s="149">
        <v>2262</v>
      </c>
      <c r="M55" s="149">
        <v>-405</v>
      </c>
      <c r="N55" s="137">
        <v>-0.49</v>
      </c>
    </row>
    <row r="56" spans="1:14" ht="12.75" customHeight="1">
      <c r="A56" s="25">
        <v>222</v>
      </c>
      <c r="B56" s="29" t="s">
        <v>59</v>
      </c>
      <c r="C56" s="78">
        <v>24058</v>
      </c>
      <c r="D56" s="78">
        <v>24485</v>
      </c>
      <c r="E56" s="136">
        <f t="shared" si="2"/>
        <v>-427</v>
      </c>
      <c r="F56" s="137">
        <f t="shared" si="3"/>
        <v>-1.7439248519501733</v>
      </c>
      <c r="G56" s="138">
        <v>145</v>
      </c>
      <c r="H56" s="138">
        <v>414</v>
      </c>
      <c r="I56" s="140">
        <v>-269</v>
      </c>
      <c r="J56" s="137">
        <v>-1.1000000000000001</v>
      </c>
      <c r="K56" s="149">
        <v>478</v>
      </c>
      <c r="L56" s="149">
        <v>636</v>
      </c>
      <c r="M56" s="149">
        <v>-158</v>
      </c>
      <c r="N56" s="137">
        <v>-0.65</v>
      </c>
    </row>
    <row r="57" spans="1:14" ht="12.75" customHeight="1">
      <c r="A57" s="25">
        <v>225</v>
      </c>
      <c r="B57" s="29" t="s">
        <v>73</v>
      </c>
      <c r="C57" s="78">
        <v>30633</v>
      </c>
      <c r="D57" s="78">
        <v>31058</v>
      </c>
      <c r="E57" s="136">
        <f t="shared" si="2"/>
        <v>-425</v>
      </c>
      <c r="F57" s="137">
        <f t="shared" si="3"/>
        <v>-1.3684074956532939</v>
      </c>
      <c r="G57" s="138">
        <v>208</v>
      </c>
      <c r="H57" s="138">
        <v>468</v>
      </c>
      <c r="I57" s="140">
        <v>-260</v>
      </c>
      <c r="J57" s="137">
        <v>-0.84</v>
      </c>
      <c r="K57" s="149">
        <v>821</v>
      </c>
      <c r="L57" s="149">
        <v>986</v>
      </c>
      <c r="M57" s="149">
        <v>-165</v>
      </c>
      <c r="N57" s="137">
        <v>-0.53</v>
      </c>
    </row>
    <row r="58" spans="1:14" ht="12.75" customHeight="1">
      <c r="A58" s="25">
        <v>585</v>
      </c>
      <c r="B58" s="29" t="s">
        <v>105</v>
      </c>
      <c r="C58" s="78">
        <v>17779</v>
      </c>
      <c r="D58" s="78">
        <v>18149</v>
      </c>
      <c r="E58" s="136">
        <f t="shared" si="2"/>
        <v>-370</v>
      </c>
      <c r="F58" s="137">
        <f t="shared" si="3"/>
        <v>-2.0386798170698111</v>
      </c>
      <c r="G58" s="138">
        <v>104</v>
      </c>
      <c r="H58" s="138">
        <v>275</v>
      </c>
      <c r="I58" s="140">
        <v>-171</v>
      </c>
      <c r="J58" s="137">
        <v>-0.94</v>
      </c>
      <c r="K58" s="149">
        <v>343</v>
      </c>
      <c r="L58" s="149">
        <v>542</v>
      </c>
      <c r="M58" s="149">
        <v>-199</v>
      </c>
      <c r="N58" s="137">
        <v>-1.1000000000000001</v>
      </c>
    </row>
    <row r="59" spans="1:14" ht="12.75" customHeight="1">
      <c r="A59" s="25">
        <v>586</v>
      </c>
      <c r="B59" s="29" t="s">
        <v>114</v>
      </c>
      <c r="C59" s="78">
        <v>14540</v>
      </c>
      <c r="D59" s="78">
        <v>14859</v>
      </c>
      <c r="E59" s="136">
        <f t="shared" si="2"/>
        <v>-319</v>
      </c>
      <c r="F59" s="137">
        <f t="shared" si="3"/>
        <v>-2.1468470287367927</v>
      </c>
      <c r="G59" s="138">
        <v>75</v>
      </c>
      <c r="H59" s="138">
        <v>248</v>
      </c>
      <c r="I59" s="140">
        <v>-173</v>
      </c>
      <c r="J59" s="137">
        <v>-1.1599999999999999</v>
      </c>
      <c r="K59" s="149">
        <v>315</v>
      </c>
      <c r="L59" s="149">
        <v>461</v>
      </c>
      <c r="M59" s="149">
        <v>-146</v>
      </c>
      <c r="N59" s="137">
        <v>-0.98</v>
      </c>
    </row>
    <row r="60" spans="1:14" ht="20.25" customHeight="1">
      <c r="A60" s="6"/>
      <c r="B60" s="35" t="s">
        <v>46</v>
      </c>
      <c r="C60" s="161">
        <f>C61+C62</f>
        <v>105531</v>
      </c>
      <c r="D60" s="161">
        <f>D61+D62</f>
        <v>106624</v>
      </c>
      <c r="E60" s="136">
        <f t="shared" si="2"/>
        <v>-1093</v>
      </c>
      <c r="F60" s="137">
        <f t="shared" si="3"/>
        <v>-1.0250975390156063</v>
      </c>
      <c r="G60" s="138">
        <v>746</v>
      </c>
      <c r="H60" s="138">
        <v>1441</v>
      </c>
      <c r="I60" s="140">
        <v>-695</v>
      </c>
      <c r="J60" s="137">
        <v>-0.65</v>
      </c>
      <c r="K60" s="149">
        <v>2650</v>
      </c>
      <c r="L60" s="149">
        <v>3048</v>
      </c>
      <c r="M60" s="149">
        <v>-398</v>
      </c>
      <c r="N60" s="137">
        <v>-0.37</v>
      </c>
    </row>
    <row r="61" spans="1:14" ht="12.75" customHeight="1">
      <c r="A61" s="25">
        <v>221</v>
      </c>
      <c r="B61" s="29" t="s">
        <v>47</v>
      </c>
      <c r="C61" s="78">
        <v>41258</v>
      </c>
      <c r="D61" s="78">
        <v>41668</v>
      </c>
      <c r="E61" s="136">
        <f t="shared" si="2"/>
        <v>-410</v>
      </c>
      <c r="F61" s="137">
        <f t="shared" si="3"/>
        <v>-0.98396851300758381</v>
      </c>
      <c r="G61" s="138">
        <v>289</v>
      </c>
      <c r="H61" s="138">
        <v>592</v>
      </c>
      <c r="I61" s="140">
        <v>-303</v>
      </c>
      <c r="J61" s="137">
        <v>-0.73</v>
      </c>
      <c r="K61" s="149">
        <v>1230</v>
      </c>
      <c r="L61" s="149">
        <v>1337</v>
      </c>
      <c r="M61" s="149">
        <v>-107</v>
      </c>
      <c r="N61" s="137">
        <v>-0.26</v>
      </c>
    </row>
    <row r="62" spans="1:14" ht="12.75" customHeight="1">
      <c r="A62" s="25">
        <v>223</v>
      </c>
      <c r="B62" s="29" t="s">
        <v>77</v>
      </c>
      <c r="C62" s="78">
        <v>64273</v>
      </c>
      <c r="D62" s="78">
        <v>64956</v>
      </c>
      <c r="E62" s="136">
        <f t="shared" si="2"/>
        <v>-683</v>
      </c>
      <c r="F62" s="137">
        <f t="shared" si="3"/>
        <v>-1.051481002524786</v>
      </c>
      <c r="G62" s="138">
        <v>457</v>
      </c>
      <c r="H62" s="138">
        <v>849</v>
      </c>
      <c r="I62" s="140">
        <v>-392</v>
      </c>
      <c r="J62" s="137">
        <v>-0.6</v>
      </c>
      <c r="K62" s="149">
        <v>1420</v>
      </c>
      <c r="L62" s="149">
        <v>1711</v>
      </c>
      <c r="M62" s="149">
        <v>-291</v>
      </c>
      <c r="N62" s="137">
        <v>-0.45</v>
      </c>
    </row>
    <row r="63" spans="1:14" ht="20.25" customHeight="1">
      <c r="A63" s="6"/>
      <c r="B63" s="36" t="s">
        <v>48</v>
      </c>
      <c r="C63" s="161">
        <f>SUM(C64:C66)</f>
        <v>134754</v>
      </c>
      <c r="D63" s="161">
        <f>SUM(D64:D66)</f>
        <v>136496</v>
      </c>
      <c r="E63" s="136">
        <f t="shared" si="2"/>
        <v>-1742</v>
      </c>
      <c r="F63" s="137">
        <f t="shared" si="3"/>
        <v>-1.2762278748095182</v>
      </c>
      <c r="G63" s="138">
        <v>934</v>
      </c>
      <c r="H63" s="138">
        <v>2154</v>
      </c>
      <c r="I63" s="140">
        <v>-1220</v>
      </c>
      <c r="J63" s="137">
        <v>-0.89</v>
      </c>
      <c r="K63" s="149">
        <v>3789</v>
      </c>
      <c r="L63" s="149">
        <v>4311</v>
      </c>
      <c r="M63" s="149">
        <v>-522</v>
      </c>
      <c r="N63" s="137">
        <v>-0.38</v>
      </c>
    </row>
    <row r="64" spans="1:14" ht="12.75" customHeight="1">
      <c r="A64" s="10">
        <v>205</v>
      </c>
      <c r="B64" s="50" t="s">
        <v>117</v>
      </c>
      <c r="C64" s="78">
        <v>44144</v>
      </c>
      <c r="D64" s="78">
        <v>44758</v>
      </c>
      <c r="E64" s="136">
        <f t="shared" si="2"/>
        <v>-614</v>
      </c>
      <c r="F64" s="137">
        <f t="shared" si="3"/>
        <v>-1.3718217972206086</v>
      </c>
      <c r="G64" s="138">
        <v>273</v>
      </c>
      <c r="H64" s="138">
        <v>689</v>
      </c>
      <c r="I64" s="140">
        <v>-416</v>
      </c>
      <c r="J64" s="137">
        <v>-0.93</v>
      </c>
      <c r="K64" s="149">
        <v>1455</v>
      </c>
      <c r="L64" s="149">
        <v>1653</v>
      </c>
      <c r="M64" s="149">
        <v>-198</v>
      </c>
      <c r="N64" s="137">
        <v>-0.44</v>
      </c>
    </row>
    <row r="65" spans="1:14" ht="12.75" customHeight="1">
      <c r="A65" s="25">
        <v>224</v>
      </c>
      <c r="B65" s="29" t="s">
        <v>78</v>
      </c>
      <c r="C65" s="78">
        <v>47096</v>
      </c>
      <c r="D65" s="78">
        <v>47678</v>
      </c>
      <c r="E65" s="136">
        <f t="shared" si="2"/>
        <v>-582</v>
      </c>
      <c r="F65" s="137">
        <f t="shared" si="3"/>
        <v>-1.2206887872813457</v>
      </c>
      <c r="G65" s="138">
        <v>365</v>
      </c>
      <c r="H65" s="138">
        <v>700</v>
      </c>
      <c r="I65" s="140">
        <v>-335</v>
      </c>
      <c r="J65" s="137">
        <v>-0.7</v>
      </c>
      <c r="K65" s="149">
        <v>1146</v>
      </c>
      <c r="L65" s="149">
        <v>1393</v>
      </c>
      <c r="M65" s="149">
        <v>-247</v>
      </c>
      <c r="N65" s="137">
        <v>-0.52</v>
      </c>
    </row>
    <row r="66" spans="1:14" ht="12.75" customHeight="1">
      <c r="A66" s="25">
        <v>226</v>
      </c>
      <c r="B66" s="29" t="s">
        <v>79</v>
      </c>
      <c r="C66" s="78">
        <v>43514</v>
      </c>
      <c r="D66" s="78">
        <v>44060</v>
      </c>
      <c r="E66" s="136">
        <f t="shared" si="2"/>
        <v>-546</v>
      </c>
      <c r="F66" s="137">
        <f t="shared" si="3"/>
        <v>-1.2392192464820699</v>
      </c>
      <c r="G66" s="138">
        <v>296</v>
      </c>
      <c r="H66" s="138">
        <v>765</v>
      </c>
      <c r="I66" s="140">
        <v>-469</v>
      </c>
      <c r="J66" s="137">
        <v>-1.06</v>
      </c>
      <c r="K66" s="149">
        <v>1188</v>
      </c>
      <c r="L66" s="149">
        <v>1265</v>
      </c>
      <c r="M66" s="149">
        <v>-77</v>
      </c>
      <c r="N66" s="137">
        <v>-0.17</v>
      </c>
    </row>
    <row r="67" spans="1:14" ht="12" customHeight="1">
      <c r="A67" s="37"/>
      <c r="B67" s="38"/>
      <c r="C67" s="39"/>
      <c r="D67" s="12"/>
      <c r="E67" s="12"/>
      <c r="F67" s="12"/>
      <c r="G67" s="12"/>
      <c r="H67" s="12"/>
      <c r="I67" s="146"/>
      <c r="J67" s="12"/>
      <c r="K67" s="155"/>
      <c r="L67" s="12"/>
      <c r="M67" s="12"/>
      <c r="N67" s="12"/>
    </row>
    <row r="68" spans="1:14" ht="15" customHeight="1">
      <c r="A68" s="1"/>
      <c r="B68" s="1" t="s">
        <v>6</v>
      </c>
      <c r="C68" s="1"/>
      <c r="D68" s="1" t="s">
        <v>70</v>
      </c>
      <c r="E68" s="84"/>
      <c r="F68" s="84"/>
      <c r="G68" s="139"/>
      <c r="H68" s="139"/>
      <c r="I68" s="147"/>
      <c r="J68" s="84"/>
      <c r="K68" s="156"/>
      <c r="L68" s="84"/>
      <c r="M68" s="84"/>
      <c r="N68" s="1"/>
    </row>
    <row r="69" spans="1:14" ht="18" customHeight="1">
      <c r="A69" s="1"/>
      <c r="B69" s="1"/>
      <c r="C69" s="1"/>
      <c r="D69" s="43"/>
      <c r="E69" s="84"/>
      <c r="F69" s="84"/>
      <c r="G69" s="139"/>
      <c r="H69" s="139"/>
      <c r="I69" s="147"/>
      <c r="J69" s="84"/>
      <c r="K69" s="156"/>
      <c r="L69" s="84"/>
      <c r="M69" s="84"/>
      <c r="N69" s="1"/>
    </row>
    <row r="70" spans="1:14" ht="12" customHeight="1">
      <c r="A70" s="1"/>
      <c r="B70" s="1"/>
      <c r="C70" s="1"/>
      <c r="D70" s="43"/>
      <c r="E70" s="84"/>
      <c r="F70" s="84"/>
      <c r="G70" s="139"/>
      <c r="H70" s="139"/>
      <c r="I70" s="147"/>
      <c r="J70" s="84"/>
      <c r="K70" s="156"/>
      <c r="L70" s="84"/>
      <c r="M70" s="84"/>
      <c r="N70" s="1"/>
    </row>
    <row r="71" spans="1:14" ht="12" customHeight="1">
      <c r="A71" s="1"/>
      <c r="B71" s="1"/>
      <c r="C71" s="1"/>
      <c r="D71" s="1"/>
      <c r="E71" s="84"/>
      <c r="F71" s="84"/>
      <c r="G71" s="139"/>
      <c r="H71" s="139"/>
      <c r="I71" s="147"/>
      <c r="J71" s="84"/>
      <c r="K71" s="156"/>
      <c r="L71" s="84"/>
      <c r="M71" s="84"/>
      <c r="N71" s="1"/>
    </row>
    <row r="72" spans="1:14" ht="12" customHeight="1">
      <c r="A72" s="1"/>
      <c r="B72" s="1"/>
      <c r="C72" s="1"/>
      <c r="E72" s="84"/>
      <c r="F72" s="84"/>
      <c r="G72" s="1"/>
      <c r="H72" s="1"/>
      <c r="I72" s="147"/>
      <c r="J72" s="84"/>
      <c r="K72" s="156"/>
      <c r="L72" s="84"/>
      <c r="M72" s="84"/>
      <c r="N72" s="1"/>
    </row>
  </sheetData>
  <mergeCells count="3">
    <mergeCell ref="A3:B3"/>
    <mergeCell ref="A4:B4"/>
    <mergeCell ref="A5:B5"/>
  </mergeCells>
  <phoneticPr fontId="9"/>
  <pageMargins left="0.23622047244094491" right="0.23622047244094491" top="0.74803149606299213" bottom="0.74803149606299213" header="0.31496062992125984" footer="0.31496062992125984"/>
  <pageSetup paperSize="9" firstPageNumber="14" orientation="portrait" useFirstPageNumber="1" r:id="rId1"/>
  <headerFooter alignWithMargins="0">
    <oddHeader>&amp;L&amp;"ＭＳ Ｐゴシック,太字"市区町ﾃﾞｰﾀ　&amp;A</oddHead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C72"/>
  <sheetViews>
    <sheetView zoomScaleNormal="100" zoomScaleSheetLayoutView="100" workbookViewId="0">
      <pane xSplit="2" ySplit="5" topLeftCell="C9" activePane="bottomRight" state="frozenSplit"/>
      <selection pane="topRight"/>
      <selection pane="bottomLeft"/>
      <selection pane="bottomRight" sqref="A1:XFD1048576"/>
    </sheetView>
  </sheetViews>
  <sheetFormatPr defaultRowHeight="17.25"/>
  <cols>
    <col min="1" max="1" width="3.09765625" style="59" customWidth="1"/>
    <col min="2" max="2" width="7.69921875" style="59" customWidth="1"/>
    <col min="3" max="4" width="8.796875" style="59"/>
    <col min="5" max="5" width="8.69921875" style="59" customWidth="1"/>
    <col min="6" max="6" width="8.3984375" style="59" customWidth="1"/>
    <col min="7" max="7" width="8.19921875" style="59" customWidth="1"/>
    <col min="8" max="8" width="7.796875" style="59" customWidth="1"/>
    <col min="9" max="9" width="8.19921875" style="59" customWidth="1"/>
    <col min="10" max="17" width="6.796875" style="59" customWidth="1"/>
    <col min="18" max="18" width="6.69921875" style="59" customWidth="1"/>
    <col min="19" max="24" width="5.59765625" style="59" customWidth="1"/>
    <col min="25" max="29" width="5.5" style="59" customWidth="1"/>
    <col min="30" max="16384" width="8.796875" style="59"/>
  </cols>
  <sheetData>
    <row r="1" spans="1:29" ht="12" customHeight="1">
      <c r="A1" s="3"/>
      <c r="B1" s="3"/>
      <c r="C1" s="56" t="s">
        <v>160</v>
      </c>
      <c r="D1" s="56"/>
      <c r="E1" s="56"/>
      <c r="F1" s="56"/>
      <c r="G1" s="56"/>
      <c r="H1" s="56"/>
      <c r="I1" s="98"/>
      <c r="J1" s="56" t="s">
        <v>162</v>
      </c>
      <c r="K1" s="56"/>
      <c r="L1" s="56"/>
      <c r="M1" s="56"/>
      <c r="N1" s="56"/>
      <c r="O1" s="56"/>
      <c r="P1" s="56"/>
      <c r="Q1" s="56"/>
      <c r="R1" s="56"/>
      <c r="S1" s="99" t="s">
        <v>172</v>
      </c>
      <c r="T1" s="99"/>
      <c r="U1" s="99"/>
      <c r="V1" s="99"/>
      <c r="W1" s="99"/>
      <c r="X1" s="99"/>
      <c r="Y1" s="99"/>
      <c r="Z1" s="99"/>
      <c r="AA1" s="99"/>
      <c r="AC1" s="100" t="s">
        <v>182</v>
      </c>
    </row>
    <row r="2" spans="1:29" ht="12" customHeight="1">
      <c r="A2" s="22"/>
      <c r="B2" s="22"/>
      <c r="C2" s="55">
        <v>61</v>
      </c>
      <c r="D2" s="55">
        <v>62</v>
      </c>
      <c r="E2" s="55">
        <v>63</v>
      </c>
      <c r="F2" s="55">
        <v>64</v>
      </c>
      <c r="G2" s="55">
        <v>65</v>
      </c>
      <c r="H2" s="55">
        <v>66</v>
      </c>
      <c r="I2" s="55">
        <v>67</v>
      </c>
      <c r="J2" s="55">
        <v>68</v>
      </c>
      <c r="K2" s="55">
        <v>69</v>
      </c>
      <c r="L2" s="55">
        <v>70</v>
      </c>
      <c r="M2" s="55">
        <v>71</v>
      </c>
      <c r="N2" s="55">
        <v>72</v>
      </c>
      <c r="O2" s="55">
        <v>73</v>
      </c>
      <c r="P2" s="55">
        <v>74</v>
      </c>
      <c r="Q2" s="55">
        <v>75</v>
      </c>
      <c r="R2" s="55">
        <v>76</v>
      </c>
      <c r="S2" s="55">
        <v>77</v>
      </c>
      <c r="T2" s="55">
        <v>78</v>
      </c>
      <c r="U2" s="55">
        <v>79</v>
      </c>
      <c r="V2" s="55">
        <v>80</v>
      </c>
      <c r="W2" s="55">
        <v>81</v>
      </c>
      <c r="X2" s="55">
        <v>82</v>
      </c>
      <c r="Y2" s="55">
        <v>83</v>
      </c>
      <c r="Z2" s="55">
        <v>84</v>
      </c>
      <c r="AA2" s="55">
        <v>85</v>
      </c>
      <c r="AB2" s="55">
        <v>86</v>
      </c>
      <c r="AC2" s="55">
        <v>87</v>
      </c>
    </row>
    <row r="3" spans="1:29" ht="45" customHeight="1">
      <c r="A3" s="186" t="s">
        <v>1</v>
      </c>
      <c r="B3" s="187"/>
      <c r="C3" s="51" t="s">
        <v>54</v>
      </c>
      <c r="D3" s="51" t="s">
        <v>55</v>
      </c>
      <c r="E3" s="51" t="s">
        <v>56</v>
      </c>
      <c r="F3" s="51" t="s">
        <v>57</v>
      </c>
      <c r="G3" s="51" t="s">
        <v>58</v>
      </c>
      <c r="H3" s="60" t="s">
        <v>123</v>
      </c>
      <c r="I3" s="60" t="s">
        <v>161</v>
      </c>
      <c r="J3" s="54" t="s">
        <v>163</v>
      </c>
      <c r="K3" s="51" t="s">
        <v>164</v>
      </c>
      <c r="L3" s="51" t="s">
        <v>165</v>
      </c>
      <c r="M3" s="124" t="s">
        <v>166</v>
      </c>
      <c r="N3" s="124" t="s">
        <v>167</v>
      </c>
      <c r="O3" s="124" t="s">
        <v>168</v>
      </c>
      <c r="P3" s="51" t="s">
        <v>169</v>
      </c>
      <c r="Q3" s="51" t="s">
        <v>170</v>
      </c>
      <c r="R3" s="60" t="s">
        <v>171</v>
      </c>
      <c r="S3" s="125" t="s">
        <v>173</v>
      </c>
      <c r="T3" s="124" t="s">
        <v>174</v>
      </c>
      <c r="U3" s="124" t="s">
        <v>175</v>
      </c>
      <c r="V3" s="124" t="s">
        <v>176</v>
      </c>
      <c r="W3" s="124" t="s">
        <v>177</v>
      </c>
      <c r="X3" s="124" t="s">
        <v>178</v>
      </c>
      <c r="Y3" s="124" t="s">
        <v>179</v>
      </c>
      <c r="Z3" s="124" t="s">
        <v>180</v>
      </c>
      <c r="AA3" s="124" t="s">
        <v>181</v>
      </c>
      <c r="AB3" s="126" t="s">
        <v>183</v>
      </c>
      <c r="AC3" s="127" t="s">
        <v>184</v>
      </c>
    </row>
    <row r="4" spans="1:29" ht="21" customHeight="1">
      <c r="A4" s="188" t="s">
        <v>2</v>
      </c>
      <c r="B4" s="189"/>
      <c r="C4" s="64">
        <v>40452</v>
      </c>
      <c r="D4" s="64" t="s">
        <v>204</v>
      </c>
      <c r="E4" s="64" t="s">
        <v>191</v>
      </c>
      <c r="F4" s="64" t="s">
        <v>191</v>
      </c>
      <c r="G4" s="64" t="s">
        <v>191</v>
      </c>
      <c r="H4" s="64" t="s">
        <v>191</v>
      </c>
      <c r="I4" s="67" t="s">
        <v>191</v>
      </c>
      <c r="J4" s="66">
        <v>40452</v>
      </c>
      <c r="K4" s="64" t="s">
        <v>191</v>
      </c>
      <c r="L4" s="64" t="s">
        <v>191</v>
      </c>
      <c r="M4" s="64">
        <v>40452</v>
      </c>
      <c r="N4" s="64" t="s">
        <v>191</v>
      </c>
      <c r="O4" s="64" t="s">
        <v>191</v>
      </c>
      <c r="P4" s="64">
        <v>40452</v>
      </c>
      <c r="Q4" s="64" t="s">
        <v>191</v>
      </c>
      <c r="R4" s="67" t="s">
        <v>191</v>
      </c>
      <c r="S4" s="66">
        <v>40452</v>
      </c>
      <c r="T4" s="66" t="s">
        <v>191</v>
      </c>
      <c r="U4" s="66" t="s">
        <v>191</v>
      </c>
      <c r="V4" s="66">
        <v>40452</v>
      </c>
      <c r="W4" s="66" t="s">
        <v>191</v>
      </c>
      <c r="X4" s="66" t="s">
        <v>191</v>
      </c>
      <c r="Y4" s="66">
        <v>40452</v>
      </c>
      <c r="Z4" s="66" t="s">
        <v>191</v>
      </c>
      <c r="AA4" s="66" t="s">
        <v>191</v>
      </c>
      <c r="AB4" s="66" t="s">
        <v>191</v>
      </c>
      <c r="AC4" s="67" t="s">
        <v>191</v>
      </c>
    </row>
    <row r="5" spans="1:29" ht="12" customHeight="1">
      <c r="A5" s="186" t="s">
        <v>3</v>
      </c>
      <c r="B5" s="187"/>
      <c r="C5" s="51" t="s">
        <v>4</v>
      </c>
      <c r="D5" s="51" t="s">
        <v>4</v>
      </c>
      <c r="E5" s="51" t="s">
        <v>4</v>
      </c>
      <c r="F5" s="51" t="s">
        <v>4</v>
      </c>
      <c r="G5" s="51" t="s">
        <v>4</v>
      </c>
      <c r="H5" s="51" t="s">
        <v>4</v>
      </c>
      <c r="I5" s="60" t="s">
        <v>4</v>
      </c>
      <c r="J5" s="54" t="s">
        <v>4</v>
      </c>
      <c r="K5" s="51" t="s">
        <v>4</v>
      </c>
      <c r="L5" s="51" t="s">
        <v>4</v>
      </c>
      <c r="M5" s="51" t="s">
        <v>4</v>
      </c>
      <c r="N5" s="51" t="s">
        <v>4</v>
      </c>
      <c r="O5" s="51" t="s">
        <v>4</v>
      </c>
      <c r="P5" s="51" t="s">
        <v>4</v>
      </c>
      <c r="Q5" s="51" t="s">
        <v>4</v>
      </c>
      <c r="R5" s="60" t="s">
        <v>4</v>
      </c>
      <c r="S5" s="101" t="s">
        <v>203</v>
      </c>
      <c r="T5" s="102" t="s">
        <v>203</v>
      </c>
      <c r="U5" s="102" t="s">
        <v>203</v>
      </c>
      <c r="V5" s="102" t="s">
        <v>203</v>
      </c>
      <c r="W5" s="102" t="s">
        <v>203</v>
      </c>
      <c r="X5" s="102" t="s">
        <v>203</v>
      </c>
      <c r="Y5" s="102" t="s">
        <v>203</v>
      </c>
      <c r="Z5" s="102" t="s">
        <v>203</v>
      </c>
      <c r="AA5" s="102" t="s">
        <v>203</v>
      </c>
      <c r="AB5" s="103" t="s">
        <v>205</v>
      </c>
      <c r="AC5" s="104" t="s">
        <v>205</v>
      </c>
    </row>
    <row r="6" spans="1:29" ht="9" customHeight="1">
      <c r="A6" s="5"/>
      <c r="B6" s="11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105"/>
      <c r="T6" s="105"/>
      <c r="U6" s="105"/>
      <c r="V6" s="105"/>
      <c r="W6" s="105"/>
      <c r="X6" s="105"/>
      <c r="Y6" s="105"/>
      <c r="Z6" s="105"/>
      <c r="AA6" s="105"/>
      <c r="AB6" s="68"/>
      <c r="AC6" s="68"/>
    </row>
    <row r="7" spans="1:29" ht="12" customHeight="1">
      <c r="A7" s="6" t="s">
        <v>5</v>
      </c>
      <c r="B7" s="7" t="s">
        <v>0</v>
      </c>
      <c r="C7" s="106">
        <v>5588133</v>
      </c>
      <c r="D7" s="106">
        <v>5532477</v>
      </c>
      <c r="E7" s="106">
        <v>5421943</v>
      </c>
      <c r="F7" s="106">
        <v>5268695</v>
      </c>
      <c r="G7" s="106">
        <v>5088284</v>
      </c>
      <c r="H7" s="106">
        <v>4887804</v>
      </c>
      <c r="I7" s="106">
        <v>4673709</v>
      </c>
      <c r="J7" s="106">
        <v>761322</v>
      </c>
      <c r="K7" s="106">
        <v>585866</v>
      </c>
      <c r="L7" s="106">
        <v>471971</v>
      </c>
      <c r="M7" s="106">
        <v>3536935</v>
      </c>
      <c r="N7" s="106">
        <v>3083166</v>
      </c>
      <c r="O7" s="106">
        <v>2501465</v>
      </c>
      <c r="P7" s="106">
        <v>1289876</v>
      </c>
      <c r="Q7" s="106">
        <v>1599663</v>
      </c>
      <c r="R7" s="106">
        <v>1700273</v>
      </c>
      <c r="S7" s="107">
        <v>13.6</v>
      </c>
      <c r="T7" s="107">
        <v>11.1</v>
      </c>
      <c r="U7" s="107">
        <v>10.1</v>
      </c>
      <c r="V7" s="107">
        <v>63.3</v>
      </c>
      <c r="W7" s="107">
        <v>58.5</v>
      </c>
      <c r="X7" s="107">
        <v>53.5</v>
      </c>
      <c r="Y7" s="107">
        <v>23.1</v>
      </c>
      <c r="Z7" s="107">
        <v>30.4</v>
      </c>
      <c r="AA7" s="107">
        <v>36.4</v>
      </c>
      <c r="AB7" s="107">
        <v>94.3</v>
      </c>
      <c r="AC7" s="107">
        <v>83.6</v>
      </c>
    </row>
    <row r="8" spans="1:29" ht="20.25" customHeight="1">
      <c r="A8" s="23">
        <v>100</v>
      </c>
      <c r="B8" s="7" t="s">
        <v>7</v>
      </c>
      <c r="C8" s="106">
        <v>1544200</v>
      </c>
      <c r="D8" s="106">
        <v>1551558</v>
      </c>
      <c r="E8" s="106">
        <v>1533473</v>
      </c>
      <c r="F8" s="106">
        <v>1501306</v>
      </c>
      <c r="G8" s="106">
        <v>1459932</v>
      </c>
      <c r="H8" s="106">
        <v>1411298</v>
      </c>
      <c r="I8" s="106">
        <v>1356556</v>
      </c>
      <c r="J8" s="2">
        <v>195862</v>
      </c>
      <c r="K8" s="106">
        <v>158643</v>
      </c>
      <c r="L8" s="106">
        <v>127719</v>
      </c>
      <c r="M8" s="106">
        <v>990438</v>
      </c>
      <c r="N8" s="106">
        <v>873962</v>
      </c>
      <c r="O8" s="106">
        <v>719226</v>
      </c>
      <c r="P8" s="106">
        <v>357900</v>
      </c>
      <c r="Q8" s="106">
        <v>468701</v>
      </c>
      <c r="R8" s="106">
        <v>509611</v>
      </c>
      <c r="S8" s="107">
        <v>12.7</v>
      </c>
      <c r="T8" s="107">
        <v>10.6</v>
      </c>
      <c r="U8" s="107">
        <v>9.4</v>
      </c>
      <c r="V8" s="107">
        <v>64.099999999999994</v>
      </c>
      <c r="W8" s="107">
        <v>58.2</v>
      </c>
      <c r="X8" s="107">
        <v>53</v>
      </c>
      <c r="Y8" s="107">
        <v>23.2</v>
      </c>
      <c r="Z8" s="107">
        <v>31.2</v>
      </c>
      <c r="AA8" s="107">
        <v>37.6</v>
      </c>
      <c r="AB8" s="107">
        <v>97.2</v>
      </c>
      <c r="AC8" s="107">
        <v>87.8</v>
      </c>
    </row>
    <row r="9" spans="1:29" ht="12.75" customHeight="1">
      <c r="A9" s="25">
        <v>101</v>
      </c>
      <c r="B9" s="26" t="s">
        <v>8</v>
      </c>
      <c r="C9" s="106">
        <v>210408</v>
      </c>
      <c r="D9" s="106">
        <v>212256</v>
      </c>
      <c r="E9" s="106">
        <v>211223</v>
      </c>
      <c r="F9" s="106">
        <v>208345</v>
      </c>
      <c r="G9" s="106">
        <v>204404</v>
      </c>
      <c r="H9" s="106">
        <v>199517</v>
      </c>
      <c r="I9" s="106">
        <v>193593</v>
      </c>
      <c r="J9" s="106">
        <v>29683</v>
      </c>
      <c r="K9" s="106">
        <v>23544</v>
      </c>
      <c r="L9" s="106">
        <v>19407</v>
      </c>
      <c r="M9" s="106">
        <v>138931</v>
      </c>
      <c r="N9" s="106">
        <v>128906</v>
      </c>
      <c r="O9" s="106">
        <v>105562</v>
      </c>
      <c r="P9" s="106">
        <v>41794</v>
      </c>
      <c r="Q9" s="106">
        <v>55895</v>
      </c>
      <c r="R9" s="106">
        <v>68624</v>
      </c>
      <c r="S9" s="107">
        <v>14.1</v>
      </c>
      <c r="T9" s="107">
        <v>11.3</v>
      </c>
      <c r="U9" s="107">
        <v>10</v>
      </c>
      <c r="V9" s="107">
        <v>66</v>
      </c>
      <c r="W9" s="107">
        <v>61.9</v>
      </c>
      <c r="X9" s="107">
        <v>54.5</v>
      </c>
      <c r="Y9" s="107">
        <v>19.899999999999999</v>
      </c>
      <c r="Z9" s="107">
        <v>26.8</v>
      </c>
      <c r="AA9" s="107">
        <v>35.4</v>
      </c>
      <c r="AB9" s="107">
        <v>99</v>
      </c>
      <c r="AC9" s="107">
        <v>92</v>
      </c>
    </row>
    <row r="10" spans="1:29" ht="12.75" customHeight="1">
      <c r="A10" s="25">
        <v>102</v>
      </c>
      <c r="B10" s="26" t="s">
        <v>9</v>
      </c>
      <c r="C10" s="106">
        <v>133450.99999999997</v>
      </c>
      <c r="D10" s="106">
        <v>135425</v>
      </c>
      <c r="E10" s="106">
        <v>135214</v>
      </c>
      <c r="F10" s="106">
        <v>133991</v>
      </c>
      <c r="G10" s="106">
        <v>132182</v>
      </c>
      <c r="H10" s="106">
        <v>129894</v>
      </c>
      <c r="I10" s="106">
        <v>127063</v>
      </c>
      <c r="J10" s="106">
        <v>16492</v>
      </c>
      <c r="K10" s="106">
        <v>15161</v>
      </c>
      <c r="L10" s="106">
        <v>12843</v>
      </c>
      <c r="M10" s="106">
        <v>86711</v>
      </c>
      <c r="N10" s="106">
        <v>83132</v>
      </c>
      <c r="O10" s="106">
        <v>72477</v>
      </c>
      <c r="P10" s="106">
        <v>30248</v>
      </c>
      <c r="Q10" s="106">
        <v>35698</v>
      </c>
      <c r="R10" s="106">
        <v>41743</v>
      </c>
      <c r="S10" s="107">
        <v>12.4</v>
      </c>
      <c r="T10" s="107">
        <v>11.3</v>
      </c>
      <c r="U10" s="107">
        <v>10.1</v>
      </c>
      <c r="V10" s="107">
        <v>65</v>
      </c>
      <c r="W10" s="107">
        <v>62</v>
      </c>
      <c r="X10" s="107">
        <v>57</v>
      </c>
      <c r="Y10" s="107">
        <v>22.7</v>
      </c>
      <c r="Z10" s="107">
        <v>26.6</v>
      </c>
      <c r="AA10" s="107">
        <v>32.9</v>
      </c>
      <c r="AB10" s="107">
        <v>100.4</v>
      </c>
      <c r="AC10" s="107">
        <v>95.2</v>
      </c>
    </row>
    <row r="11" spans="1:29" ht="12.75" customHeight="1">
      <c r="A11" s="27">
        <v>110</v>
      </c>
      <c r="B11" s="26" t="s">
        <v>10</v>
      </c>
      <c r="C11" s="106">
        <v>126393</v>
      </c>
      <c r="D11" s="106">
        <v>131448</v>
      </c>
      <c r="E11" s="106">
        <v>132789</v>
      </c>
      <c r="F11" s="106">
        <v>132878</v>
      </c>
      <c r="G11" s="106">
        <v>132017</v>
      </c>
      <c r="H11" s="106">
        <v>130324</v>
      </c>
      <c r="I11" s="106">
        <v>127782</v>
      </c>
      <c r="J11" s="106">
        <v>11131</v>
      </c>
      <c r="K11" s="106">
        <v>12296</v>
      </c>
      <c r="L11" s="106">
        <v>10137</v>
      </c>
      <c r="M11" s="106">
        <v>85317</v>
      </c>
      <c r="N11" s="106">
        <v>81866</v>
      </c>
      <c r="O11" s="106">
        <v>73487</v>
      </c>
      <c r="P11" s="106">
        <v>29945</v>
      </c>
      <c r="Q11" s="106">
        <v>38716</v>
      </c>
      <c r="R11" s="106">
        <v>44158</v>
      </c>
      <c r="S11" s="107">
        <v>8.8000000000000007</v>
      </c>
      <c r="T11" s="107">
        <v>9.3000000000000007</v>
      </c>
      <c r="U11" s="107">
        <v>7.9</v>
      </c>
      <c r="V11" s="107">
        <v>67.5</v>
      </c>
      <c r="W11" s="107">
        <v>61.6</v>
      </c>
      <c r="X11" s="107">
        <v>57.5</v>
      </c>
      <c r="Y11" s="107">
        <v>23.7</v>
      </c>
      <c r="Z11" s="107">
        <v>29.1</v>
      </c>
      <c r="AA11" s="107">
        <v>34.6</v>
      </c>
      <c r="AB11" s="107">
        <v>105.1</v>
      </c>
      <c r="AC11" s="107">
        <v>101.1</v>
      </c>
    </row>
    <row r="12" spans="1:29" ht="12.75" customHeight="1">
      <c r="A12" s="27">
        <v>105</v>
      </c>
      <c r="B12" s="26" t="s">
        <v>11</v>
      </c>
      <c r="C12" s="106">
        <v>108303.99999999999</v>
      </c>
      <c r="D12" s="106">
        <v>108780</v>
      </c>
      <c r="E12" s="106">
        <v>106947</v>
      </c>
      <c r="F12" s="106">
        <v>104260</v>
      </c>
      <c r="G12" s="106">
        <v>101164</v>
      </c>
      <c r="H12" s="106">
        <v>97765</v>
      </c>
      <c r="I12" s="106">
        <v>94163</v>
      </c>
      <c r="J12" s="106">
        <v>10703</v>
      </c>
      <c r="K12" s="106">
        <v>9713</v>
      </c>
      <c r="L12" s="106">
        <v>7889</v>
      </c>
      <c r="M12" s="106">
        <v>66912</v>
      </c>
      <c r="N12" s="106">
        <v>60450</v>
      </c>
      <c r="O12" s="106">
        <v>51255</v>
      </c>
      <c r="P12" s="106">
        <v>30689</v>
      </c>
      <c r="Q12" s="106">
        <v>34097</v>
      </c>
      <c r="R12" s="106">
        <v>35019</v>
      </c>
      <c r="S12" s="107">
        <v>9.9</v>
      </c>
      <c r="T12" s="107">
        <v>9.3000000000000007</v>
      </c>
      <c r="U12" s="107">
        <v>8.4</v>
      </c>
      <c r="V12" s="107">
        <v>61.8</v>
      </c>
      <c r="W12" s="107">
        <v>58</v>
      </c>
      <c r="X12" s="107">
        <v>54.4</v>
      </c>
      <c r="Y12" s="107">
        <v>28.3</v>
      </c>
      <c r="Z12" s="107">
        <v>32.700000000000003</v>
      </c>
      <c r="AA12" s="107">
        <v>37.200000000000003</v>
      </c>
      <c r="AB12" s="107">
        <v>96.3</v>
      </c>
      <c r="AC12" s="107">
        <v>86.9</v>
      </c>
    </row>
    <row r="13" spans="1:29" ht="12.75" customHeight="1">
      <c r="A13" s="27">
        <v>109</v>
      </c>
      <c r="B13" s="26" t="s">
        <v>12</v>
      </c>
      <c r="C13" s="106">
        <v>226836</v>
      </c>
      <c r="D13" s="106">
        <v>227388</v>
      </c>
      <c r="E13" s="106">
        <v>224274</v>
      </c>
      <c r="F13" s="106">
        <v>218855</v>
      </c>
      <c r="G13" s="106">
        <v>211770</v>
      </c>
      <c r="H13" s="106">
        <v>203567</v>
      </c>
      <c r="I13" s="106">
        <v>194620</v>
      </c>
      <c r="J13" s="106">
        <v>31802</v>
      </c>
      <c r="K13" s="106">
        <v>24276</v>
      </c>
      <c r="L13" s="106">
        <v>19594</v>
      </c>
      <c r="M13" s="106">
        <v>142423</v>
      </c>
      <c r="N13" s="106">
        <v>122061</v>
      </c>
      <c r="O13" s="106">
        <v>98541</v>
      </c>
      <c r="P13" s="106">
        <v>52612</v>
      </c>
      <c r="Q13" s="106">
        <v>72518</v>
      </c>
      <c r="R13" s="106">
        <v>76485</v>
      </c>
      <c r="S13" s="107">
        <v>14</v>
      </c>
      <c r="T13" s="107">
        <v>11.1</v>
      </c>
      <c r="U13" s="107">
        <v>10.1</v>
      </c>
      <c r="V13" s="107">
        <v>62.8</v>
      </c>
      <c r="W13" s="107">
        <v>55.8</v>
      </c>
      <c r="X13" s="107">
        <v>50.6</v>
      </c>
      <c r="Y13" s="107">
        <v>23.2</v>
      </c>
      <c r="Z13" s="107">
        <v>33.1</v>
      </c>
      <c r="AA13" s="107">
        <v>39.299999999999997</v>
      </c>
      <c r="AB13" s="107">
        <v>96.5</v>
      </c>
      <c r="AC13" s="107">
        <v>85.8</v>
      </c>
    </row>
    <row r="14" spans="1:29" ht="12.75" customHeight="1">
      <c r="A14" s="27">
        <v>106</v>
      </c>
      <c r="B14" s="26" t="s">
        <v>13</v>
      </c>
      <c r="C14" s="106">
        <v>101624</v>
      </c>
      <c r="D14" s="106">
        <v>99608</v>
      </c>
      <c r="E14" s="106">
        <v>96114</v>
      </c>
      <c r="F14" s="106">
        <v>91873</v>
      </c>
      <c r="G14" s="106">
        <v>87332</v>
      </c>
      <c r="H14" s="106">
        <v>82689</v>
      </c>
      <c r="I14" s="106">
        <v>77994</v>
      </c>
      <c r="J14" s="106">
        <v>10870</v>
      </c>
      <c r="K14" s="106">
        <v>8480</v>
      </c>
      <c r="L14" s="106">
        <v>6546</v>
      </c>
      <c r="M14" s="106">
        <v>60724</v>
      </c>
      <c r="N14" s="106">
        <v>50808</v>
      </c>
      <c r="O14" s="106">
        <v>40055</v>
      </c>
      <c r="P14" s="106">
        <v>30030</v>
      </c>
      <c r="Q14" s="106">
        <v>32585</v>
      </c>
      <c r="R14" s="106">
        <v>31393</v>
      </c>
      <c r="S14" s="107">
        <v>10.7</v>
      </c>
      <c r="T14" s="107">
        <v>9.1999999999999993</v>
      </c>
      <c r="U14" s="107">
        <v>8.4</v>
      </c>
      <c r="V14" s="107">
        <v>59.8</v>
      </c>
      <c r="W14" s="107">
        <v>55.3</v>
      </c>
      <c r="X14" s="107">
        <v>51.4</v>
      </c>
      <c r="Y14" s="107">
        <v>29.6</v>
      </c>
      <c r="Z14" s="107">
        <v>35.5</v>
      </c>
      <c r="AA14" s="107">
        <v>40.299999999999997</v>
      </c>
      <c r="AB14" s="107">
        <v>90.4</v>
      </c>
      <c r="AC14" s="107">
        <v>76.7</v>
      </c>
    </row>
    <row r="15" spans="1:29" ht="12.75" customHeight="1">
      <c r="A15" s="27">
        <v>107</v>
      </c>
      <c r="B15" s="26" t="s">
        <v>14</v>
      </c>
      <c r="C15" s="106">
        <v>167475</v>
      </c>
      <c r="D15" s="106">
        <v>164676</v>
      </c>
      <c r="E15" s="106">
        <v>159897</v>
      </c>
      <c r="F15" s="106">
        <v>153541</v>
      </c>
      <c r="G15" s="106">
        <v>146080</v>
      </c>
      <c r="H15" s="106">
        <v>137893</v>
      </c>
      <c r="I15" s="106">
        <v>129385</v>
      </c>
      <c r="J15" s="106">
        <v>20193</v>
      </c>
      <c r="K15" s="106">
        <v>14706</v>
      </c>
      <c r="L15" s="106">
        <v>10914</v>
      </c>
      <c r="M15" s="106">
        <v>105031</v>
      </c>
      <c r="N15" s="106">
        <v>84358</v>
      </c>
      <c r="O15" s="106">
        <v>64511</v>
      </c>
      <c r="P15" s="106">
        <v>42251</v>
      </c>
      <c r="Q15" s="106">
        <v>54477</v>
      </c>
      <c r="R15" s="106">
        <v>53960</v>
      </c>
      <c r="S15" s="107">
        <v>12.1</v>
      </c>
      <c r="T15" s="107">
        <v>9.6</v>
      </c>
      <c r="U15" s="107">
        <v>8.4</v>
      </c>
      <c r="V15" s="107">
        <v>62.7</v>
      </c>
      <c r="W15" s="107">
        <v>54.9</v>
      </c>
      <c r="X15" s="107">
        <v>49.9</v>
      </c>
      <c r="Y15" s="107">
        <v>25.2</v>
      </c>
      <c r="Z15" s="107">
        <v>35.5</v>
      </c>
      <c r="AA15" s="107">
        <v>41.7</v>
      </c>
      <c r="AB15" s="107">
        <v>91.7</v>
      </c>
      <c r="AC15" s="107">
        <v>77.3</v>
      </c>
    </row>
    <row r="16" spans="1:29" ht="12.75" customHeight="1">
      <c r="A16" s="27">
        <v>108</v>
      </c>
      <c r="B16" s="26" t="s">
        <v>15</v>
      </c>
      <c r="C16" s="106">
        <v>220411</v>
      </c>
      <c r="D16" s="106">
        <v>218386</v>
      </c>
      <c r="E16" s="106">
        <v>213416</v>
      </c>
      <c r="F16" s="106">
        <v>206518</v>
      </c>
      <c r="G16" s="106">
        <v>198535</v>
      </c>
      <c r="H16" s="106">
        <v>189832</v>
      </c>
      <c r="I16" s="106">
        <v>180691</v>
      </c>
      <c r="J16" s="106">
        <v>28749</v>
      </c>
      <c r="K16" s="106">
        <v>22007</v>
      </c>
      <c r="L16" s="106">
        <v>17254</v>
      </c>
      <c r="M16" s="106">
        <v>136896</v>
      </c>
      <c r="N16" s="106">
        <v>117034</v>
      </c>
      <c r="O16" s="106">
        <v>93251</v>
      </c>
      <c r="P16" s="106">
        <v>54766</v>
      </c>
      <c r="Q16" s="106">
        <v>67477</v>
      </c>
      <c r="R16" s="106">
        <v>70186</v>
      </c>
      <c r="S16" s="107">
        <v>13</v>
      </c>
      <c r="T16" s="107">
        <v>10.7</v>
      </c>
      <c r="U16" s="107">
        <v>9.5</v>
      </c>
      <c r="V16" s="107">
        <v>62.1</v>
      </c>
      <c r="W16" s="107">
        <v>56.7</v>
      </c>
      <c r="X16" s="107">
        <v>51.6</v>
      </c>
      <c r="Y16" s="107">
        <v>24.8</v>
      </c>
      <c r="Z16" s="107">
        <v>32.700000000000003</v>
      </c>
      <c r="AA16" s="107">
        <v>38.799999999999997</v>
      </c>
      <c r="AB16" s="107">
        <v>93.7</v>
      </c>
      <c r="AC16" s="107">
        <v>82</v>
      </c>
    </row>
    <row r="17" spans="1:29" ht="12.75" customHeight="1">
      <c r="A17" s="27">
        <v>111</v>
      </c>
      <c r="B17" s="26" t="s">
        <v>16</v>
      </c>
      <c r="C17" s="106">
        <v>249298</v>
      </c>
      <c r="D17" s="106">
        <v>253591</v>
      </c>
      <c r="E17" s="106">
        <v>253599</v>
      </c>
      <c r="F17" s="106">
        <v>251045</v>
      </c>
      <c r="G17" s="106">
        <v>246448</v>
      </c>
      <c r="H17" s="106">
        <v>239817</v>
      </c>
      <c r="I17" s="106">
        <v>231265</v>
      </c>
      <c r="J17" s="106">
        <v>36238</v>
      </c>
      <c r="K17" s="106">
        <v>28460</v>
      </c>
      <c r="L17" s="106">
        <v>23135</v>
      </c>
      <c r="M17" s="106">
        <v>167495</v>
      </c>
      <c r="N17" s="106">
        <v>145347</v>
      </c>
      <c r="O17" s="106">
        <v>120087</v>
      </c>
      <c r="P17" s="106">
        <v>45565</v>
      </c>
      <c r="Q17" s="106">
        <v>77238</v>
      </c>
      <c r="R17" s="106">
        <v>88043</v>
      </c>
      <c r="S17" s="107">
        <v>14.5</v>
      </c>
      <c r="T17" s="107">
        <v>11.3</v>
      </c>
      <c r="U17" s="107">
        <v>10</v>
      </c>
      <c r="V17" s="107">
        <v>67.2</v>
      </c>
      <c r="W17" s="107">
        <v>57.9</v>
      </c>
      <c r="X17" s="107">
        <v>51.9</v>
      </c>
      <c r="Y17" s="107">
        <v>18.3</v>
      </c>
      <c r="Z17" s="107">
        <v>30.8</v>
      </c>
      <c r="AA17" s="107">
        <v>38.1</v>
      </c>
      <c r="AB17" s="107">
        <v>100.7</v>
      </c>
      <c r="AC17" s="107">
        <v>92.8</v>
      </c>
    </row>
    <row r="18" spans="1:29" ht="20.25" customHeight="1">
      <c r="A18" s="6"/>
      <c r="B18" s="28" t="s">
        <v>17</v>
      </c>
      <c r="C18" s="106">
        <f>SUM(C19:C21)</f>
        <v>1029626</v>
      </c>
      <c r="D18" s="106">
        <f t="shared" ref="D18:R18" si="0">SUM(D19:D21)</f>
        <v>1026295</v>
      </c>
      <c r="E18" s="106">
        <f t="shared" si="0"/>
        <v>1012235</v>
      </c>
      <c r="F18" s="106">
        <f t="shared" si="0"/>
        <v>989640</v>
      </c>
      <c r="G18" s="106">
        <f t="shared" si="0"/>
        <v>961575</v>
      </c>
      <c r="H18" s="106">
        <f t="shared" si="0"/>
        <v>929859</v>
      </c>
      <c r="I18" s="106">
        <f t="shared" si="0"/>
        <v>895390</v>
      </c>
      <c r="J18" s="106">
        <f t="shared" si="0"/>
        <v>139056</v>
      </c>
      <c r="K18" s="106">
        <f t="shared" si="0"/>
        <v>112170</v>
      </c>
      <c r="L18" s="106">
        <f t="shared" si="0"/>
        <v>90889</v>
      </c>
      <c r="M18" s="106">
        <f t="shared" si="0"/>
        <v>667842</v>
      </c>
      <c r="N18" s="106">
        <f t="shared" si="0"/>
        <v>605531</v>
      </c>
      <c r="O18" s="106">
        <f t="shared" si="0"/>
        <v>492610</v>
      </c>
      <c r="P18" s="106">
        <f t="shared" si="0"/>
        <v>222728</v>
      </c>
      <c r="Q18" s="106">
        <f t="shared" si="0"/>
        <v>271939</v>
      </c>
      <c r="R18" s="106">
        <f t="shared" si="0"/>
        <v>311891</v>
      </c>
      <c r="S18" s="107">
        <f>J18/C18*100</f>
        <v>13.505486458189672</v>
      </c>
      <c r="T18" s="107">
        <f>K18/F18*100</f>
        <v>11.334424639262762</v>
      </c>
      <c r="U18" s="107">
        <f>L18/I18*100</f>
        <v>10.150772289170082</v>
      </c>
      <c r="V18" s="107">
        <f>M18/C18*100</f>
        <v>64.862581170250166</v>
      </c>
      <c r="W18" s="107">
        <f>N18/F18*100</f>
        <v>61.186997291944543</v>
      </c>
      <c r="X18" s="107">
        <f>O18/I18*100</f>
        <v>55.016249902277217</v>
      </c>
      <c r="Y18" s="107">
        <f>P18/C18*100</f>
        <v>21.631932371560158</v>
      </c>
      <c r="Z18" s="107">
        <f>Q18/F18*100</f>
        <v>27.478578068792693</v>
      </c>
      <c r="AA18" s="107">
        <f>R18/I18*100</f>
        <v>34.832977808552698</v>
      </c>
      <c r="AB18" s="107">
        <f>F18/C18*100</f>
        <v>96.116453935700932</v>
      </c>
      <c r="AC18" s="107">
        <f>I18/C18*100</f>
        <v>86.96264468845969</v>
      </c>
    </row>
    <row r="19" spans="1:29" ht="12.75" customHeight="1">
      <c r="A19" s="25">
        <v>202</v>
      </c>
      <c r="B19" s="29" t="s">
        <v>18</v>
      </c>
      <c r="C19" s="106">
        <v>453748</v>
      </c>
      <c r="D19" s="106">
        <v>440219</v>
      </c>
      <c r="E19" s="106">
        <v>424651</v>
      </c>
      <c r="F19" s="106">
        <v>405732</v>
      </c>
      <c r="G19" s="106">
        <v>384912</v>
      </c>
      <c r="H19" s="106">
        <v>363150</v>
      </c>
      <c r="I19" s="106">
        <v>341143</v>
      </c>
      <c r="J19" s="106">
        <v>54217</v>
      </c>
      <c r="K19" s="106">
        <v>40912</v>
      </c>
      <c r="L19" s="106">
        <v>30202</v>
      </c>
      <c r="M19" s="106">
        <v>292262</v>
      </c>
      <c r="N19" s="106">
        <v>245275</v>
      </c>
      <c r="O19" s="106">
        <v>187281</v>
      </c>
      <c r="P19" s="106">
        <v>107269</v>
      </c>
      <c r="Q19" s="106">
        <v>119545</v>
      </c>
      <c r="R19" s="106">
        <v>123660</v>
      </c>
      <c r="S19" s="107">
        <v>11.9</v>
      </c>
      <c r="T19" s="107">
        <v>10.1</v>
      </c>
      <c r="U19" s="107">
        <v>8.9</v>
      </c>
      <c r="V19" s="107">
        <v>64.400000000000006</v>
      </c>
      <c r="W19" s="107">
        <v>60.5</v>
      </c>
      <c r="X19" s="107">
        <v>54.9</v>
      </c>
      <c r="Y19" s="107">
        <v>23.6</v>
      </c>
      <c r="Z19" s="107">
        <v>29.5</v>
      </c>
      <c r="AA19" s="107">
        <v>36.200000000000003</v>
      </c>
      <c r="AB19" s="107">
        <v>89.4</v>
      </c>
      <c r="AC19" s="107">
        <v>75.2</v>
      </c>
    </row>
    <row r="20" spans="1:29" ht="12.75" customHeight="1">
      <c r="A20" s="25">
        <v>204</v>
      </c>
      <c r="B20" s="29" t="s">
        <v>19</v>
      </c>
      <c r="C20" s="106">
        <v>482640</v>
      </c>
      <c r="D20" s="106">
        <v>491267</v>
      </c>
      <c r="E20" s="106">
        <v>492999</v>
      </c>
      <c r="F20" s="106">
        <v>490412</v>
      </c>
      <c r="G20" s="106">
        <v>484817</v>
      </c>
      <c r="H20" s="106">
        <v>476980</v>
      </c>
      <c r="I20" s="106">
        <v>467007</v>
      </c>
      <c r="J20" s="106">
        <v>72190</v>
      </c>
      <c r="K20" s="106">
        <v>60688</v>
      </c>
      <c r="L20" s="106">
        <v>51829</v>
      </c>
      <c r="M20" s="106">
        <v>316618</v>
      </c>
      <c r="N20" s="106">
        <v>305522</v>
      </c>
      <c r="O20" s="106">
        <v>260238</v>
      </c>
      <c r="P20" s="106">
        <v>93832</v>
      </c>
      <c r="Q20" s="106">
        <v>124202</v>
      </c>
      <c r="R20" s="106">
        <v>154940</v>
      </c>
      <c r="S20" s="107">
        <v>15</v>
      </c>
      <c r="T20" s="107">
        <v>12.4</v>
      </c>
      <c r="U20" s="107">
        <v>11.1</v>
      </c>
      <c r="V20" s="107">
        <v>65.599999999999994</v>
      </c>
      <c r="W20" s="107">
        <v>62.3</v>
      </c>
      <c r="X20" s="107">
        <v>55.7</v>
      </c>
      <c r="Y20" s="107">
        <v>19.399999999999999</v>
      </c>
      <c r="Z20" s="107">
        <v>25.3</v>
      </c>
      <c r="AA20" s="107">
        <v>33.200000000000003</v>
      </c>
      <c r="AB20" s="107">
        <v>101.6</v>
      </c>
      <c r="AC20" s="107">
        <v>96.8</v>
      </c>
    </row>
    <row r="21" spans="1:29" ht="12.75" customHeight="1">
      <c r="A21" s="25">
        <v>206</v>
      </c>
      <c r="B21" s="29" t="s">
        <v>20</v>
      </c>
      <c r="C21" s="106">
        <v>93237.999999999985</v>
      </c>
      <c r="D21" s="106">
        <v>94809</v>
      </c>
      <c r="E21" s="106">
        <v>94585</v>
      </c>
      <c r="F21" s="106">
        <v>93496</v>
      </c>
      <c r="G21" s="106">
        <v>91846</v>
      </c>
      <c r="H21" s="106">
        <v>89729</v>
      </c>
      <c r="I21" s="106">
        <v>87240</v>
      </c>
      <c r="J21" s="106">
        <v>12649</v>
      </c>
      <c r="K21" s="106">
        <v>10570</v>
      </c>
      <c r="L21" s="106">
        <v>8858</v>
      </c>
      <c r="M21" s="106">
        <v>58962</v>
      </c>
      <c r="N21" s="106">
        <v>54734</v>
      </c>
      <c r="O21" s="106">
        <v>45091</v>
      </c>
      <c r="P21" s="106">
        <v>21627</v>
      </c>
      <c r="Q21" s="106">
        <v>28192</v>
      </c>
      <c r="R21" s="106">
        <v>33291</v>
      </c>
      <c r="S21" s="107">
        <v>13.6</v>
      </c>
      <c r="T21" s="107">
        <v>11.3</v>
      </c>
      <c r="U21" s="107">
        <v>10.199999999999999</v>
      </c>
      <c r="V21" s="107">
        <v>63.2</v>
      </c>
      <c r="W21" s="107">
        <v>58.5</v>
      </c>
      <c r="X21" s="107">
        <v>51.7</v>
      </c>
      <c r="Y21" s="107">
        <v>23.2</v>
      </c>
      <c r="Z21" s="107">
        <v>30.2</v>
      </c>
      <c r="AA21" s="107">
        <v>38.200000000000003</v>
      </c>
      <c r="AB21" s="107">
        <v>100.3</v>
      </c>
      <c r="AC21" s="107">
        <v>93.6</v>
      </c>
    </row>
    <row r="22" spans="1:29" ht="20.25" customHeight="1">
      <c r="A22" s="6"/>
      <c r="B22" s="28" t="s">
        <v>21</v>
      </c>
      <c r="C22" s="106">
        <f>SUM(C23:C27)</f>
        <v>724205</v>
      </c>
      <c r="D22" s="106">
        <f t="shared" ref="D22:R22" si="1">SUM(D23:D27)</f>
        <v>725224</v>
      </c>
      <c r="E22" s="106">
        <f t="shared" si="1"/>
        <v>717434</v>
      </c>
      <c r="F22" s="106">
        <f t="shared" si="1"/>
        <v>702851</v>
      </c>
      <c r="G22" s="106">
        <f t="shared" si="1"/>
        <v>683658</v>
      </c>
      <c r="H22" s="106">
        <f t="shared" si="1"/>
        <v>661286</v>
      </c>
      <c r="I22" s="106">
        <f t="shared" si="1"/>
        <v>637060</v>
      </c>
      <c r="J22" s="106">
        <f t="shared" si="1"/>
        <v>104749</v>
      </c>
      <c r="K22" s="106">
        <f t="shared" si="1"/>
        <v>80144</v>
      </c>
      <c r="L22" s="106">
        <f t="shared" si="1"/>
        <v>65899</v>
      </c>
      <c r="M22" s="106">
        <f t="shared" si="1"/>
        <v>463202</v>
      </c>
      <c r="N22" s="106">
        <f t="shared" si="1"/>
        <v>415542</v>
      </c>
      <c r="O22" s="106">
        <f t="shared" si="1"/>
        <v>336329</v>
      </c>
      <c r="P22" s="106">
        <f t="shared" si="1"/>
        <v>156253</v>
      </c>
      <c r="Q22" s="106">
        <f t="shared" si="1"/>
        <v>207165</v>
      </c>
      <c r="R22" s="106">
        <f t="shared" si="1"/>
        <v>234832</v>
      </c>
      <c r="S22" s="107">
        <f>J22/C22*100</f>
        <v>14.46399845347657</v>
      </c>
      <c r="T22" s="107">
        <f>K22/F22*100</f>
        <v>11.402701283771382</v>
      </c>
      <c r="U22" s="107">
        <f>L22/I22*100</f>
        <v>10.344237591435657</v>
      </c>
      <c r="V22" s="107">
        <f>M22/C22*100</f>
        <v>63.960066555740433</v>
      </c>
      <c r="W22" s="107">
        <f>N22/F22*100</f>
        <v>59.122345987983223</v>
      </c>
      <c r="X22" s="107">
        <f>O22/I22*100</f>
        <v>52.793928358396379</v>
      </c>
      <c r="Y22" s="107">
        <f>P22/C22*100</f>
        <v>21.575796908333967</v>
      </c>
      <c r="Z22" s="107">
        <f>Q22/F22*100</f>
        <v>29.474952728245391</v>
      </c>
      <c r="AA22" s="107">
        <f>R22/I22*100</f>
        <v>36.861834050167957</v>
      </c>
      <c r="AB22" s="107">
        <f>F22/C22*100</f>
        <v>97.051387383406635</v>
      </c>
      <c r="AC22" s="107">
        <f>I22/C22*100</f>
        <v>87.966804979253112</v>
      </c>
    </row>
    <row r="23" spans="1:29" ht="12.75" customHeight="1">
      <c r="A23" s="25">
        <v>207</v>
      </c>
      <c r="B23" s="29" t="s">
        <v>22</v>
      </c>
      <c r="C23" s="106">
        <v>196127</v>
      </c>
      <c r="D23" s="106">
        <v>197497</v>
      </c>
      <c r="E23" s="106">
        <v>196720</v>
      </c>
      <c r="F23" s="106">
        <v>194110</v>
      </c>
      <c r="G23" s="106">
        <v>190249</v>
      </c>
      <c r="H23" s="106">
        <v>185517</v>
      </c>
      <c r="I23" s="106">
        <v>180352</v>
      </c>
      <c r="J23" s="106">
        <v>29652</v>
      </c>
      <c r="K23" s="106">
        <v>24320</v>
      </c>
      <c r="L23" s="106">
        <v>20596</v>
      </c>
      <c r="M23" s="106">
        <v>127168</v>
      </c>
      <c r="N23" s="106">
        <v>119349</v>
      </c>
      <c r="O23" s="106">
        <v>100582</v>
      </c>
      <c r="P23" s="106">
        <v>39307</v>
      </c>
      <c r="Q23" s="106">
        <v>50441</v>
      </c>
      <c r="R23" s="106">
        <v>59174</v>
      </c>
      <c r="S23" s="107">
        <v>15.1</v>
      </c>
      <c r="T23" s="107">
        <v>12.5</v>
      </c>
      <c r="U23" s="107">
        <v>11.4</v>
      </c>
      <c r="V23" s="107">
        <v>64.8</v>
      </c>
      <c r="W23" s="107">
        <v>61.5</v>
      </c>
      <c r="X23" s="107">
        <v>55.8</v>
      </c>
      <c r="Y23" s="107">
        <v>20</v>
      </c>
      <c r="Z23" s="107">
        <v>26</v>
      </c>
      <c r="AA23" s="107">
        <v>32.799999999999997</v>
      </c>
      <c r="AB23" s="107">
        <v>99</v>
      </c>
      <c r="AC23" s="107">
        <v>92</v>
      </c>
    </row>
    <row r="24" spans="1:29" ht="12.75" customHeight="1">
      <c r="A24" s="25">
        <v>214</v>
      </c>
      <c r="B24" s="29" t="s">
        <v>23</v>
      </c>
      <c r="C24" s="106">
        <v>225699.99999999994</v>
      </c>
      <c r="D24" s="106">
        <v>227731</v>
      </c>
      <c r="E24" s="106">
        <v>226284</v>
      </c>
      <c r="F24" s="106">
        <v>222542</v>
      </c>
      <c r="G24" s="106">
        <v>217230</v>
      </c>
      <c r="H24" s="106">
        <v>210846</v>
      </c>
      <c r="I24" s="106">
        <v>203767</v>
      </c>
      <c r="J24" s="106">
        <v>32198</v>
      </c>
      <c r="K24" s="106">
        <v>25405</v>
      </c>
      <c r="L24" s="106">
        <v>20969</v>
      </c>
      <c r="M24" s="106">
        <v>142925</v>
      </c>
      <c r="N24" s="106">
        <v>130980</v>
      </c>
      <c r="O24" s="106">
        <v>106224</v>
      </c>
      <c r="P24" s="106">
        <v>50576</v>
      </c>
      <c r="Q24" s="106">
        <v>66157</v>
      </c>
      <c r="R24" s="106">
        <v>76574</v>
      </c>
      <c r="S24" s="107">
        <v>14.3</v>
      </c>
      <c r="T24" s="107">
        <v>11.4</v>
      </c>
      <c r="U24" s="107">
        <v>10.3</v>
      </c>
      <c r="V24" s="107">
        <v>63.3</v>
      </c>
      <c r="W24" s="107">
        <v>58.9</v>
      </c>
      <c r="X24" s="107">
        <v>52.1</v>
      </c>
      <c r="Y24" s="107">
        <v>22.4</v>
      </c>
      <c r="Z24" s="107">
        <v>29.7</v>
      </c>
      <c r="AA24" s="107">
        <v>37.6</v>
      </c>
      <c r="AB24" s="107">
        <v>98.6</v>
      </c>
      <c r="AC24" s="107">
        <v>90.3</v>
      </c>
    </row>
    <row r="25" spans="1:29" ht="12.75" customHeight="1">
      <c r="A25" s="25">
        <v>217</v>
      </c>
      <c r="B25" s="29" t="s">
        <v>24</v>
      </c>
      <c r="C25" s="106">
        <v>156423</v>
      </c>
      <c r="D25" s="106">
        <v>153969</v>
      </c>
      <c r="E25" s="106">
        <v>149937</v>
      </c>
      <c r="F25" s="106">
        <v>144295</v>
      </c>
      <c r="G25" s="106">
        <v>137731</v>
      </c>
      <c r="H25" s="106">
        <v>130841</v>
      </c>
      <c r="I25" s="106">
        <v>124133</v>
      </c>
      <c r="J25" s="106">
        <v>21735</v>
      </c>
      <c r="K25" s="106">
        <v>15718</v>
      </c>
      <c r="L25" s="106">
        <v>12441</v>
      </c>
      <c r="M25" s="106">
        <v>94260</v>
      </c>
      <c r="N25" s="106">
        <v>81909</v>
      </c>
      <c r="O25" s="106">
        <v>63165</v>
      </c>
      <c r="P25" s="106">
        <v>40428</v>
      </c>
      <c r="Q25" s="106">
        <v>46668</v>
      </c>
      <c r="R25" s="106">
        <v>48527</v>
      </c>
      <c r="S25" s="107">
        <v>13.9</v>
      </c>
      <c r="T25" s="107">
        <v>10.9</v>
      </c>
      <c r="U25" s="107">
        <v>10</v>
      </c>
      <c r="V25" s="107">
        <v>60.3</v>
      </c>
      <c r="W25" s="107">
        <v>56.8</v>
      </c>
      <c r="X25" s="107">
        <v>50.9</v>
      </c>
      <c r="Y25" s="107">
        <v>25.8</v>
      </c>
      <c r="Z25" s="107">
        <v>32.299999999999997</v>
      </c>
      <c r="AA25" s="107">
        <v>39.1</v>
      </c>
      <c r="AB25" s="107">
        <v>92.2</v>
      </c>
      <c r="AC25" s="107">
        <v>79.400000000000006</v>
      </c>
    </row>
    <row r="26" spans="1:29" ht="12.75" customHeight="1">
      <c r="A26" s="25">
        <v>219</v>
      </c>
      <c r="B26" s="29" t="s">
        <v>25</v>
      </c>
      <c r="C26" s="106">
        <v>114216</v>
      </c>
      <c r="D26" s="106">
        <v>113846</v>
      </c>
      <c r="E26" s="106">
        <v>112330</v>
      </c>
      <c r="F26" s="106">
        <v>110092</v>
      </c>
      <c r="G26" s="106">
        <v>107242</v>
      </c>
      <c r="H26" s="106">
        <v>103620</v>
      </c>
      <c r="I26" s="106">
        <v>99154</v>
      </c>
      <c r="J26" s="106">
        <v>16069</v>
      </c>
      <c r="K26" s="106">
        <v>10710</v>
      </c>
      <c r="L26" s="106">
        <v>8572</v>
      </c>
      <c r="M26" s="106">
        <v>78790</v>
      </c>
      <c r="N26" s="106">
        <v>65884</v>
      </c>
      <c r="O26" s="106">
        <v>51964</v>
      </c>
      <c r="P26" s="106">
        <v>19357</v>
      </c>
      <c r="Q26" s="106">
        <v>33498</v>
      </c>
      <c r="R26" s="106">
        <v>38618</v>
      </c>
      <c r="S26" s="107">
        <v>14.1</v>
      </c>
      <c r="T26" s="107">
        <v>9.6999999999999993</v>
      </c>
      <c r="U26" s="107">
        <v>8.6</v>
      </c>
      <c r="V26" s="107">
        <v>69</v>
      </c>
      <c r="W26" s="107">
        <v>59.8</v>
      </c>
      <c r="X26" s="107">
        <v>52.4</v>
      </c>
      <c r="Y26" s="107">
        <v>16.899999999999999</v>
      </c>
      <c r="Z26" s="107">
        <v>30.4</v>
      </c>
      <c r="AA26" s="107">
        <v>38.9</v>
      </c>
      <c r="AB26" s="107">
        <v>96.4</v>
      </c>
      <c r="AC26" s="107">
        <v>86.8</v>
      </c>
    </row>
    <row r="27" spans="1:29" ht="12.75" customHeight="1">
      <c r="A27" s="25">
        <v>301</v>
      </c>
      <c r="B27" s="29" t="s">
        <v>26</v>
      </c>
      <c r="C27" s="106">
        <v>31739</v>
      </c>
      <c r="D27" s="106">
        <v>32181</v>
      </c>
      <c r="E27" s="106">
        <v>32163</v>
      </c>
      <c r="F27" s="106">
        <v>31812</v>
      </c>
      <c r="G27" s="106">
        <v>31206</v>
      </c>
      <c r="H27" s="106">
        <v>30462</v>
      </c>
      <c r="I27" s="106">
        <v>29654</v>
      </c>
      <c r="J27" s="106">
        <v>5095</v>
      </c>
      <c r="K27" s="106">
        <v>3991</v>
      </c>
      <c r="L27" s="106">
        <v>3321</v>
      </c>
      <c r="M27" s="106">
        <v>20059</v>
      </c>
      <c r="N27" s="106">
        <v>17420</v>
      </c>
      <c r="O27" s="106">
        <v>14394</v>
      </c>
      <c r="P27" s="106">
        <v>6585</v>
      </c>
      <c r="Q27" s="106">
        <v>10401</v>
      </c>
      <c r="R27" s="106">
        <v>11939</v>
      </c>
      <c r="S27" s="107">
        <v>16.100000000000001</v>
      </c>
      <c r="T27" s="107">
        <v>12.5</v>
      </c>
      <c r="U27" s="107">
        <v>11.2</v>
      </c>
      <c r="V27" s="107">
        <v>63.2</v>
      </c>
      <c r="W27" s="107">
        <v>54.8</v>
      </c>
      <c r="X27" s="107">
        <v>48.5</v>
      </c>
      <c r="Y27" s="107">
        <v>20.7</v>
      </c>
      <c r="Z27" s="107">
        <v>32.700000000000003</v>
      </c>
      <c r="AA27" s="107">
        <v>40.299999999999997</v>
      </c>
      <c r="AB27" s="107">
        <v>100.2</v>
      </c>
      <c r="AC27" s="107">
        <v>93.4</v>
      </c>
    </row>
    <row r="28" spans="1:29" ht="20.25" customHeight="1">
      <c r="A28" s="6"/>
      <c r="B28" s="28" t="s">
        <v>27</v>
      </c>
      <c r="C28" s="106">
        <f>SUM(C29:C33)</f>
        <v>716006</v>
      </c>
      <c r="D28" s="106">
        <f t="shared" ref="D28:R28" si="2">SUM(D29:D33)</f>
        <v>706032</v>
      </c>
      <c r="E28" s="106">
        <f t="shared" si="2"/>
        <v>691103</v>
      </c>
      <c r="F28" s="106">
        <f t="shared" si="2"/>
        <v>670123</v>
      </c>
      <c r="G28" s="106">
        <f t="shared" si="2"/>
        <v>644852</v>
      </c>
      <c r="H28" s="106">
        <f t="shared" si="2"/>
        <v>616433</v>
      </c>
      <c r="I28" s="106">
        <f t="shared" si="2"/>
        <v>586567</v>
      </c>
      <c r="J28" s="106">
        <f t="shared" si="2"/>
        <v>102236</v>
      </c>
      <c r="K28" s="106">
        <f t="shared" si="2"/>
        <v>76537</v>
      </c>
      <c r="L28" s="106">
        <f t="shared" si="2"/>
        <v>60948</v>
      </c>
      <c r="M28" s="106">
        <f t="shared" si="2"/>
        <v>461433</v>
      </c>
      <c r="N28" s="106">
        <f t="shared" si="2"/>
        <v>399147</v>
      </c>
      <c r="O28" s="106">
        <f t="shared" si="2"/>
        <v>322250</v>
      </c>
      <c r="P28" s="106">
        <f t="shared" si="2"/>
        <v>152337</v>
      </c>
      <c r="Q28" s="106">
        <f t="shared" si="2"/>
        <v>194439</v>
      </c>
      <c r="R28" s="106">
        <f t="shared" si="2"/>
        <v>203369</v>
      </c>
      <c r="S28" s="107">
        <f>J28/C28*100</f>
        <v>14.27865129621819</v>
      </c>
      <c r="T28" s="107">
        <f>K28/F28*100</f>
        <v>11.421336083077286</v>
      </c>
      <c r="U28" s="107">
        <f>L28/I28*100</f>
        <v>10.390628862516985</v>
      </c>
      <c r="V28" s="107">
        <f>M28/C28*100</f>
        <v>64.445409675337913</v>
      </c>
      <c r="W28" s="107">
        <f>N28/F28*100</f>
        <v>59.563244359617563</v>
      </c>
      <c r="X28" s="107">
        <f>O28/I28*100</f>
        <v>54.938310542529663</v>
      </c>
      <c r="Y28" s="107">
        <f>P28/C28*100</f>
        <v>21.275939028443897</v>
      </c>
      <c r="Z28" s="107">
        <f>Q28/F28*100</f>
        <v>29.015419557305151</v>
      </c>
      <c r="AA28" s="107">
        <f>R28/I28*100</f>
        <v>34.671060594953346</v>
      </c>
      <c r="AB28" s="107">
        <f>F28/C28*100</f>
        <v>93.591813476423383</v>
      </c>
      <c r="AC28" s="107">
        <f>I28/C28*100</f>
        <v>81.9220788652609</v>
      </c>
    </row>
    <row r="29" spans="1:29" ht="12.75" customHeight="1">
      <c r="A29" s="25">
        <v>203</v>
      </c>
      <c r="B29" s="29" t="s">
        <v>28</v>
      </c>
      <c r="C29" s="106">
        <v>290959</v>
      </c>
      <c r="D29" s="106">
        <v>287292</v>
      </c>
      <c r="E29" s="106">
        <v>281349</v>
      </c>
      <c r="F29" s="106">
        <v>272991</v>
      </c>
      <c r="G29" s="106">
        <v>262945</v>
      </c>
      <c r="H29" s="106">
        <v>251695</v>
      </c>
      <c r="I29" s="106">
        <v>239835</v>
      </c>
      <c r="J29" s="106">
        <v>40517</v>
      </c>
      <c r="K29" s="106">
        <v>30462</v>
      </c>
      <c r="L29" s="106">
        <v>24240</v>
      </c>
      <c r="M29" s="106">
        <v>187534</v>
      </c>
      <c r="N29" s="106">
        <v>163491</v>
      </c>
      <c r="O29" s="106">
        <v>130303</v>
      </c>
      <c r="P29" s="106">
        <v>62908</v>
      </c>
      <c r="Q29" s="106">
        <v>79038</v>
      </c>
      <c r="R29" s="106">
        <v>85292</v>
      </c>
      <c r="S29" s="107">
        <v>13.9</v>
      </c>
      <c r="T29" s="107">
        <v>11.2</v>
      </c>
      <c r="U29" s="107">
        <v>10.1</v>
      </c>
      <c r="V29" s="107">
        <v>64.5</v>
      </c>
      <c r="W29" s="107">
        <v>59.9</v>
      </c>
      <c r="X29" s="107">
        <v>54.3</v>
      </c>
      <c r="Y29" s="107">
        <v>21.6</v>
      </c>
      <c r="Z29" s="107">
        <v>29</v>
      </c>
      <c r="AA29" s="107">
        <v>35.6</v>
      </c>
      <c r="AB29" s="107">
        <v>93.8</v>
      </c>
      <c r="AC29" s="107">
        <v>82.4</v>
      </c>
    </row>
    <row r="30" spans="1:29" ht="12.75" customHeight="1">
      <c r="A30" s="25">
        <v>210</v>
      </c>
      <c r="B30" s="29" t="s">
        <v>29</v>
      </c>
      <c r="C30" s="106">
        <v>266936.99999999994</v>
      </c>
      <c r="D30" s="106">
        <v>264051</v>
      </c>
      <c r="E30" s="106">
        <v>259251</v>
      </c>
      <c r="F30" s="106">
        <v>252186</v>
      </c>
      <c r="G30" s="106">
        <v>243508</v>
      </c>
      <c r="H30" s="106">
        <v>233546</v>
      </c>
      <c r="I30" s="106">
        <v>222976</v>
      </c>
      <c r="J30" s="106">
        <v>39296</v>
      </c>
      <c r="K30" s="106">
        <v>29817</v>
      </c>
      <c r="L30" s="106">
        <v>24034</v>
      </c>
      <c r="M30" s="106">
        <v>172460</v>
      </c>
      <c r="N30" s="106">
        <v>150882</v>
      </c>
      <c r="O30" s="106">
        <v>124081</v>
      </c>
      <c r="P30" s="106">
        <v>55180</v>
      </c>
      <c r="Q30" s="106">
        <v>71487</v>
      </c>
      <c r="R30" s="106">
        <v>74861</v>
      </c>
      <c r="S30" s="107">
        <v>14.7</v>
      </c>
      <c r="T30" s="107">
        <v>11.8</v>
      </c>
      <c r="U30" s="107">
        <v>10.8</v>
      </c>
      <c r="V30" s="107">
        <v>64.599999999999994</v>
      </c>
      <c r="W30" s="107">
        <v>59.8</v>
      </c>
      <c r="X30" s="107">
        <v>55.6</v>
      </c>
      <c r="Y30" s="107">
        <v>20.7</v>
      </c>
      <c r="Z30" s="107">
        <v>28.3</v>
      </c>
      <c r="AA30" s="107">
        <v>33.6</v>
      </c>
      <c r="AB30" s="107">
        <v>94.5</v>
      </c>
      <c r="AC30" s="107">
        <v>83.5</v>
      </c>
    </row>
    <row r="31" spans="1:29" ht="12.75" customHeight="1">
      <c r="A31" s="25">
        <v>216</v>
      </c>
      <c r="B31" s="29" t="s">
        <v>30</v>
      </c>
      <c r="C31" s="106">
        <v>93900.999999999985</v>
      </c>
      <c r="D31" s="106">
        <v>92201</v>
      </c>
      <c r="E31" s="106">
        <v>90010</v>
      </c>
      <c r="F31" s="106">
        <v>87050</v>
      </c>
      <c r="G31" s="106">
        <v>83529</v>
      </c>
      <c r="H31" s="106">
        <v>79619</v>
      </c>
      <c r="I31" s="106">
        <v>75518</v>
      </c>
      <c r="J31" s="106">
        <v>13457</v>
      </c>
      <c r="K31" s="106">
        <v>9995</v>
      </c>
      <c r="L31" s="106">
        <v>7908</v>
      </c>
      <c r="M31" s="106">
        <v>60359</v>
      </c>
      <c r="N31" s="106">
        <v>51511</v>
      </c>
      <c r="O31" s="106">
        <v>41894</v>
      </c>
      <c r="P31" s="106">
        <v>20085</v>
      </c>
      <c r="Q31" s="106">
        <v>25544</v>
      </c>
      <c r="R31" s="106">
        <v>25716</v>
      </c>
      <c r="S31" s="107">
        <v>14.3</v>
      </c>
      <c r="T31" s="107">
        <v>11.5</v>
      </c>
      <c r="U31" s="107">
        <v>10.5</v>
      </c>
      <c r="V31" s="107">
        <v>64.3</v>
      </c>
      <c r="W31" s="107">
        <v>59.2</v>
      </c>
      <c r="X31" s="107">
        <v>55.5</v>
      </c>
      <c r="Y31" s="107">
        <v>21.4</v>
      </c>
      <c r="Z31" s="107">
        <v>29.3</v>
      </c>
      <c r="AA31" s="107">
        <v>34.1</v>
      </c>
      <c r="AB31" s="107">
        <v>92.7</v>
      </c>
      <c r="AC31" s="107">
        <v>80.400000000000006</v>
      </c>
    </row>
    <row r="32" spans="1:29" ht="12.75" customHeight="1">
      <c r="A32" s="25">
        <v>381</v>
      </c>
      <c r="B32" s="29" t="s">
        <v>31</v>
      </c>
      <c r="C32" s="106">
        <v>31026</v>
      </c>
      <c r="D32" s="106">
        <v>29963</v>
      </c>
      <c r="E32" s="106">
        <v>28815</v>
      </c>
      <c r="F32" s="106">
        <v>27387</v>
      </c>
      <c r="G32" s="106">
        <v>25746</v>
      </c>
      <c r="H32" s="106">
        <v>23974</v>
      </c>
      <c r="I32" s="106">
        <v>22193</v>
      </c>
      <c r="J32" s="106">
        <v>4200</v>
      </c>
      <c r="K32" s="106">
        <v>2795</v>
      </c>
      <c r="L32" s="106">
        <v>2078</v>
      </c>
      <c r="M32" s="106">
        <v>19626</v>
      </c>
      <c r="N32" s="106">
        <v>15143</v>
      </c>
      <c r="O32" s="106">
        <v>11404</v>
      </c>
      <c r="P32" s="106">
        <v>7201</v>
      </c>
      <c r="Q32" s="106">
        <v>9449</v>
      </c>
      <c r="R32" s="106">
        <v>8711</v>
      </c>
      <c r="S32" s="107">
        <v>13.5</v>
      </c>
      <c r="T32" s="107">
        <v>10.199999999999999</v>
      </c>
      <c r="U32" s="107">
        <v>9.4</v>
      </c>
      <c r="V32" s="107">
        <v>63.3</v>
      </c>
      <c r="W32" s="107">
        <v>55.3</v>
      </c>
      <c r="X32" s="107">
        <v>51.4</v>
      </c>
      <c r="Y32" s="107">
        <v>23.2</v>
      </c>
      <c r="Z32" s="107">
        <v>34.5</v>
      </c>
      <c r="AA32" s="107">
        <v>39.299999999999997</v>
      </c>
      <c r="AB32" s="107">
        <v>88.3</v>
      </c>
      <c r="AC32" s="107">
        <v>71.5</v>
      </c>
    </row>
    <row r="33" spans="1:29" ht="12.75" customHeight="1">
      <c r="A33" s="25">
        <v>382</v>
      </c>
      <c r="B33" s="29" t="s">
        <v>32</v>
      </c>
      <c r="C33" s="106">
        <v>33183</v>
      </c>
      <c r="D33" s="106">
        <v>32525</v>
      </c>
      <c r="E33" s="106">
        <v>31678</v>
      </c>
      <c r="F33" s="106">
        <v>30509</v>
      </c>
      <c r="G33" s="106">
        <v>29124</v>
      </c>
      <c r="H33" s="106">
        <v>27599</v>
      </c>
      <c r="I33" s="106">
        <v>26045</v>
      </c>
      <c r="J33" s="106">
        <v>4766</v>
      </c>
      <c r="K33" s="106">
        <v>3468</v>
      </c>
      <c r="L33" s="106">
        <v>2688</v>
      </c>
      <c r="M33" s="106">
        <v>21454</v>
      </c>
      <c r="N33" s="106">
        <v>18120</v>
      </c>
      <c r="O33" s="106">
        <v>14568</v>
      </c>
      <c r="P33" s="106">
        <v>6963</v>
      </c>
      <c r="Q33" s="106">
        <v>8921</v>
      </c>
      <c r="R33" s="106">
        <v>8789</v>
      </c>
      <c r="S33" s="107">
        <v>14.4</v>
      </c>
      <c r="T33" s="107">
        <v>11.4</v>
      </c>
      <c r="U33" s="107">
        <v>10.3</v>
      </c>
      <c r="V33" s="107">
        <v>64.7</v>
      </c>
      <c r="W33" s="107">
        <v>59.4</v>
      </c>
      <c r="X33" s="107">
        <v>55.9</v>
      </c>
      <c r="Y33" s="107">
        <v>21</v>
      </c>
      <c r="Z33" s="107">
        <v>29.2</v>
      </c>
      <c r="AA33" s="107">
        <v>33.700000000000003</v>
      </c>
      <c r="AB33" s="107">
        <v>91.9</v>
      </c>
      <c r="AC33" s="107">
        <v>78.5</v>
      </c>
    </row>
    <row r="34" spans="1:29" ht="20.25" customHeight="1">
      <c r="A34" s="6"/>
      <c r="B34" s="30" t="s">
        <v>33</v>
      </c>
      <c r="C34" s="106">
        <f>SUM(C35:C40)</f>
        <v>284769</v>
      </c>
      <c r="D34" s="106">
        <f t="shared" ref="D34:R34" si="3">SUM(D35:D40)</f>
        <v>276276</v>
      </c>
      <c r="E34" s="106">
        <f t="shared" si="3"/>
        <v>266658</v>
      </c>
      <c r="F34" s="106">
        <f t="shared" si="3"/>
        <v>255476</v>
      </c>
      <c r="G34" s="106">
        <f t="shared" si="3"/>
        <v>243365</v>
      </c>
      <c r="H34" s="106">
        <f t="shared" si="3"/>
        <v>230539</v>
      </c>
      <c r="I34" s="106">
        <f t="shared" si="3"/>
        <v>217357</v>
      </c>
      <c r="J34" s="106">
        <f t="shared" si="3"/>
        <v>39004</v>
      </c>
      <c r="K34" s="106">
        <f t="shared" si="3"/>
        <v>27465</v>
      </c>
      <c r="L34" s="106">
        <f t="shared" si="3"/>
        <v>21752</v>
      </c>
      <c r="M34" s="106">
        <f t="shared" si="3"/>
        <v>173645</v>
      </c>
      <c r="N34" s="106">
        <f t="shared" si="3"/>
        <v>142265</v>
      </c>
      <c r="O34" s="106">
        <f t="shared" si="3"/>
        <v>112697</v>
      </c>
      <c r="P34" s="106">
        <f t="shared" si="3"/>
        <v>72120</v>
      </c>
      <c r="Q34" s="106">
        <f t="shared" si="3"/>
        <v>85746</v>
      </c>
      <c r="R34" s="106">
        <f t="shared" si="3"/>
        <v>82908</v>
      </c>
      <c r="S34" s="107">
        <f>J34/C34*100</f>
        <v>13.696715583508038</v>
      </c>
      <c r="T34" s="128">
        <f>K34/F34*100</f>
        <v>10.75052059684667</v>
      </c>
      <c r="U34" s="107">
        <f>L34/I34*100</f>
        <v>10.007499183371136</v>
      </c>
      <c r="V34" s="107">
        <f>M34/C34*100</f>
        <v>60.977494039028123</v>
      </c>
      <c r="W34" s="107">
        <f>N34/F34*100</f>
        <v>55.686248414723892</v>
      </c>
      <c r="X34" s="107">
        <f>O34/I34*100</f>
        <v>51.848801740914716</v>
      </c>
      <c r="Y34" s="107">
        <f>P34/C34*100</f>
        <v>25.325790377463843</v>
      </c>
      <c r="Z34" s="107">
        <f>Q34/F34*100</f>
        <v>33.563230988429446</v>
      </c>
      <c r="AA34" s="107">
        <f>R34/I34*100</f>
        <v>38.143699075714146</v>
      </c>
      <c r="AB34" s="107">
        <f>F34/C34*100</f>
        <v>89.713416839613856</v>
      </c>
      <c r="AC34" s="107">
        <f>I34/C34*100</f>
        <v>76.327479465812644</v>
      </c>
    </row>
    <row r="35" spans="1:29" ht="12.75" customHeight="1">
      <c r="A35" s="10">
        <v>213</v>
      </c>
      <c r="B35" s="50" t="s">
        <v>109</v>
      </c>
      <c r="C35" s="43">
        <v>42802</v>
      </c>
      <c r="D35" s="43">
        <v>41305</v>
      </c>
      <c r="E35" s="43">
        <v>39624</v>
      </c>
      <c r="F35" s="43">
        <v>37725</v>
      </c>
      <c r="G35" s="43">
        <v>35722</v>
      </c>
      <c r="H35" s="43">
        <v>33690</v>
      </c>
      <c r="I35" s="43">
        <v>31720</v>
      </c>
      <c r="J35" s="43">
        <v>5979</v>
      </c>
      <c r="K35" s="43">
        <v>4207</v>
      </c>
      <c r="L35" s="43">
        <v>3361</v>
      </c>
      <c r="M35" s="43">
        <v>25082</v>
      </c>
      <c r="N35" s="43">
        <v>20705</v>
      </c>
      <c r="O35" s="43">
        <v>16139</v>
      </c>
      <c r="P35" s="43">
        <v>11741</v>
      </c>
      <c r="Q35" s="43">
        <v>12813</v>
      </c>
      <c r="R35" s="43">
        <v>12220</v>
      </c>
      <c r="S35" s="107">
        <v>14</v>
      </c>
      <c r="T35" s="107">
        <v>11.2</v>
      </c>
      <c r="U35" s="107">
        <v>10.6</v>
      </c>
      <c r="V35" s="107">
        <v>58.6</v>
      </c>
      <c r="W35" s="107">
        <v>54.9</v>
      </c>
      <c r="X35" s="107">
        <v>50.9</v>
      </c>
      <c r="Y35" s="107">
        <v>27.4</v>
      </c>
      <c r="Z35" s="107">
        <v>34</v>
      </c>
      <c r="AA35" s="107">
        <v>38.5</v>
      </c>
      <c r="AB35" s="107">
        <v>88.1</v>
      </c>
      <c r="AC35" s="107">
        <v>74.099999999999994</v>
      </c>
    </row>
    <row r="36" spans="1:29" ht="12.75" customHeight="1">
      <c r="A36" s="10">
        <v>215</v>
      </c>
      <c r="B36" s="50" t="s">
        <v>118</v>
      </c>
      <c r="C36" s="43">
        <v>81009</v>
      </c>
      <c r="D36" s="43">
        <v>77809</v>
      </c>
      <c r="E36" s="43">
        <v>74427</v>
      </c>
      <c r="F36" s="43">
        <v>70451</v>
      </c>
      <c r="G36" s="43">
        <v>66064</v>
      </c>
      <c r="H36" s="43">
        <v>61437</v>
      </c>
      <c r="I36" s="43">
        <v>56821</v>
      </c>
      <c r="J36" s="43">
        <v>10199</v>
      </c>
      <c r="K36" s="43">
        <v>6809</v>
      </c>
      <c r="L36" s="43">
        <v>4968</v>
      </c>
      <c r="M36" s="43">
        <v>49539</v>
      </c>
      <c r="N36" s="43">
        <v>37761</v>
      </c>
      <c r="O36" s="43">
        <v>28320</v>
      </c>
      <c r="P36" s="43">
        <v>21271</v>
      </c>
      <c r="Q36" s="43">
        <v>25881</v>
      </c>
      <c r="R36" s="43">
        <v>23533</v>
      </c>
      <c r="S36" s="107">
        <v>12.6</v>
      </c>
      <c r="T36" s="107">
        <v>9.6999999999999993</v>
      </c>
      <c r="U36" s="107">
        <v>8.6999999999999993</v>
      </c>
      <c r="V36" s="107">
        <v>61.2</v>
      </c>
      <c r="W36" s="107">
        <v>53.6</v>
      </c>
      <c r="X36" s="107">
        <v>49.8</v>
      </c>
      <c r="Y36" s="107">
        <v>26.3</v>
      </c>
      <c r="Z36" s="107">
        <v>36.700000000000003</v>
      </c>
      <c r="AA36" s="107">
        <v>41.4</v>
      </c>
      <c r="AB36" s="107">
        <v>87</v>
      </c>
      <c r="AC36" s="107">
        <v>70.099999999999994</v>
      </c>
    </row>
    <row r="37" spans="1:29" ht="12.75" customHeight="1">
      <c r="A37" s="25">
        <v>218</v>
      </c>
      <c r="B37" s="29" t="s">
        <v>35</v>
      </c>
      <c r="C37" s="106">
        <v>49680.000000000015</v>
      </c>
      <c r="D37" s="106">
        <v>49212</v>
      </c>
      <c r="E37" s="106">
        <v>48405</v>
      </c>
      <c r="F37" s="106">
        <v>47270</v>
      </c>
      <c r="G37" s="106">
        <v>45939</v>
      </c>
      <c r="H37" s="106">
        <v>44415</v>
      </c>
      <c r="I37" s="106">
        <v>42751</v>
      </c>
      <c r="J37" s="106">
        <v>7639</v>
      </c>
      <c r="K37" s="106">
        <v>5936</v>
      </c>
      <c r="L37" s="106">
        <v>4987</v>
      </c>
      <c r="M37" s="106">
        <v>30911</v>
      </c>
      <c r="N37" s="106">
        <v>27234</v>
      </c>
      <c r="O37" s="106">
        <v>22842</v>
      </c>
      <c r="P37" s="106">
        <v>11130</v>
      </c>
      <c r="Q37" s="106">
        <v>14100</v>
      </c>
      <c r="R37" s="106">
        <v>14922</v>
      </c>
      <c r="S37" s="107">
        <v>15.4</v>
      </c>
      <c r="T37" s="107">
        <v>12.6</v>
      </c>
      <c r="U37" s="107">
        <v>11.7</v>
      </c>
      <c r="V37" s="107">
        <v>62.2</v>
      </c>
      <c r="W37" s="107">
        <v>57.6</v>
      </c>
      <c r="X37" s="107">
        <v>53.4</v>
      </c>
      <c r="Y37" s="107">
        <v>22.4</v>
      </c>
      <c r="Z37" s="107">
        <v>29.8</v>
      </c>
      <c r="AA37" s="107">
        <v>34.9</v>
      </c>
      <c r="AB37" s="107">
        <v>95.1</v>
      </c>
      <c r="AC37" s="107">
        <v>86.1</v>
      </c>
    </row>
    <row r="38" spans="1:29" ht="12.75" customHeight="1">
      <c r="A38" s="25">
        <v>220</v>
      </c>
      <c r="B38" s="29" t="s">
        <v>36</v>
      </c>
      <c r="C38" s="106">
        <v>47993</v>
      </c>
      <c r="D38" s="106">
        <v>46171</v>
      </c>
      <c r="E38" s="106">
        <v>44185</v>
      </c>
      <c r="F38" s="106">
        <v>42037</v>
      </c>
      <c r="G38" s="106">
        <v>39802</v>
      </c>
      <c r="H38" s="106">
        <v>37435</v>
      </c>
      <c r="I38" s="106">
        <v>34943</v>
      </c>
      <c r="J38" s="106">
        <v>6163</v>
      </c>
      <c r="K38" s="106">
        <v>3952</v>
      </c>
      <c r="L38" s="106">
        <v>2959</v>
      </c>
      <c r="M38" s="106">
        <v>29464</v>
      </c>
      <c r="N38" s="106">
        <v>23445</v>
      </c>
      <c r="O38" s="106">
        <v>18059</v>
      </c>
      <c r="P38" s="106">
        <v>12366</v>
      </c>
      <c r="Q38" s="106">
        <v>14640</v>
      </c>
      <c r="R38" s="106">
        <v>13925</v>
      </c>
      <c r="S38" s="107">
        <v>12.8</v>
      </c>
      <c r="T38" s="107">
        <v>9.4</v>
      </c>
      <c r="U38" s="107">
        <v>8.5</v>
      </c>
      <c r="V38" s="107">
        <v>61.4</v>
      </c>
      <c r="W38" s="107">
        <v>55.8</v>
      </c>
      <c r="X38" s="107">
        <v>51.7</v>
      </c>
      <c r="Y38" s="107">
        <v>25.8</v>
      </c>
      <c r="Z38" s="107">
        <v>34.799999999999997</v>
      </c>
      <c r="AA38" s="107">
        <v>39.9</v>
      </c>
      <c r="AB38" s="107">
        <v>87.6</v>
      </c>
      <c r="AC38" s="107">
        <v>72.8</v>
      </c>
    </row>
    <row r="39" spans="1:29" ht="12.75" customHeight="1">
      <c r="A39" s="25">
        <v>228</v>
      </c>
      <c r="B39" s="29" t="s">
        <v>115</v>
      </c>
      <c r="C39" s="106">
        <v>40181</v>
      </c>
      <c r="D39" s="106">
        <v>39920</v>
      </c>
      <c r="E39" s="106">
        <v>39388</v>
      </c>
      <c r="F39" s="106">
        <v>38647</v>
      </c>
      <c r="G39" s="106">
        <v>37780</v>
      </c>
      <c r="H39" s="106">
        <v>36796</v>
      </c>
      <c r="I39" s="106">
        <v>35630</v>
      </c>
      <c r="J39" s="106">
        <v>5805</v>
      </c>
      <c r="K39" s="106">
        <v>4675</v>
      </c>
      <c r="L39" s="106">
        <v>4075</v>
      </c>
      <c r="M39" s="106">
        <v>25515</v>
      </c>
      <c r="N39" s="106">
        <v>23126</v>
      </c>
      <c r="O39" s="106">
        <v>20128</v>
      </c>
      <c r="P39" s="106">
        <v>8861</v>
      </c>
      <c r="Q39" s="106">
        <v>10846</v>
      </c>
      <c r="R39" s="106">
        <v>11427</v>
      </c>
      <c r="S39" s="107">
        <v>14.4</v>
      </c>
      <c r="T39" s="107">
        <v>12.1</v>
      </c>
      <c r="U39" s="107">
        <v>11.4</v>
      </c>
      <c r="V39" s="107">
        <v>63.5</v>
      </c>
      <c r="W39" s="107">
        <v>59.8</v>
      </c>
      <c r="X39" s="107">
        <v>56.5</v>
      </c>
      <c r="Y39" s="107">
        <v>22.1</v>
      </c>
      <c r="Z39" s="107">
        <v>28.1</v>
      </c>
      <c r="AA39" s="107">
        <v>32.1</v>
      </c>
      <c r="AB39" s="107">
        <v>96.2</v>
      </c>
      <c r="AC39" s="107">
        <v>88.7</v>
      </c>
    </row>
    <row r="40" spans="1:29" ht="12.75" customHeight="1">
      <c r="A40" s="25">
        <v>365</v>
      </c>
      <c r="B40" s="29" t="s">
        <v>110</v>
      </c>
      <c r="C40" s="106">
        <v>23104</v>
      </c>
      <c r="D40" s="106">
        <v>21859</v>
      </c>
      <c r="E40" s="106">
        <v>20629</v>
      </c>
      <c r="F40" s="106">
        <v>19346</v>
      </c>
      <c r="G40" s="106">
        <v>18058</v>
      </c>
      <c r="H40" s="106">
        <v>16766</v>
      </c>
      <c r="I40" s="106">
        <v>15492</v>
      </c>
      <c r="J40" s="106">
        <v>3219</v>
      </c>
      <c r="K40" s="106">
        <v>1886</v>
      </c>
      <c r="L40" s="106">
        <v>1402</v>
      </c>
      <c r="M40" s="106">
        <v>13134</v>
      </c>
      <c r="N40" s="106">
        <v>9994</v>
      </c>
      <c r="O40" s="106">
        <v>7209</v>
      </c>
      <c r="P40" s="106">
        <v>6751</v>
      </c>
      <c r="Q40" s="106">
        <v>7466</v>
      </c>
      <c r="R40" s="106">
        <v>6881</v>
      </c>
      <c r="S40" s="107">
        <v>13.9</v>
      </c>
      <c r="T40" s="107">
        <v>9.6999999999999993</v>
      </c>
      <c r="U40" s="107">
        <v>9</v>
      </c>
      <c r="V40" s="107">
        <v>56.8</v>
      </c>
      <c r="W40" s="107">
        <v>51.7</v>
      </c>
      <c r="X40" s="107">
        <v>46.5</v>
      </c>
      <c r="Y40" s="107">
        <v>29.2</v>
      </c>
      <c r="Z40" s="107">
        <v>38.6</v>
      </c>
      <c r="AA40" s="107">
        <v>44.4</v>
      </c>
      <c r="AB40" s="107">
        <v>83.7</v>
      </c>
      <c r="AC40" s="107">
        <v>67.099999999999994</v>
      </c>
    </row>
    <row r="41" spans="1:29" ht="20.25" customHeight="1">
      <c r="A41" s="6"/>
      <c r="B41" s="30" t="s">
        <v>37</v>
      </c>
      <c r="C41" s="106">
        <f>SUM(C42:C45)</f>
        <v>581677</v>
      </c>
      <c r="D41" s="106">
        <f t="shared" ref="D41:R41" si="4">SUM(D42:D45)</f>
        <v>572838</v>
      </c>
      <c r="E41" s="106">
        <f t="shared" si="4"/>
        <v>560589</v>
      </c>
      <c r="F41" s="106">
        <f t="shared" si="4"/>
        <v>544321</v>
      </c>
      <c r="G41" s="106">
        <f t="shared" si="4"/>
        <v>525560</v>
      </c>
      <c r="H41" s="106">
        <f t="shared" si="4"/>
        <v>505002</v>
      </c>
      <c r="I41" s="106">
        <f t="shared" si="4"/>
        <v>483497</v>
      </c>
      <c r="J41" s="106">
        <f t="shared" si="4"/>
        <v>86120</v>
      </c>
      <c r="K41" s="106">
        <f t="shared" si="4"/>
        <v>65771</v>
      </c>
      <c r="L41" s="106">
        <f t="shared" si="4"/>
        <v>54154</v>
      </c>
      <c r="M41" s="106">
        <f t="shared" si="4"/>
        <v>367258</v>
      </c>
      <c r="N41" s="106">
        <f t="shared" si="4"/>
        <v>325966</v>
      </c>
      <c r="O41" s="106">
        <f t="shared" si="4"/>
        <v>269091</v>
      </c>
      <c r="P41" s="106">
        <f t="shared" si="4"/>
        <v>128298</v>
      </c>
      <c r="Q41" s="106">
        <f t="shared" si="4"/>
        <v>152584</v>
      </c>
      <c r="R41" s="106">
        <f t="shared" si="4"/>
        <v>160252</v>
      </c>
      <c r="S41" s="107">
        <f>J41/C41*100</f>
        <v>14.80546763925684</v>
      </c>
      <c r="T41" s="107">
        <f>K41/F41*100</f>
        <v>12.08312741929854</v>
      </c>
      <c r="U41" s="107">
        <f>L41/I41*100</f>
        <v>11.200483146741345</v>
      </c>
      <c r="V41" s="107">
        <f>M41/C41*100</f>
        <v>63.13778952924045</v>
      </c>
      <c r="W41" s="107">
        <f>N41/F41*100</f>
        <v>59.884884103314043</v>
      </c>
      <c r="X41" s="107">
        <f>O41/I41*100</f>
        <v>55.655154013365127</v>
      </c>
      <c r="Y41" s="107">
        <f>P41/C41*100</f>
        <v>22.056570914786043</v>
      </c>
      <c r="Z41" s="107">
        <f>Q41/F41*100</f>
        <v>28.031988477387426</v>
      </c>
      <c r="AA41" s="107">
        <f>R41/I41*100</f>
        <v>33.144362839893525</v>
      </c>
      <c r="AB41" s="107">
        <f>F41/C41*100</f>
        <v>93.577879132233178</v>
      </c>
      <c r="AC41" s="107">
        <f>I41/C41*100</f>
        <v>83.121216757753871</v>
      </c>
    </row>
    <row r="42" spans="1:29" s="43" customFormat="1" ht="12.75" customHeight="1">
      <c r="A42" s="10">
        <v>201</v>
      </c>
      <c r="B42" s="50" t="s">
        <v>116</v>
      </c>
      <c r="C42" s="43">
        <v>536270</v>
      </c>
      <c r="D42" s="43">
        <v>529510</v>
      </c>
      <c r="E42" s="43">
        <v>519317</v>
      </c>
      <c r="F42" s="43">
        <v>505196</v>
      </c>
      <c r="G42" s="43">
        <v>488643</v>
      </c>
      <c r="H42" s="43">
        <v>470349</v>
      </c>
      <c r="I42" s="43">
        <v>451169</v>
      </c>
      <c r="J42" s="43">
        <v>80194</v>
      </c>
      <c r="K42" s="43">
        <v>61717</v>
      </c>
      <c r="L42" s="43">
        <v>51033</v>
      </c>
      <c r="M42" s="43">
        <v>339964</v>
      </c>
      <c r="N42" s="43">
        <v>304600</v>
      </c>
      <c r="O42" s="43">
        <v>252409</v>
      </c>
      <c r="P42" s="43">
        <v>116112</v>
      </c>
      <c r="Q42" s="43">
        <v>138879</v>
      </c>
      <c r="R42" s="43">
        <v>147727</v>
      </c>
      <c r="S42" s="107">
        <v>15</v>
      </c>
      <c r="T42" s="107">
        <v>12.2</v>
      </c>
      <c r="U42" s="107">
        <v>11.3</v>
      </c>
      <c r="V42" s="107">
        <v>63.4</v>
      </c>
      <c r="W42" s="107">
        <v>60.3</v>
      </c>
      <c r="X42" s="107">
        <v>55.9</v>
      </c>
      <c r="Y42" s="107">
        <v>21.7</v>
      </c>
      <c r="Z42" s="107">
        <v>27.5</v>
      </c>
      <c r="AA42" s="107">
        <v>32.700000000000003</v>
      </c>
      <c r="AB42" s="107">
        <v>94.2</v>
      </c>
      <c r="AC42" s="107">
        <v>84.1</v>
      </c>
    </row>
    <row r="43" spans="1:29" ht="12.75" customHeight="1">
      <c r="A43" s="25">
        <v>442</v>
      </c>
      <c r="B43" s="29" t="s">
        <v>38</v>
      </c>
      <c r="C43" s="106">
        <v>13288</v>
      </c>
      <c r="D43" s="106">
        <v>12451</v>
      </c>
      <c r="E43" s="106">
        <v>11670</v>
      </c>
      <c r="F43" s="106">
        <v>10879</v>
      </c>
      <c r="G43" s="106">
        <v>10077</v>
      </c>
      <c r="H43" s="106">
        <v>9274</v>
      </c>
      <c r="I43" s="106">
        <v>8466</v>
      </c>
      <c r="J43" s="106">
        <v>1583</v>
      </c>
      <c r="K43" s="106">
        <v>1008</v>
      </c>
      <c r="L43" s="106">
        <v>760</v>
      </c>
      <c r="M43" s="106">
        <v>7986</v>
      </c>
      <c r="N43" s="106">
        <v>5685</v>
      </c>
      <c r="O43" s="106">
        <v>4205</v>
      </c>
      <c r="P43" s="106">
        <v>3718</v>
      </c>
      <c r="Q43" s="106">
        <v>4186</v>
      </c>
      <c r="R43" s="106">
        <v>3501</v>
      </c>
      <c r="S43" s="107">
        <v>11.9</v>
      </c>
      <c r="T43" s="107">
        <v>9.3000000000000007</v>
      </c>
      <c r="U43" s="107">
        <v>9</v>
      </c>
      <c r="V43" s="107">
        <v>60.1</v>
      </c>
      <c r="W43" s="107">
        <v>52.3</v>
      </c>
      <c r="X43" s="107">
        <v>49.7</v>
      </c>
      <c r="Y43" s="107">
        <v>28</v>
      </c>
      <c r="Z43" s="107">
        <v>38.5</v>
      </c>
      <c r="AA43" s="107">
        <v>41.4</v>
      </c>
      <c r="AB43" s="107">
        <v>81.900000000000006</v>
      </c>
      <c r="AC43" s="107">
        <v>63.7</v>
      </c>
    </row>
    <row r="44" spans="1:29" ht="12.75" customHeight="1">
      <c r="A44" s="25">
        <v>443</v>
      </c>
      <c r="B44" s="29" t="s">
        <v>39</v>
      </c>
      <c r="C44" s="106">
        <v>19830.000000000007</v>
      </c>
      <c r="D44" s="106">
        <v>19419</v>
      </c>
      <c r="E44" s="106">
        <v>18940</v>
      </c>
      <c r="F44" s="106">
        <v>18372</v>
      </c>
      <c r="G44" s="106">
        <v>17715</v>
      </c>
      <c r="H44" s="106">
        <v>16971</v>
      </c>
      <c r="I44" s="106">
        <v>16160</v>
      </c>
      <c r="J44" s="106">
        <v>2729</v>
      </c>
      <c r="K44" s="106">
        <v>2067</v>
      </c>
      <c r="L44" s="106">
        <v>1642</v>
      </c>
      <c r="M44" s="106">
        <v>12389</v>
      </c>
      <c r="N44" s="106">
        <v>10637</v>
      </c>
      <c r="O44" s="106">
        <v>8858</v>
      </c>
      <c r="P44" s="106">
        <v>4712</v>
      </c>
      <c r="Q44" s="106">
        <v>5668</v>
      </c>
      <c r="R44" s="106">
        <v>5660</v>
      </c>
      <c r="S44" s="107">
        <v>13.8</v>
      </c>
      <c r="T44" s="107">
        <v>11.3</v>
      </c>
      <c r="U44" s="107">
        <v>10.199999999999999</v>
      </c>
      <c r="V44" s="107">
        <v>62.5</v>
      </c>
      <c r="W44" s="107">
        <v>57.9</v>
      </c>
      <c r="X44" s="107">
        <v>54.8</v>
      </c>
      <c r="Y44" s="107">
        <v>23.8</v>
      </c>
      <c r="Z44" s="107">
        <v>30.9</v>
      </c>
      <c r="AA44" s="107">
        <v>35</v>
      </c>
      <c r="AB44" s="107">
        <v>92.6</v>
      </c>
      <c r="AC44" s="107">
        <v>81.5</v>
      </c>
    </row>
    <row r="45" spans="1:29" ht="12.75" customHeight="1">
      <c r="A45" s="25">
        <v>446</v>
      </c>
      <c r="B45" s="29" t="s">
        <v>111</v>
      </c>
      <c r="C45" s="106">
        <v>12289</v>
      </c>
      <c r="D45" s="106">
        <v>11458</v>
      </c>
      <c r="E45" s="106">
        <v>10662</v>
      </c>
      <c r="F45" s="106">
        <v>9874</v>
      </c>
      <c r="G45" s="106">
        <v>9125</v>
      </c>
      <c r="H45" s="106">
        <v>8408</v>
      </c>
      <c r="I45" s="106">
        <v>7702</v>
      </c>
      <c r="J45" s="106">
        <v>1614</v>
      </c>
      <c r="K45" s="106">
        <v>979</v>
      </c>
      <c r="L45" s="106">
        <v>719</v>
      </c>
      <c r="M45" s="106">
        <v>6919</v>
      </c>
      <c r="N45" s="106">
        <v>5044</v>
      </c>
      <c r="O45" s="106">
        <v>3619</v>
      </c>
      <c r="P45" s="106">
        <v>3756</v>
      </c>
      <c r="Q45" s="106">
        <v>3851</v>
      </c>
      <c r="R45" s="106">
        <v>3364</v>
      </c>
      <c r="S45" s="107">
        <v>13.1</v>
      </c>
      <c r="T45" s="107">
        <v>9.9</v>
      </c>
      <c r="U45" s="107">
        <v>9.3000000000000007</v>
      </c>
      <c r="V45" s="107">
        <v>56.3</v>
      </c>
      <c r="W45" s="107">
        <v>51.1</v>
      </c>
      <c r="X45" s="107">
        <v>47</v>
      </c>
      <c r="Y45" s="107">
        <v>30.6</v>
      </c>
      <c r="Z45" s="107">
        <v>39</v>
      </c>
      <c r="AA45" s="107">
        <v>43.7</v>
      </c>
      <c r="AB45" s="107">
        <v>80.3</v>
      </c>
      <c r="AC45" s="107">
        <v>62.7</v>
      </c>
    </row>
    <row r="46" spans="1:29" ht="20.25" customHeight="1">
      <c r="A46" s="6"/>
      <c r="B46" s="30" t="s">
        <v>40</v>
      </c>
      <c r="C46" s="106">
        <f>SUM(C47:C53)</f>
        <v>272476</v>
      </c>
      <c r="D46" s="106">
        <f t="shared" ref="D46:R46" si="5">SUM(D47:D53)</f>
        <v>262832</v>
      </c>
      <c r="E46" s="106">
        <f t="shared" si="5"/>
        <v>252546</v>
      </c>
      <c r="F46" s="106">
        <f t="shared" si="5"/>
        <v>240956</v>
      </c>
      <c r="G46" s="106">
        <f t="shared" si="5"/>
        <v>228702</v>
      </c>
      <c r="H46" s="106">
        <f t="shared" si="5"/>
        <v>215996</v>
      </c>
      <c r="I46" s="106">
        <f t="shared" si="5"/>
        <v>203097</v>
      </c>
      <c r="J46" s="106">
        <f t="shared" si="5"/>
        <v>37550</v>
      </c>
      <c r="K46" s="106">
        <f t="shared" si="5"/>
        <v>27153</v>
      </c>
      <c r="L46" s="106">
        <f t="shared" si="5"/>
        <v>21677</v>
      </c>
      <c r="M46" s="106">
        <f t="shared" si="5"/>
        <v>164445</v>
      </c>
      <c r="N46" s="106">
        <f t="shared" si="5"/>
        <v>133337</v>
      </c>
      <c r="O46" s="106">
        <f t="shared" si="5"/>
        <v>107195</v>
      </c>
      <c r="P46" s="106">
        <f t="shared" si="5"/>
        <v>70481</v>
      </c>
      <c r="Q46" s="106">
        <f t="shared" si="5"/>
        <v>80466</v>
      </c>
      <c r="R46" s="106">
        <f t="shared" si="5"/>
        <v>74225</v>
      </c>
      <c r="S46" s="107">
        <f>J46/C46*100</f>
        <v>13.781030255875748</v>
      </c>
      <c r="T46" s="107">
        <f>K46/F46*100</f>
        <v>11.268862364913096</v>
      </c>
      <c r="U46" s="107">
        <f>L46/I46*100</f>
        <v>10.673225109184282</v>
      </c>
      <c r="V46" s="107">
        <f>M46/C46*100</f>
        <v>60.352104405525623</v>
      </c>
      <c r="W46" s="107">
        <f>N46/F46*100</f>
        <v>55.336658975082585</v>
      </c>
      <c r="X46" s="107">
        <f>O46/I46*100</f>
        <v>52.780198624302678</v>
      </c>
      <c r="Y46" s="107">
        <f>P46/C46*100</f>
        <v>25.866865338598625</v>
      </c>
      <c r="Z46" s="107">
        <f>Q46/F46*100</f>
        <v>33.394478660004317</v>
      </c>
      <c r="AA46" s="107">
        <f>R46/I46*100</f>
        <v>36.54657626651305</v>
      </c>
      <c r="AB46" s="107">
        <f>F46/C46*100</f>
        <v>88.432008690673669</v>
      </c>
      <c r="AC46" s="107">
        <f>I46/C46*100</f>
        <v>74.53757395146728</v>
      </c>
    </row>
    <row r="47" spans="1:29" ht="12.75" customHeight="1">
      <c r="A47" s="25">
        <v>208</v>
      </c>
      <c r="B47" s="29" t="s">
        <v>41</v>
      </c>
      <c r="C47" s="106">
        <v>31157.999999999996</v>
      </c>
      <c r="D47" s="106">
        <v>29664</v>
      </c>
      <c r="E47" s="106">
        <v>28127</v>
      </c>
      <c r="F47" s="106">
        <v>26411</v>
      </c>
      <c r="G47" s="106">
        <v>24576</v>
      </c>
      <c r="H47" s="106">
        <v>22732</v>
      </c>
      <c r="I47" s="106">
        <v>20923</v>
      </c>
      <c r="J47" s="106">
        <v>3620</v>
      </c>
      <c r="K47" s="106">
        <v>2500</v>
      </c>
      <c r="L47" s="106">
        <v>1821</v>
      </c>
      <c r="M47" s="106">
        <v>18375</v>
      </c>
      <c r="N47" s="106">
        <v>14053</v>
      </c>
      <c r="O47" s="106">
        <v>10703</v>
      </c>
      <c r="P47" s="106">
        <v>9163</v>
      </c>
      <c r="Q47" s="106">
        <v>9858</v>
      </c>
      <c r="R47" s="106">
        <v>8399</v>
      </c>
      <c r="S47" s="107">
        <v>11.6</v>
      </c>
      <c r="T47" s="107">
        <v>9.5</v>
      </c>
      <c r="U47" s="107">
        <v>8.6999999999999993</v>
      </c>
      <c r="V47" s="107">
        <v>59</v>
      </c>
      <c r="W47" s="107">
        <v>53.2</v>
      </c>
      <c r="X47" s="107">
        <v>51.2</v>
      </c>
      <c r="Y47" s="107">
        <v>29.4</v>
      </c>
      <c r="Z47" s="107">
        <v>37.299999999999997</v>
      </c>
      <c r="AA47" s="107">
        <v>40.1</v>
      </c>
      <c r="AB47" s="107">
        <v>84.8</v>
      </c>
      <c r="AC47" s="107">
        <v>67.2</v>
      </c>
    </row>
    <row r="48" spans="1:29" ht="12.75" customHeight="1">
      <c r="A48" s="25">
        <v>212</v>
      </c>
      <c r="B48" s="29" t="s">
        <v>42</v>
      </c>
      <c r="C48" s="106">
        <v>50523</v>
      </c>
      <c r="D48" s="106">
        <v>48946</v>
      </c>
      <c r="E48" s="106">
        <v>47140</v>
      </c>
      <c r="F48" s="106">
        <v>45029</v>
      </c>
      <c r="G48" s="106">
        <v>42789</v>
      </c>
      <c r="H48" s="106">
        <v>40451</v>
      </c>
      <c r="I48" s="106">
        <v>38049</v>
      </c>
      <c r="J48" s="106">
        <v>6974</v>
      </c>
      <c r="K48" s="106">
        <v>4765</v>
      </c>
      <c r="L48" s="106">
        <v>3756</v>
      </c>
      <c r="M48" s="106">
        <v>30645</v>
      </c>
      <c r="N48" s="106">
        <v>25405</v>
      </c>
      <c r="O48" s="106">
        <v>20132</v>
      </c>
      <c r="P48" s="106">
        <v>12904</v>
      </c>
      <c r="Q48" s="106">
        <v>14859</v>
      </c>
      <c r="R48" s="106">
        <v>14161</v>
      </c>
      <c r="S48" s="107">
        <v>13.8</v>
      </c>
      <c r="T48" s="107">
        <v>10.6</v>
      </c>
      <c r="U48" s="107">
        <v>9.9</v>
      </c>
      <c r="V48" s="107">
        <v>60.7</v>
      </c>
      <c r="W48" s="107">
        <v>56.4</v>
      </c>
      <c r="X48" s="107">
        <v>52.9</v>
      </c>
      <c r="Y48" s="107">
        <v>25.5</v>
      </c>
      <c r="Z48" s="107">
        <v>33</v>
      </c>
      <c r="AA48" s="107">
        <v>37.200000000000003</v>
      </c>
      <c r="AB48" s="107">
        <v>89.1</v>
      </c>
      <c r="AC48" s="107">
        <v>75.3</v>
      </c>
    </row>
    <row r="49" spans="1:29" ht="12.75" customHeight="1">
      <c r="A49" s="25">
        <v>227</v>
      </c>
      <c r="B49" s="29" t="s">
        <v>104</v>
      </c>
      <c r="C49" s="106">
        <v>40938</v>
      </c>
      <c r="D49" s="106">
        <v>38537</v>
      </c>
      <c r="E49" s="106">
        <v>36313</v>
      </c>
      <c r="F49" s="106">
        <v>34056</v>
      </c>
      <c r="G49" s="106">
        <v>31839</v>
      </c>
      <c r="H49" s="106">
        <v>29637</v>
      </c>
      <c r="I49" s="106">
        <v>27406</v>
      </c>
      <c r="J49" s="106">
        <v>5726</v>
      </c>
      <c r="K49" s="106">
        <v>3895</v>
      </c>
      <c r="L49" s="106">
        <v>2990</v>
      </c>
      <c r="M49" s="106">
        <v>23843</v>
      </c>
      <c r="N49" s="106">
        <v>17902</v>
      </c>
      <c r="O49" s="106">
        <v>13779</v>
      </c>
      <c r="P49" s="106">
        <v>11369</v>
      </c>
      <c r="Q49" s="106">
        <v>12259</v>
      </c>
      <c r="R49" s="106">
        <v>10637</v>
      </c>
      <c r="S49" s="107">
        <v>14</v>
      </c>
      <c r="T49" s="107">
        <v>11.4</v>
      </c>
      <c r="U49" s="107">
        <v>10.9</v>
      </c>
      <c r="V49" s="107">
        <v>58.2</v>
      </c>
      <c r="W49" s="107">
        <v>52.6</v>
      </c>
      <c r="X49" s="107">
        <v>50.3</v>
      </c>
      <c r="Y49" s="107">
        <v>27.8</v>
      </c>
      <c r="Z49" s="107">
        <v>36</v>
      </c>
      <c r="AA49" s="107">
        <v>38.799999999999997</v>
      </c>
      <c r="AB49" s="107">
        <v>83.2</v>
      </c>
      <c r="AC49" s="107">
        <v>66.900000000000006</v>
      </c>
    </row>
    <row r="50" spans="1:29" ht="12.75" customHeight="1">
      <c r="A50" s="25">
        <v>229</v>
      </c>
      <c r="B50" s="29" t="s">
        <v>112</v>
      </c>
      <c r="C50" s="106">
        <v>80518.000000000015</v>
      </c>
      <c r="D50" s="106">
        <v>78575</v>
      </c>
      <c r="E50" s="106">
        <v>76228</v>
      </c>
      <c r="F50" s="106">
        <v>73435</v>
      </c>
      <c r="G50" s="106">
        <v>70333</v>
      </c>
      <c r="H50" s="106">
        <v>66958</v>
      </c>
      <c r="I50" s="106">
        <v>63467</v>
      </c>
      <c r="J50" s="106">
        <v>11258</v>
      </c>
      <c r="K50" s="106">
        <v>8377</v>
      </c>
      <c r="L50" s="106">
        <v>6791</v>
      </c>
      <c r="M50" s="106">
        <v>50017</v>
      </c>
      <c r="N50" s="106">
        <v>42250</v>
      </c>
      <c r="O50" s="106">
        <v>34849</v>
      </c>
      <c r="P50" s="106">
        <v>19243</v>
      </c>
      <c r="Q50" s="106">
        <v>22808</v>
      </c>
      <c r="R50" s="106">
        <v>21827</v>
      </c>
      <c r="S50" s="107">
        <v>14</v>
      </c>
      <c r="T50" s="107">
        <v>11.4</v>
      </c>
      <c r="U50" s="107">
        <v>10.7</v>
      </c>
      <c r="V50" s="107">
        <v>62.1</v>
      </c>
      <c r="W50" s="107">
        <v>57.5</v>
      </c>
      <c r="X50" s="107">
        <v>54.9</v>
      </c>
      <c r="Y50" s="107">
        <v>23.9</v>
      </c>
      <c r="Z50" s="107">
        <v>31.1</v>
      </c>
      <c r="AA50" s="107">
        <v>34.4</v>
      </c>
      <c r="AB50" s="107">
        <v>91.2</v>
      </c>
      <c r="AC50" s="107">
        <v>78.8</v>
      </c>
    </row>
    <row r="51" spans="1:29" ht="12.75" customHeight="1">
      <c r="A51" s="25">
        <v>464</v>
      </c>
      <c r="B51" s="29" t="s">
        <v>43</v>
      </c>
      <c r="C51" s="106">
        <v>33438</v>
      </c>
      <c r="D51" s="106">
        <v>33816</v>
      </c>
      <c r="E51" s="106">
        <v>33861</v>
      </c>
      <c r="F51" s="106">
        <v>33571</v>
      </c>
      <c r="G51" s="106">
        <v>33069</v>
      </c>
      <c r="H51" s="106">
        <v>32436</v>
      </c>
      <c r="I51" s="106">
        <v>31763</v>
      </c>
      <c r="J51" s="106">
        <v>5795</v>
      </c>
      <c r="K51" s="106">
        <v>5153</v>
      </c>
      <c r="L51" s="106">
        <v>4602</v>
      </c>
      <c r="M51" s="106">
        <v>21096</v>
      </c>
      <c r="N51" s="106">
        <v>19644</v>
      </c>
      <c r="O51" s="106">
        <v>17769</v>
      </c>
      <c r="P51" s="106">
        <v>6547</v>
      </c>
      <c r="Q51" s="106">
        <v>8774</v>
      </c>
      <c r="R51" s="106">
        <v>9392</v>
      </c>
      <c r="S51" s="107">
        <v>17.3</v>
      </c>
      <c r="T51" s="107">
        <v>15.3</v>
      </c>
      <c r="U51" s="107">
        <v>14.5</v>
      </c>
      <c r="V51" s="107">
        <v>63.1</v>
      </c>
      <c r="W51" s="107">
        <v>58.5</v>
      </c>
      <c r="X51" s="107">
        <v>55.9</v>
      </c>
      <c r="Y51" s="107">
        <v>19.600000000000001</v>
      </c>
      <c r="Z51" s="107">
        <v>26.1</v>
      </c>
      <c r="AA51" s="107">
        <v>29.6</v>
      </c>
      <c r="AB51" s="107">
        <v>100.4</v>
      </c>
      <c r="AC51" s="107">
        <v>95</v>
      </c>
    </row>
    <row r="52" spans="1:29" ht="12.75" customHeight="1">
      <c r="A52" s="25">
        <v>481</v>
      </c>
      <c r="B52" s="29" t="s">
        <v>44</v>
      </c>
      <c r="C52" s="106">
        <v>16636</v>
      </c>
      <c r="D52" s="106">
        <v>15657</v>
      </c>
      <c r="E52" s="106">
        <v>14696</v>
      </c>
      <c r="F52" s="106">
        <v>13677</v>
      </c>
      <c r="G52" s="106">
        <v>12642</v>
      </c>
      <c r="H52" s="106">
        <v>11582</v>
      </c>
      <c r="I52" s="106">
        <v>10516</v>
      </c>
      <c r="J52" s="106">
        <v>2017</v>
      </c>
      <c r="K52" s="106">
        <v>1196</v>
      </c>
      <c r="L52" s="106">
        <v>832</v>
      </c>
      <c r="M52" s="106">
        <v>9909</v>
      </c>
      <c r="N52" s="106">
        <v>7048</v>
      </c>
      <c r="O52" s="106">
        <v>5054</v>
      </c>
      <c r="P52" s="106">
        <v>4710</v>
      </c>
      <c r="Q52" s="106">
        <v>5433</v>
      </c>
      <c r="R52" s="106">
        <v>4630</v>
      </c>
      <c r="S52" s="107">
        <v>12.1</v>
      </c>
      <c r="T52" s="107">
        <v>8.6999999999999993</v>
      </c>
      <c r="U52" s="107">
        <v>7.9</v>
      </c>
      <c r="V52" s="107">
        <v>59.6</v>
      </c>
      <c r="W52" s="107">
        <v>51.5</v>
      </c>
      <c r="X52" s="107">
        <v>48.1</v>
      </c>
      <c r="Y52" s="107">
        <v>28.3</v>
      </c>
      <c r="Z52" s="107">
        <v>39.700000000000003</v>
      </c>
      <c r="AA52" s="107">
        <v>44</v>
      </c>
      <c r="AB52" s="107">
        <v>82.2</v>
      </c>
      <c r="AC52" s="107">
        <v>63.2</v>
      </c>
    </row>
    <row r="53" spans="1:29" ht="12.75" customHeight="1">
      <c r="A53" s="25">
        <v>501</v>
      </c>
      <c r="B53" s="29" t="s">
        <v>113</v>
      </c>
      <c r="C53" s="106">
        <v>19265</v>
      </c>
      <c r="D53" s="106">
        <v>17637</v>
      </c>
      <c r="E53" s="106">
        <v>16181</v>
      </c>
      <c r="F53" s="106">
        <v>14777</v>
      </c>
      <c r="G53" s="106">
        <v>13454</v>
      </c>
      <c r="H53" s="106">
        <v>12200</v>
      </c>
      <c r="I53" s="106">
        <v>10973</v>
      </c>
      <c r="J53" s="106">
        <v>2160</v>
      </c>
      <c r="K53" s="106">
        <v>1267</v>
      </c>
      <c r="L53" s="106">
        <v>885</v>
      </c>
      <c r="M53" s="106">
        <v>10560</v>
      </c>
      <c r="N53" s="106">
        <v>7035</v>
      </c>
      <c r="O53" s="106">
        <v>4909</v>
      </c>
      <c r="P53" s="106">
        <v>6545</v>
      </c>
      <c r="Q53" s="106">
        <v>6475</v>
      </c>
      <c r="R53" s="106">
        <v>5179</v>
      </c>
      <c r="S53" s="107">
        <v>11.2</v>
      </c>
      <c r="T53" s="107">
        <v>8.6</v>
      </c>
      <c r="U53" s="107">
        <v>8.1</v>
      </c>
      <c r="V53" s="107">
        <v>54.8</v>
      </c>
      <c r="W53" s="107">
        <v>47.6</v>
      </c>
      <c r="X53" s="107">
        <v>44.7</v>
      </c>
      <c r="Y53" s="107">
        <v>34</v>
      </c>
      <c r="Z53" s="107">
        <v>43.8</v>
      </c>
      <c r="AA53" s="107">
        <v>47.2</v>
      </c>
      <c r="AB53" s="107">
        <v>76.7</v>
      </c>
      <c r="AC53" s="107">
        <v>57</v>
      </c>
    </row>
    <row r="54" spans="1:29" ht="20.25" customHeight="1">
      <c r="A54" s="6"/>
      <c r="B54" s="32" t="s">
        <v>45</v>
      </c>
      <c r="C54" s="106">
        <f>SUM(C55:C59)</f>
        <v>180607</v>
      </c>
      <c r="D54" s="106">
        <f t="shared" ref="D54:R54" si="6">SUM(D55:D59)</f>
        <v>170503</v>
      </c>
      <c r="E54" s="106">
        <f t="shared" si="6"/>
        <v>160662</v>
      </c>
      <c r="F54" s="106">
        <f t="shared" si="6"/>
        <v>150718</v>
      </c>
      <c r="G54" s="106">
        <f t="shared" si="6"/>
        <v>141037</v>
      </c>
      <c r="H54" s="106">
        <f t="shared" si="6"/>
        <v>131471</v>
      </c>
      <c r="I54" s="106">
        <f t="shared" si="6"/>
        <v>122037</v>
      </c>
      <c r="J54" s="106">
        <f t="shared" si="6"/>
        <v>24035</v>
      </c>
      <c r="K54" s="106">
        <f t="shared" si="6"/>
        <v>16175</v>
      </c>
      <c r="L54" s="106">
        <f t="shared" si="6"/>
        <v>12494</v>
      </c>
      <c r="M54" s="106">
        <f t="shared" si="6"/>
        <v>101876</v>
      </c>
      <c r="N54" s="106">
        <f t="shared" si="6"/>
        <v>76572</v>
      </c>
      <c r="O54" s="106">
        <f t="shared" si="6"/>
        <v>57979</v>
      </c>
      <c r="P54" s="106">
        <f t="shared" si="6"/>
        <v>54695</v>
      </c>
      <c r="Q54" s="106">
        <f t="shared" si="6"/>
        <v>57971</v>
      </c>
      <c r="R54" s="106">
        <f t="shared" si="6"/>
        <v>51564</v>
      </c>
      <c r="S54" s="107">
        <f>J54/C54*100</f>
        <v>13.307900579711751</v>
      </c>
      <c r="T54" s="107">
        <f>K54/F54*100</f>
        <v>10.731963003755357</v>
      </c>
      <c r="U54" s="107">
        <f>L54/I54*100</f>
        <v>10.237878676139204</v>
      </c>
      <c r="V54" s="107">
        <f>M54/C54*100</f>
        <v>56.407558953971879</v>
      </c>
      <c r="W54" s="107">
        <f>N54/F54*100</f>
        <v>50.804814288936953</v>
      </c>
      <c r="X54" s="107">
        <f>O54/I54*100</f>
        <v>47.509361914829107</v>
      </c>
      <c r="Y54" s="107">
        <f>P54/C54*100</f>
        <v>30.283986777921122</v>
      </c>
      <c r="Z54" s="107">
        <f>Q54/F54*100</f>
        <v>38.463222707307686</v>
      </c>
      <c r="AA54" s="107">
        <f>R54/I54*100</f>
        <v>42.25275940903169</v>
      </c>
      <c r="AB54" s="107">
        <f>F54/C54*100</f>
        <v>83.450807554524459</v>
      </c>
      <c r="AC54" s="107">
        <f>I54/C54*100</f>
        <v>67.570470690504806</v>
      </c>
    </row>
    <row r="55" spans="1:29" ht="12.75" customHeight="1">
      <c r="A55" s="25">
        <v>209</v>
      </c>
      <c r="B55" s="33" t="s">
        <v>72</v>
      </c>
      <c r="C55" s="106">
        <v>85592</v>
      </c>
      <c r="D55" s="106">
        <v>81920</v>
      </c>
      <c r="E55" s="106">
        <v>78128</v>
      </c>
      <c r="F55" s="106">
        <v>74143</v>
      </c>
      <c r="G55" s="106">
        <v>70150</v>
      </c>
      <c r="H55" s="106">
        <v>66115</v>
      </c>
      <c r="I55" s="106">
        <v>62079</v>
      </c>
      <c r="J55" s="106">
        <v>11895</v>
      </c>
      <c r="K55" s="106">
        <v>8623</v>
      </c>
      <c r="L55" s="106">
        <v>6942</v>
      </c>
      <c r="M55" s="106">
        <v>49546</v>
      </c>
      <c r="N55" s="106">
        <v>38965</v>
      </c>
      <c r="O55" s="106">
        <v>30463</v>
      </c>
      <c r="P55" s="106">
        <v>24152</v>
      </c>
      <c r="Q55" s="106">
        <v>26555</v>
      </c>
      <c r="R55" s="106">
        <v>24674</v>
      </c>
      <c r="S55" s="107">
        <v>13.9</v>
      </c>
      <c r="T55" s="107">
        <v>11.6</v>
      </c>
      <c r="U55" s="107">
        <v>11.2</v>
      </c>
      <c r="V55" s="107">
        <v>57.9</v>
      </c>
      <c r="W55" s="107">
        <v>52.6</v>
      </c>
      <c r="X55" s="107">
        <v>49.1</v>
      </c>
      <c r="Y55" s="107">
        <v>28.2</v>
      </c>
      <c r="Z55" s="107">
        <v>35.799999999999997</v>
      </c>
      <c r="AA55" s="107">
        <v>39.700000000000003</v>
      </c>
      <c r="AB55" s="107">
        <v>86.6</v>
      </c>
      <c r="AC55" s="107">
        <v>72.5</v>
      </c>
    </row>
    <row r="56" spans="1:29" ht="12.75" customHeight="1">
      <c r="A56" s="25">
        <v>222</v>
      </c>
      <c r="B56" s="29" t="s">
        <v>59</v>
      </c>
      <c r="C56" s="106">
        <v>26501</v>
      </c>
      <c r="D56" s="106">
        <v>24785</v>
      </c>
      <c r="E56" s="106">
        <v>23140</v>
      </c>
      <c r="F56" s="106">
        <v>21534</v>
      </c>
      <c r="G56" s="106">
        <v>20018</v>
      </c>
      <c r="H56" s="106">
        <v>18559</v>
      </c>
      <c r="I56" s="106">
        <v>17123</v>
      </c>
      <c r="J56" s="106">
        <v>3316</v>
      </c>
      <c r="K56" s="106">
        <v>2163</v>
      </c>
      <c r="L56" s="106">
        <v>1645</v>
      </c>
      <c r="M56" s="106">
        <v>14424</v>
      </c>
      <c r="N56" s="106">
        <v>10566</v>
      </c>
      <c r="O56" s="106">
        <v>8026</v>
      </c>
      <c r="P56" s="106">
        <v>8760</v>
      </c>
      <c r="Q56" s="106">
        <v>8805</v>
      </c>
      <c r="R56" s="106">
        <v>7452</v>
      </c>
      <c r="S56" s="107">
        <v>12.5</v>
      </c>
      <c r="T56" s="107">
        <v>10</v>
      </c>
      <c r="U56" s="107">
        <v>9.6</v>
      </c>
      <c r="V56" s="107">
        <v>54.4</v>
      </c>
      <c r="W56" s="107">
        <v>49.1</v>
      </c>
      <c r="X56" s="107">
        <v>46.9</v>
      </c>
      <c r="Y56" s="107">
        <v>33.1</v>
      </c>
      <c r="Z56" s="107">
        <v>40.9</v>
      </c>
      <c r="AA56" s="107">
        <v>43.5</v>
      </c>
      <c r="AB56" s="107">
        <v>81.3</v>
      </c>
      <c r="AC56" s="107">
        <v>64.599999999999994</v>
      </c>
    </row>
    <row r="57" spans="1:29" ht="12.75" customHeight="1">
      <c r="A57" s="25">
        <v>225</v>
      </c>
      <c r="B57" s="29" t="s">
        <v>73</v>
      </c>
      <c r="C57" s="106">
        <v>32814</v>
      </c>
      <c r="D57" s="106">
        <v>30987</v>
      </c>
      <c r="E57" s="106">
        <v>29180</v>
      </c>
      <c r="F57" s="106">
        <v>27373</v>
      </c>
      <c r="G57" s="106">
        <v>25626</v>
      </c>
      <c r="H57" s="106">
        <v>23863</v>
      </c>
      <c r="I57" s="106">
        <v>22104</v>
      </c>
      <c r="J57" s="106">
        <v>4321</v>
      </c>
      <c r="K57" s="106">
        <v>2721</v>
      </c>
      <c r="L57" s="106">
        <v>1960</v>
      </c>
      <c r="M57" s="106">
        <v>18539</v>
      </c>
      <c r="N57" s="106">
        <v>13985</v>
      </c>
      <c r="O57" s="106">
        <v>10291</v>
      </c>
      <c r="P57" s="106">
        <v>9953</v>
      </c>
      <c r="Q57" s="106">
        <v>10667</v>
      </c>
      <c r="R57" s="106">
        <v>9853</v>
      </c>
      <c r="S57" s="107">
        <v>13.2</v>
      </c>
      <c r="T57" s="107">
        <v>9.9</v>
      </c>
      <c r="U57" s="107">
        <v>8.9</v>
      </c>
      <c r="V57" s="107">
        <v>56.5</v>
      </c>
      <c r="W57" s="107">
        <v>51.1</v>
      </c>
      <c r="X57" s="107">
        <v>46.6</v>
      </c>
      <c r="Y57" s="107">
        <v>30.3</v>
      </c>
      <c r="Z57" s="107">
        <v>39</v>
      </c>
      <c r="AA57" s="107">
        <v>44.6</v>
      </c>
      <c r="AB57" s="107">
        <v>83.4</v>
      </c>
      <c r="AC57" s="107">
        <v>67.400000000000006</v>
      </c>
    </row>
    <row r="58" spans="1:29" ht="12.75" customHeight="1">
      <c r="A58" s="25">
        <v>585</v>
      </c>
      <c r="B58" s="29" t="s">
        <v>105</v>
      </c>
      <c r="C58" s="106">
        <v>19696</v>
      </c>
      <c r="D58" s="106">
        <v>18113</v>
      </c>
      <c r="E58" s="106">
        <v>16691</v>
      </c>
      <c r="F58" s="106">
        <v>15294</v>
      </c>
      <c r="G58" s="106">
        <v>13973</v>
      </c>
      <c r="H58" s="106">
        <v>12721</v>
      </c>
      <c r="I58" s="106">
        <v>11537</v>
      </c>
      <c r="J58" s="106">
        <v>2495</v>
      </c>
      <c r="K58" s="106">
        <v>1469</v>
      </c>
      <c r="L58" s="106">
        <v>1098</v>
      </c>
      <c r="M58" s="106">
        <v>10680</v>
      </c>
      <c r="N58" s="106">
        <v>7450</v>
      </c>
      <c r="O58" s="106">
        <v>5303</v>
      </c>
      <c r="P58" s="106">
        <v>6521</v>
      </c>
      <c r="Q58" s="106">
        <v>6375</v>
      </c>
      <c r="R58" s="106">
        <v>5136</v>
      </c>
      <c r="S58" s="107">
        <v>12.7</v>
      </c>
      <c r="T58" s="107">
        <v>9.6</v>
      </c>
      <c r="U58" s="107">
        <v>9.5</v>
      </c>
      <c r="V58" s="107">
        <v>54.2</v>
      </c>
      <c r="W58" s="107">
        <v>48.7</v>
      </c>
      <c r="X58" s="107">
        <v>46</v>
      </c>
      <c r="Y58" s="107">
        <v>33.1</v>
      </c>
      <c r="Z58" s="107">
        <v>41.7</v>
      </c>
      <c r="AA58" s="107">
        <v>44.5</v>
      </c>
      <c r="AB58" s="107">
        <v>77.7</v>
      </c>
      <c r="AC58" s="107">
        <v>58.6</v>
      </c>
    </row>
    <row r="59" spans="1:29" ht="12.75" customHeight="1">
      <c r="A59" s="25">
        <v>586</v>
      </c>
      <c r="B59" s="29" t="s">
        <v>114</v>
      </c>
      <c r="C59" s="106">
        <v>16004</v>
      </c>
      <c r="D59" s="106">
        <v>14698</v>
      </c>
      <c r="E59" s="106">
        <v>13523</v>
      </c>
      <c r="F59" s="106">
        <v>12374</v>
      </c>
      <c r="G59" s="106">
        <v>11270</v>
      </c>
      <c r="H59" s="106">
        <v>10213</v>
      </c>
      <c r="I59" s="106">
        <v>9194</v>
      </c>
      <c r="J59" s="106">
        <v>2008</v>
      </c>
      <c r="K59" s="106">
        <v>1199</v>
      </c>
      <c r="L59" s="106">
        <v>849</v>
      </c>
      <c r="M59" s="106">
        <v>8687</v>
      </c>
      <c r="N59" s="106">
        <v>5606</v>
      </c>
      <c r="O59" s="106">
        <v>3896</v>
      </c>
      <c r="P59" s="106">
        <v>5309</v>
      </c>
      <c r="Q59" s="106">
        <v>5569</v>
      </c>
      <c r="R59" s="106">
        <v>4449</v>
      </c>
      <c r="S59" s="107">
        <v>12.5</v>
      </c>
      <c r="T59" s="107">
        <v>9.6999999999999993</v>
      </c>
      <c r="U59" s="107">
        <v>9.1999999999999993</v>
      </c>
      <c r="V59" s="107">
        <v>54.3</v>
      </c>
      <c r="W59" s="107">
        <v>45.3</v>
      </c>
      <c r="X59" s="107">
        <v>42.4</v>
      </c>
      <c r="Y59" s="107">
        <v>33.200000000000003</v>
      </c>
      <c r="Z59" s="107">
        <v>45</v>
      </c>
      <c r="AA59" s="107">
        <v>48.4</v>
      </c>
      <c r="AB59" s="107">
        <v>77.3</v>
      </c>
      <c r="AC59" s="107">
        <v>57.4</v>
      </c>
    </row>
    <row r="60" spans="1:29" ht="20.25" customHeight="1">
      <c r="A60" s="6"/>
      <c r="B60" s="35" t="s">
        <v>46</v>
      </c>
      <c r="C60" s="106">
        <f>SUM(C61:C62)</f>
        <v>111020.00000000001</v>
      </c>
      <c r="D60" s="106">
        <f t="shared" ref="D60:R60" si="7">SUM(D61:D62)</f>
        <v>105606</v>
      </c>
      <c r="E60" s="106">
        <f t="shared" si="7"/>
        <v>100157</v>
      </c>
      <c r="F60" s="106">
        <f t="shared" si="7"/>
        <v>94572</v>
      </c>
      <c r="G60" s="106">
        <f t="shared" si="7"/>
        <v>89032</v>
      </c>
      <c r="H60" s="106">
        <f t="shared" si="7"/>
        <v>83448</v>
      </c>
      <c r="I60" s="106">
        <f t="shared" si="7"/>
        <v>77772</v>
      </c>
      <c r="J60" s="106">
        <f t="shared" si="7"/>
        <v>14830</v>
      </c>
      <c r="K60" s="106">
        <f t="shared" si="7"/>
        <v>9947</v>
      </c>
      <c r="L60" s="106">
        <f t="shared" si="7"/>
        <v>7652</v>
      </c>
      <c r="M60" s="106">
        <f t="shared" si="7"/>
        <v>64313</v>
      </c>
      <c r="N60" s="106">
        <f t="shared" si="7"/>
        <v>49986</v>
      </c>
      <c r="O60" s="106">
        <f t="shared" si="7"/>
        <v>38943</v>
      </c>
      <c r="P60" s="106">
        <f t="shared" si="7"/>
        <v>31877</v>
      </c>
      <c r="Q60" s="106">
        <f t="shared" si="7"/>
        <v>34639</v>
      </c>
      <c r="R60" s="106">
        <f t="shared" si="7"/>
        <v>31177</v>
      </c>
      <c r="S60" s="107">
        <f>J60/C60*100</f>
        <v>13.357953521887946</v>
      </c>
      <c r="T60" s="107">
        <f>K60/F60*100</f>
        <v>10.517912278475659</v>
      </c>
      <c r="U60" s="107">
        <f>L60/I60*100</f>
        <v>9.8390166126626539</v>
      </c>
      <c r="V60" s="107">
        <f>M60/C60*100</f>
        <v>57.929201945595374</v>
      </c>
      <c r="W60" s="107">
        <f>N60/F60*100</f>
        <v>52.854967643700036</v>
      </c>
      <c r="X60" s="107">
        <f>O60/I60*100</f>
        <v>50.073291158771795</v>
      </c>
      <c r="Y60" s="107">
        <f>P60/C60*100</f>
        <v>28.712844532516662</v>
      </c>
      <c r="Z60" s="107">
        <f>Q60/F60*100</f>
        <v>36.627120077824301</v>
      </c>
      <c r="AA60" s="107">
        <f>R60/I60*100</f>
        <v>40.087692228565551</v>
      </c>
      <c r="AB60" s="107">
        <f>F60/C60*100</f>
        <v>85.184651414159589</v>
      </c>
      <c r="AC60" s="107">
        <f>I60/C60*100</f>
        <v>70.05224283912807</v>
      </c>
    </row>
    <row r="61" spans="1:29" ht="12.75" customHeight="1">
      <c r="A61" s="25">
        <v>221</v>
      </c>
      <c r="B61" s="29" t="s">
        <v>47</v>
      </c>
      <c r="C61" s="106">
        <v>43263.000000000015</v>
      </c>
      <c r="D61" s="106">
        <v>41114</v>
      </c>
      <c r="E61" s="106">
        <v>38944</v>
      </c>
      <c r="F61" s="106">
        <v>36705</v>
      </c>
      <c r="G61" s="106">
        <v>34460</v>
      </c>
      <c r="H61" s="106">
        <v>32186</v>
      </c>
      <c r="I61" s="106">
        <v>29852</v>
      </c>
      <c r="J61" s="106">
        <v>5400</v>
      </c>
      <c r="K61" s="106">
        <v>3583</v>
      </c>
      <c r="L61" s="106">
        <v>2636</v>
      </c>
      <c r="M61" s="106">
        <v>25511</v>
      </c>
      <c r="N61" s="106">
        <v>19548</v>
      </c>
      <c r="O61" s="106">
        <v>14938</v>
      </c>
      <c r="P61" s="106">
        <v>12352</v>
      </c>
      <c r="Q61" s="106">
        <v>13574</v>
      </c>
      <c r="R61" s="106">
        <v>12278</v>
      </c>
      <c r="S61" s="107">
        <v>12.5</v>
      </c>
      <c r="T61" s="107">
        <v>9.8000000000000007</v>
      </c>
      <c r="U61" s="107">
        <v>8.8000000000000007</v>
      </c>
      <c r="V61" s="107">
        <v>59</v>
      </c>
      <c r="W61" s="107">
        <v>53.3</v>
      </c>
      <c r="X61" s="107">
        <v>50</v>
      </c>
      <c r="Y61" s="107">
        <v>28.6</v>
      </c>
      <c r="Z61" s="107">
        <v>37</v>
      </c>
      <c r="AA61" s="107">
        <v>41.1</v>
      </c>
      <c r="AB61" s="107">
        <v>84.8</v>
      </c>
      <c r="AC61" s="107">
        <v>69</v>
      </c>
    </row>
    <row r="62" spans="1:29" ht="12.75" customHeight="1">
      <c r="A62" s="25">
        <v>223</v>
      </c>
      <c r="B62" s="29" t="s">
        <v>77</v>
      </c>
      <c r="C62" s="106">
        <v>67757</v>
      </c>
      <c r="D62" s="106">
        <v>64492</v>
      </c>
      <c r="E62" s="106">
        <v>61213</v>
      </c>
      <c r="F62" s="106">
        <v>57867</v>
      </c>
      <c r="G62" s="106">
        <v>54572</v>
      </c>
      <c r="H62" s="106">
        <v>51262</v>
      </c>
      <c r="I62" s="106">
        <v>47920</v>
      </c>
      <c r="J62" s="106">
        <v>9430</v>
      </c>
      <c r="K62" s="106">
        <v>6364</v>
      </c>
      <c r="L62" s="106">
        <v>5016</v>
      </c>
      <c r="M62" s="106">
        <v>38802</v>
      </c>
      <c r="N62" s="106">
        <v>30438</v>
      </c>
      <c r="O62" s="106">
        <v>24005</v>
      </c>
      <c r="P62" s="106">
        <v>19525</v>
      </c>
      <c r="Q62" s="106">
        <v>21065</v>
      </c>
      <c r="R62" s="106">
        <v>18899</v>
      </c>
      <c r="S62" s="107">
        <v>13.9</v>
      </c>
      <c r="T62" s="107">
        <v>11</v>
      </c>
      <c r="U62" s="107">
        <v>10.5</v>
      </c>
      <c r="V62" s="107">
        <v>57.3</v>
      </c>
      <c r="W62" s="107">
        <v>52.6</v>
      </c>
      <c r="X62" s="107">
        <v>50.1</v>
      </c>
      <c r="Y62" s="107">
        <v>28.8</v>
      </c>
      <c r="Z62" s="107">
        <v>36.4</v>
      </c>
      <c r="AA62" s="107">
        <v>39.4</v>
      </c>
      <c r="AB62" s="107">
        <v>85.4</v>
      </c>
      <c r="AC62" s="107">
        <v>70.7</v>
      </c>
    </row>
    <row r="63" spans="1:29" ht="20.25" customHeight="1">
      <c r="A63" s="6"/>
      <c r="B63" s="36" t="s">
        <v>48</v>
      </c>
      <c r="C63" s="106">
        <f>SUM(C64:C66)</f>
        <v>143547</v>
      </c>
      <c r="D63" s="106">
        <f t="shared" ref="D63:R63" si="8">SUM(D64:D66)</f>
        <v>135313</v>
      </c>
      <c r="E63" s="106">
        <f t="shared" si="8"/>
        <v>127086</v>
      </c>
      <c r="F63" s="106">
        <f t="shared" si="8"/>
        <v>118732</v>
      </c>
      <c r="G63" s="106">
        <f t="shared" si="8"/>
        <v>110571</v>
      </c>
      <c r="H63" s="106">
        <f t="shared" si="8"/>
        <v>102472</v>
      </c>
      <c r="I63" s="106">
        <f t="shared" si="8"/>
        <v>94376</v>
      </c>
      <c r="J63" s="106">
        <f t="shared" si="8"/>
        <v>17879</v>
      </c>
      <c r="K63" s="106">
        <f t="shared" si="8"/>
        <v>11861</v>
      </c>
      <c r="L63" s="106">
        <f t="shared" si="8"/>
        <v>8787</v>
      </c>
      <c r="M63" s="106">
        <f t="shared" si="8"/>
        <v>82482</v>
      </c>
      <c r="N63" s="106">
        <f t="shared" si="8"/>
        <v>60858</v>
      </c>
      <c r="O63" s="106">
        <f t="shared" si="8"/>
        <v>45145</v>
      </c>
      <c r="P63" s="106">
        <f t="shared" si="8"/>
        <v>43186</v>
      </c>
      <c r="Q63" s="106">
        <f t="shared" si="8"/>
        <v>46013</v>
      </c>
      <c r="R63" s="106">
        <f t="shared" si="8"/>
        <v>40444</v>
      </c>
      <c r="S63" s="107">
        <f>J63/C63*100</f>
        <v>12.455154061039241</v>
      </c>
      <c r="T63" s="107">
        <f>K63/F63*100</f>
        <v>9.9897247582791486</v>
      </c>
      <c r="U63" s="107">
        <f>L63/I63*100</f>
        <v>9.310629821140969</v>
      </c>
      <c r="V63" s="107">
        <f>M63/C63*100</f>
        <v>57.459926017262639</v>
      </c>
      <c r="W63" s="107">
        <f>N63/F63*100</f>
        <v>51.256611528484321</v>
      </c>
      <c r="X63" s="107">
        <f>O63/I63*100</f>
        <v>47.835254725777745</v>
      </c>
      <c r="Y63" s="107">
        <f>P63/C63*100</f>
        <v>30.084919921698123</v>
      </c>
      <c r="Z63" s="107">
        <f>Q63/F63*100</f>
        <v>38.753663713236527</v>
      </c>
      <c r="AA63" s="107">
        <f>R63/I63*100</f>
        <v>42.854115453081292</v>
      </c>
      <c r="AB63" s="107">
        <f>F63/C63*100</f>
        <v>82.712979024291698</v>
      </c>
      <c r="AC63" s="107">
        <f>I63/C63*100</f>
        <v>65.74571394734825</v>
      </c>
    </row>
    <row r="64" spans="1:29" s="43" customFormat="1" ht="12.75" customHeight="1">
      <c r="A64" s="10">
        <v>205</v>
      </c>
      <c r="B64" s="50" t="s">
        <v>117</v>
      </c>
      <c r="C64" s="43">
        <v>47254</v>
      </c>
      <c r="D64" s="43">
        <v>44486</v>
      </c>
      <c r="E64" s="43">
        <v>41798</v>
      </c>
      <c r="F64" s="43">
        <v>39032</v>
      </c>
      <c r="G64" s="43">
        <v>36312</v>
      </c>
      <c r="H64" s="43">
        <v>33558</v>
      </c>
      <c r="I64" s="43">
        <v>30805</v>
      </c>
      <c r="J64" s="43">
        <v>6112</v>
      </c>
      <c r="K64" s="43">
        <v>3977</v>
      </c>
      <c r="L64" s="43">
        <v>2889</v>
      </c>
      <c r="M64" s="43">
        <v>27644</v>
      </c>
      <c r="N64" s="43">
        <v>20447</v>
      </c>
      <c r="O64" s="43">
        <v>14898</v>
      </c>
      <c r="P64" s="43">
        <v>13498</v>
      </c>
      <c r="Q64" s="43">
        <v>14608</v>
      </c>
      <c r="R64" s="43">
        <v>13018</v>
      </c>
      <c r="S64" s="107">
        <v>12.9</v>
      </c>
      <c r="T64" s="107">
        <v>10.199999999999999</v>
      </c>
      <c r="U64" s="107">
        <v>9.4</v>
      </c>
      <c r="V64" s="107">
        <v>58.5</v>
      </c>
      <c r="W64" s="107">
        <v>52.4</v>
      </c>
      <c r="X64" s="107">
        <v>48.4</v>
      </c>
      <c r="Y64" s="107">
        <v>28.6</v>
      </c>
      <c r="Z64" s="107">
        <v>37.4</v>
      </c>
      <c r="AA64" s="107">
        <v>42.3</v>
      </c>
      <c r="AB64" s="107">
        <v>82.6</v>
      </c>
      <c r="AC64" s="107">
        <v>65.2</v>
      </c>
    </row>
    <row r="65" spans="1:29" ht="12.75" customHeight="1">
      <c r="A65" s="25">
        <v>224</v>
      </c>
      <c r="B65" s="29" t="s">
        <v>78</v>
      </c>
      <c r="C65" s="106">
        <v>49833.999999999993</v>
      </c>
      <c r="D65" s="106">
        <v>47178</v>
      </c>
      <c r="E65" s="106">
        <v>44499</v>
      </c>
      <c r="F65" s="106">
        <v>41763</v>
      </c>
      <c r="G65" s="106">
        <v>39074</v>
      </c>
      <c r="H65" s="106">
        <v>36411</v>
      </c>
      <c r="I65" s="106">
        <v>33721</v>
      </c>
      <c r="J65" s="106">
        <v>6390</v>
      </c>
      <c r="K65" s="106">
        <v>4309</v>
      </c>
      <c r="L65" s="106">
        <v>3291</v>
      </c>
      <c r="M65" s="106">
        <v>28818</v>
      </c>
      <c r="N65" s="106">
        <v>21560</v>
      </c>
      <c r="O65" s="106">
        <v>16113</v>
      </c>
      <c r="P65" s="106">
        <v>14626</v>
      </c>
      <c r="Q65" s="106">
        <v>15894</v>
      </c>
      <c r="R65" s="106">
        <v>14317</v>
      </c>
      <c r="S65" s="107">
        <v>12.8</v>
      </c>
      <c r="T65" s="107">
        <v>10.3</v>
      </c>
      <c r="U65" s="107">
        <v>9.8000000000000007</v>
      </c>
      <c r="V65" s="107">
        <v>57.8</v>
      </c>
      <c r="W65" s="107">
        <v>51.6</v>
      </c>
      <c r="X65" s="107">
        <v>47.8</v>
      </c>
      <c r="Y65" s="107">
        <v>29.3</v>
      </c>
      <c r="Z65" s="107">
        <v>38.1</v>
      </c>
      <c r="AA65" s="107">
        <v>42.5</v>
      </c>
      <c r="AB65" s="107">
        <v>83.8</v>
      </c>
      <c r="AC65" s="107">
        <v>67.7</v>
      </c>
    </row>
    <row r="66" spans="1:29" ht="12.75" customHeight="1">
      <c r="A66" s="25">
        <v>226</v>
      </c>
      <c r="B66" s="29" t="s">
        <v>79</v>
      </c>
      <c r="C66" s="106">
        <v>46459</v>
      </c>
      <c r="D66" s="106">
        <v>43649</v>
      </c>
      <c r="E66" s="106">
        <v>40789</v>
      </c>
      <c r="F66" s="106">
        <v>37937</v>
      </c>
      <c r="G66" s="106">
        <v>35185</v>
      </c>
      <c r="H66" s="106">
        <v>32503</v>
      </c>
      <c r="I66" s="106">
        <v>29850</v>
      </c>
      <c r="J66" s="106">
        <v>5377</v>
      </c>
      <c r="K66" s="106">
        <v>3575</v>
      </c>
      <c r="L66" s="106">
        <v>2607</v>
      </c>
      <c r="M66" s="106">
        <v>26020</v>
      </c>
      <c r="N66" s="106">
        <v>18851</v>
      </c>
      <c r="O66" s="106">
        <v>14134</v>
      </c>
      <c r="P66" s="106">
        <v>15062</v>
      </c>
      <c r="Q66" s="106">
        <v>15511</v>
      </c>
      <c r="R66" s="106">
        <v>13109</v>
      </c>
      <c r="S66" s="107">
        <v>11.6</v>
      </c>
      <c r="T66" s="107">
        <v>9.4</v>
      </c>
      <c r="U66" s="107">
        <v>8.6999999999999993</v>
      </c>
      <c r="V66" s="107">
        <v>56</v>
      </c>
      <c r="W66" s="107">
        <v>49.7</v>
      </c>
      <c r="X66" s="107">
        <v>47.4</v>
      </c>
      <c r="Y66" s="107">
        <v>32.4</v>
      </c>
      <c r="Z66" s="107">
        <v>40.9</v>
      </c>
      <c r="AA66" s="107">
        <v>43.9</v>
      </c>
      <c r="AB66" s="107">
        <v>81.7</v>
      </c>
      <c r="AC66" s="107">
        <v>64.3</v>
      </c>
    </row>
    <row r="67" spans="1:29" ht="12" customHeight="1">
      <c r="A67" s="37"/>
      <c r="B67" s="38"/>
      <c r="C67" s="12"/>
      <c r="D67" s="12"/>
      <c r="E67" s="12"/>
      <c r="F67" s="12"/>
      <c r="G67" s="12"/>
      <c r="H67" s="108"/>
      <c r="I67" s="109"/>
      <c r="J67" s="12"/>
      <c r="K67" s="12"/>
      <c r="L67" s="12"/>
      <c r="M67" s="12"/>
      <c r="N67" s="12"/>
      <c r="O67" s="108"/>
      <c r="P67" s="12"/>
      <c r="Q67" s="12"/>
      <c r="R67" s="108"/>
      <c r="S67" s="110"/>
      <c r="T67" s="110"/>
      <c r="U67" s="110"/>
      <c r="V67" s="110"/>
      <c r="W67" s="110"/>
      <c r="X67" s="110"/>
      <c r="Y67" s="110"/>
      <c r="Z67" s="110"/>
      <c r="AA67" s="110"/>
      <c r="AB67" s="111"/>
      <c r="AC67" s="111"/>
    </row>
    <row r="68" spans="1:29" ht="15" customHeight="1">
      <c r="A68" s="1"/>
      <c r="B68" s="1" t="s">
        <v>6</v>
      </c>
      <c r="C68" s="1" t="s">
        <v>190</v>
      </c>
      <c r="D68" s="84"/>
      <c r="E68" s="84"/>
      <c r="F68" s="84"/>
      <c r="G68" s="84"/>
      <c r="H68" s="84"/>
      <c r="I68" s="112"/>
      <c r="J68" s="1" t="s">
        <v>190</v>
      </c>
      <c r="K68" s="84"/>
      <c r="M68" s="84"/>
      <c r="N68" s="84"/>
      <c r="O68" s="84"/>
      <c r="P68" s="84"/>
      <c r="Q68" s="84"/>
      <c r="R68" s="84"/>
      <c r="S68" s="1" t="s">
        <v>190</v>
      </c>
      <c r="V68" s="113"/>
      <c r="W68" s="113"/>
      <c r="X68" s="113"/>
      <c r="Y68" s="113"/>
      <c r="Z68" s="113"/>
      <c r="AA68" s="113"/>
      <c r="AB68" s="1"/>
      <c r="AC68" s="114"/>
    </row>
    <row r="69" spans="1:29" ht="18" customHeight="1">
      <c r="A69" s="1"/>
      <c r="B69" s="1"/>
      <c r="C69" s="1" t="s">
        <v>196</v>
      </c>
      <c r="D69" s="84"/>
      <c r="E69" s="84"/>
      <c r="F69" s="84"/>
      <c r="G69" s="84"/>
      <c r="H69" s="84"/>
      <c r="I69" s="112"/>
      <c r="J69" s="1" t="s">
        <v>193</v>
      </c>
      <c r="K69" s="84"/>
      <c r="M69" s="84"/>
      <c r="N69" s="84"/>
      <c r="O69" s="84"/>
      <c r="P69" s="84"/>
      <c r="Q69" s="84"/>
      <c r="R69" s="84"/>
      <c r="S69" s="1" t="s">
        <v>192</v>
      </c>
      <c r="V69" s="113"/>
      <c r="W69" s="113"/>
      <c r="X69" s="113"/>
      <c r="Y69" s="113"/>
      <c r="Z69" s="113"/>
      <c r="AA69" s="113"/>
      <c r="AB69" s="114"/>
      <c r="AC69" s="114"/>
    </row>
    <row r="70" spans="1:29" ht="12" customHeight="1">
      <c r="A70" s="1"/>
      <c r="B70" s="1"/>
      <c r="C70" s="195" t="s">
        <v>206</v>
      </c>
      <c r="D70" s="195"/>
      <c r="E70" s="195"/>
      <c r="F70" s="195"/>
      <c r="G70" s="84"/>
      <c r="H70" s="84"/>
      <c r="I70" s="112"/>
      <c r="J70" s="84" t="s">
        <v>207</v>
      </c>
      <c r="K70" s="84"/>
      <c r="M70" s="84"/>
      <c r="N70" s="84"/>
      <c r="O70" s="84"/>
      <c r="P70" s="84"/>
      <c r="Q70" s="84"/>
      <c r="R70" s="84"/>
      <c r="S70" s="84" t="s">
        <v>208</v>
      </c>
      <c r="V70" s="113"/>
      <c r="W70" s="113"/>
      <c r="X70" s="113"/>
      <c r="Y70" s="113"/>
      <c r="Z70" s="113"/>
      <c r="AA70" s="113"/>
      <c r="AB70" s="114"/>
      <c r="AC70" s="114"/>
    </row>
    <row r="71" spans="1:29" ht="12" customHeight="1">
      <c r="A71" s="1"/>
      <c r="B71" s="1"/>
      <c r="C71" s="195" t="s">
        <v>209</v>
      </c>
      <c r="D71" s="195"/>
      <c r="E71" s="195"/>
      <c r="F71" s="195"/>
      <c r="G71" s="84"/>
      <c r="H71" s="84"/>
      <c r="I71" s="112"/>
      <c r="J71" s="84" t="s">
        <v>195</v>
      </c>
      <c r="K71" s="84"/>
      <c r="L71" s="84"/>
      <c r="M71" s="84"/>
      <c r="N71" s="84"/>
      <c r="O71" s="84"/>
      <c r="P71" s="84"/>
      <c r="Q71" s="84"/>
      <c r="R71" s="84"/>
      <c r="S71" s="84" t="s">
        <v>194</v>
      </c>
      <c r="T71" s="113"/>
      <c r="U71" s="84"/>
      <c r="V71" s="113"/>
      <c r="W71" s="113"/>
      <c r="X71" s="113"/>
      <c r="Y71" s="113"/>
      <c r="Z71" s="113"/>
      <c r="AA71" s="113"/>
      <c r="AB71" s="114"/>
      <c r="AC71" s="114"/>
    </row>
    <row r="72" spans="1:29" ht="12" customHeight="1">
      <c r="A72" s="1"/>
      <c r="B72" s="1"/>
      <c r="C72" s="84"/>
      <c r="D72" s="84"/>
      <c r="E72" s="84"/>
      <c r="F72" s="84"/>
      <c r="G72" s="84"/>
      <c r="H72" s="84"/>
      <c r="I72" s="112"/>
      <c r="J72" s="84" t="s">
        <v>209</v>
      </c>
      <c r="K72" s="84"/>
      <c r="L72" s="84"/>
      <c r="M72" s="84"/>
      <c r="N72" s="84"/>
      <c r="O72" s="84"/>
      <c r="P72" s="84"/>
      <c r="Q72" s="84"/>
      <c r="R72" s="84"/>
      <c r="S72" s="113" t="s">
        <v>209</v>
      </c>
      <c r="T72" s="113"/>
      <c r="U72" s="84"/>
      <c r="V72" s="113"/>
      <c r="W72" s="113"/>
      <c r="X72" s="113"/>
      <c r="Y72" s="113"/>
      <c r="Z72" s="113"/>
      <c r="AA72" s="113"/>
      <c r="AB72" s="114"/>
      <c r="AC72" s="114"/>
    </row>
  </sheetData>
  <mergeCells count="5">
    <mergeCell ref="A3:B3"/>
    <mergeCell ref="A4:B4"/>
    <mergeCell ref="A5:B5"/>
    <mergeCell ref="C71:F71"/>
    <mergeCell ref="C70:F70"/>
  </mergeCells>
  <phoneticPr fontId="9"/>
  <pageMargins left="0.59055118110236227" right="0.59055118110236227" top="0.98425196850393704" bottom="0.78740157480314965" header="0.59055118110236227" footer="0.59055118110236227"/>
  <pageSetup paperSize="9" firstPageNumber="16" orientation="portrait" useFirstPageNumber="1" r:id="rId1"/>
  <headerFooter alignWithMargins="0">
    <oddHeader>&amp;L&amp;"ＭＳ Ｐゴシック,太字"市区町ﾃﾞｰﾀ　&amp;A</oddHeader>
  </headerFooter>
  <rowBreaks count="1" manualBreakCount="1">
    <brk id="56" max="28" man="1"/>
  </rowBreaks>
  <colBreaks count="1" manualBreakCount="1">
    <brk id="9" max="71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I72"/>
  <sheetViews>
    <sheetView view="pageBreakPreview" zoomScaleNormal="100" workbookViewId="0">
      <pane xSplit="2" ySplit="5" topLeftCell="C9" activePane="bottomRight" state="frozenSplit"/>
      <selection pane="topRight"/>
      <selection pane="bottomLeft"/>
      <selection pane="bottomRight" activeCell="I10" sqref="I10"/>
    </sheetView>
  </sheetViews>
  <sheetFormatPr defaultRowHeight="17.25"/>
  <cols>
    <col min="1" max="1" width="3.09765625" style="1" customWidth="1"/>
    <col min="2" max="2" width="7.69921875" style="1" customWidth="1"/>
    <col min="3" max="8" width="9" style="20" customWidth="1"/>
    <col min="9" max="9" width="13.3984375" style="59" customWidth="1"/>
    <col min="10" max="16384" width="8.796875" style="59"/>
  </cols>
  <sheetData>
    <row r="1" spans="1:9" ht="12" customHeight="1">
      <c r="A1" s="3"/>
      <c r="B1" s="3"/>
      <c r="C1" s="3" t="s">
        <v>83</v>
      </c>
      <c r="I1" s="43"/>
    </row>
    <row r="2" spans="1:9" ht="12" customHeight="1">
      <c r="A2" s="22"/>
      <c r="B2" s="22"/>
      <c r="C2" s="22">
        <v>88</v>
      </c>
      <c r="D2" s="22">
        <v>89</v>
      </c>
      <c r="E2" s="22">
        <v>90</v>
      </c>
      <c r="F2" s="22">
        <v>91</v>
      </c>
      <c r="G2" s="22">
        <v>92</v>
      </c>
      <c r="H2" s="22">
        <v>93</v>
      </c>
      <c r="I2" s="43"/>
    </row>
    <row r="3" spans="1:9" ht="45" customHeight="1">
      <c r="A3" s="186" t="s">
        <v>1</v>
      </c>
      <c r="B3" s="187"/>
      <c r="C3" s="129" t="s">
        <v>154</v>
      </c>
      <c r="D3" s="129" t="s">
        <v>155</v>
      </c>
      <c r="E3" s="129" t="s">
        <v>84</v>
      </c>
      <c r="F3" s="129" t="s">
        <v>85</v>
      </c>
      <c r="G3" s="129" t="s">
        <v>107</v>
      </c>
      <c r="H3" s="130" t="s">
        <v>108</v>
      </c>
      <c r="I3" s="43"/>
    </row>
    <row r="4" spans="1:9" ht="21" customHeight="1">
      <c r="A4" s="188" t="s">
        <v>2</v>
      </c>
      <c r="B4" s="189"/>
      <c r="C4" s="115">
        <v>42036</v>
      </c>
      <c r="D4" s="115">
        <v>42036</v>
      </c>
      <c r="E4" s="115">
        <v>42036</v>
      </c>
      <c r="F4" s="115">
        <v>42036</v>
      </c>
      <c r="G4" s="115">
        <v>40452</v>
      </c>
      <c r="H4" s="65">
        <v>40452</v>
      </c>
      <c r="I4" s="43"/>
    </row>
    <row r="5" spans="1:9" ht="12" customHeight="1">
      <c r="A5" s="186" t="s">
        <v>3</v>
      </c>
      <c r="B5" s="187"/>
      <c r="C5" s="52" t="s">
        <v>71</v>
      </c>
      <c r="D5" s="52" t="s">
        <v>71</v>
      </c>
      <c r="E5" s="52" t="s">
        <v>203</v>
      </c>
      <c r="F5" s="52" t="s">
        <v>203</v>
      </c>
      <c r="G5" s="52" t="s">
        <v>71</v>
      </c>
      <c r="H5" s="53" t="s">
        <v>203</v>
      </c>
      <c r="I5" s="43"/>
    </row>
    <row r="6" spans="1:9" ht="9" customHeight="1">
      <c r="A6" s="5"/>
      <c r="B6" s="11"/>
      <c r="C6" s="18"/>
      <c r="D6" s="18"/>
      <c r="E6" s="18"/>
      <c r="F6" s="18"/>
      <c r="G6" s="18"/>
      <c r="H6" s="18"/>
      <c r="I6" s="43"/>
    </row>
    <row r="7" spans="1:9" ht="12" customHeight="1">
      <c r="A7" s="6" t="s">
        <v>5</v>
      </c>
      <c r="B7" s="7" t="s">
        <v>0</v>
      </c>
      <c r="C7" s="80">
        <v>1455420</v>
      </c>
      <c r="D7" s="80">
        <f>D8+D18+D22+D28+D34+D41+D46+D54+D60+D63</f>
        <v>681356</v>
      </c>
      <c r="E7" s="162">
        <v>26.296461517697288</v>
      </c>
      <c r="F7" s="162">
        <v>12.721396898111696</v>
      </c>
      <c r="G7" s="80">
        <f>G8+G18+G22+G28+G34+G41+G46+G54+G60+G63</f>
        <v>239227</v>
      </c>
      <c r="H7" s="116">
        <v>18.667937066811501</v>
      </c>
      <c r="I7" s="43"/>
    </row>
    <row r="8" spans="1:9" ht="20.25" customHeight="1">
      <c r="A8" s="23">
        <v>100</v>
      </c>
      <c r="B8" s="7" t="s">
        <v>7</v>
      </c>
      <c r="C8" s="163">
        <v>400080</v>
      </c>
      <c r="D8" s="163">
        <v>188218</v>
      </c>
      <c r="E8" s="162">
        <v>26.037399149658423</v>
      </c>
      <c r="F8" s="162">
        <v>12.666626772940084</v>
      </c>
      <c r="G8" s="117">
        <f>SUM(G9:G17)</f>
        <v>84193</v>
      </c>
      <c r="H8" s="118">
        <v>23.768696113692698</v>
      </c>
      <c r="I8" s="43"/>
    </row>
    <row r="9" spans="1:9" ht="12.75" customHeight="1">
      <c r="A9" s="25">
        <v>101</v>
      </c>
      <c r="B9" s="26" t="s">
        <v>8</v>
      </c>
      <c r="C9" s="163">
        <v>47886</v>
      </c>
      <c r="D9" s="163">
        <v>22914</v>
      </c>
      <c r="E9" s="162">
        <v>22.416230538053199</v>
      </c>
      <c r="F9" s="162">
        <v>11.102642751603794</v>
      </c>
      <c r="G9" s="80">
        <v>9921</v>
      </c>
      <c r="H9" s="116">
        <v>23.891056205750612</v>
      </c>
      <c r="I9" s="43"/>
    </row>
    <row r="10" spans="1:9" ht="12.75" customHeight="1">
      <c r="A10" s="25">
        <v>102</v>
      </c>
      <c r="B10" s="26" t="s">
        <v>9</v>
      </c>
      <c r="C10" s="163">
        <v>32542</v>
      </c>
      <c r="D10" s="163">
        <v>16530</v>
      </c>
      <c r="E10" s="162">
        <v>23.924950557650881</v>
      </c>
      <c r="F10" s="162">
        <v>12.440713997727523</v>
      </c>
      <c r="G10" s="80">
        <v>7994</v>
      </c>
      <c r="H10" s="116">
        <v>26.77160080375084</v>
      </c>
      <c r="I10" s="43"/>
    </row>
    <row r="11" spans="1:9" ht="12.75" customHeight="1">
      <c r="A11" s="27">
        <v>110</v>
      </c>
      <c r="B11" s="26" t="s">
        <v>10</v>
      </c>
      <c r="C11" s="163">
        <v>30644</v>
      </c>
      <c r="D11" s="163">
        <v>15971</v>
      </c>
      <c r="E11" s="162">
        <v>23.51099824304314</v>
      </c>
      <c r="F11" s="162">
        <v>11.17408608490566</v>
      </c>
      <c r="G11" s="80">
        <v>10749</v>
      </c>
      <c r="H11" s="116">
        <v>37.458182325062729</v>
      </c>
      <c r="I11" s="43"/>
    </row>
    <row r="12" spans="1:9" ht="12.75" customHeight="1">
      <c r="A12" s="27">
        <v>105</v>
      </c>
      <c r="B12" s="26" t="s">
        <v>11</v>
      </c>
      <c r="C12" s="163">
        <v>31447</v>
      </c>
      <c r="D12" s="163">
        <v>15971</v>
      </c>
      <c r="E12" s="162">
        <v>29.581028709034129</v>
      </c>
      <c r="F12" s="162">
        <v>15.117429616906877</v>
      </c>
      <c r="G12" s="80">
        <v>10135</v>
      </c>
      <c r="H12" s="116">
        <v>33.781081261249248</v>
      </c>
      <c r="I12" s="43"/>
    </row>
    <row r="13" spans="1:9" ht="12.75" customHeight="1">
      <c r="A13" s="27">
        <v>109</v>
      </c>
      <c r="B13" s="26" t="s">
        <v>12</v>
      </c>
      <c r="C13" s="163">
        <v>60508</v>
      </c>
      <c r="D13" s="163">
        <v>26874</v>
      </c>
      <c r="E13" s="162">
        <v>27.243215985376157</v>
      </c>
      <c r="F13" s="162">
        <v>12.81198306621765</v>
      </c>
      <c r="G13" s="80">
        <v>8767</v>
      </c>
      <c r="H13" s="116">
        <v>16.701592623637886</v>
      </c>
      <c r="I13" s="43"/>
    </row>
    <row r="14" spans="1:9" ht="12.75" customHeight="1">
      <c r="A14" s="27">
        <v>106</v>
      </c>
      <c r="B14" s="26" t="s">
        <v>13</v>
      </c>
      <c r="C14" s="163">
        <v>32267</v>
      </c>
      <c r="D14" s="163">
        <v>16202</v>
      </c>
      <c r="E14" s="162">
        <v>32.878205846689966</v>
      </c>
      <c r="F14" s="162">
        <v>16.976494085112918</v>
      </c>
      <c r="G14" s="80">
        <v>8665</v>
      </c>
      <c r="H14" s="116">
        <v>28.978963914250361</v>
      </c>
      <c r="I14" s="43"/>
    </row>
    <row r="15" spans="1:9" ht="12.75" customHeight="1">
      <c r="A15" s="27">
        <v>107</v>
      </c>
      <c r="B15" s="26" t="s">
        <v>14</v>
      </c>
      <c r="C15" s="163">
        <v>48418</v>
      </c>
      <c r="D15" s="163">
        <v>22440</v>
      </c>
      <c r="E15" s="162">
        <v>29.5608427813494</v>
      </c>
      <c r="F15" s="162">
        <v>14.411840920028135</v>
      </c>
      <c r="G15" s="80">
        <v>9182</v>
      </c>
      <c r="H15" s="116">
        <v>21.830718021873512</v>
      </c>
      <c r="I15" s="43"/>
    </row>
    <row r="16" spans="1:9" ht="12.75" customHeight="1">
      <c r="A16" s="27">
        <v>108</v>
      </c>
      <c r="B16" s="26" t="s">
        <v>15</v>
      </c>
      <c r="C16" s="163">
        <v>61969</v>
      </c>
      <c r="D16" s="163">
        <v>29895</v>
      </c>
      <c r="E16" s="162">
        <v>28.264984514898995</v>
      </c>
      <c r="F16" s="162">
        <v>14.060492871133787</v>
      </c>
      <c r="G16" s="80">
        <v>12099</v>
      </c>
      <c r="H16" s="116">
        <v>22.156094345150894</v>
      </c>
      <c r="I16" s="43"/>
    </row>
    <row r="17" spans="1:9" ht="12.75" customHeight="1">
      <c r="A17" s="27">
        <v>111</v>
      </c>
      <c r="B17" s="26" t="s">
        <v>16</v>
      </c>
      <c r="C17" s="163">
        <v>54399</v>
      </c>
      <c r="D17" s="163">
        <v>22659</v>
      </c>
      <c r="E17" s="162">
        <v>22.024332476365917</v>
      </c>
      <c r="F17" s="162">
        <v>9.6691459348550897</v>
      </c>
      <c r="G17" s="80">
        <v>6681</v>
      </c>
      <c r="H17" s="116">
        <v>14.82262108135691</v>
      </c>
      <c r="I17" s="43"/>
    </row>
    <row r="18" spans="1:9" ht="20.25" customHeight="1">
      <c r="A18" s="6"/>
      <c r="B18" s="28" t="s">
        <v>17</v>
      </c>
      <c r="C18" s="163">
        <v>253130</v>
      </c>
      <c r="D18" s="163">
        <v>116282</v>
      </c>
      <c r="E18" s="162">
        <v>24.615638948586543</v>
      </c>
      <c r="F18" s="162">
        <v>11.646014315015316</v>
      </c>
      <c r="G18" s="2">
        <f>SUM(G19:G21)</f>
        <v>50971</v>
      </c>
      <c r="H18" s="14">
        <v>23.164529924240703</v>
      </c>
      <c r="I18" s="43"/>
    </row>
    <row r="19" spans="1:9" ht="12.75" customHeight="1">
      <c r="A19" s="25">
        <v>202</v>
      </c>
      <c r="B19" s="29" t="s">
        <v>18</v>
      </c>
      <c r="C19" s="163">
        <v>120830</v>
      </c>
      <c r="D19" s="163">
        <v>55260</v>
      </c>
      <c r="E19" s="162">
        <v>27.05662118043271</v>
      </c>
      <c r="F19" s="162">
        <v>12.748461941769481</v>
      </c>
      <c r="G19" s="80">
        <v>27227</v>
      </c>
      <c r="H19" s="116">
        <v>25.668897897614784</v>
      </c>
      <c r="I19" s="43"/>
    </row>
    <row r="20" spans="1:9" ht="12.75" customHeight="1">
      <c r="A20" s="25">
        <v>204</v>
      </c>
      <c r="B20" s="29" t="s">
        <v>19</v>
      </c>
      <c r="C20" s="163">
        <v>106631</v>
      </c>
      <c r="D20" s="163">
        <v>48608</v>
      </c>
      <c r="E20" s="162">
        <v>21.887482603894266</v>
      </c>
      <c r="F20" s="162">
        <v>10.286414320511165</v>
      </c>
      <c r="G20" s="80">
        <v>19064</v>
      </c>
      <c r="H20" s="116">
        <v>20.632257924869315</v>
      </c>
      <c r="I20" s="43"/>
    </row>
    <row r="21" spans="1:9" ht="12.75" customHeight="1">
      <c r="A21" s="25">
        <v>206</v>
      </c>
      <c r="B21" s="29" t="s">
        <v>20</v>
      </c>
      <c r="C21" s="163">
        <v>25669</v>
      </c>
      <c r="D21" s="163">
        <v>12414</v>
      </c>
      <c r="E21" s="162">
        <v>27.142857142857142</v>
      </c>
      <c r="F21" s="162">
        <v>13.379321913069003</v>
      </c>
      <c r="G21" s="80">
        <v>4680</v>
      </c>
      <c r="H21" s="116">
        <v>21.696801112656466</v>
      </c>
      <c r="I21" s="43"/>
    </row>
    <row r="22" spans="1:9" ht="20.25" customHeight="1">
      <c r="A22" s="6"/>
      <c r="B22" s="28" t="s">
        <v>21</v>
      </c>
      <c r="C22" s="163">
        <v>182738</v>
      </c>
      <c r="D22" s="163">
        <v>82582</v>
      </c>
      <c r="E22" s="162">
        <v>25.159087467129265</v>
      </c>
      <c r="F22" s="162">
        <v>11.992297888845792</v>
      </c>
      <c r="G22" s="2">
        <f>SUM(G23:G27)</f>
        <v>25479</v>
      </c>
      <c r="H22" s="14">
        <v>16.333320512327397</v>
      </c>
      <c r="I22" s="43"/>
    </row>
    <row r="23" spans="1:9" ht="12.75" customHeight="1">
      <c r="A23" s="25">
        <v>207</v>
      </c>
      <c r="B23" s="29" t="s">
        <v>22</v>
      </c>
      <c r="C23" s="163">
        <v>46721</v>
      </c>
      <c r="D23" s="163">
        <v>20685</v>
      </c>
      <c r="E23" s="162">
        <v>23.619248871386034</v>
      </c>
      <c r="F23" s="162">
        <v>11.055442019909025</v>
      </c>
      <c r="G23" s="80">
        <v>7009</v>
      </c>
      <c r="H23" s="116">
        <v>17.845957988542331</v>
      </c>
      <c r="I23" s="43"/>
    </row>
    <row r="24" spans="1:9" ht="12.75" customHeight="1">
      <c r="A24" s="25">
        <v>214</v>
      </c>
      <c r="B24" s="29" t="s">
        <v>23</v>
      </c>
      <c r="C24" s="163">
        <v>59360</v>
      </c>
      <c r="D24" s="163">
        <v>27432</v>
      </c>
      <c r="E24" s="162">
        <v>26.064925199460788</v>
      </c>
      <c r="F24" s="162">
        <v>12.734511780023283</v>
      </c>
      <c r="G24" s="80">
        <v>9537</v>
      </c>
      <c r="H24" s="116">
        <v>18.902741165044695</v>
      </c>
      <c r="I24" s="43"/>
    </row>
    <row r="25" spans="1:9" ht="12.75" customHeight="1">
      <c r="A25" s="25">
        <v>217</v>
      </c>
      <c r="B25" s="29" t="s">
        <v>24</v>
      </c>
      <c r="C25" s="163">
        <v>46501</v>
      </c>
      <c r="D25" s="163">
        <v>21419</v>
      </c>
      <c r="E25" s="162">
        <v>29.847747666790763</v>
      </c>
      <c r="F25" s="162">
        <v>14.471073216320365</v>
      </c>
      <c r="G25" s="80">
        <v>5981</v>
      </c>
      <c r="H25" s="116">
        <v>14.805188375662162</v>
      </c>
      <c r="I25" s="43"/>
    </row>
    <row r="26" spans="1:9" ht="12.75" customHeight="1">
      <c r="A26" s="25">
        <v>219</v>
      </c>
      <c r="B26" s="29" t="s">
        <v>25</v>
      </c>
      <c r="C26" s="163">
        <v>22449</v>
      </c>
      <c r="D26" s="163">
        <v>9823</v>
      </c>
      <c r="E26" s="162">
        <v>19.685888666736819</v>
      </c>
      <c r="F26" s="162">
        <v>8.996561314342074</v>
      </c>
      <c r="G26" s="80">
        <v>2316</v>
      </c>
      <c r="H26" s="116">
        <v>12.008710982059526</v>
      </c>
      <c r="I26" s="43"/>
    </row>
    <row r="27" spans="1:9" ht="12.75" customHeight="1">
      <c r="A27" s="25">
        <v>301</v>
      </c>
      <c r="B27" s="29" t="s">
        <v>26</v>
      </c>
      <c r="C27" s="163">
        <v>7707</v>
      </c>
      <c r="D27" s="163">
        <v>3223</v>
      </c>
      <c r="E27" s="162">
        <v>24.89984492116826</v>
      </c>
      <c r="F27" s="162">
        <v>10.943775100401606</v>
      </c>
      <c r="G27" s="80">
        <v>636</v>
      </c>
      <c r="H27" s="116">
        <v>9.6627164995442119</v>
      </c>
      <c r="I27" s="43"/>
    </row>
    <row r="28" spans="1:9" ht="20.25" customHeight="1">
      <c r="A28" s="6"/>
      <c r="B28" s="28" t="s">
        <v>27</v>
      </c>
      <c r="C28" s="163">
        <v>179017</v>
      </c>
      <c r="D28" s="163">
        <v>76629</v>
      </c>
      <c r="E28" s="162">
        <v>25.065984488569455</v>
      </c>
      <c r="F28" s="162">
        <v>11.177053527810733</v>
      </c>
      <c r="G28" s="2">
        <f>SUM(G29:G33)</f>
        <v>25059</v>
      </c>
      <c r="H28" s="14">
        <v>16.578127377494923</v>
      </c>
      <c r="I28" s="43"/>
    </row>
    <row r="29" spans="1:9" ht="12.75" customHeight="1">
      <c r="A29" s="25">
        <v>203</v>
      </c>
      <c r="B29" s="29" t="s">
        <v>28</v>
      </c>
      <c r="C29" s="163">
        <v>72688</v>
      </c>
      <c r="D29" s="163">
        <v>32055</v>
      </c>
      <c r="E29" s="162">
        <v>24.925673567222987</v>
      </c>
      <c r="F29" s="162">
        <v>11.426906642496439</v>
      </c>
      <c r="G29" s="80">
        <v>11993</v>
      </c>
      <c r="H29" s="116">
        <v>19.385445963857372</v>
      </c>
      <c r="I29" s="43"/>
    </row>
    <row r="30" spans="1:9" ht="12.75" customHeight="1">
      <c r="A30" s="25">
        <v>210</v>
      </c>
      <c r="B30" s="29" t="s">
        <v>29</v>
      </c>
      <c r="C30" s="163">
        <v>65326</v>
      </c>
      <c r="D30" s="163">
        <v>27488</v>
      </c>
      <c r="E30" s="162">
        <v>24.495106678165659</v>
      </c>
      <c r="F30" s="162">
        <v>10.748511620771076</v>
      </c>
      <c r="G30" s="80">
        <v>8185</v>
      </c>
      <c r="H30" s="116">
        <v>14.860742946366971</v>
      </c>
      <c r="I30" s="43"/>
    </row>
    <row r="31" spans="1:9" ht="12.75" customHeight="1">
      <c r="A31" s="25">
        <v>216</v>
      </c>
      <c r="B31" s="29" t="s">
        <v>30</v>
      </c>
      <c r="C31" s="163">
        <v>23800</v>
      </c>
      <c r="D31" s="163">
        <v>10099</v>
      </c>
      <c r="E31" s="162">
        <v>26.063625910310463</v>
      </c>
      <c r="F31" s="162">
        <v>11.561939748567406</v>
      </c>
      <c r="G31" s="80">
        <v>3206</v>
      </c>
      <c r="H31" s="116">
        <v>15.982850590757266</v>
      </c>
      <c r="I31" s="43"/>
    </row>
    <row r="32" spans="1:9" ht="12.75" customHeight="1">
      <c r="A32" s="25">
        <v>381</v>
      </c>
      <c r="B32" s="29" t="s">
        <v>31</v>
      </c>
      <c r="C32" s="163">
        <v>8690</v>
      </c>
      <c r="D32" s="163">
        <v>3487</v>
      </c>
      <c r="E32" s="162">
        <v>28.212453736770339</v>
      </c>
      <c r="F32" s="162">
        <v>11.757489669421489</v>
      </c>
      <c r="G32" s="80">
        <v>691</v>
      </c>
      <c r="H32" s="116">
        <v>9.5998888580161168</v>
      </c>
      <c r="I32" s="43"/>
    </row>
    <row r="33" spans="1:9" ht="12.75" customHeight="1">
      <c r="A33" s="25">
        <v>382</v>
      </c>
      <c r="B33" s="29" t="s">
        <v>32</v>
      </c>
      <c r="C33" s="163">
        <v>8513</v>
      </c>
      <c r="D33" s="163">
        <v>3500</v>
      </c>
      <c r="E33" s="162">
        <v>25.218473205557366</v>
      </c>
      <c r="F33" s="162">
        <v>10.829098215340977</v>
      </c>
      <c r="G33" s="80">
        <v>984</v>
      </c>
      <c r="H33" s="116">
        <v>14.146060954571594</v>
      </c>
      <c r="I33" s="43"/>
    </row>
    <row r="34" spans="1:9" ht="20.25" customHeight="1">
      <c r="A34" s="6"/>
      <c r="B34" s="30" t="s">
        <v>33</v>
      </c>
      <c r="C34" s="163">
        <v>79430</v>
      </c>
      <c r="D34" s="163">
        <v>38480</v>
      </c>
      <c r="E34" s="162">
        <v>28.851951674887943</v>
      </c>
      <c r="F34" s="162">
        <v>14.47119057413175</v>
      </c>
      <c r="G34" s="2">
        <f>SUM(G35:G40)</f>
        <v>7394</v>
      </c>
      <c r="H34" s="14">
        <v>10.255627834722665</v>
      </c>
      <c r="I34" s="43"/>
    </row>
    <row r="35" spans="1:9" s="43" customFormat="1" ht="12.75" customHeight="1">
      <c r="A35" s="10">
        <v>213</v>
      </c>
      <c r="B35" s="50" t="s">
        <v>109</v>
      </c>
      <c r="C35" s="163">
        <v>12701</v>
      </c>
      <c r="D35" s="163">
        <v>6467</v>
      </c>
      <c r="E35" s="162">
        <v>30.946347643877004</v>
      </c>
      <c r="F35" s="162">
        <v>16.28688464274326</v>
      </c>
      <c r="G35" s="43">
        <v>1432</v>
      </c>
      <c r="H35" s="91">
        <v>12.203852053860576</v>
      </c>
    </row>
    <row r="36" spans="1:9" s="43" customFormat="1" ht="12.75" customHeight="1">
      <c r="A36" s="10">
        <v>215</v>
      </c>
      <c r="B36" s="50" t="s">
        <v>118</v>
      </c>
      <c r="C36" s="163">
        <v>23839</v>
      </c>
      <c r="D36" s="163">
        <v>10690</v>
      </c>
      <c r="E36" s="162">
        <v>30.479977497059274</v>
      </c>
      <c r="F36" s="162">
        <v>14.34381638257085</v>
      </c>
      <c r="G36" s="43">
        <v>2337</v>
      </c>
      <c r="H36" s="91">
        <v>10.991440127927758</v>
      </c>
    </row>
    <row r="37" spans="1:9" ht="12.75" customHeight="1">
      <c r="A37" s="25">
        <v>218</v>
      </c>
      <c r="B37" s="29" t="s">
        <v>35</v>
      </c>
      <c r="C37" s="163">
        <v>12535</v>
      </c>
      <c r="D37" s="163">
        <v>5779</v>
      </c>
      <c r="E37" s="162">
        <v>25.632898449961143</v>
      </c>
      <c r="F37" s="162">
        <v>12.27961772944472</v>
      </c>
      <c r="G37" s="80">
        <v>1178</v>
      </c>
      <c r="H37" s="116">
        <v>10.588764044943821</v>
      </c>
      <c r="I37" s="43"/>
    </row>
    <row r="38" spans="1:9" ht="12.75" customHeight="1">
      <c r="A38" s="25">
        <v>220</v>
      </c>
      <c r="B38" s="29" t="s">
        <v>36</v>
      </c>
      <c r="C38" s="163">
        <v>13418</v>
      </c>
      <c r="D38" s="163">
        <v>6802</v>
      </c>
      <c r="E38" s="162">
        <v>29.362335331962015</v>
      </c>
      <c r="F38" s="162">
        <v>15.40877660776427</v>
      </c>
      <c r="G38" s="80">
        <v>997</v>
      </c>
      <c r="H38" s="116">
        <v>8.0637334196053061</v>
      </c>
      <c r="I38" s="43"/>
    </row>
    <row r="39" spans="1:9" ht="12.75" customHeight="1">
      <c r="A39" s="25">
        <v>228</v>
      </c>
      <c r="B39" s="29" t="s">
        <v>115</v>
      </c>
      <c r="C39" s="163">
        <v>9826</v>
      </c>
      <c r="D39" s="163">
        <v>4992</v>
      </c>
      <c r="E39" s="162">
        <v>24.689682898638122</v>
      </c>
      <c r="F39" s="162">
        <v>12.604104699583582</v>
      </c>
      <c r="G39" s="80">
        <v>971</v>
      </c>
      <c r="H39" s="91">
        <v>10.958131136440583</v>
      </c>
      <c r="I39" s="43"/>
    </row>
    <row r="40" spans="1:9" ht="12.75" customHeight="1">
      <c r="A40" s="25">
        <v>365</v>
      </c>
      <c r="B40" s="29" t="s">
        <v>110</v>
      </c>
      <c r="C40" s="163">
        <v>7111</v>
      </c>
      <c r="D40" s="163">
        <v>3750</v>
      </c>
      <c r="E40" s="162">
        <v>32.84526558891455</v>
      </c>
      <c r="F40" s="162">
        <v>18.067048087380019</v>
      </c>
      <c r="G40" s="80">
        <v>479</v>
      </c>
      <c r="H40" s="91">
        <v>7.0952451488668338</v>
      </c>
      <c r="I40" s="43"/>
    </row>
    <row r="41" spans="1:9" ht="20.25" customHeight="1">
      <c r="A41" s="6"/>
      <c r="B41" s="30" t="s">
        <v>37</v>
      </c>
      <c r="C41" s="163">
        <v>145480</v>
      </c>
      <c r="D41" s="163">
        <v>66315</v>
      </c>
      <c r="E41" s="162">
        <v>25.168418029638808</v>
      </c>
      <c r="F41" s="162">
        <v>11.902425710248375</v>
      </c>
      <c r="G41" s="2">
        <f>SUM(G42:G45)</f>
        <v>20504</v>
      </c>
      <c r="H41" s="14">
        <v>16.035662612912056</v>
      </c>
      <c r="I41" s="43"/>
    </row>
    <row r="42" spans="1:9" s="43" customFormat="1" ht="12.75" customHeight="1">
      <c r="A42" s="10">
        <v>201</v>
      </c>
      <c r="B42" s="50" t="s">
        <v>116</v>
      </c>
      <c r="C42" s="163">
        <v>132279</v>
      </c>
      <c r="D42" s="163">
        <v>59635</v>
      </c>
      <c r="E42" s="162">
        <v>24.758042026102075</v>
      </c>
      <c r="F42" s="162">
        <v>11.604585062318153</v>
      </c>
      <c r="G42" s="43">
        <v>19210</v>
      </c>
      <c r="H42" s="91">
        <v>16.602853858586208</v>
      </c>
    </row>
    <row r="43" spans="1:9" ht="12.75" customHeight="1">
      <c r="A43" s="25">
        <v>442</v>
      </c>
      <c r="B43" s="29" t="s">
        <v>38</v>
      </c>
      <c r="C43" s="163">
        <v>4165</v>
      </c>
      <c r="D43" s="163">
        <v>2144</v>
      </c>
      <c r="E43" s="162">
        <v>33.298688839142947</v>
      </c>
      <c r="F43" s="162">
        <v>17.636497184363012</v>
      </c>
      <c r="G43" s="80">
        <v>378</v>
      </c>
      <c r="H43" s="116">
        <v>10.166756320602474</v>
      </c>
      <c r="I43" s="43"/>
    </row>
    <row r="44" spans="1:9" ht="12.75" customHeight="1">
      <c r="A44" s="25">
        <v>443</v>
      </c>
      <c r="B44" s="29" t="s">
        <v>39</v>
      </c>
      <c r="C44" s="163">
        <v>5136</v>
      </c>
      <c r="D44" s="163">
        <v>2420</v>
      </c>
      <c r="E44" s="162">
        <v>26.032743676820925</v>
      </c>
      <c r="F44" s="162">
        <v>12.534847179279234</v>
      </c>
      <c r="G44" s="80">
        <v>531</v>
      </c>
      <c r="H44" s="116">
        <v>11.324376199616124</v>
      </c>
      <c r="I44" s="43"/>
    </row>
    <row r="45" spans="1:9" ht="12.75" customHeight="1">
      <c r="A45" s="25">
        <v>446</v>
      </c>
      <c r="B45" s="29" t="s">
        <v>111</v>
      </c>
      <c r="C45" s="163">
        <v>3900</v>
      </c>
      <c r="D45" s="163">
        <v>2116</v>
      </c>
      <c r="E45" s="162">
        <v>33.907146583202923</v>
      </c>
      <c r="F45" s="162">
        <v>18.621957625634742</v>
      </c>
      <c r="G45" s="80">
        <v>385</v>
      </c>
      <c r="H45" s="91">
        <v>10.252996005326231</v>
      </c>
      <c r="I45" s="43"/>
    </row>
    <row r="46" spans="1:9" ht="20.25" customHeight="1">
      <c r="A46" s="6"/>
      <c r="B46" s="30" t="s">
        <v>40</v>
      </c>
      <c r="C46" s="163">
        <v>78109</v>
      </c>
      <c r="D46" s="163">
        <v>37757</v>
      </c>
      <c r="E46" s="162">
        <v>29.760684607383304</v>
      </c>
      <c r="F46" s="162">
        <v>14.805112756466066</v>
      </c>
      <c r="G46" s="2">
        <f>SUM(G47:G53)</f>
        <v>8858</v>
      </c>
      <c r="H46" s="14">
        <v>12.578455596262531</v>
      </c>
      <c r="I46" s="43"/>
    </row>
    <row r="47" spans="1:9" ht="12.75" customHeight="1">
      <c r="A47" s="25">
        <v>208</v>
      </c>
      <c r="B47" s="29" t="s">
        <v>41</v>
      </c>
      <c r="C47" s="163">
        <v>10085</v>
      </c>
      <c r="D47" s="163">
        <v>4795</v>
      </c>
      <c r="E47" s="162">
        <v>33.546219605495125</v>
      </c>
      <c r="F47" s="162">
        <v>16.300554983217573</v>
      </c>
      <c r="G47" s="80">
        <v>1502</v>
      </c>
      <c r="H47" s="116">
        <v>16.417094764455133</v>
      </c>
      <c r="I47" s="43"/>
    </row>
    <row r="48" spans="1:9" ht="12.75" customHeight="1">
      <c r="A48" s="25">
        <v>212</v>
      </c>
      <c r="B48" s="29" t="s">
        <v>42</v>
      </c>
      <c r="C48" s="163">
        <v>14349</v>
      </c>
      <c r="D48" s="163">
        <v>7040</v>
      </c>
      <c r="E48" s="162">
        <v>29.299818267208462</v>
      </c>
      <c r="F48" s="162">
        <v>15.022602018700848</v>
      </c>
      <c r="G48" s="80">
        <v>1828</v>
      </c>
      <c r="H48" s="116">
        <v>14.183736809435132</v>
      </c>
      <c r="I48" s="43"/>
    </row>
    <row r="49" spans="1:9" ht="12.75" customHeight="1">
      <c r="A49" s="25">
        <v>227</v>
      </c>
      <c r="B49" s="29" t="s">
        <v>104</v>
      </c>
      <c r="C49" s="163">
        <v>12344</v>
      </c>
      <c r="D49" s="163">
        <v>6639</v>
      </c>
      <c r="E49" s="162">
        <v>32.199499165275455</v>
      </c>
      <c r="F49" s="162">
        <v>17.584903651655488</v>
      </c>
      <c r="G49" s="80">
        <v>1282</v>
      </c>
      <c r="H49" s="116">
        <v>11.276277596974229</v>
      </c>
      <c r="I49" s="43"/>
    </row>
    <row r="50" spans="1:9" ht="12.75" customHeight="1">
      <c r="A50" s="25">
        <v>229</v>
      </c>
      <c r="B50" s="29" t="s">
        <v>112</v>
      </c>
      <c r="C50" s="163">
        <v>21471</v>
      </c>
      <c r="D50" s="163">
        <v>9770</v>
      </c>
      <c r="E50" s="162">
        <v>27.435471505238944</v>
      </c>
      <c r="F50" s="162">
        <v>12.879356290910973</v>
      </c>
      <c r="G50" s="80">
        <v>2111</v>
      </c>
      <c r="H50" s="91">
        <v>10.981636581178796</v>
      </c>
      <c r="I50" s="43"/>
    </row>
    <row r="51" spans="1:9" ht="12.75" customHeight="1">
      <c r="A51" s="25">
        <v>464</v>
      </c>
      <c r="B51" s="29" t="s">
        <v>43</v>
      </c>
      <c r="C51" s="163">
        <v>8024</v>
      </c>
      <c r="D51" s="163">
        <v>3163</v>
      </c>
      <c r="E51" s="162">
        <v>23.875978218823459</v>
      </c>
      <c r="F51" s="162">
        <v>10.00801353396848</v>
      </c>
      <c r="G51" s="80">
        <v>739</v>
      </c>
      <c r="H51" s="116">
        <v>11.301422235815874</v>
      </c>
      <c r="I51" s="43"/>
    </row>
    <row r="52" spans="1:9" ht="12.75" customHeight="1">
      <c r="A52" s="25">
        <v>481</v>
      </c>
      <c r="B52" s="29" t="s">
        <v>44</v>
      </c>
      <c r="C52" s="163">
        <v>5264</v>
      </c>
      <c r="D52" s="163">
        <v>2535</v>
      </c>
      <c r="E52" s="162">
        <v>34.040351784790481</v>
      </c>
      <c r="F52" s="162">
        <v>16.791365953784016</v>
      </c>
      <c r="G52" s="80">
        <v>607</v>
      </c>
      <c r="H52" s="116">
        <v>12.887473460721868</v>
      </c>
      <c r="I52" s="43"/>
    </row>
    <row r="53" spans="1:9" ht="12.75" customHeight="1">
      <c r="A53" s="25">
        <v>501</v>
      </c>
      <c r="B53" s="29" t="s">
        <v>113</v>
      </c>
      <c r="C53" s="163">
        <v>6572</v>
      </c>
      <c r="D53" s="163">
        <v>3815</v>
      </c>
      <c r="E53" s="162">
        <v>37.017010251210998</v>
      </c>
      <c r="F53" s="162">
        <v>21.740131200368282</v>
      </c>
      <c r="G53" s="80">
        <v>789</v>
      </c>
      <c r="H53" s="91">
        <v>12.056845965770172</v>
      </c>
      <c r="I53" s="43"/>
    </row>
    <row r="54" spans="1:9" ht="20.25" customHeight="1">
      <c r="A54" s="6"/>
      <c r="B54" s="32" t="s">
        <v>45</v>
      </c>
      <c r="C54" s="163">
        <v>57207</v>
      </c>
      <c r="D54" s="163">
        <v>31985</v>
      </c>
      <c r="E54" s="162">
        <v>33.52948416629058</v>
      </c>
      <c r="F54" s="162">
        <v>18.796553837450499</v>
      </c>
      <c r="G54" s="2">
        <f>SUM(G55:G59)</f>
        <v>6352</v>
      </c>
      <c r="H54" s="14">
        <v>11.617953689139261</v>
      </c>
      <c r="I54" s="43"/>
    </row>
    <row r="55" spans="1:9" ht="12.75" customHeight="1">
      <c r="A55" s="25">
        <v>209</v>
      </c>
      <c r="B55" s="33" t="s">
        <v>72</v>
      </c>
      <c r="C55" s="163">
        <v>25888</v>
      </c>
      <c r="D55" s="163">
        <v>14016</v>
      </c>
      <c r="E55" s="162">
        <v>31.487022306550877</v>
      </c>
      <c r="F55" s="162">
        <v>17.086076566691048</v>
      </c>
      <c r="G55" s="80">
        <v>2724</v>
      </c>
      <c r="H55" s="116">
        <v>11.282306163021868</v>
      </c>
      <c r="I55" s="43"/>
    </row>
    <row r="56" spans="1:9" ht="12.75" customHeight="1">
      <c r="A56" s="25">
        <v>222</v>
      </c>
      <c r="B56" s="29" t="s">
        <v>59</v>
      </c>
      <c r="C56" s="163">
        <v>8844</v>
      </c>
      <c r="D56" s="163">
        <v>5107</v>
      </c>
      <c r="E56" s="162">
        <v>36.220665929475366</v>
      </c>
      <c r="F56" s="162">
        <v>20.860543936513185</v>
      </c>
      <c r="G56" s="19">
        <v>1028</v>
      </c>
      <c r="H56" s="119">
        <v>11.736499600411006</v>
      </c>
      <c r="I56" s="43"/>
    </row>
    <row r="57" spans="1:9" ht="12.75" customHeight="1">
      <c r="A57" s="25">
        <v>225</v>
      </c>
      <c r="B57" s="29" t="s">
        <v>73</v>
      </c>
      <c r="C57" s="163">
        <v>10233</v>
      </c>
      <c r="D57" s="163">
        <v>5750</v>
      </c>
      <c r="E57" s="162">
        <v>32.984141309953586</v>
      </c>
      <c r="F57" s="162">
        <v>18.622705863245088</v>
      </c>
      <c r="G57" s="80">
        <v>1232</v>
      </c>
      <c r="H57" s="116">
        <v>12.384398874145557</v>
      </c>
      <c r="I57" s="43"/>
    </row>
    <row r="58" spans="1:9" ht="12.75" customHeight="1">
      <c r="A58" s="25">
        <v>585</v>
      </c>
      <c r="B58" s="29" t="s">
        <v>105</v>
      </c>
      <c r="C58" s="163">
        <v>6766</v>
      </c>
      <c r="D58" s="163">
        <v>3935</v>
      </c>
      <c r="E58" s="162">
        <v>37.325536492524961</v>
      </c>
      <c r="F58" s="162">
        <v>22.00456341476988</v>
      </c>
      <c r="G58" s="80">
        <v>753</v>
      </c>
      <c r="H58" s="116">
        <v>11.547308694985432</v>
      </c>
      <c r="I58" s="43"/>
    </row>
    <row r="59" spans="1:9" ht="12.75" customHeight="1">
      <c r="A59" s="25">
        <v>586</v>
      </c>
      <c r="B59" s="29" t="s">
        <v>114</v>
      </c>
      <c r="C59" s="163">
        <v>5476</v>
      </c>
      <c r="D59" s="163">
        <v>3177</v>
      </c>
      <c r="E59" s="162">
        <v>36.922661991773985</v>
      </c>
      <c r="F59" s="162">
        <v>21.381042911461162</v>
      </c>
      <c r="G59" s="80">
        <v>615</v>
      </c>
      <c r="H59" s="91">
        <v>11.599396454168238</v>
      </c>
      <c r="I59" s="43"/>
    </row>
    <row r="60" spans="1:9" ht="20.25" customHeight="1">
      <c r="A60" s="6"/>
      <c r="B60" s="35" t="s">
        <v>46</v>
      </c>
      <c r="C60" s="163">
        <v>33887</v>
      </c>
      <c r="D60" s="163">
        <v>18230</v>
      </c>
      <c r="E60" s="162">
        <v>31.811013273754764</v>
      </c>
      <c r="F60" s="162">
        <v>17.348537768799442</v>
      </c>
      <c r="G60" s="2">
        <f>SUM(G61:G62)</f>
        <v>3868</v>
      </c>
      <c r="H60" s="14">
        <v>12.14137736204407</v>
      </c>
      <c r="I60" s="43"/>
    </row>
    <row r="61" spans="1:9" ht="12.75" customHeight="1">
      <c r="A61" s="25">
        <v>221</v>
      </c>
      <c r="B61" s="29" t="s">
        <v>47</v>
      </c>
      <c r="C61" s="163">
        <v>13311</v>
      </c>
      <c r="D61" s="163">
        <v>7240</v>
      </c>
      <c r="E61" s="162">
        <v>31.972233564720291</v>
      </c>
      <c r="F61" s="162">
        <v>17.541189544378412</v>
      </c>
      <c r="G61" s="80">
        <v>1717</v>
      </c>
      <c r="H61" s="116">
        <v>13.907338409201362</v>
      </c>
      <c r="I61" s="43"/>
    </row>
    <row r="62" spans="1:9" ht="12.75" customHeight="1">
      <c r="A62" s="25">
        <v>223</v>
      </c>
      <c r="B62" s="29" t="s">
        <v>77</v>
      </c>
      <c r="C62" s="163">
        <v>20576</v>
      </c>
      <c r="D62" s="163">
        <v>10990</v>
      </c>
      <c r="E62" s="162">
        <v>31.707580170434408</v>
      </c>
      <c r="F62" s="162">
        <v>17.224976758599318</v>
      </c>
      <c r="G62" s="80">
        <v>2151</v>
      </c>
      <c r="H62" s="107">
        <v>11.023985239852399</v>
      </c>
      <c r="I62" s="43"/>
    </row>
    <row r="63" spans="1:9" ht="20.25" customHeight="1">
      <c r="A63" s="6"/>
      <c r="B63" s="36" t="s">
        <v>48</v>
      </c>
      <c r="C63" s="163">
        <v>46342</v>
      </c>
      <c r="D63" s="163">
        <v>24878</v>
      </c>
      <c r="E63" s="162">
        <v>33.992268816336711</v>
      </c>
      <c r="F63" s="162">
        <v>18.41007290382931</v>
      </c>
      <c r="G63" s="2">
        <f>SUM(G64:G66)</f>
        <v>6549</v>
      </c>
      <c r="H63" s="14">
        <v>15.173068903201891</v>
      </c>
      <c r="I63" s="43"/>
    </row>
    <row r="64" spans="1:9" s="43" customFormat="1" ht="12.75" customHeight="1">
      <c r="A64" s="10">
        <v>205</v>
      </c>
      <c r="B64" s="50" t="s">
        <v>117</v>
      </c>
      <c r="C64" s="163">
        <v>14911</v>
      </c>
      <c r="D64" s="163">
        <v>7820</v>
      </c>
      <c r="E64" s="162">
        <v>33.33035295169546</v>
      </c>
      <c r="F64" s="162">
        <v>17.696750084928095</v>
      </c>
      <c r="G64" s="43">
        <v>2448</v>
      </c>
      <c r="H64" s="91">
        <v>18.154850192821119</v>
      </c>
    </row>
    <row r="65" spans="1:9" ht="12.75" customHeight="1">
      <c r="A65" s="25">
        <v>224</v>
      </c>
      <c r="B65" s="29" t="s">
        <v>78</v>
      </c>
      <c r="C65" s="163">
        <v>15475</v>
      </c>
      <c r="D65" s="163">
        <v>8208</v>
      </c>
      <c r="E65" s="162">
        <v>32.509821222243232</v>
      </c>
      <c r="F65" s="162">
        <v>17.485298834598524</v>
      </c>
      <c r="G65" s="80">
        <v>1713</v>
      </c>
      <c r="H65" s="107">
        <v>11.720032840722496</v>
      </c>
      <c r="I65" s="43"/>
    </row>
    <row r="66" spans="1:9" ht="12.75" customHeight="1">
      <c r="A66" s="25">
        <v>226</v>
      </c>
      <c r="B66" s="29" t="s">
        <v>79</v>
      </c>
      <c r="C66" s="163">
        <v>15956</v>
      </c>
      <c r="D66" s="163">
        <v>8850</v>
      </c>
      <c r="E66" s="162">
        <v>36.269406496488074</v>
      </c>
      <c r="F66" s="162">
        <v>20.11741057151994</v>
      </c>
      <c r="G66" s="80">
        <v>2388</v>
      </c>
      <c r="H66" s="116">
        <v>15.854468198114461</v>
      </c>
      <c r="I66" s="43"/>
    </row>
    <row r="67" spans="1:9" ht="12" customHeight="1">
      <c r="A67" s="37"/>
      <c r="B67" s="38"/>
      <c r="C67" s="94"/>
      <c r="D67" s="94"/>
      <c r="E67" s="94"/>
      <c r="F67" s="94"/>
      <c r="G67" s="94"/>
      <c r="H67" s="94"/>
      <c r="I67" s="43"/>
    </row>
    <row r="68" spans="1:9" s="97" customFormat="1" ht="15" customHeight="1">
      <c r="A68" s="44"/>
      <c r="B68" s="44" t="s">
        <v>6</v>
      </c>
      <c r="C68" s="31" t="s">
        <v>197</v>
      </c>
      <c r="D68" s="45"/>
      <c r="E68" s="45"/>
      <c r="F68" s="45"/>
      <c r="G68" s="31"/>
      <c r="H68" s="45"/>
      <c r="I68" s="49"/>
    </row>
    <row r="69" spans="1:9" ht="18" customHeight="1">
      <c r="C69" s="84" t="s">
        <v>199</v>
      </c>
      <c r="G69" s="84"/>
      <c r="I69" s="43"/>
    </row>
    <row r="70" spans="1:9" ht="12" customHeight="1">
      <c r="C70" s="84" t="s">
        <v>200</v>
      </c>
      <c r="G70" s="84"/>
      <c r="I70" s="43"/>
    </row>
    <row r="71" spans="1:9" ht="12" customHeight="1">
      <c r="C71" s="46" t="s">
        <v>130</v>
      </c>
      <c r="G71" s="84"/>
      <c r="I71" s="43"/>
    </row>
    <row r="72" spans="1:9" ht="12" customHeight="1">
      <c r="G72" s="84"/>
      <c r="I72" s="43"/>
    </row>
  </sheetData>
  <mergeCells count="3">
    <mergeCell ref="A3:B3"/>
    <mergeCell ref="A4:B4"/>
    <mergeCell ref="A5:B5"/>
  </mergeCells>
  <phoneticPr fontId="9"/>
  <pageMargins left="0.59055118110236227" right="0.59055118110236227" top="0.98425196850393704" bottom="0.78740157480314965" header="0.59055118110236227" footer="0.59055118110236227"/>
  <pageSetup paperSize="9" firstPageNumber="22" orientation="portrait" useFirstPageNumber="1" r:id="rId1"/>
  <headerFooter alignWithMargins="0">
    <oddHeader>&amp;L&amp;"ＭＳ Ｐゴシック,太字"市区町ﾃﾞｰﾀ　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8</vt:i4>
      </vt:variant>
    </vt:vector>
  </HeadingPairs>
  <TitlesOfParts>
    <vt:vector size="12" baseType="lpstr">
      <vt:lpstr>人口・世帯</vt:lpstr>
      <vt:lpstr>人口増減</vt:lpstr>
      <vt:lpstr>将来人口</vt:lpstr>
      <vt:lpstr>高齢者人口</vt:lpstr>
      <vt:lpstr>高齢者人口!Print_Area</vt:lpstr>
      <vt:lpstr>将来人口!Print_Area</vt:lpstr>
      <vt:lpstr>人口・世帯!Print_Area</vt:lpstr>
      <vt:lpstr>人口増減!Print_Area</vt:lpstr>
      <vt:lpstr>高齢者人口!Print_Titles</vt:lpstr>
      <vt:lpstr>将来人口!Print_Titles</vt:lpstr>
      <vt:lpstr>人口・世帯!Print_Titles</vt:lpstr>
      <vt:lpstr>人口増減!Print_Titles</vt:lpstr>
    </vt:vector>
  </TitlesOfParts>
  <Company>兵庫県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末瀬　恵</dc:creator>
  <cp:lastModifiedBy>兵庫県</cp:lastModifiedBy>
  <cp:lastPrinted>2016-03-22T01:22:15Z</cp:lastPrinted>
  <dcterms:created xsi:type="dcterms:W3CDTF">1997-03-07T05:33:22Z</dcterms:created>
  <dcterms:modified xsi:type="dcterms:W3CDTF">2016-09-23T02:53:05Z</dcterms:modified>
</cp:coreProperties>
</file>