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C:\Users\mac0004\Desktop\"/>
    </mc:Choice>
  </mc:AlternateContent>
  <xr:revisionPtr revIDLastSave="0" documentId="13_ncr:1_{05A89167-7D83-4B2C-87C6-960EAA1D6B0B}" xr6:coauthVersionLast="36" xr6:coauthVersionMax="47" xr10:uidLastSave="{00000000-0000-0000-0000-000000000000}"/>
  <bookViews>
    <workbookView xWindow="-105" yWindow="-105" windowWidth="19425" windowHeight="10305" tabRatio="876" xr2:uid="{00000000-000D-0000-FFFF-FFFF00000000}"/>
  </bookViews>
  <sheets>
    <sheet name="WS目次" sheetId="12" r:id="rId1"/>
    <sheet name="利用上の注意" sheetId="10" r:id="rId2"/>
    <sheet name="最終需要額" sheetId="21" r:id="rId3"/>
    <sheet name="経済効果集計" sheetId="3" r:id="rId4"/>
    <sheet name="建設投資WS" sheetId="1" r:id="rId5"/>
    <sheet name="（建設）投入分析" sheetId="19" r:id="rId6"/>
    <sheet name="（建設）投入係数表" sheetId="18" r:id="rId7"/>
    <sheet name="H27建設IO" sheetId="26" r:id="rId8"/>
    <sheet name="H27建設IO2" sheetId="25" r:id="rId9"/>
    <sheet name="取引基本表" sheetId="14" r:id="rId10"/>
    <sheet name="投入係数表" sheetId="22" r:id="rId11"/>
    <sheet name="逆行列係数表" sheetId="16" r:id="rId12"/>
    <sheet name="分析係数表" sheetId="17" r:id="rId13"/>
  </sheets>
  <externalReferences>
    <externalReference r:id="rId14"/>
  </externalReferences>
  <definedNames>
    <definedName name="_Fill" hidden="1">[1]局移出入取扱!#REF!</definedName>
    <definedName name="_Order1" hidden="1">255</definedName>
    <definedName name="_xlnm.Print_Titles" localSheetId="11">逆行列係数表!$A:$B</definedName>
    <definedName name="_xlnm.Print_Titles" localSheetId="9">取引基本表!$A:$B</definedName>
    <definedName name="_xlnm.Print_Titles" localSheetId="10">投入係数表!$A:$B</definedName>
  </definedNames>
  <calcPr calcId="191029"/>
</workbook>
</file>

<file path=xl/calcChain.xml><?xml version="1.0" encoding="utf-8"?>
<calcChain xmlns="http://schemas.openxmlformats.org/spreadsheetml/2006/main">
  <c r="D18" i="25" l="1"/>
  <c r="E18" i="25"/>
  <c r="F18" i="25"/>
  <c r="G18" i="25"/>
  <c r="H18" i="25"/>
  <c r="I18" i="25"/>
  <c r="J18" i="25"/>
  <c r="K18" i="25"/>
  <c r="L18" i="25"/>
  <c r="M18" i="25"/>
  <c r="N18" i="25"/>
  <c r="O18" i="25"/>
  <c r="P18" i="25"/>
  <c r="Q18" i="25"/>
  <c r="R18" i="25"/>
  <c r="S18" i="25"/>
  <c r="T18" i="25"/>
  <c r="U18" i="25"/>
  <c r="V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BB18" i="25"/>
  <c r="BC18" i="25"/>
  <c r="BD18" i="25"/>
  <c r="BE18" i="25"/>
  <c r="BF18" i="25"/>
  <c r="BG18" i="25"/>
  <c r="BH18" i="25"/>
  <c r="BI18" i="25"/>
  <c r="BJ18" i="25"/>
  <c r="BK18" i="25"/>
  <c r="BL18" i="25"/>
  <c r="BM18" i="25"/>
  <c r="BN18" i="25"/>
  <c r="BO18" i="25"/>
  <c r="BP18" i="25"/>
  <c r="BQ18" i="25"/>
  <c r="BR18" i="25"/>
  <c r="BS18" i="25"/>
  <c r="BT18" i="25"/>
  <c r="C18" i="25"/>
  <c r="D10" i="25" l="1"/>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BR10" i="25"/>
  <c r="BS10" i="25"/>
  <c r="BT10" i="25"/>
  <c r="C10" i="25"/>
  <c r="D4" i="25"/>
  <c r="E4" i="25"/>
  <c r="F4" i="25"/>
  <c r="G4" i="25"/>
  <c r="H4" i="25"/>
  <c r="I4" i="25"/>
  <c r="J4" i="25"/>
  <c r="K4" i="25"/>
  <c r="L4" i="25"/>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AN4" i="25"/>
  <c r="AO4" i="25"/>
  <c r="AP4" i="25"/>
  <c r="AQ4" i="25"/>
  <c r="AR4" i="25"/>
  <c r="AS4" i="25"/>
  <c r="AT4" i="25"/>
  <c r="AU4" i="25"/>
  <c r="AV4" i="25"/>
  <c r="AW4" i="25"/>
  <c r="AX4" i="25"/>
  <c r="AY4" i="25"/>
  <c r="AZ4" i="25"/>
  <c r="BA4" i="25"/>
  <c r="BB4" i="25"/>
  <c r="BC4" i="25"/>
  <c r="BD4" i="25"/>
  <c r="BE4" i="25"/>
  <c r="BF4" i="25"/>
  <c r="BG4" i="25"/>
  <c r="BH4" i="25"/>
  <c r="BI4" i="25"/>
  <c r="BJ4" i="25"/>
  <c r="BK4" i="25"/>
  <c r="BL4" i="25"/>
  <c r="BM4" i="25"/>
  <c r="BN4" i="25"/>
  <c r="BO4" i="25"/>
  <c r="BP4" i="25"/>
  <c r="BQ4" i="25"/>
  <c r="BR4" i="25"/>
  <c r="BS4" i="25"/>
  <c r="BT4" i="25"/>
  <c r="D5" i="25"/>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AQ5" i="25"/>
  <c r="AR5" i="25"/>
  <c r="AS5" i="25"/>
  <c r="AT5" i="25"/>
  <c r="AU5" i="25"/>
  <c r="AV5" i="25"/>
  <c r="AW5" i="25"/>
  <c r="AX5" i="25"/>
  <c r="AY5" i="25"/>
  <c r="AZ5" i="25"/>
  <c r="BA5" i="25"/>
  <c r="BB5" i="25"/>
  <c r="BC5" i="25"/>
  <c r="BD5" i="25"/>
  <c r="BE5" i="25"/>
  <c r="BF5" i="25"/>
  <c r="BG5" i="25"/>
  <c r="BH5" i="25"/>
  <c r="BI5" i="25"/>
  <c r="BJ5" i="25"/>
  <c r="BK5" i="25"/>
  <c r="BL5" i="25"/>
  <c r="BM5" i="25"/>
  <c r="BN5" i="25"/>
  <c r="BO5" i="25"/>
  <c r="BP5" i="25"/>
  <c r="BQ5" i="25"/>
  <c r="BR5" i="25"/>
  <c r="BS5" i="25"/>
  <c r="BT5" i="25"/>
  <c r="D6" i="25"/>
  <c r="E6" i="25"/>
  <c r="F6" i="25"/>
  <c r="G6" i="25"/>
  <c r="H6" i="25"/>
  <c r="I6" i="25"/>
  <c r="J6" i="25"/>
  <c r="K6" i="25"/>
  <c r="L6" i="25"/>
  <c r="M6" i="25"/>
  <c r="N6" i="25"/>
  <c r="O6" i="25"/>
  <c r="P6" i="25"/>
  <c r="Q6" i="25"/>
  <c r="R6" i="25"/>
  <c r="S6" i="25"/>
  <c r="T6" i="25"/>
  <c r="U6" i="25"/>
  <c r="V6" i="25"/>
  <c r="W6" i="25"/>
  <c r="X6" i="25"/>
  <c r="Y6" i="25"/>
  <c r="Z6" i="25"/>
  <c r="AA6" i="25"/>
  <c r="AB6" i="25"/>
  <c r="AC6" i="25"/>
  <c r="AD6" i="25"/>
  <c r="AE6" i="25"/>
  <c r="AF6" i="25"/>
  <c r="AG6" i="25"/>
  <c r="AH6" i="25"/>
  <c r="AI6" i="25"/>
  <c r="AJ6" i="25"/>
  <c r="AK6" i="25"/>
  <c r="AL6" i="25"/>
  <c r="AM6" i="25"/>
  <c r="AN6" i="25"/>
  <c r="AO6" i="25"/>
  <c r="AP6" i="25"/>
  <c r="AQ6" i="25"/>
  <c r="AR6" i="25"/>
  <c r="AS6" i="25"/>
  <c r="AT6" i="25"/>
  <c r="AU6" i="25"/>
  <c r="AV6" i="25"/>
  <c r="AW6" i="25"/>
  <c r="AX6" i="25"/>
  <c r="AY6" i="25"/>
  <c r="AZ6" i="25"/>
  <c r="BA6" i="25"/>
  <c r="BB6" i="25"/>
  <c r="BC6" i="25"/>
  <c r="BD6" i="25"/>
  <c r="BE6" i="25"/>
  <c r="BF6" i="25"/>
  <c r="BG6" i="25"/>
  <c r="BH6" i="25"/>
  <c r="BI6" i="25"/>
  <c r="BJ6" i="25"/>
  <c r="BK6" i="25"/>
  <c r="BL6" i="25"/>
  <c r="BM6" i="25"/>
  <c r="BN6" i="25"/>
  <c r="BO6" i="25"/>
  <c r="BP6" i="25"/>
  <c r="BQ6" i="25"/>
  <c r="BR6" i="25"/>
  <c r="BS6" i="25"/>
  <c r="BT6"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AM7" i="25"/>
  <c r="AN7" i="25"/>
  <c r="AO7" i="25"/>
  <c r="AP7" i="25"/>
  <c r="AQ7" i="25"/>
  <c r="AR7" i="25"/>
  <c r="AS7" i="25"/>
  <c r="AT7" i="25"/>
  <c r="AU7" i="25"/>
  <c r="AV7" i="25"/>
  <c r="AW7" i="25"/>
  <c r="AX7" i="25"/>
  <c r="AY7" i="25"/>
  <c r="AZ7" i="25"/>
  <c r="BA7" i="25"/>
  <c r="BB7" i="25"/>
  <c r="BC7" i="25"/>
  <c r="BD7" i="25"/>
  <c r="BE7" i="25"/>
  <c r="BF7" i="25"/>
  <c r="BG7" i="25"/>
  <c r="BH7" i="25"/>
  <c r="BI7" i="25"/>
  <c r="BJ7" i="25"/>
  <c r="BK7" i="25"/>
  <c r="BL7" i="25"/>
  <c r="BM7" i="25"/>
  <c r="BN7" i="25"/>
  <c r="BO7" i="25"/>
  <c r="BP7" i="25"/>
  <c r="BQ7" i="25"/>
  <c r="BR7" i="25"/>
  <c r="BS7" i="25"/>
  <c r="BT7"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AM8" i="25"/>
  <c r="AN8" i="25"/>
  <c r="AO8" i="25"/>
  <c r="AP8" i="25"/>
  <c r="AQ8" i="25"/>
  <c r="AR8" i="25"/>
  <c r="AS8" i="25"/>
  <c r="AT8" i="25"/>
  <c r="AU8" i="25"/>
  <c r="AV8" i="25"/>
  <c r="AW8" i="25"/>
  <c r="AX8" i="25"/>
  <c r="AY8" i="25"/>
  <c r="AZ8" i="25"/>
  <c r="BA8" i="25"/>
  <c r="BB8" i="25"/>
  <c r="BC8" i="25"/>
  <c r="BD8" i="25"/>
  <c r="BE8" i="25"/>
  <c r="BF8" i="25"/>
  <c r="BG8" i="25"/>
  <c r="BH8" i="25"/>
  <c r="BI8" i="25"/>
  <c r="BJ8" i="25"/>
  <c r="BK8" i="25"/>
  <c r="BL8" i="25"/>
  <c r="BM8" i="25"/>
  <c r="BN8" i="25"/>
  <c r="BO8" i="25"/>
  <c r="BP8" i="25"/>
  <c r="BQ8" i="25"/>
  <c r="BR8" i="25"/>
  <c r="BS8" i="25"/>
  <c r="BT8" i="25"/>
  <c r="D9" i="25"/>
  <c r="E9" i="25"/>
  <c r="F9" i="25"/>
  <c r="G9" i="25"/>
  <c r="H9" i="25"/>
  <c r="I9" i="25"/>
  <c r="J9" i="25"/>
  <c r="K9" i="25"/>
  <c r="L9" i="25"/>
  <c r="M9" i="25"/>
  <c r="N9" i="25"/>
  <c r="O9" i="25"/>
  <c r="P9" i="25"/>
  <c r="Q9" i="25"/>
  <c r="R9" i="25"/>
  <c r="S9" i="25"/>
  <c r="T9" i="25"/>
  <c r="U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S9" i="25"/>
  <c r="BT9" i="25"/>
  <c r="D11" i="25"/>
  <c r="E11" i="25"/>
  <c r="F11" i="25"/>
  <c r="G11" i="25"/>
  <c r="H11" i="25"/>
  <c r="I11" i="25"/>
  <c r="J11" i="25"/>
  <c r="K11" i="25"/>
  <c r="L11" i="25"/>
  <c r="M11" i="25"/>
  <c r="N11" i="25"/>
  <c r="O11" i="25"/>
  <c r="P11" i="25"/>
  <c r="Q11" i="25"/>
  <c r="R11" i="25"/>
  <c r="S11" i="25"/>
  <c r="T11" i="25"/>
  <c r="U11" i="25"/>
  <c r="V11" i="25"/>
  <c r="W11" i="25"/>
  <c r="X11" i="25"/>
  <c r="Y11" i="25"/>
  <c r="Z11" i="25"/>
  <c r="AA11" i="25"/>
  <c r="AB11" i="25"/>
  <c r="AC11" i="25"/>
  <c r="AD11" i="25"/>
  <c r="AE11" i="25"/>
  <c r="AF11" i="25"/>
  <c r="AG11" i="25"/>
  <c r="AH11" i="25"/>
  <c r="AI11" i="25"/>
  <c r="AJ11" i="25"/>
  <c r="AK11" i="25"/>
  <c r="AL11" i="25"/>
  <c r="AM11" i="25"/>
  <c r="AN11" i="25"/>
  <c r="AO11" i="25"/>
  <c r="AP11" i="25"/>
  <c r="AQ11" i="25"/>
  <c r="AR11" i="25"/>
  <c r="AS11" i="25"/>
  <c r="AT11" i="25"/>
  <c r="AU11" i="25"/>
  <c r="AV11" i="25"/>
  <c r="AW11" i="25"/>
  <c r="AX11" i="25"/>
  <c r="AY11" i="25"/>
  <c r="AZ11" i="25"/>
  <c r="BA11" i="25"/>
  <c r="BB11" i="25"/>
  <c r="BC11" i="25"/>
  <c r="BD11" i="25"/>
  <c r="BE11" i="25"/>
  <c r="BF11" i="25"/>
  <c r="BG11" i="25"/>
  <c r="BH11" i="25"/>
  <c r="BI11" i="25"/>
  <c r="BJ11" i="25"/>
  <c r="BK11" i="25"/>
  <c r="BL11" i="25"/>
  <c r="BM11" i="25"/>
  <c r="BN11" i="25"/>
  <c r="BO11" i="25"/>
  <c r="BP11" i="25"/>
  <c r="BQ11" i="25"/>
  <c r="BR11" i="25"/>
  <c r="BS11" i="25"/>
  <c r="BT11"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AM12" i="25"/>
  <c r="AN12" i="25"/>
  <c r="AO12" i="25"/>
  <c r="AP12" i="25"/>
  <c r="AQ12" i="25"/>
  <c r="AR12" i="25"/>
  <c r="AS12" i="25"/>
  <c r="AT12" i="25"/>
  <c r="AU12" i="25"/>
  <c r="AV12" i="25"/>
  <c r="AW12" i="25"/>
  <c r="AX12" i="25"/>
  <c r="AY12" i="25"/>
  <c r="AZ12" i="25"/>
  <c r="BA12" i="25"/>
  <c r="BB12" i="25"/>
  <c r="BC12" i="25"/>
  <c r="BD12" i="25"/>
  <c r="BE12" i="25"/>
  <c r="BF12" i="25"/>
  <c r="BG12" i="25"/>
  <c r="BH12" i="25"/>
  <c r="BI12" i="25"/>
  <c r="BJ12" i="25"/>
  <c r="BK12" i="25"/>
  <c r="BL12" i="25"/>
  <c r="BM12" i="25"/>
  <c r="BN12" i="25"/>
  <c r="BO12" i="25"/>
  <c r="BP12" i="25"/>
  <c r="BQ12" i="25"/>
  <c r="BR12" i="25"/>
  <c r="BS12" i="25"/>
  <c r="BT12" i="25"/>
  <c r="D13" i="25"/>
  <c r="E13" i="25"/>
  <c r="F13" i="25"/>
  <c r="G13" i="25"/>
  <c r="H13" i="25"/>
  <c r="I13" i="25"/>
  <c r="J13" i="25"/>
  <c r="K13" i="25"/>
  <c r="L13"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G13" i="25"/>
  <c r="BH13" i="25"/>
  <c r="BI13" i="25"/>
  <c r="BJ13" i="25"/>
  <c r="BK13" i="25"/>
  <c r="BL13" i="25"/>
  <c r="BM13" i="25"/>
  <c r="BN13" i="25"/>
  <c r="BO13" i="25"/>
  <c r="BP13" i="25"/>
  <c r="BQ13" i="25"/>
  <c r="BR13" i="25"/>
  <c r="BS13" i="25"/>
  <c r="BT13" i="25"/>
  <c r="D14" i="25"/>
  <c r="E14" i="25"/>
  <c r="F14" i="25"/>
  <c r="G14" i="25"/>
  <c r="H14" i="25"/>
  <c r="I14" i="25"/>
  <c r="J14" i="25"/>
  <c r="K14" i="25"/>
  <c r="L14" i="25"/>
  <c r="M14" i="25"/>
  <c r="N14" i="25"/>
  <c r="O14" i="25"/>
  <c r="P14" i="25"/>
  <c r="Q14" i="25"/>
  <c r="R14" i="25"/>
  <c r="S14" i="25"/>
  <c r="T14" i="25"/>
  <c r="U14" i="25"/>
  <c r="V14" i="25"/>
  <c r="W14" i="25"/>
  <c r="X14" i="25"/>
  <c r="Y14" i="25"/>
  <c r="Z14" i="25"/>
  <c r="AA14" i="25"/>
  <c r="AB14" i="25"/>
  <c r="AC14" i="25"/>
  <c r="AD14" i="25"/>
  <c r="AE14" i="25"/>
  <c r="AF14" i="25"/>
  <c r="AG14" i="25"/>
  <c r="AH14" i="25"/>
  <c r="AI14" i="25"/>
  <c r="AJ14" i="25"/>
  <c r="AK14" i="25"/>
  <c r="AL14" i="25"/>
  <c r="AM14" i="25"/>
  <c r="AN14" i="25"/>
  <c r="AO14" i="25"/>
  <c r="AP14" i="25"/>
  <c r="AQ14" i="25"/>
  <c r="AR14" i="25"/>
  <c r="AS14" i="25"/>
  <c r="AT14" i="25"/>
  <c r="AU14" i="25"/>
  <c r="AV14" i="25"/>
  <c r="AW14" i="25"/>
  <c r="AX14" i="25"/>
  <c r="AY14" i="25"/>
  <c r="AZ14" i="25"/>
  <c r="BA14" i="25"/>
  <c r="BB14" i="25"/>
  <c r="BC14" i="25"/>
  <c r="BD14" i="25"/>
  <c r="BE14" i="25"/>
  <c r="BF14" i="25"/>
  <c r="BG14" i="25"/>
  <c r="BH14" i="25"/>
  <c r="BI14" i="25"/>
  <c r="BJ14" i="25"/>
  <c r="BK14" i="25"/>
  <c r="BL14" i="25"/>
  <c r="BM14" i="25"/>
  <c r="BN14" i="25"/>
  <c r="BO14" i="25"/>
  <c r="BP14" i="25"/>
  <c r="BQ14" i="25"/>
  <c r="BR14" i="25"/>
  <c r="BS14" i="25"/>
  <c r="BT14"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AL15" i="25"/>
  <c r="AM15" i="25"/>
  <c r="AN15" i="25"/>
  <c r="AO15" i="25"/>
  <c r="AP15" i="25"/>
  <c r="AQ15" i="25"/>
  <c r="AR15" i="25"/>
  <c r="AS15" i="25"/>
  <c r="AT15" i="25"/>
  <c r="AU15" i="25"/>
  <c r="AV15" i="25"/>
  <c r="AW15" i="25"/>
  <c r="AX15" i="25"/>
  <c r="AY15" i="25"/>
  <c r="AZ15" i="25"/>
  <c r="BA15" i="25"/>
  <c r="BB15" i="25"/>
  <c r="BC15" i="25"/>
  <c r="BD15" i="25"/>
  <c r="BE15" i="25"/>
  <c r="BF15" i="25"/>
  <c r="BG15" i="25"/>
  <c r="BH15" i="25"/>
  <c r="BI15" i="25"/>
  <c r="BJ15" i="25"/>
  <c r="BK15" i="25"/>
  <c r="BL15" i="25"/>
  <c r="BM15" i="25"/>
  <c r="BN15" i="25"/>
  <c r="BO15" i="25"/>
  <c r="BP15" i="25"/>
  <c r="BQ15" i="25"/>
  <c r="BR15" i="25"/>
  <c r="BS15" i="25"/>
  <c r="BT15" i="25"/>
  <c r="D16" i="25"/>
  <c r="E16" i="25"/>
  <c r="F16" i="25"/>
  <c r="G16" i="25"/>
  <c r="H16" i="25"/>
  <c r="I16" i="25"/>
  <c r="J16" i="25"/>
  <c r="K16" i="25"/>
  <c r="L16" i="25"/>
  <c r="M16" i="25"/>
  <c r="N16" i="25"/>
  <c r="O16" i="25"/>
  <c r="P16" i="25"/>
  <c r="Q16" i="25"/>
  <c r="R16" i="25"/>
  <c r="S16" i="25"/>
  <c r="T16" i="25"/>
  <c r="U16" i="25"/>
  <c r="V16" i="25"/>
  <c r="W16" i="25"/>
  <c r="X16" i="25"/>
  <c r="Y16" i="25"/>
  <c r="Z16" i="25"/>
  <c r="AA16" i="25"/>
  <c r="AB16" i="25"/>
  <c r="AC16" i="25"/>
  <c r="AD16" i="25"/>
  <c r="AE16" i="25"/>
  <c r="AF16" i="25"/>
  <c r="AG16" i="25"/>
  <c r="AH16" i="25"/>
  <c r="AI16" i="25"/>
  <c r="AJ16" i="25"/>
  <c r="AK16" i="25"/>
  <c r="AL16" i="25"/>
  <c r="AM16" i="25"/>
  <c r="AN16" i="25"/>
  <c r="AO16" i="25"/>
  <c r="AP16" i="25"/>
  <c r="AQ16" i="25"/>
  <c r="AR16" i="25"/>
  <c r="AS16" i="25"/>
  <c r="AT16" i="25"/>
  <c r="AU16" i="25"/>
  <c r="AV16" i="25"/>
  <c r="AW16" i="25"/>
  <c r="AX16" i="25"/>
  <c r="AY16" i="25"/>
  <c r="AZ16" i="25"/>
  <c r="BA16" i="25"/>
  <c r="BB16" i="25"/>
  <c r="BC16" i="25"/>
  <c r="BD16" i="25"/>
  <c r="BE16" i="25"/>
  <c r="BF16" i="25"/>
  <c r="BG16" i="25"/>
  <c r="BH16" i="25"/>
  <c r="BI16" i="25"/>
  <c r="BJ16" i="25"/>
  <c r="BK16" i="25"/>
  <c r="BL16" i="25"/>
  <c r="BM16" i="25"/>
  <c r="BN16" i="25"/>
  <c r="BO16" i="25"/>
  <c r="BP16" i="25"/>
  <c r="BQ16" i="25"/>
  <c r="BR16" i="25"/>
  <c r="BS16" i="25"/>
  <c r="BT16" i="25"/>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AM17" i="25"/>
  <c r="AN17" i="25"/>
  <c r="AO17" i="25"/>
  <c r="AP17" i="25"/>
  <c r="AQ17" i="25"/>
  <c r="AR17" i="25"/>
  <c r="AS17" i="25"/>
  <c r="AT17" i="25"/>
  <c r="AU17" i="25"/>
  <c r="AV17" i="25"/>
  <c r="AW17" i="25"/>
  <c r="AX17" i="25"/>
  <c r="AY17" i="25"/>
  <c r="AZ17" i="25"/>
  <c r="BA17" i="25"/>
  <c r="BB17" i="25"/>
  <c r="BC17" i="25"/>
  <c r="BD17" i="25"/>
  <c r="BE17" i="25"/>
  <c r="BF17" i="25"/>
  <c r="BG17" i="25"/>
  <c r="BH17" i="25"/>
  <c r="BI17" i="25"/>
  <c r="BJ17" i="25"/>
  <c r="BK17" i="25"/>
  <c r="BL17" i="25"/>
  <c r="BM17" i="25"/>
  <c r="BN17" i="25"/>
  <c r="BO17" i="25"/>
  <c r="BP17" i="25"/>
  <c r="BQ17" i="25"/>
  <c r="BR17" i="25"/>
  <c r="BS17" i="25"/>
  <c r="BT17" i="25"/>
  <c r="D19" i="25"/>
  <c r="E19" i="25"/>
  <c r="F19" i="25"/>
  <c r="G19" i="25"/>
  <c r="H19" i="25"/>
  <c r="I19" i="25"/>
  <c r="J19" i="25"/>
  <c r="K19" i="25"/>
  <c r="L19" i="25"/>
  <c r="M19" i="25"/>
  <c r="N19" i="25"/>
  <c r="O19" i="25"/>
  <c r="P19" i="25"/>
  <c r="Q19" i="25"/>
  <c r="R19" i="25"/>
  <c r="S19" i="25"/>
  <c r="T19" i="25"/>
  <c r="U19" i="25"/>
  <c r="V19" i="25"/>
  <c r="W19" i="25"/>
  <c r="X19" i="25"/>
  <c r="Y19" i="25"/>
  <c r="Z19" i="25"/>
  <c r="AA19" i="25"/>
  <c r="AB19" i="25"/>
  <c r="AC19" i="25"/>
  <c r="AD19" i="25"/>
  <c r="AE19" i="25"/>
  <c r="AF19" i="25"/>
  <c r="AG19" i="25"/>
  <c r="AH19" i="25"/>
  <c r="AI19" i="25"/>
  <c r="AJ19" i="25"/>
  <c r="AK19" i="25"/>
  <c r="AL19" i="25"/>
  <c r="AM19" i="25"/>
  <c r="AN19" i="25"/>
  <c r="AO19" i="25"/>
  <c r="AP19" i="25"/>
  <c r="AQ19" i="25"/>
  <c r="AR19" i="25"/>
  <c r="AS19" i="25"/>
  <c r="AT19" i="25"/>
  <c r="AU19" i="25"/>
  <c r="AV19" i="25"/>
  <c r="AW19" i="25"/>
  <c r="AX19" i="25"/>
  <c r="AY19" i="25"/>
  <c r="AZ19" i="25"/>
  <c r="BA19" i="25"/>
  <c r="BB19" i="25"/>
  <c r="BC19" i="25"/>
  <c r="BD19" i="25"/>
  <c r="BE19" i="25"/>
  <c r="BF19" i="25"/>
  <c r="BG19" i="25"/>
  <c r="BH19" i="25"/>
  <c r="BI19" i="25"/>
  <c r="BJ19" i="25"/>
  <c r="BK19" i="25"/>
  <c r="BL19" i="25"/>
  <c r="BM19" i="25"/>
  <c r="BN19" i="25"/>
  <c r="BO19" i="25"/>
  <c r="BP19" i="25"/>
  <c r="BQ19" i="25"/>
  <c r="BR19" i="25"/>
  <c r="BS19" i="25"/>
  <c r="BT19" i="25"/>
  <c r="D20" i="25"/>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B20" i="25"/>
  <c r="BC20" i="25"/>
  <c r="BD20" i="25"/>
  <c r="BE20" i="25"/>
  <c r="BF20" i="25"/>
  <c r="BG20" i="25"/>
  <c r="BH20" i="25"/>
  <c r="BI20" i="25"/>
  <c r="BJ20" i="25"/>
  <c r="BK20" i="25"/>
  <c r="BL20" i="25"/>
  <c r="BM20" i="25"/>
  <c r="BN20" i="25"/>
  <c r="BO20" i="25"/>
  <c r="BP20" i="25"/>
  <c r="BQ20" i="25"/>
  <c r="BR20" i="25"/>
  <c r="BS20" i="25"/>
  <c r="BT20" i="25"/>
  <c r="D21" i="25"/>
  <c r="E21" i="25"/>
  <c r="F21" i="25"/>
  <c r="G21" i="25"/>
  <c r="H21" i="25"/>
  <c r="I21" i="25"/>
  <c r="J21" i="25"/>
  <c r="K21" i="25"/>
  <c r="L21" i="25"/>
  <c r="M21" i="25"/>
  <c r="N21" i="25"/>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AO21" i="25"/>
  <c r="AP21" i="25"/>
  <c r="AQ21" i="25"/>
  <c r="AR21" i="25"/>
  <c r="AS21" i="25"/>
  <c r="AT21" i="25"/>
  <c r="AU21" i="25"/>
  <c r="AV21" i="25"/>
  <c r="AW21" i="25"/>
  <c r="AX21" i="25"/>
  <c r="AY21" i="25"/>
  <c r="AZ21" i="25"/>
  <c r="BA21" i="25"/>
  <c r="BB21" i="25"/>
  <c r="BC21" i="25"/>
  <c r="BD21" i="25"/>
  <c r="BE21" i="25"/>
  <c r="BF21" i="25"/>
  <c r="BG21" i="25"/>
  <c r="BH21" i="25"/>
  <c r="BI21" i="25"/>
  <c r="BJ21" i="25"/>
  <c r="BK21" i="25"/>
  <c r="BL21" i="25"/>
  <c r="BM21" i="25"/>
  <c r="BN21" i="25"/>
  <c r="BO21" i="25"/>
  <c r="BP21" i="25"/>
  <c r="BQ21" i="25"/>
  <c r="BR21" i="25"/>
  <c r="BS21" i="25"/>
  <c r="BT21" i="25"/>
  <c r="D22" i="25"/>
  <c r="E22" i="25"/>
  <c r="F22" i="25"/>
  <c r="G22" i="25"/>
  <c r="H22" i="25"/>
  <c r="I22" i="25"/>
  <c r="J22" i="25"/>
  <c r="K22" i="25"/>
  <c r="L22" i="25"/>
  <c r="M22" i="25"/>
  <c r="N22" i="25"/>
  <c r="O22" i="25"/>
  <c r="P22" i="25"/>
  <c r="Q22" i="25"/>
  <c r="R22" i="25"/>
  <c r="S22" i="25"/>
  <c r="T22" i="25"/>
  <c r="U22" i="25"/>
  <c r="V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BB22" i="25"/>
  <c r="BC22" i="25"/>
  <c r="BD22" i="25"/>
  <c r="BE22" i="25"/>
  <c r="BF22" i="25"/>
  <c r="BG22" i="25"/>
  <c r="BH22" i="25"/>
  <c r="BI22" i="25"/>
  <c r="BJ22" i="25"/>
  <c r="BK22" i="25"/>
  <c r="BL22" i="25"/>
  <c r="BM22" i="25"/>
  <c r="BN22" i="25"/>
  <c r="BO22" i="25"/>
  <c r="BP22" i="25"/>
  <c r="BQ22" i="25"/>
  <c r="BR22" i="25"/>
  <c r="BS22" i="25"/>
  <c r="BT22" i="25"/>
  <c r="D23" i="25"/>
  <c r="E23" i="25"/>
  <c r="F23" i="25"/>
  <c r="G23" i="25"/>
  <c r="H23" i="25"/>
  <c r="I23" i="25"/>
  <c r="J23" i="25"/>
  <c r="K23" i="25"/>
  <c r="L23" i="25"/>
  <c r="M23" i="25"/>
  <c r="N23" i="25"/>
  <c r="O23" i="25"/>
  <c r="P23" i="25"/>
  <c r="Q23" i="25"/>
  <c r="R23"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AZ23" i="25"/>
  <c r="BA23" i="25"/>
  <c r="BB23" i="25"/>
  <c r="BC23" i="25"/>
  <c r="BD23" i="25"/>
  <c r="BE23" i="25"/>
  <c r="BF23" i="25"/>
  <c r="BG23" i="25"/>
  <c r="BH23" i="25"/>
  <c r="BI23" i="25"/>
  <c r="BJ23" i="25"/>
  <c r="BK23" i="25"/>
  <c r="BL23" i="25"/>
  <c r="BM23" i="25"/>
  <c r="BN23" i="25"/>
  <c r="BO23" i="25"/>
  <c r="BP23" i="25"/>
  <c r="BQ23" i="25"/>
  <c r="BR23" i="25"/>
  <c r="BS23" i="25"/>
  <c r="BT23" i="25"/>
  <c r="D24" i="25"/>
  <c r="E24" i="25"/>
  <c r="F24" i="25"/>
  <c r="G24" i="25"/>
  <c r="H24" i="25"/>
  <c r="I24" i="25"/>
  <c r="J24" i="25"/>
  <c r="K24" i="25"/>
  <c r="L24" i="25"/>
  <c r="M24" i="25"/>
  <c r="N24" i="25"/>
  <c r="O24" i="25"/>
  <c r="P24" i="25"/>
  <c r="Q24" i="25"/>
  <c r="R24" i="25"/>
  <c r="S24" i="25"/>
  <c r="T24" i="25"/>
  <c r="U24" i="25"/>
  <c r="V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BB24" i="25"/>
  <c r="BC24" i="25"/>
  <c r="BD24" i="25"/>
  <c r="BE24" i="25"/>
  <c r="BF24" i="25"/>
  <c r="BG24" i="25"/>
  <c r="BH24" i="25"/>
  <c r="BI24" i="25"/>
  <c r="BJ24" i="25"/>
  <c r="BK24" i="25"/>
  <c r="BL24" i="25"/>
  <c r="BM24" i="25"/>
  <c r="BN24" i="25"/>
  <c r="BO24" i="25"/>
  <c r="BP24" i="25"/>
  <c r="BQ24" i="25"/>
  <c r="BR24" i="25"/>
  <c r="BS24" i="25"/>
  <c r="BT24" i="25"/>
  <c r="D25" i="25"/>
  <c r="E25" i="25"/>
  <c r="F25" i="25"/>
  <c r="G25" i="25"/>
  <c r="H25" i="25"/>
  <c r="I25" i="25"/>
  <c r="J25" i="25"/>
  <c r="K25" i="25"/>
  <c r="L25" i="25"/>
  <c r="M25" i="25"/>
  <c r="N25" i="25"/>
  <c r="O25" i="25"/>
  <c r="P25" i="25"/>
  <c r="Q25" i="25"/>
  <c r="R25" i="25"/>
  <c r="S25" i="25"/>
  <c r="T25" i="25"/>
  <c r="U25" i="25"/>
  <c r="V25" i="25"/>
  <c r="W25" i="25"/>
  <c r="X25" i="25"/>
  <c r="Y25" i="25"/>
  <c r="Z25" i="25"/>
  <c r="AA25" i="25"/>
  <c r="AB25" i="25"/>
  <c r="AC25" i="25"/>
  <c r="AD25" i="25"/>
  <c r="AE25" i="25"/>
  <c r="AF25" i="25"/>
  <c r="AG25" i="25"/>
  <c r="AH25" i="25"/>
  <c r="AI25" i="25"/>
  <c r="AJ25" i="25"/>
  <c r="AK25" i="25"/>
  <c r="AL25" i="25"/>
  <c r="AM25" i="25"/>
  <c r="AN25" i="25"/>
  <c r="AO25" i="25"/>
  <c r="AP25" i="25"/>
  <c r="AQ25" i="25"/>
  <c r="AR25" i="25"/>
  <c r="AS25" i="25"/>
  <c r="AT25" i="25"/>
  <c r="AU25" i="25"/>
  <c r="AV25" i="25"/>
  <c r="AW25" i="25"/>
  <c r="AX25" i="25"/>
  <c r="AY25" i="25"/>
  <c r="AZ25" i="25"/>
  <c r="BA25" i="25"/>
  <c r="BB25" i="25"/>
  <c r="BC25" i="25"/>
  <c r="BD25" i="25"/>
  <c r="BE25" i="25"/>
  <c r="BF25" i="25"/>
  <c r="BG25" i="25"/>
  <c r="BH25" i="25"/>
  <c r="BI25" i="25"/>
  <c r="BJ25" i="25"/>
  <c r="BK25" i="25"/>
  <c r="BL25" i="25"/>
  <c r="BM25" i="25"/>
  <c r="BN25" i="25"/>
  <c r="BO25" i="25"/>
  <c r="BP25" i="25"/>
  <c r="BQ25" i="25"/>
  <c r="BR25" i="25"/>
  <c r="BS25" i="25"/>
  <c r="BT25" i="25"/>
  <c r="D26" i="25"/>
  <c r="E26" i="25"/>
  <c r="F26" i="25"/>
  <c r="G26" i="25"/>
  <c r="H26" i="25"/>
  <c r="I26" i="25"/>
  <c r="J26" i="25"/>
  <c r="K26" i="25"/>
  <c r="L26" i="25"/>
  <c r="M26" i="25"/>
  <c r="N26" i="25"/>
  <c r="O26" i="25"/>
  <c r="P26" i="25"/>
  <c r="Q26" i="25"/>
  <c r="R26" i="25"/>
  <c r="S26" i="25"/>
  <c r="T26" i="25"/>
  <c r="U26" i="25"/>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BB26" i="25"/>
  <c r="BC26" i="25"/>
  <c r="BD26" i="25"/>
  <c r="BE26" i="25"/>
  <c r="BF26" i="25"/>
  <c r="BG26" i="25"/>
  <c r="BH26" i="25"/>
  <c r="BI26" i="25"/>
  <c r="BJ26" i="25"/>
  <c r="BK26" i="25"/>
  <c r="BL26" i="25"/>
  <c r="BM26" i="25"/>
  <c r="BN26" i="25"/>
  <c r="BO26" i="25"/>
  <c r="BP26" i="25"/>
  <c r="BQ26" i="25"/>
  <c r="BR26" i="25"/>
  <c r="BS26" i="25"/>
  <c r="BT26" i="25"/>
  <c r="D27" i="25"/>
  <c r="E27" i="25"/>
  <c r="F27" i="25"/>
  <c r="G27" i="25"/>
  <c r="H27" i="25"/>
  <c r="I27" i="25"/>
  <c r="J27" i="25"/>
  <c r="K27" i="25"/>
  <c r="L27" i="25"/>
  <c r="M27" i="25"/>
  <c r="N27" i="25"/>
  <c r="O27" i="25"/>
  <c r="P27" i="25"/>
  <c r="Q27" i="25"/>
  <c r="R27" i="25"/>
  <c r="S27" i="25"/>
  <c r="T27" i="25"/>
  <c r="U27" i="25"/>
  <c r="V27" i="25"/>
  <c r="W27" i="25"/>
  <c r="X27" i="25"/>
  <c r="Y27" i="25"/>
  <c r="Z27" i="25"/>
  <c r="AA27" i="25"/>
  <c r="AB27" i="25"/>
  <c r="AC27" i="25"/>
  <c r="AD27" i="25"/>
  <c r="AE27" i="25"/>
  <c r="AF27" i="25"/>
  <c r="AG27" i="25"/>
  <c r="AH27" i="25"/>
  <c r="AI27" i="25"/>
  <c r="AJ27" i="25"/>
  <c r="AK27" i="25"/>
  <c r="AL27" i="25"/>
  <c r="AM27" i="25"/>
  <c r="AN27" i="25"/>
  <c r="AO27" i="25"/>
  <c r="AP27" i="25"/>
  <c r="AQ27" i="25"/>
  <c r="AR27" i="25"/>
  <c r="AS27" i="25"/>
  <c r="AT27" i="25"/>
  <c r="AU27" i="25"/>
  <c r="AV27" i="25"/>
  <c r="AW27" i="25"/>
  <c r="AX27" i="25"/>
  <c r="AY27" i="25"/>
  <c r="AZ27" i="25"/>
  <c r="BA27" i="25"/>
  <c r="BB27" i="25"/>
  <c r="BC27" i="25"/>
  <c r="BD27" i="25"/>
  <c r="BE27" i="25"/>
  <c r="BF27" i="25"/>
  <c r="BG27" i="25"/>
  <c r="BH27" i="25"/>
  <c r="BI27" i="25"/>
  <c r="BJ27" i="25"/>
  <c r="BK27" i="25"/>
  <c r="BL27" i="25"/>
  <c r="BM27" i="25"/>
  <c r="BN27" i="25"/>
  <c r="BO27" i="25"/>
  <c r="BP27" i="25"/>
  <c r="BQ27" i="25"/>
  <c r="BR27" i="25"/>
  <c r="BS27" i="25"/>
  <c r="BT27" i="25"/>
  <c r="D28" i="25"/>
  <c r="E28" i="25"/>
  <c r="F28" i="25"/>
  <c r="G28" i="25"/>
  <c r="H28" i="25"/>
  <c r="I28" i="25"/>
  <c r="J28" i="25"/>
  <c r="K28" i="25"/>
  <c r="L28" i="25"/>
  <c r="M28" i="25"/>
  <c r="N28" i="25"/>
  <c r="O28" i="25"/>
  <c r="P28" i="25"/>
  <c r="Q28" i="25"/>
  <c r="R28" i="25"/>
  <c r="S28" i="25"/>
  <c r="T28" i="25"/>
  <c r="U28" i="25"/>
  <c r="V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BB28" i="25"/>
  <c r="BC28" i="25"/>
  <c r="BD28" i="25"/>
  <c r="BE28" i="25"/>
  <c r="BF28" i="25"/>
  <c r="BG28" i="25"/>
  <c r="BH28" i="25"/>
  <c r="BI28" i="25"/>
  <c r="BJ28" i="25"/>
  <c r="BK28" i="25"/>
  <c r="BL28" i="25"/>
  <c r="BM28" i="25"/>
  <c r="BN28" i="25"/>
  <c r="BO28" i="25"/>
  <c r="BP28" i="25"/>
  <c r="BQ28" i="25"/>
  <c r="BR28" i="25"/>
  <c r="BS28" i="25"/>
  <c r="BT28" i="25"/>
  <c r="D29" i="25"/>
  <c r="E29" i="25"/>
  <c r="F29" i="25"/>
  <c r="G29" i="25"/>
  <c r="H29" i="25"/>
  <c r="I29" i="25"/>
  <c r="J29" i="25"/>
  <c r="K29" i="25"/>
  <c r="L29"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BF29" i="25"/>
  <c r="BG29" i="25"/>
  <c r="BH29" i="25"/>
  <c r="BI29" i="25"/>
  <c r="BJ29" i="25"/>
  <c r="BK29" i="25"/>
  <c r="BL29" i="25"/>
  <c r="BM29" i="25"/>
  <c r="BN29" i="25"/>
  <c r="BO29" i="25"/>
  <c r="BP29" i="25"/>
  <c r="BQ29" i="25"/>
  <c r="BR29" i="25"/>
  <c r="BS29" i="25"/>
  <c r="BT29" i="25"/>
  <c r="D30" i="25"/>
  <c r="E30" i="25"/>
  <c r="F30" i="25"/>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BQ30" i="25"/>
  <c r="BR30" i="25"/>
  <c r="BS30" i="25"/>
  <c r="BT30"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S31" i="25"/>
  <c r="BT31"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BQ32" i="25"/>
  <c r="BR32" i="25"/>
  <c r="BS32" i="25"/>
  <c r="BT32" i="25"/>
  <c r="D33" i="25"/>
  <c r="E33" i="25"/>
  <c r="F33" i="25"/>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BQ33" i="25"/>
  <c r="BR33" i="25"/>
  <c r="BS33" i="25"/>
  <c r="BT33" i="25"/>
  <c r="D34" i="25"/>
  <c r="E34" i="25"/>
  <c r="F34" i="25"/>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BQ34" i="25"/>
  <c r="BR34" i="25"/>
  <c r="BS34" i="25"/>
  <c r="BT34" i="25"/>
  <c r="D35" i="25"/>
  <c r="E35" i="25"/>
  <c r="F35" i="25"/>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BQ35" i="25"/>
  <c r="BR35" i="25"/>
  <c r="BS35" i="25"/>
  <c r="BT35" i="25"/>
  <c r="D36" i="25"/>
  <c r="E36" i="25"/>
  <c r="F36" i="25"/>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BQ36" i="25"/>
  <c r="BR36" i="25"/>
  <c r="BS36" i="25"/>
  <c r="BT36" i="25"/>
  <c r="D37" i="25"/>
  <c r="E37" i="25"/>
  <c r="F37" i="25"/>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BQ37" i="25"/>
  <c r="BR37" i="25"/>
  <c r="BS37" i="25"/>
  <c r="BT37" i="25"/>
  <c r="D38" i="25"/>
  <c r="E38" i="25"/>
  <c r="F38" i="25"/>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BQ38" i="25"/>
  <c r="BR38" i="25"/>
  <c r="BS38" i="25"/>
  <c r="BT38" i="25"/>
  <c r="D39" i="25"/>
  <c r="E39" i="25"/>
  <c r="F39" i="25"/>
  <c r="G39" i="25"/>
  <c r="H39" i="25"/>
  <c r="I39" i="25"/>
  <c r="J39" i="25"/>
  <c r="K39" i="25"/>
  <c r="L39" i="25"/>
  <c r="M39" i="25"/>
  <c r="N39" i="25"/>
  <c r="O39" i="25"/>
  <c r="P39" i="25"/>
  <c r="Q39" i="25"/>
  <c r="R39" i="25"/>
  <c r="S39" i="25"/>
  <c r="T39" i="25"/>
  <c r="U39" i="25"/>
  <c r="V39" i="25"/>
  <c r="W39" i="25"/>
  <c r="X39" i="25"/>
  <c r="Y39" i="25"/>
  <c r="Z39" i="25"/>
  <c r="AA39" i="25"/>
  <c r="AB39" i="25"/>
  <c r="AC39" i="25"/>
  <c r="AD39" i="25"/>
  <c r="AE39" i="25"/>
  <c r="AF39" i="25"/>
  <c r="AG39" i="25"/>
  <c r="AH39" i="25"/>
  <c r="AI39" i="25"/>
  <c r="AJ39" i="25"/>
  <c r="AK39" i="25"/>
  <c r="AL39" i="25"/>
  <c r="AM39" i="25"/>
  <c r="AN39" i="25"/>
  <c r="AO39" i="25"/>
  <c r="AP39" i="25"/>
  <c r="AQ39" i="25"/>
  <c r="AR39" i="25"/>
  <c r="AS39" i="25"/>
  <c r="AT39" i="25"/>
  <c r="AU39" i="25"/>
  <c r="AV39" i="25"/>
  <c r="AW39" i="25"/>
  <c r="AX39" i="25"/>
  <c r="AY39" i="25"/>
  <c r="AZ39" i="25"/>
  <c r="BA39" i="25"/>
  <c r="BB39" i="25"/>
  <c r="BC39" i="25"/>
  <c r="BD39" i="25"/>
  <c r="BE39" i="25"/>
  <c r="BF39" i="25"/>
  <c r="BG39" i="25"/>
  <c r="BH39" i="25"/>
  <c r="BI39" i="25"/>
  <c r="BJ39" i="25"/>
  <c r="BK39" i="25"/>
  <c r="BL39" i="25"/>
  <c r="BM39" i="25"/>
  <c r="BN39" i="25"/>
  <c r="BO39" i="25"/>
  <c r="BP39" i="25"/>
  <c r="BQ39" i="25"/>
  <c r="BR39" i="25"/>
  <c r="BS39" i="25"/>
  <c r="BT39" i="25"/>
  <c r="D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BB40" i="25"/>
  <c r="BC40" i="25"/>
  <c r="BD40" i="25"/>
  <c r="BE40" i="25"/>
  <c r="BF40" i="25"/>
  <c r="BG40" i="25"/>
  <c r="BH40" i="25"/>
  <c r="BI40" i="25"/>
  <c r="BJ40" i="25"/>
  <c r="BK40" i="25"/>
  <c r="BL40" i="25"/>
  <c r="BM40" i="25"/>
  <c r="BN40" i="25"/>
  <c r="BO40" i="25"/>
  <c r="BP40" i="25"/>
  <c r="BQ40" i="25"/>
  <c r="BR40" i="25"/>
  <c r="BS40" i="25"/>
  <c r="BT40" i="25"/>
  <c r="D41" i="25"/>
  <c r="E41" i="25"/>
  <c r="F41" i="25"/>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BQ41" i="25"/>
  <c r="BR41" i="25"/>
  <c r="BS41" i="25"/>
  <c r="BT41" i="25"/>
  <c r="D42" i="25"/>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BQ42" i="25"/>
  <c r="BR42" i="25"/>
  <c r="BS42" i="25"/>
  <c r="BT42" i="25"/>
  <c r="C24" i="25"/>
  <c r="C23" i="25"/>
  <c r="K43" i="25" l="1"/>
  <c r="S43" i="25"/>
  <c r="AA43" i="25"/>
  <c r="AI43" i="25"/>
  <c r="AQ43" i="25"/>
  <c r="AY43" i="25"/>
  <c r="BG43" i="25"/>
  <c r="BO43" i="25"/>
  <c r="F43" i="25"/>
  <c r="N43" i="25"/>
  <c r="V43" i="25"/>
  <c r="AD43" i="25"/>
  <c r="AL43" i="25"/>
  <c r="AT43" i="25"/>
  <c r="BB43" i="25"/>
  <c r="BJ43" i="25"/>
  <c r="BR43" i="25"/>
  <c r="D43" i="25"/>
  <c r="L43" i="25"/>
  <c r="T43" i="25"/>
  <c r="AB43" i="25"/>
  <c r="AJ43" i="25"/>
  <c r="AR43" i="25"/>
  <c r="AZ43" i="25"/>
  <c r="BH43" i="25"/>
  <c r="BP43" i="25"/>
  <c r="G43" i="25"/>
  <c r="O43" i="25"/>
  <c r="W43" i="25"/>
  <c r="AE43" i="25"/>
  <c r="AM43" i="25"/>
  <c r="AU43" i="25"/>
  <c r="BC43" i="25"/>
  <c r="BK43" i="25"/>
  <c r="BS43" i="25"/>
  <c r="J43" i="25"/>
  <c r="R43" i="25"/>
  <c r="Z43" i="25"/>
  <c r="AH43" i="25"/>
  <c r="AP43" i="25"/>
  <c r="AX43" i="25"/>
  <c r="BF43" i="25"/>
  <c r="BN43" i="25"/>
  <c r="E43" i="25"/>
  <c r="M43" i="25"/>
  <c r="U43" i="25"/>
  <c r="AC43" i="25"/>
  <c r="AK43" i="25"/>
  <c r="AS43" i="25"/>
  <c r="BA43" i="25"/>
  <c r="BI43" i="25"/>
  <c r="BQ43" i="25"/>
  <c r="I43" i="25"/>
  <c r="Q43" i="25"/>
  <c r="Y43" i="25"/>
  <c r="AG43" i="25"/>
  <c r="AO43" i="25"/>
  <c r="AW43" i="25"/>
  <c r="BE43" i="25"/>
  <c r="BM43" i="25"/>
  <c r="H43" i="25"/>
  <c r="P43" i="25"/>
  <c r="X43" i="25"/>
  <c r="AF43" i="25"/>
  <c r="AN43" i="25"/>
  <c r="AV43" i="25"/>
  <c r="BD43" i="25"/>
  <c r="BL43" i="25"/>
  <c r="BT43" i="25"/>
  <c r="D44" i="25"/>
  <c r="E44" i="25"/>
  <c r="F44" i="25"/>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BQ44" i="25"/>
  <c r="BR44" i="25"/>
  <c r="BS44" i="25"/>
  <c r="BT44" i="25"/>
  <c r="D45" i="25"/>
  <c r="E45" i="25"/>
  <c r="F45" i="25"/>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BQ45" i="25"/>
  <c r="BR45" i="25"/>
  <c r="BS45" i="25"/>
  <c r="BT45" i="25"/>
  <c r="D46" i="25"/>
  <c r="E46" i="25"/>
  <c r="F46" i="25"/>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BQ46" i="25"/>
  <c r="BR46" i="25"/>
  <c r="BS46" i="25"/>
  <c r="BT46" i="25"/>
  <c r="D47" i="25"/>
  <c r="E47" i="25"/>
  <c r="F47" i="25"/>
  <c r="G47" i="25"/>
  <c r="H47" i="25"/>
  <c r="I47" i="25"/>
  <c r="J47" i="25"/>
  <c r="K47" i="25"/>
  <c r="L47" i="25"/>
  <c r="M47" i="25"/>
  <c r="N47" i="25"/>
  <c r="O47" i="25"/>
  <c r="P47" i="25"/>
  <c r="Q47" i="25"/>
  <c r="R47" i="25"/>
  <c r="S47" i="25"/>
  <c r="T47" i="25"/>
  <c r="U47" i="25"/>
  <c r="V47" i="25"/>
  <c r="W47" i="25"/>
  <c r="X47" i="25"/>
  <c r="Y47" i="25"/>
  <c r="Z47" i="25"/>
  <c r="AA47" i="25"/>
  <c r="AB47" i="25"/>
  <c r="AC47" i="25"/>
  <c r="AC50" i="25" s="1"/>
  <c r="AD47" i="25"/>
  <c r="AE47" i="25"/>
  <c r="AF47" i="25"/>
  <c r="AG47" i="25"/>
  <c r="AH47" i="25"/>
  <c r="AI47" i="25"/>
  <c r="AJ47" i="25"/>
  <c r="AK47" i="25"/>
  <c r="AL47" i="25"/>
  <c r="AM47" i="25"/>
  <c r="AN47" i="25"/>
  <c r="AO47" i="25"/>
  <c r="AP47" i="25"/>
  <c r="AQ47" i="25"/>
  <c r="AR47" i="25"/>
  <c r="AS47" i="25"/>
  <c r="AS50" i="25" s="1"/>
  <c r="AT47" i="25"/>
  <c r="AU47" i="25"/>
  <c r="AV47" i="25"/>
  <c r="AW47" i="25"/>
  <c r="AX47" i="25"/>
  <c r="AY47" i="25"/>
  <c r="AZ47" i="25"/>
  <c r="BA47" i="25"/>
  <c r="BA50" i="25" s="1"/>
  <c r="BB47" i="25"/>
  <c r="BC47" i="25"/>
  <c r="BD47" i="25"/>
  <c r="BE47" i="25"/>
  <c r="BF47" i="25"/>
  <c r="BG47" i="25"/>
  <c r="BH47" i="25"/>
  <c r="BI47" i="25"/>
  <c r="BJ47" i="25"/>
  <c r="BK47" i="25"/>
  <c r="BL47" i="25"/>
  <c r="BM47" i="25"/>
  <c r="BN47" i="25"/>
  <c r="BO47" i="25"/>
  <c r="BP47" i="25"/>
  <c r="BQ47" i="25"/>
  <c r="BR47" i="25"/>
  <c r="BS47" i="25"/>
  <c r="BT47" i="25"/>
  <c r="D48" i="25"/>
  <c r="E48" i="25"/>
  <c r="F48" i="25"/>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BQ48" i="25"/>
  <c r="BR48" i="25"/>
  <c r="BS48" i="25"/>
  <c r="BT48" i="25"/>
  <c r="D49" i="25"/>
  <c r="E49" i="25"/>
  <c r="E50" i="25" s="1"/>
  <c r="F49" i="25"/>
  <c r="G49" i="25"/>
  <c r="H49" i="25"/>
  <c r="I49" i="25"/>
  <c r="J49" i="25"/>
  <c r="K49" i="25"/>
  <c r="L49" i="25"/>
  <c r="M49" i="25"/>
  <c r="M50" i="25" s="1"/>
  <c r="N49" i="25"/>
  <c r="O49" i="25"/>
  <c r="P49" i="25"/>
  <c r="Q49" i="25"/>
  <c r="R49" i="25"/>
  <c r="S49" i="25"/>
  <c r="T49" i="25"/>
  <c r="U49" i="25"/>
  <c r="U50" i="25" s="1"/>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I50" i="25" s="1"/>
  <c r="BJ49" i="25"/>
  <c r="BK49" i="25"/>
  <c r="BL49" i="25"/>
  <c r="BM49" i="25"/>
  <c r="BN49" i="25"/>
  <c r="BO49" i="25"/>
  <c r="BP49" i="25"/>
  <c r="BQ49" i="25"/>
  <c r="BQ50" i="25" s="1"/>
  <c r="BR49" i="25"/>
  <c r="BS49" i="25"/>
  <c r="BT49" i="25"/>
  <c r="AK50" i="25"/>
  <c r="C49" i="25"/>
  <c r="C48" i="25"/>
  <c r="C47" i="25"/>
  <c r="C46" i="25"/>
  <c r="C45" i="25"/>
  <c r="C44" i="25"/>
  <c r="C42" i="25"/>
  <c r="C41" i="25"/>
  <c r="C40" i="25"/>
  <c r="C39" i="25"/>
  <c r="C38" i="25"/>
  <c r="C37" i="25"/>
  <c r="C36" i="25"/>
  <c r="C35" i="25"/>
  <c r="C34" i="25"/>
  <c r="C33" i="25"/>
  <c r="C32" i="25"/>
  <c r="C31" i="25"/>
  <c r="C30" i="25"/>
  <c r="C29" i="25"/>
  <c r="C28" i="25"/>
  <c r="C27" i="25"/>
  <c r="C26" i="25"/>
  <c r="C25" i="25"/>
  <c r="C22" i="25"/>
  <c r="C21" i="25"/>
  <c r="C20" i="25"/>
  <c r="C19" i="25"/>
  <c r="C17" i="25"/>
  <c r="C16" i="25"/>
  <c r="C15" i="25"/>
  <c r="C14" i="25"/>
  <c r="C13" i="25"/>
  <c r="C12" i="25"/>
  <c r="C11" i="25"/>
  <c r="C9" i="25"/>
  <c r="C8" i="25"/>
  <c r="C7" i="25"/>
  <c r="C6" i="25"/>
  <c r="C5" i="25"/>
  <c r="C4" i="25"/>
  <c r="BS50" i="25" l="1"/>
  <c r="BK50" i="25"/>
  <c r="BC50" i="25"/>
  <c r="AU50" i="25"/>
  <c r="AM50" i="25"/>
  <c r="AM51" i="25" s="1"/>
  <c r="AE50" i="25"/>
  <c r="W50" i="25"/>
  <c r="O50" i="25"/>
  <c r="G50" i="25"/>
  <c r="BP50" i="25"/>
  <c r="BH50" i="25"/>
  <c r="AZ50" i="25"/>
  <c r="AR50" i="25"/>
  <c r="AJ50" i="25"/>
  <c r="AJ51" i="25" s="1"/>
  <c r="AB50" i="25"/>
  <c r="T50" i="25"/>
  <c r="L50" i="25"/>
  <c r="D50" i="25"/>
  <c r="BM50" i="25"/>
  <c r="BE50" i="25"/>
  <c r="AW50" i="25"/>
  <c r="AW51" i="25" s="1"/>
  <c r="AW45" i="18" s="1"/>
  <c r="AO50" i="25"/>
  <c r="AO51" i="25" s="1"/>
  <c r="AO45" i="18" s="1"/>
  <c r="AG50" i="25"/>
  <c r="Y50" i="25"/>
  <c r="Y51" i="25" s="1"/>
  <c r="Y45" i="18" s="1"/>
  <c r="Q50" i="25"/>
  <c r="I50" i="25"/>
  <c r="BR50" i="25"/>
  <c r="BJ50" i="25"/>
  <c r="BB50" i="25"/>
  <c r="AT50" i="25"/>
  <c r="AT51" i="25" s="1"/>
  <c r="AT45" i="18" s="1"/>
  <c r="AL50" i="25"/>
  <c r="AD50" i="25"/>
  <c r="V50" i="25"/>
  <c r="N50" i="25"/>
  <c r="F50" i="25"/>
  <c r="BO50" i="25"/>
  <c r="BG50" i="25"/>
  <c r="AY50" i="25"/>
  <c r="AQ50" i="25"/>
  <c r="AI50" i="25"/>
  <c r="AA50" i="25"/>
  <c r="S50" i="25"/>
  <c r="K50" i="25"/>
  <c r="BT50" i="25"/>
  <c r="BL50" i="25"/>
  <c r="BL51" i="25" s="1"/>
  <c r="BL20" i="18" s="1"/>
  <c r="BD50" i="25"/>
  <c r="BD51" i="25" s="1"/>
  <c r="AV50" i="25"/>
  <c r="AN50" i="25"/>
  <c r="AN51" i="25" s="1"/>
  <c r="AF50" i="25"/>
  <c r="AF51" i="25" s="1"/>
  <c r="AF20" i="18" s="1"/>
  <c r="X50" i="25"/>
  <c r="P50" i="25"/>
  <c r="H50" i="25"/>
  <c r="BN50" i="25"/>
  <c r="BF50" i="25"/>
  <c r="BF51" i="25" s="1"/>
  <c r="BF45" i="18" s="1"/>
  <c r="AX50" i="25"/>
  <c r="AP50" i="25"/>
  <c r="AH50" i="25"/>
  <c r="Z50" i="25"/>
  <c r="R50" i="25"/>
  <c r="J50" i="25"/>
  <c r="BT51" i="25"/>
  <c r="BT11" i="18" s="1"/>
  <c r="AV51" i="25"/>
  <c r="AV20" i="18" s="1"/>
  <c r="P51" i="25"/>
  <c r="P20" i="18" s="1"/>
  <c r="H51" i="25"/>
  <c r="Q51" i="25"/>
  <c r="Q45" i="18" s="1"/>
  <c r="BA51" i="25"/>
  <c r="BA45" i="18" s="1"/>
  <c r="U51" i="25"/>
  <c r="U45" i="18" s="1"/>
  <c r="Z51" i="25"/>
  <c r="Z45" i="18" s="1"/>
  <c r="BI51" i="25"/>
  <c r="BI45" i="18" s="1"/>
  <c r="BN51" i="25"/>
  <c r="BN45" i="18"/>
  <c r="H45" i="18"/>
  <c r="I51" i="25"/>
  <c r="I45" i="18" s="1"/>
  <c r="AS51" i="25"/>
  <c r="AS45" i="18" s="1"/>
  <c r="M51" i="25"/>
  <c r="M45" i="18" s="1"/>
  <c r="AX51" i="25"/>
  <c r="AX45" i="18"/>
  <c r="R51" i="25"/>
  <c r="R45" i="18" s="1"/>
  <c r="BE51" i="25"/>
  <c r="AC51" i="25"/>
  <c r="AC45" i="18"/>
  <c r="AH51" i="25"/>
  <c r="BT7" i="18"/>
  <c r="BT9" i="18"/>
  <c r="BT15" i="18"/>
  <c r="BT16" i="18"/>
  <c r="BT33" i="18"/>
  <c r="BT19" i="18"/>
  <c r="BT27" i="18"/>
  <c r="BT28" i="18"/>
  <c r="BT42" i="18"/>
  <c r="BT46" i="18"/>
  <c r="BT53" i="18"/>
  <c r="BT40" i="18"/>
  <c r="BL9" i="18"/>
  <c r="BL8" i="18"/>
  <c r="BL10" i="18"/>
  <c r="BL15" i="18"/>
  <c r="BL17" i="18"/>
  <c r="BL19" i="18"/>
  <c r="BL41" i="18"/>
  <c r="BL49" i="18"/>
  <c r="BL23" i="18"/>
  <c r="BL35" i="18"/>
  <c r="BL48" i="18"/>
  <c r="BL52" i="18"/>
  <c r="AV8" i="18"/>
  <c r="AV25" i="18"/>
  <c r="AV16" i="18"/>
  <c r="AV41" i="18"/>
  <c r="AV35" i="18"/>
  <c r="AV40" i="18"/>
  <c r="AF52" i="25"/>
  <c r="AF7" i="18"/>
  <c r="AF9" i="18"/>
  <c r="AF13" i="18"/>
  <c r="AF8" i="18"/>
  <c r="AF11" i="18"/>
  <c r="AF14" i="18"/>
  <c r="AF18" i="18"/>
  <c r="AF6" i="18"/>
  <c r="AF12" i="18"/>
  <c r="AF16" i="18"/>
  <c r="AF21" i="18"/>
  <c r="AF25" i="18"/>
  <c r="AF10" i="18"/>
  <c r="AF19" i="18"/>
  <c r="AF29" i="18"/>
  <c r="AF33" i="18"/>
  <c r="AF17" i="18"/>
  <c r="AF22" i="18"/>
  <c r="AF24" i="18"/>
  <c r="AF23" i="18"/>
  <c r="AF30" i="18"/>
  <c r="AF31" i="18"/>
  <c r="AF32" i="18"/>
  <c r="AF37" i="18"/>
  <c r="AF41" i="18"/>
  <c r="AF49" i="18"/>
  <c r="AF26" i="18"/>
  <c r="AF38" i="18"/>
  <c r="AF42" i="18"/>
  <c r="AF46" i="18"/>
  <c r="AF50" i="18"/>
  <c r="AF27" i="18"/>
  <c r="AF35" i="18"/>
  <c r="AF39" i="18"/>
  <c r="AF43" i="18"/>
  <c r="AF47" i="18"/>
  <c r="AF15" i="18"/>
  <c r="AF36" i="18"/>
  <c r="AF53" i="18"/>
  <c r="AF28" i="18"/>
  <c r="AF40" i="18"/>
  <c r="AF34" i="18"/>
  <c r="AF48" i="18"/>
  <c r="AF44" i="18"/>
  <c r="AF51" i="18"/>
  <c r="AF52" i="18"/>
  <c r="X51" i="25"/>
  <c r="P7" i="18"/>
  <c r="P10" i="18"/>
  <c r="P22" i="18"/>
  <c r="P28" i="18"/>
  <c r="P50" i="18"/>
  <c r="P52" i="18"/>
  <c r="H52" i="25"/>
  <c r="H7" i="18"/>
  <c r="H9" i="18"/>
  <c r="H13" i="18"/>
  <c r="H6" i="18"/>
  <c r="H11" i="18"/>
  <c r="H10" i="18"/>
  <c r="H14" i="18"/>
  <c r="H18" i="18"/>
  <c r="H15" i="18"/>
  <c r="H16" i="18"/>
  <c r="H17" i="18"/>
  <c r="H8" i="18"/>
  <c r="H12" i="18"/>
  <c r="H25" i="18"/>
  <c r="H21" i="18"/>
  <c r="H29" i="18"/>
  <c r="H33" i="18"/>
  <c r="H23" i="18"/>
  <c r="H30" i="18"/>
  <c r="H31" i="18"/>
  <c r="H32" i="18"/>
  <c r="H26" i="18"/>
  <c r="H27" i="18"/>
  <c r="H28" i="18"/>
  <c r="H19" i="18"/>
  <c r="H24" i="18"/>
  <c r="H34" i="18"/>
  <c r="H37" i="18"/>
  <c r="H41" i="18"/>
  <c r="H49" i="18"/>
  <c r="H38" i="18"/>
  <c r="H42" i="18"/>
  <c r="H46" i="18"/>
  <c r="H50" i="18"/>
  <c r="H35" i="18"/>
  <c r="H39" i="18"/>
  <c r="H43" i="18"/>
  <c r="H47" i="18"/>
  <c r="H44" i="18"/>
  <c r="H53" i="18"/>
  <c r="H48" i="18"/>
  <c r="H40" i="18"/>
  <c r="H22" i="18"/>
  <c r="H36" i="18"/>
  <c r="H51" i="18"/>
  <c r="H52" i="18"/>
  <c r="AF45" i="18"/>
  <c r="BM51" i="25"/>
  <c r="BM45" i="18" s="1"/>
  <c r="AG51" i="25"/>
  <c r="AG45" i="18" s="1"/>
  <c r="BQ51" i="25"/>
  <c r="BQ45" i="18" s="1"/>
  <c r="AK51" i="25"/>
  <c r="AK45" i="18" s="1"/>
  <c r="E51" i="25"/>
  <c r="E45" i="18" s="1"/>
  <c r="AP51" i="25"/>
  <c r="AP45" i="18" s="1"/>
  <c r="J51" i="25"/>
  <c r="J45" i="18" s="1"/>
  <c r="H20" i="18"/>
  <c r="BT20" i="18"/>
  <c r="BS51" i="25"/>
  <c r="BS45" i="18" s="1"/>
  <c r="BC51" i="25"/>
  <c r="BC45" i="18" s="1"/>
  <c r="W51" i="25"/>
  <c r="W45" i="18" s="1"/>
  <c r="O51" i="25"/>
  <c r="O45" i="18" s="1"/>
  <c r="BP51" i="25"/>
  <c r="BH51" i="25"/>
  <c r="AZ51" i="25"/>
  <c r="AR51" i="25"/>
  <c r="AB51" i="25"/>
  <c r="AB45" i="18" s="1"/>
  <c r="T51" i="25"/>
  <c r="T45" i="18" s="1"/>
  <c r="L51" i="25"/>
  <c r="L45" i="18" s="1"/>
  <c r="D51" i="25"/>
  <c r="D45" i="18" s="1"/>
  <c r="BR51" i="25"/>
  <c r="BR45" i="18" s="1"/>
  <c r="BJ51" i="25"/>
  <c r="BB51" i="25"/>
  <c r="BB45" i="18" s="1"/>
  <c r="AL51" i="25"/>
  <c r="AL45" i="18" s="1"/>
  <c r="V51" i="25"/>
  <c r="V45" i="18" s="1"/>
  <c r="N51" i="25"/>
  <c r="F51" i="25"/>
  <c r="BO51" i="25"/>
  <c r="BG51" i="25"/>
  <c r="BG45" i="18" s="1"/>
  <c r="AY51" i="25"/>
  <c r="AY45" i="18" s="1"/>
  <c r="AQ51" i="25"/>
  <c r="AI51" i="25"/>
  <c r="AI45" i="18" s="1"/>
  <c r="AA51" i="25"/>
  <c r="AA45" i="18" s="1"/>
  <c r="S51" i="25"/>
  <c r="S45" i="18" s="1"/>
  <c r="K51" i="25"/>
  <c r="K45" i="18" s="1"/>
  <c r="BK51" i="25"/>
  <c r="BK45" i="18" s="1"/>
  <c r="AU51" i="25"/>
  <c r="AE51" i="25"/>
  <c r="AE45" i="18" s="1"/>
  <c r="G51" i="25"/>
  <c r="AD51" i="25"/>
  <c r="AD45" i="18" s="1"/>
  <c r="C43" i="25"/>
  <c r="C50" i="25"/>
  <c r="AN20" i="18" l="1"/>
  <c r="AN19" i="18"/>
  <c r="AN49" i="18"/>
  <c r="AN44" i="18"/>
  <c r="AN35" i="18"/>
  <c r="AN52" i="25"/>
  <c r="AN29" i="18"/>
  <c r="AN38" i="18"/>
  <c r="AN53" i="18"/>
  <c r="AN14" i="18"/>
  <c r="AN18" i="18"/>
  <c r="AN13" i="18"/>
  <c r="AN30" i="18"/>
  <c r="AN42" i="18"/>
  <c r="AN48" i="18"/>
  <c r="AN26" i="18"/>
  <c r="AN6" i="18"/>
  <c r="AN31" i="18"/>
  <c r="AN46" i="18"/>
  <c r="AN52" i="18"/>
  <c r="AN22" i="18"/>
  <c r="AN17" i="18"/>
  <c r="AN37" i="18"/>
  <c r="AN39" i="18"/>
  <c r="AN21" i="18"/>
  <c r="AN41" i="18"/>
  <c r="AN47" i="18"/>
  <c r="AN36" i="18"/>
  <c r="AN27" i="18"/>
  <c r="AV22" i="18"/>
  <c r="AV44" i="18"/>
  <c r="AV43" i="18"/>
  <c r="AV27" i="18"/>
  <c r="AV23" i="18"/>
  <c r="AV12" i="18"/>
  <c r="AV6" i="18"/>
  <c r="BL44" i="18"/>
  <c r="BL43" i="18"/>
  <c r="BL34" i="18"/>
  <c r="BL30" i="18"/>
  <c r="BL29" i="18"/>
  <c r="BL13" i="18"/>
  <c r="BT48" i="18"/>
  <c r="BT35" i="18"/>
  <c r="BT41" i="18"/>
  <c r="BT30" i="18"/>
  <c r="BT8" i="18"/>
  <c r="BT10" i="18"/>
  <c r="AV52" i="18"/>
  <c r="AV34" i="18"/>
  <c r="AV39" i="18"/>
  <c r="AV49" i="18"/>
  <c r="AV24" i="18"/>
  <c r="AV10" i="18"/>
  <c r="AV11" i="18"/>
  <c r="BL26" i="18"/>
  <c r="BL39" i="18"/>
  <c r="BL28" i="18"/>
  <c r="BL24" i="18"/>
  <c r="BL25" i="18"/>
  <c r="BL11" i="18"/>
  <c r="BT52" i="18"/>
  <c r="BT50" i="18"/>
  <c r="BT37" i="18"/>
  <c r="BT23" i="18"/>
  <c r="BT17" i="18"/>
  <c r="BT6" i="18"/>
  <c r="BT45" i="18"/>
  <c r="AV28" i="18"/>
  <c r="AV9" i="18"/>
  <c r="AV48" i="18"/>
  <c r="AV50" i="18"/>
  <c r="AV26" i="18"/>
  <c r="AV19" i="18"/>
  <c r="AV17" i="18"/>
  <c r="AV7" i="18"/>
  <c r="BL40" i="18"/>
  <c r="BL50" i="18"/>
  <c r="BL37" i="18"/>
  <c r="BL22" i="18"/>
  <c r="BL6" i="18"/>
  <c r="BL7" i="18"/>
  <c r="BT44" i="18"/>
  <c r="BT38" i="18"/>
  <c r="BT26" i="18"/>
  <c r="BT29" i="18"/>
  <c r="BT18" i="18"/>
  <c r="BT52" i="25"/>
  <c r="AV37" i="18"/>
  <c r="BL45" i="18"/>
  <c r="AV53" i="18"/>
  <c r="AV46" i="18"/>
  <c r="AV32" i="18"/>
  <c r="AV15" i="18"/>
  <c r="AV13" i="18"/>
  <c r="AV52" i="25"/>
  <c r="BL53" i="18"/>
  <c r="BL46" i="18"/>
  <c r="BL27" i="18"/>
  <c r="BL16" i="18"/>
  <c r="BL21" i="18"/>
  <c r="BL52" i="25"/>
  <c r="BT47" i="18"/>
  <c r="BT34" i="18"/>
  <c r="BT22" i="18"/>
  <c r="BT25" i="18"/>
  <c r="BT14" i="18"/>
  <c r="AV36" i="18"/>
  <c r="AV42" i="18"/>
  <c r="AV31" i="18"/>
  <c r="AV33" i="18"/>
  <c r="AV18" i="18"/>
  <c r="BL36" i="18"/>
  <c r="BL42" i="18"/>
  <c r="BL32" i="18"/>
  <c r="BL12" i="18"/>
  <c r="BL18" i="18"/>
  <c r="BT51" i="18"/>
  <c r="BT43" i="18"/>
  <c r="BT24" i="18"/>
  <c r="BT32" i="18"/>
  <c r="BT21" i="18"/>
  <c r="BT13" i="18"/>
  <c r="AV21" i="18"/>
  <c r="AV51" i="18"/>
  <c r="AV47" i="18"/>
  <c r="AV38" i="18"/>
  <c r="AV30" i="18"/>
  <c r="AV29" i="18"/>
  <c r="AV14" i="18"/>
  <c r="BL51" i="18"/>
  <c r="BL47" i="18"/>
  <c r="BL38" i="18"/>
  <c r="BL31" i="18"/>
  <c r="BL33" i="18"/>
  <c r="BL14" i="18"/>
  <c r="BT36" i="18"/>
  <c r="BT39" i="18"/>
  <c r="BT49" i="18"/>
  <c r="BT31" i="18"/>
  <c r="BT12" i="18"/>
  <c r="P48" i="18"/>
  <c r="P47" i="18"/>
  <c r="P38" i="18"/>
  <c r="P30" i="18"/>
  <c r="P29" i="18"/>
  <c r="P6" i="18"/>
  <c r="P51" i="18"/>
  <c r="P43" i="18"/>
  <c r="P24" i="18"/>
  <c r="P34" i="18"/>
  <c r="P12" i="18"/>
  <c r="P11" i="18"/>
  <c r="P40" i="18"/>
  <c r="P26" i="18"/>
  <c r="P37" i="18"/>
  <c r="P17" i="18"/>
  <c r="P15" i="18"/>
  <c r="P9" i="18"/>
  <c r="P44" i="18"/>
  <c r="P53" i="18"/>
  <c r="P39" i="18"/>
  <c r="P46" i="18"/>
  <c r="P49" i="18"/>
  <c r="P32" i="18"/>
  <c r="P19" i="18"/>
  <c r="P16" i="18"/>
  <c r="P25" i="18"/>
  <c r="P18" i="18"/>
  <c r="P8" i="18"/>
  <c r="P52" i="25"/>
  <c r="P27" i="18"/>
  <c r="P36" i="18"/>
  <c r="P35" i="18"/>
  <c r="P42" i="18"/>
  <c r="P41" i="18"/>
  <c r="P31" i="18"/>
  <c r="P23" i="18"/>
  <c r="P33" i="18"/>
  <c r="P21" i="18"/>
  <c r="P14" i="18"/>
  <c r="P13" i="18"/>
  <c r="AN51" i="18"/>
  <c r="AN40" i="18"/>
  <c r="AN43" i="18"/>
  <c r="AN50" i="18"/>
  <c r="AN34" i="18"/>
  <c r="AN23" i="18"/>
  <c r="AN24" i="18"/>
  <c r="AN8" i="18"/>
  <c r="AN12" i="18"/>
  <c r="AN16" i="18"/>
  <c r="AN10" i="18"/>
  <c r="AN9" i="18"/>
  <c r="AN45" i="18"/>
  <c r="P45" i="18"/>
  <c r="AN28" i="18"/>
  <c r="AN32" i="18"/>
  <c r="AN33" i="18"/>
  <c r="AN25" i="18"/>
  <c r="AN15" i="18"/>
  <c r="AN11" i="18"/>
  <c r="AN7" i="18"/>
  <c r="AV45" i="18"/>
  <c r="AX52" i="25"/>
  <c r="AX9" i="18"/>
  <c r="AX6" i="18"/>
  <c r="AX7" i="18"/>
  <c r="AX10" i="18"/>
  <c r="AX11" i="18"/>
  <c r="AX12" i="18"/>
  <c r="AX8" i="18"/>
  <c r="AX16" i="18"/>
  <c r="AX14" i="18"/>
  <c r="AX15" i="18"/>
  <c r="AX18" i="18"/>
  <c r="AX23" i="18"/>
  <c r="AX13" i="18"/>
  <c r="AX17" i="18"/>
  <c r="AX27" i="18"/>
  <c r="AX31" i="18"/>
  <c r="AX28" i="18"/>
  <c r="AX29" i="18"/>
  <c r="AX30" i="18"/>
  <c r="AX21" i="18"/>
  <c r="AX25" i="18"/>
  <c r="AX26" i="18"/>
  <c r="AX19" i="18"/>
  <c r="AX24" i="18"/>
  <c r="AX35" i="18"/>
  <c r="AX39" i="18"/>
  <c r="AX43" i="18"/>
  <c r="AX47" i="18"/>
  <c r="AX34" i="18"/>
  <c r="AX36" i="18"/>
  <c r="AX40" i="18"/>
  <c r="AX44" i="18"/>
  <c r="AX48" i="18"/>
  <c r="AX32" i="18"/>
  <c r="AX33" i="18"/>
  <c r="AX37" i="18"/>
  <c r="AX41" i="18"/>
  <c r="AX49" i="18"/>
  <c r="AX42" i="18"/>
  <c r="AX51" i="18"/>
  <c r="AX46" i="18"/>
  <c r="AX50" i="18"/>
  <c r="AX52" i="18"/>
  <c r="AX22" i="18"/>
  <c r="AX53" i="18"/>
  <c r="AX38" i="18"/>
  <c r="AX20" i="18"/>
  <c r="AS52" i="25"/>
  <c r="AS6" i="18"/>
  <c r="AS10" i="18"/>
  <c r="AS8" i="18"/>
  <c r="AS12" i="18"/>
  <c r="AS13" i="18"/>
  <c r="AS9" i="18"/>
  <c r="AS17" i="18"/>
  <c r="AS14" i="18"/>
  <c r="AS15" i="18"/>
  <c r="AS16" i="18"/>
  <c r="AS24" i="18"/>
  <c r="AS7" i="18"/>
  <c r="AS28" i="18"/>
  <c r="AS32" i="18"/>
  <c r="AS11" i="18"/>
  <c r="AS29" i="18"/>
  <c r="AS30" i="18"/>
  <c r="AS31" i="18"/>
  <c r="AS19" i="18"/>
  <c r="AS22" i="18"/>
  <c r="AS23" i="18"/>
  <c r="AS26" i="18"/>
  <c r="AS27" i="18"/>
  <c r="AS25" i="18"/>
  <c r="AS21" i="18"/>
  <c r="AS33" i="18"/>
  <c r="AS36" i="18"/>
  <c r="AS40" i="18"/>
  <c r="AS44" i="18"/>
  <c r="AS48" i="18"/>
  <c r="AS18" i="18"/>
  <c r="AS34" i="18"/>
  <c r="AS37" i="18"/>
  <c r="AS41" i="18"/>
  <c r="AS49" i="18"/>
  <c r="AS38" i="18"/>
  <c r="AS42" i="18"/>
  <c r="AS46" i="18"/>
  <c r="AS43" i="18"/>
  <c r="AS52" i="18"/>
  <c r="AS39" i="18"/>
  <c r="AS47" i="18"/>
  <c r="AS53" i="18"/>
  <c r="AS35" i="18"/>
  <c r="AS50" i="18"/>
  <c r="AS51" i="18"/>
  <c r="AS20" i="18"/>
  <c r="AO52" i="25"/>
  <c r="AO6" i="18"/>
  <c r="AO10" i="18"/>
  <c r="AO8" i="18"/>
  <c r="AO7" i="18"/>
  <c r="AO12" i="18"/>
  <c r="AO9" i="18"/>
  <c r="AO13" i="18"/>
  <c r="AO11" i="18"/>
  <c r="AO17" i="18"/>
  <c r="AO18" i="18"/>
  <c r="AO24" i="18"/>
  <c r="AO16" i="18"/>
  <c r="AO21" i="18"/>
  <c r="AO22" i="18"/>
  <c r="AO23" i="18"/>
  <c r="AO28" i="18"/>
  <c r="AO32" i="18"/>
  <c r="AO19" i="18"/>
  <c r="AO15" i="18"/>
  <c r="AO25" i="18"/>
  <c r="AO14" i="18"/>
  <c r="AO29" i="18"/>
  <c r="AO30" i="18"/>
  <c r="AO31" i="18"/>
  <c r="AO26" i="18"/>
  <c r="AO27" i="18"/>
  <c r="AO36" i="18"/>
  <c r="AO40" i="18"/>
  <c r="AO44" i="18"/>
  <c r="AO48" i="18"/>
  <c r="AO37" i="18"/>
  <c r="AO41" i="18"/>
  <c r="AO49" i="18"/>
  <c r="AO34" i="18"/>
  <c r="AO38" i="18"/>
  <c r="AO42" i="18"/>
  <c r="AO46" i="18"/>
  <c r="AO33" i="18"/>
  <c r="AO47" i="18"/>
  <c r="AO50" i="18"/>
  <c r="AO52" i="18"/>
  <c r="AO51" i="18"/>
  <c r="AO35" i="18"/>
  <c r="AO53" i="18"/>
  <c r="AO39" i="18"/>
  <c r="AO43" i="18"/>
  <c r="AO20" i="18"/>
  <c r="BN52" i="25"/>
  <c r="BN9" i="18"/>
  <c r="BN6" i="18"/>
  <c r="BN7" i="18"/>
  <c r="BN10" i="18"/>
  <c r="BN11" i="18"/>
  <c r="BN12" i="18"/>
  <c r="BN8" i="18"/>
  <c r="BN16" i="18"/>
  <c r="BN14" i="18"/>
  <c r="BN15" i="18"/>
  <c r="BN23" i="18"/>
  <c r="BN17" i="18"/>
  <c r="BN18" i="18"/>
  <c r="BN27" i="18"/>
  <c r="BN31" i="18"/>
  <c r="BN13" i="18"/>
  <c r="BN28" i="18"/>
  <c r="BN29" i="18"/>
  <c r="BN30" i="18"/>
  <c r="BN25" i="18"/>
  <c r="BN26" i="18"/>
  <c r="BN22" i="18"/>
  <c r="BN24" i="18"/>
  <c r="BN33" i="18"/>
  <c r="BN35" i="18"/>
  <c r="BN39" i="18"/>
  <c r="BN43" i="18"/>
  <c r="BN47" i="18"/>
  <c r="BN32" i="18"/>
  <c r="BN36" i="18"/>
  <c r="BN40" i="18"/>
  <c r="BN44" i="18"/>
  <c r="BN48" i="18"/>
  <c r="BN21" i="18"/>
  <c r="BN37" i="18"/>
  <c r="BN41" i="18"/>
  <c r="BN49" i="18"/>
  <c r="BN42" i="18"/>
  <c r="BN51" i="18"/>
  <c r="BN38" i="18"/>
  <c r="BN46" i="18"/>
  <c r="BN50" i="18"/>
  <c r="BN52" i="18"/>
  <c r="BN34" i="18"/>
  <c r="BN53" i="18"/>
  <c r="BN19" i="18"/>
  <c r="BN20" i="18"/>
  <c r="BF52" i="25"/>
  <c r="BF9" i="18"/>
  <c r="BF6" i="18"/>
  <c r="BF7" i="18"/>
  <c r="BF10" i="18"/>
  <c r="BF11" i="18"/>
  <c r="BF12" i="18"/>
  <c r="BF16" i="18"/>
  <c r="BF8" i="18"/>
  <c r="BF15" i="18"/>
  <c r="BF18" i="18"/>
  <c r="BF23" i="18"/>
  <c r="BF17" i="18"/>
  <c r="BF13" i="18"/>
  <c r="BF14" i="18"/>
  <c r="BF24" i="18"/>
  <c r="BF27" i="18"/>
  <c r="BF31" i="18"/>
  <c r="BF21" i="18"/>
  <c r="BF22" i="18"/>
  <c r="BF19" i="18"/>
  <c r="BF32" i="18"/>
  <c r="BF33" i="18"/>
  <c r="BF28" i="18"/>
  <c r="BF29" i="18"/>
  <c r="BF30" i="18"/>
  <c r="BF35" i="18"/>
  <c r="BF39" i="18"/>
  <c r="BF43" i="18"/>
  <c r="BF47" i="18"/>
  <c r="BF25" i="18"/>
  <c r="BF36" i="18"/>
  <c r="BF40" i="18"/>
  <c r="BF44" i="18"/>
  <c r="BF48" i="18"/>
  <c r="BF26" i="18"/>
  <c r="BF37" i="18"/>
  <c r="BF41" i="18"/>
  <c r="BF49" i="18"/>
  <c r="BF34" i="18"/>
  <c r="BF51" i="18"/>
  <c r="BF46" i="18"/>
  <c r="BF38" i="18"/>
  <c r="BF50" i="18"/>
  <c r="BF52" i="18"/>
  <c r="BF42" i="18"/>
  <c r="BF53" i="18"/>
  <c r="BF20" i="18"/>
  <c r="BA52" i="25"/>
  <c r="BA6" i="18"/>
  <c r="BA10" i="18"/>
  <c r="BA8" i="18"/>
  <c r="BA12" i="18"/>
  <c r="BA13" i="18"/>
  <c r="BA7" i="18"/>
  <c r="BA17" i="18"/>
  <c r="BA16" i="18"/>
  <c r="BA24" i="18"/>
  <c r="BA9" i="18"/>
  <c r="BA15" i="18"/>
  <c r="BA19" i="18"/>
  <c r="BA28" i="18"/>
  <c r="BA32" i="18"/>
  <c r="BA21" i="18"/>
  <c r="BA22" i="18"/>
  <c r="BA18" i="18"/>
  <c r="BA23" i="18"/>
  <c r="BA33" i="18"/>
  <c r="BA14" i="18"/>
  <c r="BA29" i="18"/>
  <c r="BA30" i="18"/>
  <c r="BA31" i="18"/>
  <c r="BA11" i="18"/>
  <c r="BA25" i="18"/>
  <c r="BA36" i="18"/>
  <c r="BA40" i="18"/>
  <c r="BA44" i="18"/>
  <c r="BA48" i="18"/>
  <c r="BA26" i="18"/>
  <c r="BA37" i="18"/>
  <c r="BA41" i="18"/>
  <c r="BA49" i="18"/>
  <c r="BA27" i="18"/>
  <c r="BA38" i="18"/>
  <c r="BA42" i="18"/>
  <c r="BA46" i="18"/>
  <c r="BA35" i="18"/>
  <c r="BA52" i="18"/>
  <c r="BA34" i="18"/>
  <c r="BA51" i="18"/>
  <c r="BA39" i="18"/>
  <c r="BA53" i="18"/>
  <c r="BA47" i="18"/>
  <c r="BA43" i="18"/>
  <c r="BA50" i="18"/>
  <c r="BA20" i="18"/>
  <c r="AW52" i="25"/>
  <c r="AW6" i="18"/>
  <c r="AW10" i="18"/>
  <c r="AW8" i="18"/>
  <c r="AW7" i="18"/>
  <c r="AW12" i="18"/>
  <c r="AW9" i="18"/>
  <c r="AW13" i="18"/>
  <c r="AW11" i="18"/>
  <c r="AW17" i="18"/>
  <c r="AW14" i="18"/>
  <c r="AW19" i="18"/>
  <c r="AW24" i="18"/>
  <c r="AW16" i="18"/>
  <c r="AW28" i="18"/>
  <c r="AW32" i="18"/>
  <c r="AW18" i="18"/>
  <c r="AW21" i="18"/>
  <c r="AW25" i="18"/>
  <c r="AW26" i="18"/>
  <c r="AW27" i="18"/>
  <c r="AW15" i="18"/>
  <c r="AW22" i="18"/>
  <c r="AW33" i="18"/>
  <c r="AW23" i="18"/>
  <c r="AW30" i="18"/>
  <c r="AW34" i="18"/>
  <c r="AW36" i="18"/>
  <c r="AW40" i="18"/>
  <c r="AW44" i="18"/>
  <c r="AW48" i="18"/>
  <c r="AW31" i="18"/>
  <c r="AW37" i="18"/>
  <c r="AW41" i="18"/>
  <c r="AW49" i="18"/>
  <c r="AW38" i="18"/>
  <c r="AW42" i="18"/>
  <c r="AW46" i="18"/>
  <c r="AW39" i="18"/>
  <c r="AW50" i="18"/>
  <c r="AW52" i="18"/>
  <c r="AW43" i="18"/>
  <c r="AW53" i="18"/>
  <c r="AW29" i="18"/>
  <c r="AW35" i="18"/>
  <c r="AW51" i="18"/>
  <c r="AW47" i="18"/>
  <c r="AW20" i="18"/>
  <c r="AU52" i="25"/>
  <c r="AU8" i="18"/>
  <c r="AU6" i="18"/>
  <c r="AU10" i="18"/>
  <c r="AU9" i="18"/>
  <c r="AU11" i="18"/>
  <c r="AU13" i="18"/>
  <c r="AU15" i="18"/>
  <c r="AU19" i="18"/>
  <c r="AU12" i="18"/>
  <c r="AU16" i="18"/>
  <c r="AU22" i="18"/>
  <c r="AU17" i="18"/>
  <c r="AU7" i="18"/>
  <c r="AU14" i="18"/>
  <c r="AU18" i="18"/>
  <c r="AU23" i="18"/>
  <c r="AU24" i="18"/>
  <c r="AU25" i="18"/>
  <c r="AU26" i="18"/>
  <c r="AU30" i="18"/>
  <c r="AU34" i="18"/>
  <c r="AU21" i="18"/>
  <c r="AU31" i="18"/>
  <c r="AU32" i="18"/>
  <c r="AU33" i="18"/>
  <c r="AU27" i="18"/>
  <c r="AU28" i="18"/>
  <c r="AU29" i="18"/>
  <c r="AU38" i="18"/>
  <c r="AU42" i="18"/>
  <c r="AU46" i="18"/>
  <c r="AU50" i="18"/>
  <c r="AU35" i="18"/>
  <c r="AU39" i="18"/>
  <c r="AU43" i="18"/>
  <c r="AU47" i="18"/>
  <c r="AU36" i="18"/>
  <c r="AU40" i="18"/>
  <c r="AU44" i="18"/>
  <c r="AU48" i="18"/>
  <c r="AU49" i="18"/>
  <c r="AU37" i="18"/>
  <c r="AU51" i="18"/>
  <c r="AU41" i="18"/>
  <c r="AU52" i="18"/>
  <c r="AU53" i="18"/>
  <c r="AU20" i="18"/>
  <c r="BG52" i="25"/>
  <c r="BG8" i="18"/>
  <c r="BG6" i="18"/>
  <c r="BG10" i="18"/>
  <c r="BG7" i="18"/>
  <c r="BG11" i="18"/>
  <c r="BG9" i="18"/>
  <c r="BG12" i="18"/>
  <c r="BG15" i="18"/>
  <c r="BG19" i="18"/>
  <c r="BG13" i="18"/>
  <c r="BG22" i="18"/>
  <c r="BG16" i="18"/>
  <c r="BG17" i="18"/>
  <c r="BG26" i="18"/>
  <c r="BG30" i="18"/>
  <c r="BG14" i="18"/>
  <c r="BG18" i="18"/>
  <c r="BG21" i="18"/>
  <c r="BG23" i="18"/>
  <c r="BG25" i="18"/>
  <c r="BG31" i="18"/>
  <c r="BG32" i="18"/>
  <c r="BG33" i="18"/>
  <c r="BG28" i="18"/>
  <c r="BG34" i="18"/>
  <c r="BG38" i="18"/>
  <c r="BG42" i="18"/>
  <c r="BG46" i="18"/>
  <c r="BG50" i="18"/>
  <c r="BG29" i="18"/>
  <c r="BG35" i="18"/>
  <c r="BG39" i="18"/>
  <c r="BG43" i="18"/>
  <c r="BG47" i="18"/>
  <c r="BG36" i="18"/>
  <c r="BG40" i="18"/>
  <c r="BG44" i="18"/>
  <c r="BG48" i="18"/>
  <c r="BG24" i="18"/>
  <c r="BG37" i="18"/>
  <c r="BG49" i="18"/>
  <c r="BG27" i="18"/>
  <c r="BG41" i="18"/>
  <c r="BG51" i="18"/>
  <c r="BG52" i="18"/>
  <c r="BG53" i="18"/>
  <c r="BG20" i="18"/>
  <c r="BJ52" i="25"/>
  <c r="BJ9" i="18"/>
  <c r="BJ6" i="18"/>
  <c r="BJ7" i="18"/>
  <c r="BJ11" i="18"/>
  <c r="BJ8" i="18"/>
  <c r="BJ12" i="18"/>
  <c r="BJ16" i="18"/>
  <c r="BJ13" i="18"/>
  <c r="BJ17" i="18"/>
  <c r="BJ18" i="18"/>
  <c r="BJ10" i="18"/>
  <c r="BJ23" i="18"/>
  <c r="BJ15" i="18"/>
  <c r="BJ21" i="18"/>
  <c r="BJ22" i="18"/>
  <c r="BJ27" i="18"/>
  <c r="BJ31" i="18"/>
  <c r="BJ19" i="18"/>
  <c r="BJ32" i="18"/>
  <c r="BJ24" i="18"/>
  <c r="BJ28" i="18"/>
  <c r="BJ29" i="18"/>
  <c r="BJ30" i="18"/>
  <c r="BJ25" i="18"/>
  <c r="BJ26" i="18"/>
  <c r="BJ35" i="18"/>
  <c r="BJ39" i="18"/>
  <c r="BJ43" i="18"/>
  <c r="BJ47" i="18"/>
  <c r="BJ36" i="18"/>
  <c r="BJ40" i="18"/>
  <c r="BJ44" i="18"/>
  <c r="BJ48" i="18"/>
  <c r="BJ14" i="18"/>
  <c r="BJ37" i="18"/>
  <c r="BJ41" i="18"/>
  <c r="BJ49" i="18"/>
  <c r="BJ46" i="18"/>
  <c r="BJ51" i="18"/>
  <c r="BJ42" i="18"/>
  <c r="BJ34" i="18"/>
  <c r="BJ52" i="18"/>
  <c r="BJ50" i="18"/>
  <c r="BJ33" i="18"/>
  <c r="BJ38" i="18"/>
  <c r="BJ53" i="18"/>
  <c r="BJ20" i="18"/>
  <c r="AZ52" i="25"/>
  <c r="AZ7" i="18"/>
  <c r="AZ9" i="18"/>
  <c r="AZ6" i="18"/>
  <c r="AZ8" i="18"/>
  <c r="AZ10" i="18"/>
  <c r="AZ12" i="18"/>
  <c r="AZ13" i="18"/>
  <c r="AZ14" i="18"/>
  <c r="AZ18" i="18"/>
  <c r="AZ11" i="18"/>
  <c r="AZ15" i="18"/>
  <c r="AZ21" i="18"/>
  <c r="AZ16" i="18"/>
  <c r="AZ22" i="18"/>
  <c r="AZ23" i="18"/>
  <c r="AZ24" i="18"/>
  <c r="AZ25" i="18"/>
  <c r="AZ29" i="18"/>
  <c r="AZ33" i="18"/>
  <c r="AZ17" i="18"/>
  <c r="AZ30" i="18"/>
  <c r="AZ31" i="18"/>
  <c r="AZ32" i="18"/>
  <c r="AZ26" i="18"/>
  <c r="AZ27" i="18"/>
  <c r="AZ28" i="18"/>
  <c r="AZ37" i="18"/>
  <c r="AZ41" i="18"/>
  <c r="AZ49" i="18"/>
  <c r="AZ38" i="18"/>
  <c r="AZ42" i="18"/>
  <c r="AZ46" i="18"/>
  <c r="AZ50" i="18"/>
  <c r="AZ19" i="18"/>
  <c r="AZ34" i="18"/>
  <c r="AZ35" i="18"/>
  <c r="AZ39" i="18"/>
  <c r="AZ43" i="18"/>
  <c r="AZ47" i="18"/>
  <c r="AZ48" i="18"/>
  <c r="AZ53" i="18"/>
  <c r="AZ44" i="18"/>
  <c r="AZ36" i="18"/>
  <c r="AZ52" i="18"/>
  <c r="AZ40" i="18"/>
  <c r="AZ51" i="18"/>
  <c r="AZ20" i="18"/>
  <c r="X52" i="25"/>
  <c r="X7" i="18"/>
  <c r="X9" i="18"/>
  <c r="X13" i="18"/>
  <c r="X6" i="18"/>
  <c r="X11" i="18"/>
  <c r="X10" i="18"/>
  <c r="X14" i="18"/>
  <c r="X18" i="18"/>
  <c r="X8" i="18"/>
  <c r="X15" i="18"/>
  <c r="X16" i="18"/>
  <c r="X17" i="18"/>
  <c r="X21" i="18"/>
  <c r="X25" i="18"/>
  <c r="X29" i="18"/>
  <c r="X33" i="18"/>
  <c r="X12" i="18"/>
  <c r="X24" i="18"/>
  <c r="X30" i="18"/>
  <c r="X31" i="18"/>
  <c r="X32" i="18"/>
  <c r="X22" i="18"/>
  <c r="X23" i="18"/>
  <c r="X26" i="18"/>
  <c r="X27" i="18"/>
  <c r="X28" i="18"/>
  <c r="X19" i="18"/>
  <c r="X37" i="18"/>
  <c r="X41" i="18"/>
  <c r="X49" i="18"/>
  <c r="X34" i="18"/>
  <c r="X38" i="18"/>
  <c r="X42" i="18"/>
  <c r="X46" i="18"/>
  <c r="X50" i="18"/>
  <c r="X35" i="18"/>
  <c r="X39" i="18"/>
  <c r="X43" i="18"/>
  <c r="X47" i="18"/>
  <c r="X44" i="18"/>
  <c r="X53" i="18"/>
  <c r="X48" i="18"/>
  <c r="X52" i="18"/>
  <c r="X36" i="18"/>
  <c r="X51" i="18"/>
  <c r="X40" i="18"/>
  <c r="X20" i="18"/>
  <c r="BE52" i="25"/>
  <c r="BE6" i="18"/>
  <c r="BE10" i="18"/>
  <c r="BE8" i="18"/>
  <c r="BE7" i="18"/>
  <c r="BE12" i="18"/>
  <c r="BE9" i="18"/>
  <c r="BE11" i="18"/>
  <c r="BE13" i="18"/>
  <c r="BE17" i="18"/>
  <c r="BE18" i="18"/>
  <c r="BE14" i="18"/>
  <c r="BE24" i="18"/>
  <c r="BE21" i="18"/>
  <c r="BE22" i="18"/>
  <c r="BE23" i="18"/>
  <c r="BE28" i="18"/>
  <c r="BE32" i="18"/>
  <c r="BE15" i="18"/>
  <c r="BE19" i="18"/>
  <c r="BE16" i="18"/>
  <c r="BE29" i="18"/>
  <c r="BE30" i="18"/>
  <c r="BE31" i="18"/>
  <c r="BE25" i="18"/>
  <c r="BE26" i="18"/>
  <c r="BE27" i="18"/>
  <c r="BE36" i="18"/>
  <c r="BE40" i="18"/>
  <c r="BE44" i="18"/>
  <c r="BE48" i="18"/>
  <c r="BE33" i="18"/>
  <c r="BE37" i="18"/>
  <c r="BE41" i="18"/>
  <c r="BE49" i="18"/>
  <c r="BE34" i="18"/>
  <c r="BE38" i="18"/>
  <c r="BE42" i="18"/>
  <c r="BE46" i="18"/>
  <c r="BE47" i="18"/>
  <c r="BE50" i="18"/>
  <c r="BE52" i="18"/>
  <c r="BE35" i="18"/>
  <c r="BE53" i="18"/>
  <c r="BE43" i="18"/>
  <c r="BE39" i="18"/>
  <c r="BE51" i="18"/>
  <c r="BE20" i="18"/>
  <c r="X45" i="18"/>
  <c r="BK52" i="25"/>
  <c r="BK8" i="18"/>
  <c r="BK6" i="18"/>
  <c r="BK10" i="18"/>
  <c r="BK9" i="18"/>
  <c r="BK11" i="18"/>
  <c r="BK15" i="18"/>
  <c r="BK19" i="18"/>
  <c r="BK12" i="18"/>
  <c r="BK7" i="18"/>
  <c r="BK14" i="18"/>
  <c r="BK17" i="18"/>
  <c r="BK22" i="18"/>
  <c r="BK13" i="18"/>
  <c r="BK16" i="18"/>
  <c r="BK23" i="18"/>
  <c r="BK24" i="18"/>
  <c r="BK26" i="18"/>
  <c r="BK30" i="18"/>
  <c r="BK21" i="18"/>
  <c r="BK31" i="18"/>
  <c r="BK32" i="18"/>
  <c r="BK33" i="18"/>
  <c r="BK27" i="18"/>
  <c r="BK28" i="18"/>
  <c r="BK29" i="18"/>
  <c r="BK34" i="18"/>
  <c r="BK38" i="18"/>
  <c r="BK42" i="18"/>
  <c r="BK46" i="18"/>
  <c r="BK50" i="18"/>
  <c r="BK35" i="18"/>
  <c r="BK39" i="18"/>
  <c r="BK43" i="18"/>
  <c r="BK47" i="18"/>
  <c r="BK18" i="18"/>
  <c r="BK25" i="18"/>
  <c r="BK36" i="18"/>
  <c r="BK40" i="18"/>
  <c r="BK44" i="18"/>
  <c r="BK48" i="18"/>
  <c r="BK49" i="18"/>
  <c r="BK53" i="18"/>
  <c r="BK37" i="18"/>
  <c r="BK51" i="18"/>
  <c r="BK41" i="18"/>
  <c r="BK52" i="18"/>
  <c r="BK20" i="18"/>
  <c r="BO52" i="25"/>
  <c r="BO8" i="18"/>
  <c r="BO6" i="18"/>
  <c r="BO10" i="18"/>
  <c r="BO7" i="18"/>
  <c r="BO11" i="18"/>
  <c r="BO12" i="18"/>
  <c r="BO15" i="18"/>
  <c r="BO19" i="18"/>
  <c r="BO16" i="18"/>
  <c r="BO17" i="18"/>
  <c r="BO22" i="18"/>
  <c r="BO14" i="18"/>
  <c r="BO21" i="18"/>
  <c r="BO26" i="18"/>
  <c r="BO30" i="18"/>
  <c r="BO9" i="18"/>
  <c r="BO18" i="18"/>
  <c r="BO24" i="18"/>
  <c r="BO31" i="18"/>
  <c r="BO32" i="18"/>
  <c r="BO23" i="18"/>
  <c r="BO27" i="18"/>
  <c r="BO28" i="18"/>
  <c r="BO29" i="18"/>
  <c r="BO25" i="18"/>
  <c r="BO34" i="18"/>
  <c r="BO38" i="18"/>
  <c r="BO42" i="18"/>
  <c r="BO46" i="18"/>
  <c r="BO50" i="18"/>
  <c r="BO13" i="18"/>
  <c r="BO33" i="18"/>
  <c r="BO35" i="18"/>
  <c r="BO39" i="18"/>
  <c r="BO43" i="18"/>
  <c r="BO47" i="18"/>
  <c r="BO36" i="18"/>
  <c r="BO40" i="18"/>
  <c r="BO44" i="18"/>
  <c r="BO48" i="18"/>
  <c r="BO49" i="18"/>
  <c r="BO51" i="18"/>
  <c r="BO41" i="18"/>
  <c r="BO53" i="18"/>
  <c r="BO37" i="18"/>
  <c r="BO52" i="18"/>
  <c r="BO20" i="18"/>
  <c r="BR52" i="25"/>
  <c r="BR9" i="18"/>
  <c r="BR6" i="18"/>
  <c r="BR7" i="18"/>
  <c r="BR11" i="18"/>
  <c r="BR8" i="18"/>
  <c r="BR12" i="18"/>
  <c r="BR10" i="18"/>
  <c r="BR16" i="18"/>
  <c r="BR13" i="18"/>
  <c r="BR14" i="18"/>
  <c r="BR17" i="18"/>
  <c r="BR18" i="18"/>
  <c r="BR19" i="18"/>
  <c r="BR23" i="18"/>
  <c r="BR15" i="18"/>
  <c r="BR27" i="18"/>
  <c r="BR31" i="18"/>
  <c r="BR21" i="18"/>
  <c r="BR22" i="18"/>
  <c r="BR25" i="18"/>
  <c r="BR26" i="18"/>
  <c r="BR24" i="18"/>
  <c r="BR32" i="18"/>
  <c r="BR33" i="18"/>
  <c r="BR30" i="18"/>
  <c r="BR35" i="18"/>
  <c r="BR39" i="18"/>
  <c r="BR43" i="18"/>
  <c r="BR47" i="18"/>
  <c r="BR36" i="18"/>
  <c r="BR40" i="18"/>
  <c r="BR44" i="18"/>
  <c r="BR48" i="18"/>
  <c r="BR28" i="18"/>
  <c r="BR37" i="18"/>
  <c r="BR41" i="18"/>
  <c r="BR49" i="18"/>
  <c r="BR29" i="18"/>
  <c r="BR38" i="18"/>
  <c r="BR51" i="18"/>
  <c r="BR50" i="18"/>
  <c r="BR42" i="18"/>
  <c r="BR52" i="18"/>
  <c r="BR34" i="18"/>
  <c r="BR46" i="18"/>
  <c r="BR53" i="18"/>
  <c r="BR20" i="18"/>
  <c r="BH52" i="25"/>
  <c r="BH7" i="18"/>
  <c r="BH9" i="18"/>
  <c r="BH8" i="18"/>
  <c r="BH10" i="18"/>
  <c r="BH13" i="18"/>
  <c r="BH12" i="18"/>
  <c r="BH14" i="18"/>
  <c r="BH18" i="18"/>
  <c r="BH6" i="18"/>
  <c r="BH11" i="18"/>
  <c r="BH16" i="18"/>
  <c r="BH19" i="18"/>
  <c r="BH21" i="18"/>
  <c r="BH25" i="18"/>
  <c r="BH29" i="18"/>
  <c r="BH33" i="18"/>
  <c r="BH17" i="18"/>
  <c r="BH24" i="18"/>
  <c r="BH26" i="18"/>
  <c r="BH27" i="18"/>
  <c r="BH28" i="18"/>
  <c r="BH23" i="18"/>
  <c r="BH15" i="18"/>
  <c r="BH22" i="18"/>
  <c r="BH32" i="18"/>
  <c r="BH37" i="18"/>
  <c r="BH41" i="18"/>
  <c r="BH49" i="18"/>
  <c r="BH34" i="18"/>
  <c r="BH38" i="18"/>
  <c r="BH42" i="18"/>
  <c r="BH46" i="18"/>
  <c r="BH50" i="18"/>
  <c r="BH30" i="18"/>
  <c r="BH35" i="18"/>
  <c r="BH39" i="18"/>
  <c r="BH43" i="18"/>
  <c r="BH47" i="18"/>
  <c r="BH40" i="18"/>
  <c r="BH53" i="18"/>
  <c r="BH36" i="18"/>
  <c r="BH52" i="18"/>
  <c r="BH44" i="18"/>
  <c r="BH31" i="18"/>
  <c r="BH48" i="18"/>
  <c r="BH51" i="18"/>
  <c r="BH20" i="18"/>
  <c r="AM52" i="25"/>
  <c r="AM8" i="18"/>
  <c r="AM6" i="18"/>
  <c r="AM10" i="18"/>
  <c r="AM9" i="18"/>
  <c r="AM11" i="18"/>
  <c r="AM7" i="18"/>
  <c r="AM13" i="18"/>
  <c r="AM15" i="18"/>
  <c r="AM19" i="18"/>
  <c r="AM14" i="18"/>
  <c r="AM16" i="18"/>
  <c r="AM22" i="18"/>
  <c r="AM12" i="18"/>
  <c r="AM17" i="18"/>
  <c r="AM26" i="18"/>
  <c r="AM30" i="18"/>
  <c r="AM34" i="18"/>
  <c r="AM18" i="18"/>
  <c r="AM24" i="18"/>
  <c r="AM27" i="18"/>
  <c r="AM28" i="18"/>
  <c r="AM29" i="18"/>
  <c r="AM21" i="18"/>
  <c r="AM23" i="18"/>
  <c r="AM32" i="18"/>
  <c r="AM38" i="18"/>
  <c r="AM42" i="18"/>
  <c r="AM46" i="18"/>
  <c r="AM50" i="18"/>
  <c r="AM35" i="18"/>
  <c r="AM39" i="18"/>
  <c r="AM43" i="18"/>
  <c r="AM47" i="18"/>
  <c r="AM25" i="18"/>
  <c r="AM33" i="18"/>
  <c r="AM36" i="18"/>
  <c r="AM40" i="18"/>
  <c r="AM44" i="18"/>
  <c r="AM48" i="18"/>
  <c r="AM41" i="18"/>
  <c r="AM37" i="18"/>
  <c r="AM53" i="18"/>
  <c r="AM31" i="18"/>
  <c r="AM51" i="18"/>
  <c r="AM49" i="18"/>
  <c r="AM52" i="18"/>
  <c r="AM20" i="18"/>
  <c r="BJ45" i="18"/>
  <c r="AP52" i="25"/>
  <c r="AP9" i="18"/>
  <c r="AP6" i="18"/>
  <c r="AP7" i="18"/>
  <c r="AP10" i="18"/>
  <c r="AP11" i="18"/>
  <c r="AP12" i="18"/>
  <c r="AP16" i="18"/>
  <c r="AP13" i="18"/>
  <c r="AP14" i="18"/>
  <c r="AP17" i="18"/>
  <c r="AP23" i="18"/>
  <c r="AP15" i="18"/>
  <c r="AP24" i="18"/>
  <c r="AP25" i="18"/>
  <c r="AP27" i="18"/>
  <c r="AP31" i="18"/>
  <c r="AP21" i="18"/>
  <c r="AP22" i="18"/>
  <c r="AP8" i="18"/>
  <c r="AP19" i="18"/>
  <c r="AP32" i="18"/>
  <c r="AP33" i="18"/>
  <c r="AP18" i="18"/>
  <c r="AP28" i="18"/>
  <c r="AP29" i="18"/>
  <c r="AP30" i="18"/>
  <c r="AP35" i="18"/>
  <c r="AP39" i="18"/>
  <c r="AP43" i="18"/>
  <c r="AP47" i="18"/>
  <c r="AP36" i="18"/>
  <c r="AP40" i="18"/>
  <c r="AP44" i="18"/>
  <c r="AP48" i="18"/>
  <c r="AP37" i="18"/>
  <c r="AP41" i="18"/>
  <c r="AP49" i="18"/>
  <c r="AP51" i="18"/>
  <c r="AP26" i="18"/>
  <c r="AP34" i="18"/>
  <c r="AP38" i="18"/>
  <c r="AP50" i="18"/>
  <c r="AP52" i="18"/>
  <c r="AP46" i="18"/>
  <c r="AP42" i="18"/>
  <c r="AP53" i="18"/>
  <c r="AP20" i="18"/>
  <c r="G52" i="25"/>
  <c r="G8" i="18"/>
  <c r="G6" i="18"/>
  <c r="G10" i="18"/>
  <c r="G9" i="18"/>
  <c r="G11" i="18"/>
  <c r="G7" i="18"/>
  <c r="G14" i="18"/>
  <c r="G13" i="18"/>
  <c r="G15" i="18"/>
  <c r="G19" i="18"/>
  <c r="G18" i="18"/>
  <c r="G21" i="18"/>
  <c r="G22" i="18"/>
  <c r="G12" i="18"/>
  <c r="G26" i="18"/>
  <c r="G30" i="18"/>
  <c r="G34" i="18"/>
  <c r="G16" i="18"/>
  <c r="G27" i="18"/>
  <c r="G28" i="18"/>
  <c r="G29" i="18"/>
  <c r="G25" i="18"/>
  <c r="G24" i="18"/>
  <c r="G38" i="18"/>
  <c r="G42" i="18"/>
  <c r="G46" i="18"/>
  <c r="G50" i="18"/>
  <c r="G31" i="18"/>
  <c r="G35" i="18"/>
  <c r="G39" i="18"/>
  <c r="G43" i="18"/>
  <c r="G47" i="18"/>
  <c r="G51" i="18"/>
  <c r="G17" i="18"/>
  <c r="G23" i="18"/>
  <c r="G32" i="18"/>
  <c r="G36" i="18"/>
  <c r="G40" i="18"/>
  <c r="G44" i="18"/>
  <c r="G48" i="18"/>
  <c r="G41" i="18"/>
  <c r="G37" i="18"/>
  <c r="G53" i="18"/>
  <c r="G33" i="18"/>
  <c r="G49" i="18"/>
  <c r="G52" i="18"/>
  <c r="G20" i="18"/>
  <c r="K52" i="25"/>
  <c r="K8" i="18"/>
  <c r="K6" i="18"/>
  <c r="K10" i="18"/>
  <c r="K11" i="18"/>
  <c r="K9" i="18"/>
  <c r="K12" i="18"/>
  <c r="K14" i="18"/>
  <c r="K7" i="18"/>
  <c r="K15" i="18"/>
  <c r="K19" i="18"/>
  <c r="K16" i="18"/>
  <c r="K22" i="18"/>
  <c r="K13" i="18"/>
  <c r="K17" i="18"/>
  <c r="K26" i="18"/>
  <c r="K30" i="18"/>
  <c r="K34" i="18"/>
  <c r="K18" i="18"/>
  <c r="K24" i="18"/>
  <c r="K23" i="18"/>
  <c r="K21" i="18"/>
  <c r="K31" i="18"/>
  <c r="K32" i="18"/>
  <c r="K33" i="18"/>
  <c r="K29" i="18"/>
  <c r="K38" i="18"/>
  <c r="K42" i="18"/>
  <c r="K46" i="18"/>
  <c r="K50" i="18"/>
  <c r="K35" i="18"/>
  <c r="K39" i="18"/>
  <c r="K43" i="18"/>
  <c r="K47" i="18"/>
  <c r="K51" i="18"/>
  <c r="K25" i="18"/>
  <c r="K27" i="18"/>
  <c r="K36" i="18"/>
  <c r="K40" i="18"/>
  <c r="K44" i="18"/>
  <c r="K48" i="18"/>
  <c r="K37" i="18"/>
  <c r="K49" i="18"/>
  <c r="K41" i="18"/>
  <c r="K28" i="18"/>
  <c r="K52" i="18"/>
  <c r="K53" i="18"/>
  <c r="K20" i="18"/>
  <c r="AQ52" i="25"/>
  <c r="AQ8" i="18"/>
  <c r="AQ6" i="18"/>
  <c r="AQ10" i="18"/>
  <c r="AQ7" i="18"/>
  <c r="AQ11" i="18"/>
  <c r="AQ9" i="18"/>
  <c r="AQ12" i="18"/>
  <c r="AQ15" i="18"/>
  <c r="AQ19" i="18"/>
  <c r="AQ18" i="18"/>
  <c r="AQ22" i="18"/>
  <c r="AQ14" i="18"/>
  <c r="AQ16" i="18"/>
  <c r="AQ26" i="18"/>
  <c r="AQ30" i="18"/>
  <c r="AQ34" i="18"/>
  <c r="AQ17" i="18"/>
  <c r="AQ25" i="18"/>
  <c r="AQ13" i="18"/>
  <c r="AQ21" i="18"/>
  <c r="AQ24" i="18"/>
  <c r="AQ31" i="18"/>
  <c r="AQ32" i="18"/>
  <c r="AQ33" i="18"/>
  <c r="AQ27" i="18"/>
  <c r="AQ38" i="18"/>
  <c r="AQ42" i="18"/>
  <c r="AQ46" i="18"/>
  <c r="AQ50" i="18"/>
  <c r="AQ28" i="18"/>
  <c r="AQ35" i="18"/>
  <c r="AQ39" i="18"/>
  <c r="AQ43" i="18"/>
  <c r="AQ47" i="18"/>
  <c r="AQ29" i="18"/>
  <c r="AQ36" i="18"/>
  <c r="AQ40" i="18"/>
  <c r="AQ44" i="18"/>
  <c r="AQ48" i="18"/>
  <c r="AQ37" i="18"/>
  <c r="AQ23" i="18"/>
  <c r="AQ41" i="18"/>
  <c r="AQ51" i="18"/>
  <c r="AQ49" i="18"/>
  <c r="AQ53" i="18"/>
  <c r="AQ52" i="18"/>
  <c r="AQ20" i="18"/>
  <c r="F52" i="25"/>
  <c r="F9" i="18"/>
  <c r="F6" i="18"/>
  <c r="F7" i="18"/>
  <c r="F11" i="18"/>
  <c r="F8" i="18"/>
  <c r="F12" i="18"/>
  <c r="F10" i="18"/>
  <c r="F13" i="18"/>
  <c r="F16" i="18"/>
  <c r="F17" i="18"/>
  <c r="F19" i="18"/>
  <c r="F23" i="18"/>
  <c r="F14" i="18"/>
  <c r="F18" i="18"/>
  <c r="F15" i="18"/>
  <c r="F27" i="18"/>
  <c r="F31" i="18"/>
  <c r="F25" i="18"/>
  <c r="F26" i="18"/>
  <c r="F21" i="18"/>
  <c r="F24" i="18"/>
  <c r="F22" i="18"/>
  <c r="F32" i="18"/>
  <c r="F33" i="18"/>
  <c r="F34" i="18"/>
  <c r="F30" i="18"/>
  <c r="F35" i="18"/>
  <c r="F39" i="18"/>
  <c r="F43" i="18"/>
  <c r="F47" i="18"/>
  <c r="F51" i="18"/>
  <c r="F36" i="18"/>
  <c r="F40" i="18"/>
  <c r="F44" i="18"/>
  <c r="F48" i="18"/>
  <c r="F28" i="18"/>
  <c r="F37" i="18"/>
  <c r="F41" i="18"/>
  <c r="F49" i="18"/>
  <c r="F38" i="18"/>
  <c r="F29" i="18"/>
  <c r="F42" i="18"/>
  <c r="F52" i="18"/>
  <c r="F50" i="18"/>
  <c r="F46" i="18"/>
  <c r="F53" i="18"/>
  <c r="F20" i="18"/>
  <c r="AT52" i="25"/>
  <c r="AT9" i="18"/>
  <c r="AT6" i="18"/>
  <c r="AT7" i="18"/>
  <c r="AT11" i="18"/>
  <c r="AT8" i="18"/>
  <c r="AT12" i="18"/>
  <c r="AT13" i="18"/>
  <c r="AT16" i="18"/>
  <c r="AT10" i="18"/>
  <c r="AT17" i="18"/>
  <c r="AT18" i="18"/>
  <c r="AT23" i="18"/>
  <c r="AT14" i="18"/>
  <c r="AT15" i="18"/>
  <c r="AT19" i="18"/>
  <c r="AT21" i="18"/>
  <c r="AT22" i="18"/>
  <c r="AT27" i="18"/>
  <c r="AT31" i="18"/>
  <c r="AT24" i="18"/>
  <c r="AT32" i="18"/>
  <c r="AT28" i="18"/>
  <c r="AT29" i="18"/>
  <c r="AT30" i="18"/>
  <c r="AT26" i="18"/>
  <c r="AT35" i="18"/>
  <c r="AT39" i="18"/>
  <c r="AT43" i="18"/>
  <c r="AT47" i="18"/>
  <c r="AT33" i="18"/>
  <c r="AT36" i="18"/>
  <c r="AT40" i="18"/>
  <c r="AT44" i="18"/>
  <c r="AT48" i="18"/>
  <c r="AT34" i="18"/>
  <c r="AT37" i="18"/>
  <c r="AT41" i="18"/>
  <c r="AT49" i="18"/>
  <c r="AT46" i="18"/>
  <c r="AT51" i="18"/>
  <c r="AT52" i="18"/>
  <c r="AT42" i="18"/>
  <c r="AT50" i="18"/>
  <c r="AT25" i="18"/>
  <c r="AT38" i="18"/>
  <c r="AT53" i="18"/>
  <c r="AT20" i="18"/>
  <c r="D52" i="25"/>
  <c r="D7" i="18"/>
  <c r="D9" i="18"/>
  <c r="D6" i="18"/>
  <c r="D8" i="18"/>
  <c r="D13" i="18"/>
  <c r="D10" i="18"/>
  <c r="D12" i="18"/>
  <c r="D14" i="18"/>
  <c r="D18" i="18"/>
  <c r="D11" i="18"/>
  <c r="D16" i="18"/>
  <c r="D25" i="18"/>
  <c r="D19" i="18"/>
  <c r="D22" i="18"/>
  <c r="D23" i="18"/>
  <c r="D24" i="18"/>
  <c r="D29" i="18"/>
  <c r="D33" i="18"/>
  <c r="D17" i="18"/>
  <c r="D15" i="18"/>
  <c r="D21" i="18"/>
  <c r="D30" i="18"/>
  <c r="D31" i="18"/>
  <c r="D32" i="18"/>
  <c r="D26" i="18"/>
  <c r="D27" i="18"/>
  <c r="D28" i="18"/>
  <c r="D37" i="18"/>
  <c r="D41" i="18"/>
  <c r="D49" i="18"/>
  <c r="D38" i="18"/>
  <c r="D42" i="18"/>
  <c r="D46" i="18"/>
  <c r="D50" i="18"/>
  <c r="D35" i="18"/>
  <c r="D39" i="18"/>
  <c r="D43" i="18"/>
  <c r="D47" i="18"/>
  <c r="D48" i="18"/>
  <c r="D51" i="18"/>
  <c r="D53" i="18"/>
  <c r="D44" i="18"/>
  <c r="D52" i="18"/>
  <c r="D36" i="18"/>
  <c r="D40" i="18"/>
  <c r="D34" i="18"/>
  <c r="D20" i="18"/>
  <c r="AJ52" i="25"/>
  <c r="AJ7" i="18"/>
  <c r="AJ9" i="18"/>
  <c r="AJ6" i="18"/>
  <c r="AJ8" i="18"/>
  <c r="AJ13" i="18"/>
  <c r="AJ10" i="18"/>
  <c r="AJ12" i="18"/>
  <c r="AJ14" i="18"/>
  <c r="AJ18" i="18"/>
  <c r="AJ11" i="18"/>
  <c r="AJ21" i="18"/>
  <c r="AJ25" i="18"/>
  <c r="AJ15" i="18"/>
  <c r="AJ22" i="18"/>
  <c r="AJ23" i="18"/>
  <c r="AJ24" i="18"/>
  <c r="AJ29" i="18"/>
  <c r="AJ33" i="18"/>
  <c r="AJ16" i="18"/>
  <c r="AJ30" i="18"/>
  <c r="AJ31" i="18"/>
  <c r="AJ32" i="18"/>
  <c r="AJ17" i="18"/>
  <c r="AJ19" i="18"/>
  <c r="AJ26" i="18"/>
  <c r="AJ27" i="18"/>
  <c r="AJ28" i="18"/>
  <c r="AJ37" i="18"/>
  <c r="AJ41" i="18"/>
  <c r="AJ49" i="18"/>
  <c r="AJ38" i="18"/>
  <c r="AJ42" i="18"/>
  <c r="AJ46" i="18"/>
  <c r="AJ50" i="18"/>
  <c r="AJ34" i="18"/>
  <c r="AJ35" i="18"/>
  <c r="AJ39" i="18"/>
  <c r="AJ43" i="18"/>
  <c r="AJ47" i="18"/>
  <c r="AJ48" i="18"/>
  <c r="AJ53" i="18"/>
  <c r="AJ52" i="18"/>
  <c r="AJ36" i="18"/>
  <c r="AJ40" i="18"/>
  <c r="AJ51" i="18"/>
  <c r="AJ44" i="18"/>
  <c r="AJ20" i="18"/>
  <c r="BP52" i="25"/>
  <c r="BP7" i="18"/>
  <c r="BP9" i="18"/>
  <c r="BP6" i="18"/>
  <c r="BP8" i="18"/>
  <c r="BP10" i="18"/>
  <c r="BP13" i="18"/>
  <c r="BP12" i="18"/>
  <c r="BP14" i="18"/>
  <c r="BP18" i="18"/>
  <c r="BP11" i="18"/>
  <c r="BP16" i="18"/>
  <c r="BP21" i="18"/>
  <c r="BP17" i="18"/>
  <c r="BP19" i="18"/>
  <c r="BP22" i="18"/>
  <c r="BP23" i="18"/>
  <c r="BP24" i="18"/>
  <c r="BP25" i="18"/>
  <c r="BP29" i="18"/>
  <c r="BP33" i="18"/>
  <c r="BP15" i="18"/>
  <c r="BP30" i="18"/>
  <c r="BP31" i="18"/>
  <c r="BP32" i="18"/>
  <c r="BP26" i="18"/>
  <c r="BP27" i="18"/>
  <c r="BP28" i="18"/>
  <c r="BP37" i="18"/>
  <c r="BP41" i="18"/>
  <c r="BP49" i="18"/>
  <c r="BP34" i="18"/>
  <c r="BP38" i="18"/>
  <c r="BP42" i="18"/>
  <c r="BP46" i="18"/>
  <c r="BP50" i="18"/>
  <c r="BP35" i="18"/>
  <c r="BP39" i="18"/>
  <c r="BP43" i="18"/>
  <c r="BP47" i="18"/>
  <c r="BP48" i="18"/>
  <c r="BP53" i="18"/>
  <c r="BP36" i="18"/>
  <c r="BP44" i="18"/>
  <c r="BP40" i="18"/>
  <c r="BP51" i="18"/>
  <c r="BP52" i="18"/>
  <c r="BP20" i="18"/>
  <c r="BC52" i="25"/>
  <c r="BC8" i="18"/>
  <c r="BC6" i="18"/>
  <c r="BC10" i="18"/>
  <c r="BC9" i="18"/>
  <c r="BC11" i="18"/>
  <c r="BC7" i="18"/>
  <c r="BC15" i="18"/>
  <c r="BC19" i="18"/>
  <c r="BC14" i="18"/>
  <c r="BC12" i="18"/>
  <c r="BC17" i="18"/>
  <c r="BC22" i="18"/>
  <c r="BC13" i="18"/>
  <c r="BC18" i="18"/>
  <c r="BC26" i="18"/>
  <c r="BC30" i="18"/>
  <c r="BC34" i="18"/>
  <c r="BC16" i="18"/>
  <c r="BC27" i="18"/>
  <c r="BC28" i="18"/>
  <c r="BC29" i="18"/>
  <c r="BC24" i="18"/>
  <c r="BC25" i="18"/>
  <c r="BC23" i="18"/>
  <c r="BC33" i="18"/>
  <c r="BC38" i="18"/>
  <c r="BC42" i="18"/>
  <c r="BC46" i="18"/>
  <c r="BC50" i="18"/>
  <c r="BC21" i="18"/>
  <c r="BC35" i="18"/>
  <c r="BC39" i="18"/>
  <c r="BC43" i="18"/>
  <c r="BC47" i="18"/>
  <c r="BC31" i="18"/>
  <c r="BC36" i="18"/>
  <c r="BC40" i="18"/>
  <c r="BC44" i="18"/>
  <c r="BC48" i="18"/>
  <c r="BC41" i="18"/>
  <c r="BC32" i="18"/>
  <c r="BC51" i="18"/>
  <c r="BC37" i="18"/>
  <c r="BC53" i="18"/>
  <c r="BC49" i="18"/>
  <c r="BC52" i="18"/>
  <c r="BC20" i="18"/>
  <c r="BD52" i="25"/>
  <c r="BD7" i="18"/>
  <c r="BD9" i="18"/>
  <c r="BD6" i="18"/>
  <c r="BD11" i="18"/>
  <c r="BD13" i="18"/>
  <c r="BD10" i="18"/>
  <c r="BD14" i="18"/>
  <c r="BD18" i="18"/>
  <c r="BD8" i="18"/>
  <c r="BD15" i="18"/>
  <c r="BD16" i="18"/>
  <c r="BD17" i="18"/>
  <c r="BD21" i="18"/>
  <c r="BD12" i="18"/>
  <c r="BD25" i="18"/>
  <c r="BD29" i="18"/>
  <c r="BD33" i="18"/>
  <c r="BD19" i="18"/>
  <c r="BD30" i="18"/>
  <c r="BD31" i="18"/>
  <c r="BD32" i="18"/>
  <c r="BD22" i="18"/>
  <c r="BD26" i="18"/>
  <c r="BD27" i="18"/>
  <c r="BD28" i="18"/>
  <c r="BD24" i="18"/>
  <c r="BD37" i="18"/>
  <c r="BD41" i="18"/>
  <c r="BD49" i="18"/>
  <c r="BD23" i="18"/>
  <c r="BD34" i="18"/>
  <c r="BD38" i="18"/>
  <c r="BD42" i="18"/>
  <c r="BD46" i="18"/>
  <c r="BD50" i="18"/>
  <c r="BD35" i="18"/>
  <c r="BD39" i="18"/>
  <c r="BD43" i="18"/>
  <c r="BD47" i="18"/>
  <c r="BD44" i="18"/>
  <c r="BD53" i="18"/>
  <c r="BD48" i="18"/>
  <c r="BD40" i="18"/>
  <c r="BD36" i="18"/>
  <c r="BD51" i="18"/>
  <c r="BD52" i="18"/>
  <c r="BD20" i="18"/>
  <c r="G45" i="18"/>
  <c r="AC52" i="25"/>
  <c r="AC6" i="18"/>
  <c r="AC10" i="18"/>
  <c r="AC7" i="18"/>
  <c r="AC8" i="18"/>
  <c r="AC12" i="18"/>
  <c r="AC13" i="18"/>
  <c r="AC9" i="18"/>
  <c r="AC17" i="18"/>
  <c r="AC15" i="18"/>
  <c r="AC16" i="18"/>
  <c r="AC18" i="18"/>
  <c r="AC24" i="18"/>
  <c r="AC14" i="18"/>
  <c r="AC11" i="18"/>
  <c r="AC28" i="18"/>
  <c r="AC32" i="18"/>
  <c r="AC19" i="18"/>
  <c r="AC23" i="18"/>
  <c r="AC29" i="18"/>
  <c r="AC30" i="18"/>
  <c r="AC31" i="18"/>
  <c r="AC21" i="18"/>
  <c r="AC25" i="18"/>
  <c r="AC26" i="18"/>
  <c r="AC27" i="18"/>
  <c r="AC36" i="18"/>
  <c r="AC40" i="18"/>
  <c r="AC44" i="18"/>
  <c r="AC48" i="18"/>
  <c r="AC22" i="18"/>
  <c r="AC34" i="18"/>
  <c r="AC37" i="18"/>
  <c r="AC41" i="18"/>
  <c r="AC49" i="18"/>
  <c r="AC38" i="18"/>
  <c r="AC42" i="18"/>
  <c r="AC46" i="18"/>
  <c r="AC50" i="18"/>
  <c r="AC43" i="18"/>
  <c r="AC52" i="18"/>
  <c r="AC33" i="18"/>
  <c r="AC47" i="18"/>
  <c r="AC51" i="18"/>
  <c r="AC53" i="18"/>
  <c r="AC35" i="18"/>
  <c r="AC39" i="18"/>
  <c r="AC20" i="18"/>
  <c r="AQ45" i="18"/>
  <c r="AJ45" i="18"/>
  <c r="Y52" i="25"/>
  <c r="Y6" i="18"/>
  <c r="Y10" i="18"/>
  <c r="Y7" i="18"/>
  <c r="Y8" i="18"/>
  <c r="Y12" i="18"/>
  <c r="Y9" i="18"/>
  <c r="Y13" i="18"/>
  <c r="Y11" i="18"/>
  <c r="Y17" i="18"/>
  <c r="Y14" i="18"/>
  <c r="Y18" i="18"/>
  <c r="Y16" i="18"/>
  <c r="Y24" i="18"/>
  <c r="Y15" i="18"/>
  <c r="Y19" i="18"/>
  <c r="Y21" i="18"/>
  <c r="Y22" i="18"/>
  <c r="Y23" i="18"/>
  <c r="Y28" i="18"/>
  <c r="Y32" i="18"/>
  <c r="Y33" i="18"/>
  <c r="Y29" i="18"/>
  <c r="Y30" i="18"/>
  <c r="Y31" i="18"/>
  <c r="Y26" i="18"/>
  <c r="Y27" i="18"/>
  <c r="Y25" i="18"/>
  <c r="Y36" i="18"/>
  <c r="Y40" i="18"/>
  <c r="Y44" i="18"/>
  <c r="Y48" i="18"/>
  <c r="Y37" i="18"/>
  <c r="Y41" i="18"/>
  <c r="Y49" i="18"/>
  <c r="Y34" i="18"/>
  <c r="Y38" i="18"/>
  <c r="Y42" i="18"/>
  <c r="Y46" i="18"/>
  <c r="Y50" i="18"/>
  <c r="Y47" i="18"/>
  <c r="Y52" i="18"/>
  <c r="Y43" i="18"/>
  <c r="Y51" i="18"/>
  <c r="Y35" i="18"/>
  <c r="Y53" i="18"/>
  <c r="Y39" i="18"/>
  <c r="Y20" i="18"/>
  <c r="AA52" i="25"/>
  <c r="AA8" i="18"/>
  <c r="AA6" i="18"/>
  <c r="AA10" i="18"/>
  <c r="AA11" i="18"/>
  <c r="AA9" i="18"/>
  <c r="AA12" i="18"/>
  <c r="AA14" i="18"/>
  <c r="AA15" i="18"/>
  <c r="AA19" i="18"/>
  <c r="AA7" i="18"/>
  <c r="AA13" i="18"/>
  <c r="AA17" i="18"/>
  <c r="AA22" i="18"/>
  <c r="AA18" i="18"/>
  <c r="AA26" i="18"/>
  <c r="AA30" i="18"/>
  <c r="AA34" i="18"/>
  <c r="AA16" i="18"/>
  <c r="AA21" i="18"/>
  <c r="AA25" i="18"/>
  <c r="AA24" i="18"/>
  <c r="AA23" i="18"/>
  <c r="AA31" i="18"/>
  <c r="AA32" i="18"/>
  <c r="AA33" i="18"/>
  <c r="AA38" i="18"/>
  <c r="AA42" i="18"/>
  <c r="AA46" i="18"/>
  <c r="AA50" i="18"/>
  <c r="AA27" i="18"/>
  <c r="AA35" i="18"/>
  <c r="AA39" i="18"/>
  <c r="AA43" i="18"/>
  <c r="AA47" i="18"/>
  <c r="AA51" i="18"/>
  <c r="AA28" i="18"/>
  <c r="AA36" i="18"/>
  <c r="AA40" i="18"/>
  <c r="AA44" i="18"/>
  <c r="AA48" i="18"/>
  <c r="AA37" i="18"/>
  <c r="AA41" i="18"/>
  <c r="AA53" i="18"/>
  <c r="AA29" i="18"/>
  <c r="AA52" i="18"/>
  <c r="AA49" i="18"/>
  <c r="AA20" i="18"/>
  <c r="V52" i="25"/>
  <c r="V9" i="18"/>
  <c r="V6" i="18"/>
  <c r="V7" i="18"/>
  <c r="V11" i="18"/>
  <c r="V8" i="18"/>
  <c r="V12" i="18"/>
  <c r="V10" i="18"/>
  <c r="V13" i="18"/>
  <c r="V16" i="18"/>
  <c r="V14" i="18"/>
  <c r="V15" i="18"/>
  <c r="V18" i="18"/>
  <c r="V19" i="18"/>
  <c r="V23" i="18"/>
  <c r="V17" i="18"/>
  <c r="V27" i="18"/>
  <c r="V31" i="18"/>
  <c r="V22" i="18"/>
  <c r="V26" i="18"/>
  <c r="V25" i="18"/>
  <c r="V21" i="18"/>
  <c r="V24" i="18"/>
  <c r="V32" i="18"/>
  <c r="V33" i="18"/>
  <c r="V34" i="18"/>
  <c r="V35" i="18"/>
  <c r="V39" i="18"/>
  <c r="V43" i="18"/>
  <c r="V47" i="18"/>
  <c r="V51" i="18"/>
  <c r="V28" i="18"/>
  <c r="V36" i="18"/>
  <c r="V40" i="18"/>
  <c r="V44" i="18"/>
  <c r="V48" i="18"/>
  <c r="V29" i="18"/>
  <c r="V37" i="18"/>
  <c r="V41" i="18"/>
  <c r="V49" i="18"/>
  <c r="V38" i="18"/>
  <c r="V50" i="18"/>
  <c r="V30" i="18"/>
  <c r="V42" i="18"/>
  <c r="V52" i="18"/>
  <c r="V46" i="18"/>
  <c r="V53" i="18"/>
  <c r="V20" i="18"/>
  <c r="T52" i="25"/>
  <c r="T7" i="18"/>
  <c r="T9" i="18"/>
  <c r="T6" i="18"/>
  <c r="T8" i="18"/>
  <c r="T13" i="18"/>
  <c r="T10" i="18"/>
  <c r="T12" i="18"/>
  <c r="T14" i="18"/>
  <c r="T18" i="18"/>
  <c r="T11" i="18"/>
  <c r="T17" i="18"/>
  <c r="T21" i="18"/>
  <c r="T25" i="18"/>
  <c r="T22" i="18"/>
  <c r="T23" i="18"/>
  <c r="T24" i="18"/>
  <c r="T29" i="18"/>
  <c r="T33" i="18"/>
  <c r="T15" i="18"/>
  <c r="T19" i="18"/>
  <c r="T16" i="18"/>
  <c r="T30" i="18"/>
  <c r="T31" i="18"/>
  <c r="T32" i="18"/>
  <c r="T26" i="18"/>
  <c r="T27" i="18"/>
  <c r="T28" i="18"/>
  <c r="T37" i="18"/>
  <c r="T41" i="18"/>
  <c r="T49" i="18"/>
  <c r="T38" i="18"/>
  <c r="T42" i="18"/>
  <c r="T46" i="18"/>
  <c r="T50" i="18"/>
  <c r="T34" i="18"/>
  <c r="T35" i="18"/>
  <c r="T39" i="18"/>
  <c r="T43" i="18"/>
  <c r="T47" i="18"/>
  <c r="T48" i="18"/>
  <c r="T51" i="18"/>
  <c r="T53" i="18"/>
  <c r="T36" i="18"/>
  <c r="T44" i="18"/>
  <c r="T40" i="18"/>
  <c r="T52" i="18"/>
  <c r="T20" i="18"/>
  <c r="W52" i="25"/>
  <c r="W8" i="18"/>
  <c r="W6" i="18"/>
  <c r="W10" i="18"/>
  <c r="W9" i="18"/>
  <c r="W11" i="18"/>
  <c r="W14" i="18"/>
  <c r="W13" i="18"/>
  <c r="W15" i="18"/>
  <c r="W19" i="18"/>
  <c r="W7" i="18"/>
  <c r="W22" i="18"/>
  <c r="W16" i="18"/>
  <c r="W26" i="18"/>
  <c r="W30" i="18"/>
  <c r="W34" i="18"/>
  <c r="W12" i="18"/>
  <c r="W17" i="18"/>
  <c r="W18" i="18"/>
  <c r="W23" i="18"/>
  <c r="W27" i="18"/>
  <c r="W28" i="18"/>
  <c r="W29" i="18"/>
  <c r="W25" i="18"/>
  <c r="W31" i="18"/>
  <c r="W38" i="18"/>
  <c r="W42" i="18"/>
  <c r="W46" i="18"/>
  <c r="W50" i="18"/>
  <c r="W32" i="18"/>
  <c r="W35" i="18"/>
  <c r="W39" i="18"/>
  <c r="W43" i="18"/>
  <c r="W47" i="18"/>
  <c r="W51" i="18"/>
  <c r="W21" i="18"/>
  <c r="W24" i="18"/>
  <c r="W33" i="18"/>
  <c r="W36" i="18"/>
  <c r="W40" i="18"/>
  <c r="W44" i="18"/>
  <c r="W48" i="18"/>
  <c r="W41" i="18"/>
  <c r="W49" i="18"/>
  <c r="W52" i="18"/>
  <c r="W37" i="18"/>
  <c r="W53" i="18"/>
  <c r="W20" i="18"/>
  <c r="AH52" i="25"/>
  <c r="AH9" i="18"/>
  <c r="AH6" i="18"/>
  <c r="AH7" i="18"/>
  <c r="AH10" i="18"/>
  <c r="AH11" i="18"/>
  <c r="AH12" i="18"/>
  <c r="AH8" i="18"/>
  <c r="AH16" i="18"/>
  <c r="AH15" i="18"/>
  <c r="AH14" i="18"/>
  <c r="AH17" i="18"/>
  <c r="AH23" i="18"/>
  <c r="AH13" i="18"/>
  <c r="AH18" i="18"/>
  <c r="AH27" i="18"/>
  <c r="AH31" i="18"/>
  <c r="AH19" i="18"/>
  <c r="AH25" i="18"/>
  <c r="AH28" i="18"/>
  <c r="AH29" i="18"/>
  <c r="AH30" i="18"/>
  <c r="AH22" i="18"/>
  <c r="AH24" i="18"/>
  <c r="AH26" i="18"/>
  <c r="AH33" i="18"/>
  <c r="AH35" i="18"/>
  <c r="AH39" i="18"/>
  <c r="AH43" i="18"/>
  <c r="AH47" i="18"/>
  <c r="AH51" i="18"/>
  <c r="AH34" i="18"/>
  <c r="AH36" i="18"/>
  <c r="AH40" i="18"/>
  <c r="AH44" i="18"/>
  <c r="AH48" i="18"/>
  <c r="AH37" i="18"/>
  <c r="AH41" i="18"/>
  <c r="AH49" i="18"/>
  <c r="AH32" i="18"/>
  <c r="AH42" i="18"/>
  <c r="AH38" i="18"/>
  <c r="AH21" i="18"/>
  <c r="AH46" i="18"/>
  <c r="AH52" i="18"/>
  <c r="AH50" i="18"/>
  <c r="AH53" i="18"/>
  <c r="AH20" i="18"/>
  <c r="AD52" i="25"/>
  <c r="AD9" i="18"/>
  <c r="AD6" i="18"/>
  <c r="AD7" i="18"/>
  <c r="AD11" i="18"/>
  <c r="AD8" i="18"/>
  <c r="AD12" i="18"/>
  <c r="AD13" i="18"/>
  <c r="AD16" i="18"/>
  <c r="AD17" i="18"/>
  <c r="AD18" i="18"/>
  <c r="AD15" i="18"/>
  <c r="AD23" i="18"/>
  <c r="AD10" i="18"/>
  <c r="AD14" i="18"/>
  <c r="AD21" i="18"/>
  <c r="AD22" i="18"/>
  <c r="AD27" i="18"/>
  <c r="AD31" i="18"/>
  <c r="AD32" i="18"/>
  <c r="AD33" i="18"/>
  <c r="AD19" i="18"/>
  <c r="AD28" i="18"/>
  <c r="AD29" i="18"/>
  <c r="AD30" i="18"/>
  <c r="AD25" i="18"/>
  <c r="AD26" i="18"/>
  <c r="AD35" i="18"/>
  <c r="AD39" i="18"/>
  <c r="AD43" i="18"/>
  <c r="AD47" i="18"/>
  <c r="AD51" i="18"/>
  <c r="AD36" i="18"/>
  <c r="AD40" i="18"/>
  <c r="AD44" i="18"/>
  <c r="AD48" i="18"/>
  <c r="AD34" i="18"/>
  <c r="AD37" i="18"/>
  <c r="AD41" i="18"/>
  <c r="AD49" i="18"/>
  <c r="AD46" i="18"/>
  <c r="AD24" i="18"/>
  <c r="AD50" i="18"/>
  <c r="AD52" i="18"/>
  <c r="AD38" i="18"/>
  <c r="AD53" i="18"/>
  <c r="AD42" i="18"/>
  <c r="AD20" i="18"/>
  <c r="AI52" i="25"/>
  <c r="AI8" i="18"/>
  <c r="AI6" i="18"/>
  <c r="AI10" i="18"/>
  <c r="AI7" i="18"/>
  <c r="AI11" i="18"/>
  <c r="AI12" i="18"/>
  <c r="AI14" i="18"/>
  <c r="AI15" i="18"/>
  <c r="AI19" i="18"/>
  <c r="AI16" i="18"/>
  <c r="AI17" i="18"/>
  <c r="AI18" i="18"/>
  <c r="AI22" i="18"/>
  <c r="AI9" i="18"/>
  <c r="AI21" i="18"/>
  <c r="AI26" i="18"/>
  <c r="AI30" i="18"/>
  <c r="AI34" i="18"/>
  <c r="AI13" i="18"/>
  <c r="AI31" i="18"/>
  <c r="AI32" i="18"/>
  <c r="AI25" i="18"/>
  <c r="AI27" i="18"/>
  <c r="AI28" i="18"/>
  <c r="AI29" i="18"/>
  <c r="AI24" i="18"/>
  <c r="AI38" i="18"/>
  <c r="AI42" i="18"/>
  <c r="AI46" i="18"/>
  <c r="AI50" i="18"/>
  <c r="AI33" i="18"/>
  <c r="AI35" i="18"/>
  <c r="AI39" i="18"/>
  <c r="AI43" i="18"/>
  <c r="AI47" i="18"/>
  <c r="AI23" i="18"/>
  <c r="AI36" i="18"/>
  <c r="AI40" i="18"/>
  <c r="AI44" i="18"/>
  <c r="AI48" i="18"/>
  <c r="AI49" i="18"/>
  <c r="AI51" i="18"/>
  <c r="AI41" i="18"/>
  <c r="AI37" i="18"/>
  <c r="AI52" i="18"/>
  <c r="AI53" i="18"/>
  <c r="AI20" i="18"/>
  <c r="AL52" i="25"/>
  <c r="AL9" i="18"/>
  <c r="AL6" i="18"/>
  <c r="AL7" i="18"/>
  <c r="AL11" i="18"/>
  <c r="AL8" i="18"/>
  <c r="AL12" i="18"/>
  <c r="AL10" i="18"/>
  <c r="AL13" i="18"/>
  <c r="AL16" i="18"/>
  <c r="AL19" i="18"/>
  <c r="AL23" i="18"/>
  <c r="AL17" i="18"/>
  <c r="AL18" i="18"/>
  <c r="AL27" i="18"/>
  <c r="AL31" i="18"/>
  <c r="AL14" i="18"/>
  <c r="AL15" i="18"/>
  <c r="AL21" i="18"/>
  <c r="AL26" i="18"/>
  <c r="AL22" i="18"/>
  <c r="AL25" i="18"/>
  <c r="AL32" i="18"/>
  <c r="AL33" i="18"/>
  <c r="AL24" i="18"/>
  <c r="AL28" i="18"/>
  <c r="AL34" i="18"/>
  <c r="AL35" i="18"/>
  <c r="AL39" i="18"/>
  <c r="AL43" i="18"/>
  <c r="AL47" i="18"/>
  <c r="AL29" i="18"/>
  <c r="AL36" i="18"/>
  <c r="AL40" i="18"/>
  <c r="AL44" i="18"/>
  <c r="AL48" i="18"/>
  <c r="AL30" i="18"/>
  <c r="AL37" i="18"/>
  <c r="AL41" i="18"/>
  <c r="AL49" i="18"/>
  <c r="AL38" i="18"/>
  <c r="AL51" i="18"/>
  <c r="AL42" i="18"/>
  <c r="AL52" i="18"/>
  <c r="AL46" i="18"/>
  <c r="AL53" i="18"/>
  <c r="AL50" i="18"/>
  <c r="AL20" i="18"/>
  <c r="AB52" i="25"/>
  <c r="AB7" i="18"/>
  <c r="AB9" i="18"/>
  <c r="AB8" i="18"/>
  <c r="AB13" i="18"/>
  <c r="AB10" i="18"/>
  <c r="AB12" i="18"/>
  <c r="AB14" i="18"/>
  <c r="AB18" i="18"/>
  <c r="AB6" i="18"/>
  <c r="AB19" i="18"/>
  <c r="AB21" i="18"/>
  <c r="AB25" i="18"/>
  <c r="AB11" i="18"/>
  <c r="AB17" i="18"/>
  <c r="AB29" i="18"/>
  <c r="AB33" i="18"/>
  <c r="AB15" i="18"/>
  <c r="AB26" i="18"/>
  <c r="AB27" i="18"/>
  <c r="AB28" i="18"/>
  <c r="AB16" i="18"/>
  <c r="AB22" i="18"/>
  <c r="AB24" i="18"/>
  <c r="AB30" i="18"/>
  <c r="AB34" i="18"/>
  <c r="AB37" i="18"/>
  <c r="AB41" i="18"/>
  <c r="AB49" i="18"/>
  <c r="AB23" i="18"/>
  <c r="AB31" i="18"/>
  <c r="AB38" i="18"/>
  <c r="AB42" i="18"/>
  <c r="AB46" i="18"/>
  <c r="AB50" i="18"/>
  <c r="AB32" i="18"/>
  <c r="AB35" i="18"/>
  <c r="AB39" i="18"/>
  <c r="AB43" i="18"/>
  <c r="AB47" i="18"/>
  <c r="AB40" i="18"/>
  <c r="AB51" i="18"/>
  <c r="AB53" i="18"/>
  <c r="AB52" i="18"/>
  <c r="AB44" i="18"/>
  <c r="AB36" i="18"/>
  <c r="AB48" i="18"/>
  <c r="AB20" i="18"/>
  <c r="AU45" i="18"/>
  <c r="AK52" i="25"/>
  <c r="AK6" i="18"/>
  <c r="AK10" i="18"/>
  <c r="AK8" i="18"/>
  <c r="AK12" i="18"/>
  <c r="AK13" i="18"/>
  <c r="AK7" i="18"/>
  <c r="AK17" i="18"/>
  <c r="AK9" i="18"/>
  <c r="AK11" i="18"/>
  <c r="AK15" i="18"/>
  <c r="AK18" i="18"/>
  <c r="AK24" i="18"/>
  <c r="AK14" i="18"/>
  <c r="AK25" i="18"/>
  <c r="AK28" i="18"/>
  <c r="AK32" i="18"/>
  <c r="AK21" i="18"/>
  <c r="AK22" i="18"/>
  <c r="AK23" i="18"/>
  <c r="AK33" i="18"/>
  <c r="AK29" i="18"/>
  <c r="AK30" i="18"/>
  <c r="AK31" i="18"/>
  <c r="AK36" i="18"/>
  <c r="AK40" i="18"/>
  <c r="AK44" i="18"/>
  <c r="AK48" i="18"/>
  <c r="AK16" i="18"/>
  <c r="AK19" i="18"/>
  <c r="AK37" i="18"/>
  <c r="AK41" i="18"/>
  <c r="AK49" i="18"/>
  <c r="AK26" i="18"/>
  <c r="AK38" i="18"/>
  <c r="AK42" i="18"/>
  <c r="AK46" i="18"/>
  <c r="AK50" i="18"/>
  <c r="AK27" i="18"/>
  <c r="AK34" i="18"/>
  <c r="AK35" i="18"/>
  <c r="AK52" i="18"/>
  <c r="AK47" i="18"/>
  <c r="AK39" i="18"/>
  <c r="AK53" i="18"/>
  <c r="AK51" i="18"/>
  <c r="AK43" i="18"/>
  <c r="AK20" i="18"/>
  <c r="AG52" i="25"/>
  <c r="AG6" i="18"/>
  <c r="AG10" i="18"/>
  <c r="AG7" i="18"/>
  <c r="AG8" i="18"/>
  <c r="AG12" i="18"/>
  <c r="AG9" i="18"/>
  <c r="AG13" i="18"/>
  <c r="AG11" i="18"/>
  <c r="AG17" i="18"/>
  <c r="AG14" i="18"/>
  <c r="AG19" i="18"/>
  <c r="AG24" i="18"/>
  <c r="AG15" i="18"/>
  <c r="AG16" i="18"/>
  <c r="AG28" i="18"/>
  <c r="AG32" i="18"/>
  <c r="AG22" i="18"/>
  <c r="AG26" i="18"/>
  <c r="AG27" i="18"/>
  <c r="AG18" i="18"/>
  <c r="AG21" i="18"/>
  <c r="AG23" i="18"/>
  <c r="AG33" i="18"/>
  <c r="AG29" i="18"/>
  <c r="AG34" i="18"/>
  <c r="AG36" i="18"/>
  <c r="AG40" i="18"/>
  <c r="AG44" i="18"/>
  <c r="AG48" i="18"/>
  <c r="AG25" i="18"/>
  <c r="AG30" i="18"/>
  <c r="AG37" i="18"/>
  <c r="AG41" i="18"/>
  <c r="AG49" i="18"/>
  <c r="AG31" i="18"/>
  <c r="AG38" i="18"/>
  <c r="AG42" i="18"/>
  <c r="AG46" i="18"/>
  <c r="AG50" i="18"/>
  <c r="AG39" i="18"/>
  <c r="AG51" i="18"/>
  <c r="AG52" i="18"/>
  <c r="AG43" i="18"/>
  <c r="AG53" i="18"/>
  <c r="AG47" i="18"/>
  <c r="AG35" i="18"/>
  <c r="AG20" i="18"/>
  <c r="AE52" i="25"/>
  <c r="AE8" i="18"/>
  <c r="AE6" i="18"/>
  <c r="AE10" i="18"/>
  <c r="AE7" i="18"/>
  <c r="AE9" i="18"/>
  <c r="AE11" i="18"/>
  <c r="AE14" i="18"/>
  <c r="AE13" i="18"/>
  <c r="AE15" i="18"/>
  <c r="AE19" i="18"/>
  <c r="AE12" i="18"/>
  <c r="AE22" i="18"/>
  <c r="AE16" i="18"/>
  <c r="AE17" i="18"/>
  <c r="AE23" i="18"/>
  <c r="AE24" i="18"/>
  <c r="AE25" i="18"/>
  <c r="AE26" i="18"/>
  <c r="AE30" i="18"/>
  <c r="AE34" i="18"/>
  <c r="AE18" i="18"/>
  <c r="AE21" i="18"/>
  <c r="AE31" i="18"/>
  <c r="AE32" i="18"/>
  <c r="AE33" i="18"/>
  <c r="AE27" i="18"/>
  <c r="AE28" i="18"/>
  <c r="AE29" i="18"/>
  <c r="AE38" i="18"/>
  <c r="AE42" i="18"/>
  <c r="AE46" i="18"/>
  <c r="AE50" i="18"/>
  <c r="AE35" i="18"/>
  <c r="AE39" i="18"/>
  <c r="AE43" i="18"/>
  <c r="AE47" i="18"/>
  <c r="AE36" i="18"/>
  <c r="AE40" i="18"/>
  <c r="AE44" i="18"/>
  <c r="AE48" i="18"/>
  <c r="AE49" i="18"/>
  <c r="AE53" i="18"/>
  <c r="AE37" i="18"/>
  <c r="AE41" i="18"/>
  <c r="AE51" i="18"/>
  <c r="AE52" i="18"/>
  <c r="AE20" i="18"/>
  <c r="S52" i="25"/>
  <c r="S8" i="18"/>
  <c r="S6" i="18"/>
  <c r="S10" i="18"/>
  <c r="S7" i="18"/>
  <c r="S11" i="18"/>
  <c r="S12" i="18"/>
  <c r="S14" i="18"/>
  <c r="S15" i="18"/>
  <c r="S19" i="18"/>
  <c r="S9" i="18"/>
  <c r="S16" i="18"/>
  <c r="S17" i="18"/>
  <c r="S18" i="18"/>
  <c r="S22" i="18"/>
  <c r="S13" i="18"/>
  <c r="S21" i="18"/>
  <c r="S26" i="18"/>
  <c r="S30" i="18"/>
  <c r="S34" i="18"/>
  <c r="S25" i="18"/>
  <c r="S31" i="18"/>
  <c r="S32" i="18"/>
  <c r="S33" i="18"/>
  <c r="S24" i="18"/>
  <c r="S27" i="18"/>
  <c r="S28" i="18"/>
  <c r="S29" i="18"/>
  <c r="S23" i="18"/>
  <c r="S38" i="18"/>
  <c r="S42" i="18"/>
  <c r="S46" i="18"/>
  <c r="S50" i="18"/>
  <c r="S35" i="18"/>
  <c r="S39" i="18"/>
  <c r="S43" i="18"/>
  <c r="S47" i="18"/>
  <c r="S51" i="18"/>
  <c r="S36" i="18"/>
  <c r="S40" i="18"/>
  <c r="S44" i="18"/>
  <c r="S48" i="18"/>
  <c r="S53" i="18"/>
  <c r="S49" i="18"/>
  <c r="S37" i="18"/>
  <c r="S52" i="18"/>
  <c r="S41" i="18"/>
  <c r="S20" i="18"/>
  <c r="AY52" i="25"/>
  <c r="AY8" i="18"/>
  <c r="AY6" i="18"/>
  <c r="AY10" i="18"/>
  <c r="AY7" i="18"/>
  <c r="AY11" i="18"/>
  <c r="AY12" i="18"/>
  <c r="AY13" i="18"/>
  <c r="AY15" i="18"/>
  <c r="AY19" i="18"/>
  <c r="AY9" i="18"/>
  <c r="AY16" i="18"/>
  <c r="AY17" i="18"/>
  <c r="AY18" i="18"/>
  <c r="AY22" i="18"/>
  <c r="AY21" i="18"/>
  <c r="AY26" i="18"/>
  <c r="AY30" i="18"/>
  <c r="AY34" i="18"/>
  <c r="AY14" i="18"/>
  <c r="AY23" i="18"/>
  <c r="AY31" i="18"/>
  <c r="AY32" i="18"/>
  <c r="AY27" i="18"/>
  <c r="AY28" i="18"/>
  <c r="AY29" i="18"/>
  <c r="AY25" i="18"/>
  <c r="AY38" i="18"/>
  <c r="AY42" i="18"/>
  <c r="AY46" i="18"/>
  <c r="AY50" i="18"/>
  <c r="AY35" i="18"/>
  <c r="AY39" i="18"/>
  <c r="AY43" i="18"/>
  <c r="AY47" i="18"/>
  <c r="AY24" i="18"/>
  <c r="AY36" i="18"/>
  <c r="AY40" i="18"/>
  <c r="AY44" i="18"/>
  <c r="AY48" i="18"/>
  <c r="AY41" i="18"/>
  <c r="AY53" i="18"/>
  <c r="AY33" i="18"/>
  <c r="AY49" i="18"/>
  <c r="AY51" i="18"/>
  <c r="AY37" i="18"/>
  <c r="AY52" i="18"/>
  <c r="AY20" i="18"/>
  <c r="N52" i="25"/>
  <c r="N9" i="18"/>
  <c r="N6" i="18"/>
  <c r="N7" i="18"/>
  <c r="N11" i="18"/>
  <c r="N8" i="18"/>
  <c r="N12" i="18"/>
  <c r="N13" i="18"/>
  <c r="N16" i="18"/>
  <c r="N10" i="18"/>
  <c r="N17" i="18"/>
  <c r="N18" i="18"/>
  <c r="N23" i="18"/>
  <c r="N14" i="18"/>
  <c r="N15" i="18"/>
  <c r="N21" i="18"/>
  <c r="N22" i="18"/>
  <c r="N27" i="18"/>
  <c r="N31" i="18"/>
  <c r="N19" i="18"/>
  <c r="N32" i="18"/>
  <c r="N33" i="18"/>
  <c r="N25" i="18"/>
  <c r="N28" i="18"/>
  <c r="N29" i="18"/>
  <c r="N30" i="18"/>
  <c r="N24" i="18"/>
  <c r="N26" i="18"/>
  <c r="N35" i="18"/>
  <c r="N39" i="18"/>
  <c r="N43" i="18"/>
  <c r="N47" i="18"/>
  <c r="N51" i="18"/>
  <c r="N36" i="18"/>
  <c r="N40" i="18"/>
  <c r="N44" i="18"/>
  <c r="N48" i="18"/>
  <c r="N37" i="18"/>
  <c r="N41" i="18"/>
  <c r="N49" i="18"/>
  <c r="N34" i="18"/>
  <c r="N46" i="18"/>
  <c r="N42" i="18"/>
  <c r="N50" i="18"/>
  <c r="N52" i="18"/>
  <c r="N38" i="18"/>
  <c r="N53" i="18"/>
  <c r="N20" i="18"/>
  <c r="BB52" i="25"/>
  <c r="BB9" i="18"/>
  <c r="BB6" i="18"/>
  <c r="BB7" i="18"/>
  <c r="BB11" i="18"/>
  <c r="BB8" i="18"/>
  <c r="BB12" i="18"/>
  <c r="BB10" i="18"/>
  <c r="BB16" i="18"/>
  <c r="BB13" i="18"/>
  <c r="BB19" i="18"/>
  <c r="BB23" i="18"/>
  <c r="BB14" i="18"/>
  <c r="BB15" i="18"/>
  <c r="BB27" i="18"/>
  <c r="BB31" i="18"/>
  <c r="BB17" i="18"/>
  <c r="BB22" i="18"/>
  <c r="BB24" i="18"/>
  <c r="BB25" i="18"/>
  <c r="BB26" i="18"/>
  <c r="BB18" i="18"/>
  <c r="BB21" i="18"/>
  <c r="BB32" i="18"/>
  <c r="BB33" i="18"/>
  <c r="BB29" i="18"/>
  <c r="BB34" i="18"/>
  <c r="BB35" i="18"/>
  <c r="BB39" i="18"/>
  <c r="BB43" i="18"/>
  <c r="BB47" i="18"/>
  <c r="BB30" i="18"/>
  <c r="BB36" i="18"/>
  <c r="BB40" i="18"/>
  <c r="BB44" i="18"/>
  <c r="BB48" i="18"/>
  <c r="BB37" i="18"/>
  <c r="BB41" i="18"/>
  <c r="BB49" i="18"/>
  <c r="BB28" i="18"/>
  <c r="BB38" i="18"/>
  <c r="BB51" i="18"/>
  <c r="BB50" i="18"/>
  <c r="BB42" i="18"/>
  <c r="BB52" i="18"/>
  <c r="BB46" i="18"/>
  <c r="BB53" i="18"/>
  <c r="BB20" i="18"/>
  <c r="L52" i="25"/>
  <c r="L7" i="18"/>
  <c r="L9" i="18"/>
  <c r="L8" i="18"/>
  <c r="L13" i="18"/>
  <c r="L10" i="18"/>
  <c r="L6" i="18"/>
  <c r="L12" i="18"/>
  <c r="L14" i="18"/>
  <c r="L18" i="18"/>
  <c r="L17" i="18"/>
  <c r="L19" i="18"/>
  <c r="L21" i="18"/>
  <c r="L25" i="18"/>
  <c r="L16" i="18"/>
  <c r="L29" i="18"/>
  <c r="L33" i="18"/>
  <c r="L22" i="18"/>
  <c r="L26" i="18"/>
  <c r="L27" i="18"/>
  <c r="L28" i="18"/>
  <c r="L15" i="18"/>
  <c r="L24" i="18"/>
  <c r="L11" i="18"/>
  <c r="L23" i="18"/>
  <c r="L34" i="18"/>
  <c r="L37" i="18"/>
  <c r="L41" i="18"/>
  <c r="L49" i="18"/>
  <c r="L30" i="18"/>
  <c r="L38" i="18"/>
  <c r="L42" i="18"/>
  <c r="L46" i="18"/>
  <c r="L50" i="18"/>
  <c r="L31" i="18"/>
  <c r="L35" i="18"/>
  <c r="L39" i="18"/>
  <c r="L43" i="18"/>
  <c r="L47" i="18"/>
  <c r="L40" i="18"/>
  <c r="L51" i="18"/>
  <c r="L53" i="18"/>
  <c r="L44" i="18"/>
  <c r="L32" i="18"/>
  <c r="L52" i="18"/>
  <c r="L48" i="18"/>
  <c r="L36" i="18"/>
  <c r="L20" i="18"/>
  <c r="AR52" i="25"/>
  <c r="AR7" i="18"/>
  <c r="AR9" i="18"/>
  <c r="AR8" i="18"/>
  <c r="AR13" i="18"/>
  <c r="AR10" i="18"/>
  <c r="AR6" i="18"/>
  <c r="AR12" i="18"/>
  <c r="AR14" i="18"/>
  <c r="AR18" i="18"/>
  <c r="AR15" i="18"/>
  <c r="AR19" i="18"/>
  <c r="AR21" i="18"/>
  <c r="AR25" i="18"/>
  <c r="AR11" i="18"/>
  <c r="AR29" i="18"/>
  <c r="AR33" i="18"/>
  <c r="AR16" i="18"/>
  <c r="AR22" i="18"/>
  <c r="AR23" i="18"/>
  <c r="AR26" i="18"/>
  <c r="AR27" i="18"/>
  <c r="AR28" i="18"/>
  <c r="AR31" i="18"/>
  <c r="AR34" i="18"/>
  <c r="AR37" i="18"/>
  <c r="AR41" i="18"/>
  <c r="AR49" i="18"/>
  <c r="AR24" i="18"/>
  <c r="AR32" i="18"/>
  <c r="AR38" i="18"/>
  <c r="AR42" i="18"/>
  <c r="AR46" i="18"/>
  <c r="AR50" i="18"/>
  <c r="AR35" i="18"/>
  <c r="AR39" i="18"/>
  <c r="AR43" i="18"/>
  <c r="AR47" i="18"/>
  <c r="AR40" i="18"/>
  <c r="AR53" i="18"/>
  <c r="AR36" i="18"/>
  <c r="AR17" i="18"/>
  <c r="AR44" i="18"/>
  <c r="AR30" i="18"/>
  <c r="AR48" i="18"/>
  <c r="AR51" i="18"/>
  <c r="AR52" i="18"/>
  <c r="AR20" i="18"/>
  <c r="O52" i="25"/>
  <c r="O8" i="18"/>
  <c r="O6" i="18"/>
  <c r="O10" i="18"/>
  <c r="O7" i="18"/>
  <c r="O9" i="18"/>
  <c r="O11" i="18"/>
  <c r="O14" i="18"/>
  <c r="O13" i="18"/>
  <c r="O15" i="18"/>
  <c r="O19" i="18"/>
  <c r="O12" i="18"/>
  <c r="O18" i="18"/>
  <c r="O22" i="18"/>
  <c r="O16" i="18"/>
  <c r="O23" i="18"/>
  <c r="O24" i="18"/>
  <c r="O25" i="18"/>
  <c r="O26" i="18"/>
  <c r="O30" i="18"/>
  <c r="O34" i="18"/>
  <c r="O17" i="18"/>
  <c r="O21" i="18"/>
  <c r="O31" i="18"/>
  <c r="O32" i="18"/>
  <c r="O33" i="18"/>
  <c r="O27" i="18"/>
  <c r="O28" i="18"/>
  <c r="O29" i="18"/>
  <c r="O38" i="18"/>
  <c r="O42" i="18"/>
  <c r="O46" i="18"/>
  <c r="O50" i="18"/>
  <c r="O35" i="18"/>
  <c r="O39" i="18"/>
  <c r="O43" i="18"/>
  <c r="O47" i="18"/>
  <c r="O51" i="18"/>
  <c r="O36" i="18"/>
  <c r="O40" i="18"/>
  <c r="O44" i="18"/>
  <c r="O48" i="18"/>
  <c r="O49" i="18"/>
  <c r="O37" i="18"/>
  <c r="O53" i="18"/>
  <c r="O41" i="18"/>
  <c r="O52" i="18"/>
  <c r="O20" i="18"/>
  <c r="BS52" i="25"/>
  <c r="BS8" i="18"/>
  <c r="BS6" i="18"/>
  <c r="BS9" i="18"/>
  <c r="BS10" i="18"/>
  <c r="BS11" i="18"/>
  <c r="BS7" i="18"/>
  <c r="BS15" i="18"/>
  <c r="BS19" i="18"/>
  <c r="BS14" i="18"/>
  <c r="BS13" i="18"/>
  <c r="BS22" i="18"/>
  <c r="BS16" i="18"/>
  <c r="BS26" i="18"/>
  <c r="BS30" i="18"/>
  <c r="BS17" i="18"/>
  <c r="BS27" i="18"/>
  <c r="BS28" i="18"/>
  <c r="BS29" i="18"/>
  <c r="BS12" i="18"/>
  <c r="BS18" i="18"/>
  <c r="BS21" i="18"/>
  <c r="BS25" i="18"/>
  <c r="BS24" i="18"/>
  <c r="BS34" i="18"/>
  <c r="BS38" i="18"/>
  <c r="BS42" i="18"/>
  <c r="BS46" i="18"/>
  <c r="BS50" i="18"/>
  <c r="BS31" i="18"/>
  <c r="BS35" i="18"/>
  <c r="BS39" i="18"/>
  <c r="BS43" i="18"/>
  <c r="BS47" i="18"/>
  <c r="BS32" i="18"/>
  <c r="BS33" i="18"/>
  <c r="BS36" i="18"/>
  <c r="BS40" i="18"/>
  <c r="BS44" i="18"/>
  <c r="BS48" i="18"/>
  <c r="BS41" i="18"/>
  <c r="BS51" i="18"/>
  <c r="BS23" i="18"/>
  <c r="BS49" i="18"/>
  <c r="BS52" i="18"/>
  <c r="BS37" i="18"/>
  <c r="BS53" i="18"/>
  <c r="BS20" i="18"/>
  <c r="BO45" i="18"/>
  <c r="AZ45" i="18"/>
  <c r="J52" i="25"/>
  <c r="J9" i="18"/>
  <c r="J6" i="18"/>
  <c r="J7" i="18"/>
  <c r="J10" i="18"/>
  <c r="J11" i="18"/>
  <c r="J12" i="18"/>
  <c r="J16" i="18"/>
  <c r="J13" i="18"/>
  <c r="J23" i="18"/>
  <c r="J8" i="18"/>
  <c r="J17" i="18"/>
  <c r="J14" i="18"/>
  <c r="J18" i="18"/>
  <c r="J19" i="18"/>
  <c r="J24" i="18"/>
  <c r="J25" i="18"/>
  <c r="J27" i="18"/>
  <c r="J31" i="18"/>
  <c r="J15" i="18"/>
  <c r="J21" i="18"/>
  <c r="J22" i="18"/>
  <c r="J32" i="18"/>
  <c r="J33" i="18"/>
  <c r="J34" i="18"/>
  <c r="J28" i="18"/>
  <c r="J29" i="18"/>
  <c r="J30" i="18"/>
  <c r="J35" i="18"/>
  <c r="J39" i="18"/>
  <c r="J43" i="18"/>
  <c r="J47" i="18"/>
  <c r="J51" i="18"/>
  <c r="J26" i="18"/>
  <c r="J36" i="18"/>
  <c r="J40" i="18"/>
  <c r="J44" i="18"/>
  <c r="J48" i="18"/>
  <c r="J37" i="18"/>
  <c r="J41" i="18"/>
  <c r="J49" i="18"/>
  <c r="J50" i="18"/>
  <c r="J38" i="18"/>
  <c r="J52" i="18"/>
  <c r="J42" i="18"/>
  <c r="J53" i="18"/>
  <c r="J46" i="18"/>
  <c r="J20" i="18"/>
  <c r="E52" i="25"/>
  <c r="E6" i="18"/>
  <c r="E10" i="18"/>
  <c r="E7" i="18"/>
  <c r="E8" i="18"/>
  <c r="E12" i="18"/>
  <c r="E13" i="18"/>
  <c r="E17" i="18"/>
  <c r="E21" i="18"/>
  <c r="E24" i="18"/>
  <c r="E9" i="18"/>
  <c r="E14" i="18"/>
  <c r="E15" i="18"/>
  <c r="E16" i="18"/>
  <c r="E25" i="18"/>
  <c r="E28" i="18"/>
  <c r="E32" i="18"/>
  <c r="E11" i="18"/>
  <c r="E19" i="18"/>
  <c r="E22" i="18"/>
  <c r="E33" i="18"/>
  <c r="E34" i="18"/>
  <c r="E18" i="18"/>
  <c r="E23" i="18"/>
  <c r="E29" i="18"/>
  <c r="E30" i="18"/>
  <c r="E31" i="18"/>
  <c r="E26" i="18"/>
  <c r="E36" i="18"/>
  <c r="E40" i="18"/>
  <c r="E44" i="18"/>
  <c r="E48" i="18"/>
  <c r="E27" i="18"/>
  <c r="E37" i="18"/>
  <c r="E41" i="18"/>
  <c r="E49" i="18"/>
  <c r="E38" i="18"/>
  <c r="E42" i="18"/>
  <c r="E46" i="18"/>
  <c r="E50" i="18"/>
  <c r="E35" i="18"/>
  <c r="E52" i="18"/>
  <c r="E39" i="18"/>
  <c r="E51" i="18"/>
  <c r="E53" i="18"/>
  <c r="E43" i="18"/>
  <c r="E47" i="18"/>
  <c r="E20" i="18"/>
  <c r="BQ52" i="25"/>
  <c r="BQ6" i="18"/>
  <c r="BQ8" i="18"/>
  <c r="BQ12" i="18"/>
  <c r="BQ7" i="18"/>
  <c r="BQ10" i="18"/>
  <c r="BQ13" i="18"/>
  <c r="BQ17" i="18"/>
  <c r="BQ24" i="18"/>
  <c r="BQ11" i="18"/>
  <c r="BQ16" i="18"/>
  <c r="BQ28" i="18"/>
  <c r="BQ32" i="18"/>
  <c r="BQ14" i="18"/>
  <c r="BQ19" i="18"/>
  <c r="BQ21" i="18"/>
  <c r="BQ18" i="18"/>
  <c r="BQ9" i="18"/>
  <c r="BQ33" i="18"/>
  <c r="BQ23" i="18"/>
  <c r="BQ29" i="18"/>
  <c r="BQ30" i="18"/>
  <c r="BQ31" i="18"/>
  <c r="BQ15" i="18"/>
  <c r="BQ26" i="18"/>
  <c r="BQ36" i="18"/>
  <c r="BQ40" i="18"/>
  <c r="BQ44" i="18"/>
  <c r="BQ48" i="18"/>
  <c r="BQ22" i="18"/>
  <c r="BQ27" i="18"/>
  <c r="BQ37" i="18"/>
  <c r="BQ41" i="18"/>
  <c r="BQ49" i="18"/>
  <c r="BQ34" i="18"/>
  <c r="BQ38" i="18"/>
  <c r="BQ42" i="18"/>
  <c r="BQ46" i="18"/>
  <c r="BQ35" i="18"/>
  <c r="BQ52" i="18"/>
  <c r="BQ25" i="18"/>
  <c r="BQ47" i="18"/>
  <c r="BQ39" i="18"/>
  <c r="BQ53" i="18"/>
  <c r="BQ51" i="18"/>
  <c r="BQ43" i="18"/>
  <c r="BQ50" i="18"/>
  <c r="BQ20" i="18"/>
  <c r="BM52" i="25"/>
  <c r="BM6" i="18"/>
  <c r="BM10" i="18"/>
  <c r="BM8" i="18"/>
  <c r="BM7" i="18"/>
  <c r="BM12" i="18"/>
  <c r="BM9" i="18"/>
  <c r="BM11" i="18"/>
  <c r="BM13" i="18"/>
  <c r="BM17" i="18"/>
  <c r="BM15" i="18"/>
  <c r="BM18" i="18"/>
  <c r="BM19" i="18"/>
  <c r="BM24" i="18"/>
  <c r="BM14" i="18"/>
  <c r="BM28" i="18"/>
  <c r="BM32" i="18"/>
  <c r="BM23" i="18"/>
  <c r="BM25" i="18"/>
  <c r="BM26" i="18"/>
  <c r="BM27" i="18"/>
  <c r="BM22" i="18"/>
  <c r="BM16" i="18"/>
  <c r="BM21" i="18"/>
  <c r="BM33" i="18"/>
  <c r="BM31" i="18"/>
  <c r="BM36" i="18"/>
  <c r="BM40" i="18"/>
  <c r="BM44" i="18"/>
  <c r="BM48" i="18"/>
  <c r="BM37" i="18"/>
  <c r="BM41" i="18"/>
  <c r="BM49" i="18"/>
  <c r="BM29" i="18"/>
  <c r="BM34" i="18"/>
  <c r="BM38" i="18"/>
  <c r="BM42" i="18"/>
  <c r="BM46" i="18"/>
  <c r="BM39" i="18"/>
  <c r="BM50" i="18"/>
  <c r="BM52" i="18"/>
  <c r="BM30" i="18"/>
  <c r="BM35" i="18"/>
  <c r="BM51" i="18"/>
  <c r="BM43" i="18"/>
  <c r="BM53" i="18"/>
  <c r="BM47" i="18"/>
  <c r="BM20" i="18"/>
  <c r="AH45" i="18"/>
  <c r="BE45" i="18"/>
  <c r="F45" i="18"/>
  <c r="BH45" i="18"/>
  <c r="R52" i="25"/>
  <c r="R9" i="18"/>
  <c r="R6" i="18"/>
  <c r="R7" i="18"/>
  <c r="R10" i="18"/>
  <c r="R11" i="18"/>
  <c r="R12" i="18"/>
  <c r="R8" i="18"/>
  <c r="R16" i="18"/>
  <c r="R15" i="18"/>
  <c r="R23" i="18"/>
  <c r="R13" i="18"/>
  <c r="R17" i="18"/>
  <c r="R18" i="18"/>
  <c r="R19" i="18"/>
  <c r="R27" i="18"/>
  <c r="R31" i="18"/>
  <c r="R14" i="18"/>
  <c r="R24" i="18"/>
  <c r="R28" i="18"/>
  <c r="R29" i="18"/>
  <c r="R30" i="18"/>
  <c r="R21" i="18"/>
  <c r="R26" i="18"/>
  <c r="R22" i="18"/>
  <c r="R32" i="18"/>
  <c r="R35" i="18"/>
  <c r="R39" i="18"/>
  <c r="R43" i="18"/>
  <c r="R47" i="18"/>
  <c r="R51" i="18"/>
  <c r="R33" i="18"/>
  <c r="R34" i="18"/>
  <c r="R36" i="18"/>
  <c r="R40" i="18"/>
  <c r="R44" i="18"/>
  <c r="R48" i="18"/>
  <c r="R37" i="18"/>
  <c r="R41" i="18"/>
  <c r="R49" i="18"/>
  <c r="R42" i="18"/>
  <c r="R25" i="18"/>
  <c r="R46" i="18"/>
  <c r="R52" i="18"/>
  <c r="R38" i="18"/>
  <c r="R50" i="18"/>
  <c r="R53" i="18"/>
  <c r="R20" i="18"/>
  <c r="M52" i="25"/>
  <c r="M6" i="18"/>
  <c r="M10" i="18"/>
  <c r="M7" i="18"/>
  <c r="M8" i="18"/>
  <c r="M12" i="18"/>
  <c r="M13" i="18"/>
  <c r="M9" i="18"/>
  <c r="M17" i="18"/>
  <c r="M15" i="18"/>
  <c r="M16" i="18"/>
  <c r="M11" i="18"/>
  <c r="M14" i="18"/>
  <c r="M24" i="18"/>
  <c r="M28" i="18"/>
  <c r="M32" i="18"/>
  <c r="M19" i="18"/>
  <c r="M25" i="18"/>
  <c r="M29" i="18"/>
  <c r="M30" i="18"/>
  <c r="M31" i="18"/>
  <c r="M22" i="18"/>
  <c r="M26" i="18"/>
  <c r="M27" i="18"/>
  <c r="M18" i="18"/>
  <c r="M33" i="18"/>
  <c r="M36" i="18"/>
  <c r="M40" i="18"/>
  <c r="M44" i="18"/>
  <c r="M48" i="18"/>
  <c r="M21" i="18"/>
  <c r="M37" i="18"/>
  <c r="M41" i="18"/>
  <c r="M49" i="18"/>
  <c r="M34" i="18"/>
  <c r="M38" i="18"/>
  <c r="M42" i="18"/>
  <c r="M46" i="18"/>
  <c r="M50" i="18"/>
  <c r="M23" i="18"/>
  <c r="M43" i="18"/>
  <c r="M52" i="18"/>
  <c r="M47" i="18"/>
  <c r="M51" i="18"/>
  <c r="M53" i="18"/>
  <c r="M39" i="18"/>
  <c r="M35" i="18"/>
  <c r="M20" i="18"/>
  <c r="I52" i="25"/>
  <c r="I6" i="18"/>
  <c r="I10" i="18"/>
  <c r="I7" i="18"/>
  <c r="I8" i="18"/>
  <c r="I12" i="18"/>
  <c r="I9" i="18"/>
  <c r="I13" i="18"/>
  <c r="I11" i="18"/>
  <c r="I17" i="18"/>
  <c r="I21" i="18"/>
  <c r="I14" i="18"/>
  <c r="I18" i="18"/>
  <c r="I15" i="18"/>
  <c r="I24" i="18"/>
  <c r="I22" i="18"/>
  <c r="I23" i="18"/>
  <c r="I28" i="18"/>
  <c r="I32" i="18"/>
  <c r="I16" i="18"/>
  <c r="I33" i="18"/>
  <c r="I29" i="18"/>
  <c r="I30" i="18"/>
  <c r="I31" i="18"/>
  <c r="I25" i="18"/>
  <c r="I26" i="18"/>
  <c r="I27" i="18"/>
  <c r="I36" i="18"/>
  <c r="I40" i="18"/>
  <c r="I44" i="18"/>
  <c r="I48" i="18"/>
  <c r="I34" i="18"/>
  <c r="I37" i="18"/>
  <c r="I41" i="18"/>
  <c r="I49" i="18"/>
  <c r="I38" i="18"/>
  <c r="I42" i="18"/>
  <c r="I46" i="18"/>
  <c r="I50" i="18"/>
  <c r="I47" i="18"/>
  <c r="I52" i="18"/>
  <c r="I35" i="18"/>
  <c r="I53" i="18"/>
  <c r="I43" i="18"/>
  <c r="I19" i="18"/>
  <c r="I39" i="18"/>
  <c r="I51" i="18"/>
  <c r="I20" i="18"/>
  <c r="AM45" i="18"/>
  <c r="BI52" i="25"/>
  <c r="BI6" i="18"/>
  <c r="BI10" i="18"/>
  <c r="BI8" i="18"/>
  <c r="BI12" i="18"/>
  <c r="BI9" i="18"/>
  <c r="BI13" i="18"/>
  <c r="BI17" i="18"/>
  <c r="BI7" i="18"/>
  <c r="BI14" i="18"/>
  <c r="BI15" i="18"/>
  <c r="BI16" i="18"/>
  <c r="BI24" i="18"/>
  <c r="BI11" i="18"/>
  <c r="BI19" i="18"/>
  <c r="BI28" i="18"/>
  <c r="BI32" i="18"/>
  <c r="BI29" i="18"/>
  <c r="BI30" i="18"/>
  <c r="BI31" i="18"/>
  <c r="BI21" i="18"/>
  <c r="BI25" i="18"/>
  <c r="BI26" i="18"/>
  <c r="BI27" i="18"/>
  <c r="BI18" i="18"/>
  <c r="BI23" i="18"/>
  <c r="BI22" i="18"/>
  <c r="BI36" i="18"/>
  <c r="BI40" i="18"/>
  <c r="BI44" i="18"/>
  <c r="BI48" i="18"/>
  <c r="BI37" i="18"/>
  <c r="BI41" i="18"/>
  <c r="BI49" i="18"/>
  <c r="BI33" i="18"/>
  <c r="BI34" i="18"/>
  <c r="BI38" i="18"/>
  <c r="BI42" i="18"/>
  <c r="BI46" i="18"/>
  <c r="BI43" i="18"/>
  <c r="BI52" i="18"/>
  <c r="BI47" i="18"/>
  <c r="BI53" i="18"/>
  <c r="BI39" i="18"/>
  <c r="BI51" i="18"/>
  <c r="BI35" i="18"/>
  <c r="BI50" i="18"/>
  <c r="BI20" i="18"/>
  <c r="N45" i="18"/>
  <c r="BP45" i="18"/>
  <c r="Z52" i="25"/>
  <c r="Z9" i="18"/>
  <c r="Z6" i="18"/>
  <c r="Z7" i="18"/>
  <c r="Z10" i="18"/>
  <c r="Z11" i="18"/>
  <c r="Z12" i="18"/>
  <c r="Z16" i="18"/>
  <c r="Z13" i="18"/>
  <c r="Z8" i="18"/>
  <c r="Z23" i="18"/>
  <c r="Z14" i="18"/>
  <c r="Z18" i="18"/>
  <c r="Z15" i="18"/>
  <c r="Z24" i="18"/>
  <c r="Z25" i="18"/>
  <c r="Z27" i="18"/>
  <c r="Z31" i="18"/>
  <c r="Z19" i="18"/>
  <c r="Z21" i="18"/>
  <c r="Z22" i="18"/>
  <c r="Z17" i="18"/>
  <c r="Z32" i="18"/>
  <c r="Z33" i="18"/>
  <c r="Z28" i="18"/>
  <c r="Z29" i="18"/>
  <c r="Z30" i="18"/>
  <c r="Z26" i="18"/>
  <c r="Z35" i="18"/>
  <c r="Z39" i="18"/>
  <c r="Z43" i="18"/>
  <c r="Z47" i="18"/>
  <c r="Z51" i="18"/>
  <c r="Z36" i="18"/>
  <c r="Z40" i="18"/>
  <c r="Z44" i="18"/>
  <c r="Z48" i="18"/>
  <c r="Z37" i="18"/>
  <c r="Z41" i="18"/>
  <c r="Z49" i="18"/>
  <c r="Z50" i="18"/>
  <c r="Z46" i="18"/>
  <c r="Z38" i="18"/>
  <c r="Z52" i="18"/>
  <c r="Z34" i="18"/>
  <c r="Z42" i="18"/>
  <c r="Z53" i="18"/>
  <c r="Z20" i="18"/>
  <c r="U52" i="25"/>
  <c r="U6" i="18"/>
  <c r="U10" i="18"/>
  <c r="U7" i="18"/>
  <c r="U8" i="18"/>
  <c r="U12" i="18"/>
  <c r="U13" i="18"/>
  <c r="U17" i="18"/>
  <c r="U24" i="18"/>
  <c r="U11" i="18"/>
  <c r="U9" i="18"/>
  <c r="U16" i="18"/>
  <c r="U25" i="18"/>
  <c r="U28" i="18"/>
  <c r="U32" i="18"/>
  <c r="U18" i="18"/>
  <c r="U21" i="18"/>
  <c r="U22" i="18"/>
  <c r="U14" i="18"/>
  <c r="U33" i="18"/>
  <c r="U15" i="18"/>
  <c r="U19" i="18"/>
  <c r="U29" i="18"/>
  <c r="U30" i="18"/>
  <c r="U31" i="18"/>
  <c r="U23" i="18"/>
  <c r="U27" i="18"/>
  <c r="U36" i="18"/>
  <c r="U40" i="18"/>
  <c r="U44" i="18"/>
  <c r="U48" i="18"/>
  <c r="U37" i="18"/>
  <c r="U41" i="18"/>
  <c r="U49" i="18"/>
  <c r="U38" i="18"/>
  <c r="U42" i="18"/>
  <c r="U46" i="18"/>
  <c r="U50" i="18"/>
  <c r="U26" i="18"/>
  <c r="U35" i="18"/>
  <c r="U52" i="18"/>
  <c r="U34" i="18"/>
  <c r="U39" i="18"/>
  <c r="U51" i="18"/>
  <c r="U53" i="18"/>
  <c r="U47" i="18"/>
  <c r="U43" i="18"/>
  <c r="U20" i="18"/>
  <c r="Q52" i="25"/>
  <c r="Q6" i="18"/>
  <c r="Q10" i="18"/>
  <c r="Q7" i="18"/>
  <c r="Q8" i="18"/>
  <c r="Q12" i="18"/>
  <c r="Q9" i="18"/>
  <c r="Q13" i="18"/>
  <c r="Q11" i="18"/>
  <c r="Q17" i="18"/>
  <c r="Q14" i="18"/>
  <c r="Q16" i="18"/>
  <c r="Q19" i="18"/>
  <c r="Q24" i="18"/>
  <c r="Q18" i="18"/>
  <c r="Q15" i="18"/>
  <c r="Q28" i="18"/>
  <c r="Q32" i="18"/>
  <c r="Q21" i="18"/>
  <c r="Q26" i="18"/>
  <c r="Q27" i="18"/>
  <c r="Q23" i="18"/>
  <c r="Q22" i="18"/>
  <c r="Q25" i="18"/>
  <c r="Q33" i="18"/>
  <c r="Q34" i="18"/>
  <c r="Q36" i="18"/>
  <c r="Q40" i="18"/>
  <c r="Q44" i="18"/>
  <c r="Q48" i="18"/>
  <c r="Q29" i="18"/>
  <c r="Q37" i="18"/>
  <c r="Q41" i="18"/>
  <c r="Q49" i="18"/>
  <c r="Q30" i="18"/>
  <c r="Q38" i="18"/>
  <c r="Q42" i="18"/>
  <c r="Q46" i="18"/>
  <c r="Q50" i="18"/>
  <c r="Q31" i="18"/>
  <c r="Q39" i="18"/>
  <c r="Q52" i="18"/>
  <c r="Q35" i="18"/>
  <c r="Q43" i="18"/>
  <c r="Q53" i="18"/>
  <c r="Q51" i="18"/>
  <c r="Q47" i="18"/>
  <c r="Q20" i="18"/>
  <c r="AR45" i="18"/>
  <c r="BD45" i="18"/>
  <c r="C51" i="25"/>
  <c r="J104" i="21"/>
  <c r="C52" i="25" l="1"/>
  <c r="C10" i="18"/>
  <c r="C14" i="18"/>
  <c r="C18" i="18"/>
  <c r="C22" i="18"/>
  <c r="C26" i="18"/>
  <c r="C30" i="18"/>
  <c r="C34" i="18"/>
  <c r="C38" i="18"/>
  <c r="C42" i="18"/>
  <c r="C46" i="18"/>
  <c r="C50" i="18"/>
  <c r="C6" i="18"/>
  <c r="C13" i="18"/>
  <c r="C21" i="18"/>
  <c r="C29" i="18"/>
  <c r="C41" i="18"/>
  <c r="C53" i="18"/>
  <c r="C7" i="18"/>
  <c r="C11" i="18"/>
  <c r="C15" i="18"/>
  <c r="C19" i="18"/>
  <c r="C23" i="18"/>
  <c r="C27" i="18"/>
  <c r="C31" i="18"/>
  <c r="C35" i="18"/>
  <c r="C39" i="18"/>
  <c r="C43" i="18"/>
  <c r="C47" i="18"/>
  <c r="C51" i="18"/>
  <c r="C52" i="18"/>
  <c r="C9" i="18"/>
  <c r="C25" i="18"/>
  <c r="C37" i="18"/>
  <c r="C8" i="18"/>
  <c r="C12" i="18"/>
  <c r="C16" i="18"/>
  <c r="C24" i="18"/>
  <c r="C28" i="18"/>
  <c r="C32" i="18"/>
  <c r="C36" i="18"/>
  <c r="C40" i="18"/>
  <c r="C44" i="18"/>
  <c r="C48" i="18"/>
  <c r="C17" i="18"/>
  <c r="C33" i="18"/>
  <c r="C49" i="18"/>
  <c r="C20" i="18"/>
  <c r="C45" i="18"/>
  <c r="AM9" i="17"/>
  <c r="AM10" i="17"/>
  <c r="AM11" i="17"/>
  <c r="AM12" i="17"/>
  <c r="AM13" i="17"/>
  <c r="AM14" i="17"/>
  <c r="AM15" i="17"/>
  <c r="AN15" i="17" s="1"/>
  <c r="H15" i="17" s="1"/>
  <c r="AM16" i="17"/>
  <c r="AM17" i="17"/>
  <c r="AM18" i="17"/>
  <c r="AM19" i="17"/>
  <c r="AM20" i="17"/>
  <c r="AM21" i="17"/>
  <c r="AM22" i="17"/>
  <c r="AN22" i="17" s="1"/>
  <c r="H22" i="17" s="1"/>
  <c r="AM23" i="17"/>
  <c r="AM24" i="17"/>
  <c r="AM25" i="17"/>
  <c r="AM26" i="17"/>
  <c r="AM27" i="17"/>
  <c r="AM28" i="17"/>
  <c r="AM29" i="17"/>
  <c r="AM30" i="17"/>
  <c r="AN30" i="17" s="1"/>
  <c r="H30" i="17" s="1"/>
  <c r="AM31" i="17"/>
  <c r="AN31" i="17" s="1"/>
  <c r="H31" i="17" s="1"/>
  <c r="AM32" i="17"/>
  <c r="AM33" i="17"/>
  <c r="AM34" i="17"/>
  <c r="AM35" i="17"/>
  <c r="AM36" i="17"/>
  <c r="AM37" i="17"/>
  <c r="AM38" i="17"/>
  <c r="AN38" i="17" s="1"/>
  <c r="H38" i="17" s="1"/>
  <c r="AM39" i="17"/>
  <c r="AN39" i="17" s="1"/>
  <c r="H39" i="17" s="1"/>
  <c r="AM40" i="17"/>
  <c r="AM41" i="17"/>
  <c r="AM42" i="17"/>
  <c r="AM43" i="17"/>
  <c r="AM44" i="17"/>
  <c r="AM45" i="17"/>
  <c r="AM46" i="17"/>
  <c r="AM47" i="17"/>
  <c r="AN47" i="17" s="1"/>
  <c r="H47" i="17" s="1"/>
  <c r="AM8" i="17"/>
  <c r="AG9" i="17"/>
  <c r="AG10" i="17"/>
  <c r="AG11" i="17"/>
  <c r="AG12" i="17"/>
  <c r="AG13" i="17"/>
  <c r="AG14"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8" i="17"/>
  <c r="AB8" i="17" a="1"/>
  <c r="AC8" i="17" s="1"/>
  <c r="N9" i="17"/>
  <c r="N10" i="17"/>
  <c r="N11" i="17"/>
  <c r="N12" i="17"/>
  <c r="N13" i="17"/>
  <c r="O13" i="17" s="1"/>
  <c r="P13" i="17" s="1"/>
  <c r="C13" i="17" s="1"/>
  <c r="N14" i="17"/>
  <c r="N15" i="17"/>
  <c r="N16" i="17"/>
  <c r="N17" i="17"/>
  <c r="N18" i="17"/>
  <c r="N19" i="17"/>
  <c r="N20" i="17"/>
  <c r="N21" i="17"/>
  <c r="N22" i="17"/>
  <c r="O22" i="17" s="1"/>
  <c r="P22" i="17" s="1"/>
  <c r="C22" i="17" s="1"/>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8" i="17"/>
  <c r="O8" i="17" s="1"/>
  <c r="P8" i="17" s="1"/>
  <c r="C8" i="17" s="1"/>
  <c r="M9" i="17"/>
  <c r="M10" i="17"/>
  <c r="M11" i="17"/>
  <c r="M12" i="17"/>
  <c r="M13" i="17"/>
  <c r="M14" i="17"/>
  <c r="M15" i="17"/>
  <c r="O15" i="17" s="1"/>
  <c r="P15" i="17" s="1"/>
  <c r="C15" i="17" s="1"/>
  <c r="M16" i="17"/>
  <c r="M17" i="17"/>
  <c r="O17" i="17" s="1"/>
  <c r="P17" i="17" s="1"/>
  <c r="C17" i="17" s="1"/>
  <c r="M18" i="17"/>
  <c r="M19" i="17"/>
  <c r="O19" i="17" s="1"/>
  <c r="P19" i="17" s="1"/>
  <c r="C19" i="17" s="1"/>
  <c r="M20" i="17"/>
  <c r="M21" i="17"/>
  <c r="M22" i="17"/>
  <c r="M23" i="17"/>
  <c r="O23" i="17" s="1"/>
  <c r="P23" i="17" s="1"/>
  <c r="C23" i="17" s="1"/>
  <c r="M24" i="17"/>
  <c r="O24" i="17" s="1"/>
  <c r="P24" i="17" s="1"/>
  <c r="C24" i="17" s="1"/>
  <c r="M25" i="17"/>
  <c r="O25" i="17" s="1"/>
  <c r="P25" i="17" s="1"/>
  <c r="C25" i="17" s="1"/>
  <c r="M26" i="17"/>
  <c r="M27" i="17"/>
  <c r="O27" i="17" s="1"/>
  <c r="P27" i="17" s="1"/>
  <c r="C27" i="17" s="1"/>
  <c r="M28" i="17"/>
  <c r="O28" i="17" s="1"/>
  <c r="P28" i="17" s="1"/>
  <c r="C28" i="17" s="1"/>
  <c r="M29" i="17"/>
  <c r="O29" i="17" s="1"/>
  <c r="P29" i="17" s="1"/>
  <c r="C29" i="17" s="1"/>
  <c r="M30" i="17"/>
  <c r="M31" i="17"/>
  <c r="M32" i="17"/>
  <c r="M33" i="17"/>
  <c r="O33" i="17" s="1"/>
  <c r="P33" i="17" s="1"/>
  <c r="C33" i="17" s="1"/>
  <c r="M34" i="17"/>
  <c r="M35" i="17"/>
  <c r="O35" i="17" s="1"/>
  <c r="P35" i="17" s="1"/>
  <c r="C35" i="17" s="1"/>
  <c r="M36" i="17"/>
  <c r="M37" i="17"/>
  <c r="O37" i="17" s="1"/>
  <c r="P37" i="17" s="1"/>
  <c r="C37" i="17" s="1"/>
  <c r="M38" i="17"/>
  <c r="M39" i="17"/>
  <c r="O39" i="17" s="1"/>
  <c r="P39" i="17" s="1"/>
  <c r="C39" i="17" s="1"/>
  <c r="M40" i="17"/>
  <c r="M41" i="17"/>
  <c r="M42" i="17"/>
  <c r="M43" i="17"/>
  <c r="M44" i="17"/>
  <c r="M45" i="17"/>
  <c r="O45" i="17" s="1"/>
  <c r="P45" i="17" s="1"/>
  <c r="C45" i="17" s="1"/>
  <c r="M46" i="17"/>
  <c r="M47" i="17"/>
  <c r="M8" i="17"/>
  <c r="V47" i="17"/>
  <c r="U47" i="17"/>
  <c r="T47" i="17"/>
  <c r="X46" i="17"/>
  <c r="E46" i="17" s="1"/>
  <c r="W46" i="17"/>
  <c r="D46" i="17" s="1"/>
  <c r="O46" i="17"/>
  <c r="P46" i="17" s="1"/>
  <c r="C46" i="17" s="1"/>
  <c r="X45" i="17"/>
  <c r="E45" i="17" s="1"/>
  <c r="W45" i="17"/>
  <c r="D45" i="17" s="1"/>
  <c r="G45" i="17"/>
  <c r="F45" i="17"/>
  <c r="X44" i="17"/>
  <c r="E44" i="17" s="1"/>
  <c r="W44" i="17"/>
  <c r="D44" i="17" s="1"/>
  <c r="X43" i="17"/>
  <c r="E43" i="17" s="1"/>
  <c r="W43" i="17"/>
  <c r="D43" i="17" s="1"/>
  <c r="X42" i="17"/>
  <c r="E42" i="17" s="1"/>
  <c r="W42" i="17"/>
  <c r="D42" i="17" s="1"/>
  <c r="O42" i="17"/>
  <c r="P42" i="17" s="1"/>
  <c r="C42" i="17" s="1"/>
  <c r="X41" i="17"/>
  <c r="E41" i="17" s="1"/>
  <c r="W41" i="17"/>
  <c r="D41" i="17" s="1"/>
  <c r="O41" i="17"/>
  <c r="P41" i="17" s="1"/>
  <c r="C41" i="17" s="1"/>
  <c r="X40" i="17"/>
  <c r="E40" i="17" s="1"/>
  <c r="W40" i="17"/>
  <c r="D40" i="17" s="1"/>
  <c r="X39" i="17"/>
  <c r="E39" i="17" s="1"/>
  <c r="W39" i="17"/>
  <c r="D39" i="17" s="1"/>
  <c r="X38" i="17"/>
  <c r="E38" i="17" s="1"/>
  <c r="W38" i="17"/>
  <c r="D38" i="17" s="1"/>
  <c r="O38" i="17"/>
  <c r="P38" i="17" s="1"/>
  <c r="C38" i="17" s="1"/>
  <c r="X37" i="17"/>
  <c r="E37" i="17" s="1"/>
  <c r="W37" i="17"/>
  <c r="D37" i="17" s="1"/>
  <c r="X36" i="17"/>
  <c r="E36" i="17" s="1"/>
  <c r="W36" i="17"/>
  <c r="D36" i="17" s="1"/>
  <c r="X35" i="17"/>
  <c r="E35" i="17" s="1"/>
  <c r="W35" i="17"/>
  <c r="D35" i="17" s="1"/>
  <c r="X34" i="17"/>
  <c r="E34" i="17" s="1"/>
  <c r="W34" i="17"/>
  <c r="D34" i="17" s="1"/>
  <c r="O34" i="17"/>
  <c r="P34" i="17" s="1"/>
  <c r="C34" i="17" s="1"/>
  <c r="X33" i="17"/>
  <c r="E33" i="17" s="1"/>
  <c r="W33" i="17"/>
  <c r="D33" i="17" s="1"/>
  <c r="X32" i="17"/>
  <c r="E32" i="17" s="1"/>
  <c r="W32" i="17"/>
  <c r="D32" i="17" s="1"/>
  <c r="X31" i="17"/>
  <c r="E31" i="17" s="1"/>
  <c r="W31" i="17"/>
  <c r="D31" i="17"/>
  <c r="X30" i="17"/>
  <c r="E30" i="17" s="1"/>
  <c r="W30" i="17"/>
  <c r="D30" i="17" s="1"/>
  <c r="O30" i="17"/>
  <c r="P30" i="17" s="1"/>
  <c r="C30" i="17" s="1"/>
  <c r="X29" i="17"/>
  <c r="E29" i="17" s="1"/>
  <c r="W29" i="17"/>
  <c r="D29" i="17" s="1"/>
  <c r="X28" i="17"/>
  <c r="E28" i="17" s="1"/>
  <c r="W28" i="17"/>
  <c r="D28" i="17" s="1"/>
  <c r="X27" i="17"/>
  <c r="E27" i="17" s="1"/>
  <c r="W27" i="17"/>
  <c r="D27" i="17" s="1"/>
  <c r="AN26" i="17"/>
  <c r="H26" i="17" s="1"/>
  <c r="X26" i="17"/>
  <c r="E26" i="17" s="1"/>
  <c r="W26" i="17"/>
  <c r="D26" i="17" s="1"/>
  <c r="O26" i="17"/>
  <c r="P26" i="17" s="1"/>
  <c r="C26" i="17" s="1"/>
  <c r="X25" i="17"/>
  <c r="E25" i="17" s="1"/>
  <c r="W25" i="17"/>
  <c r="D25" i="17" s="1"/>
  <c r="X24" i="17"/>
  <c r="E24" i="17" s="1"/>
  <c r="W24" i="17"/>
  <c r="D24" i="17" s="1"/>
  <c r="AN23" i="17"/>
  <c r="H23" i="17" s="1"/>
  <c r="X23" i="17"/>
  <c r="E23" i="17" s="1"/>
  <c r="W23" i="17"/>
  <c r="D23" i="17" s="1"/>
  <c r="X22" i="17"/>
  <c r="E22" i="17" s="1"/>
  <c r="W22" i="17"/>
  <c r="D22" i="17" s="1"/>
  <c r="X21" i="17"/>
  <c r="E21" i="17" s="1"/>
  <c r="W21" i="17"/>
  <c r="D21" i="17" s="1"/>
  <c r="X20" i="17"/>
  <c r="E20" i="17" s="1"/>
  <c r="W20" i="17"/>
  <c r="D20" i="17" s="1"/>
  <c r="X19" i="17"/>
  <c r="E19" i="17" s="1"/>
  <c r="W19" i="17"/>
  <c r="D19" i="17" s="1"/>
  <c r="X18" i="17"/>
  <c r="E18" i="17" s="1"/>
  <c r="W18" i="17"/>
  <c r="D18" i="17" s="1"/>
  <c r="O18" i="17"/>
  <c r="P18" i="17" s="1"/>
  <c r="C18" i="17" s="1"/>
  <c r="X17" i="17"/>
  <c r="W17" i="17"/>
  <c r="D17" i="17" s="1"/>
  <c r="E17" i="17"/>
  <c r="X16" i="17"/>
  <c r="E16" i="17" s="1"/>
  <c r="W16" i="17"/>
  <c r="D16" i="17" s="1"/>
  <c r="O16" i="17"/>
  <c r="P16" i="17" s="1"/>
  <c r="C16" i="17" s="1"/>
  <c r="X15" i="17"/>
  <c r="E15" i="17" s="1"/>
  <c r="W15" i="17"/>
  <c r="D15" i="17" s="1"/>
  <c r="X14" i="17"/>
  <c r="E14" i="17" s="1"/>
  <c r="W14" i="17"/>
  <c r="D14" i="17" s="1"/>
  <c r="O14" i="17"/>
  <c r="P14" i="17" s="1"/>
  <c r="C14" i="17" s="1"/>
  <c r="X13" i="17"/>
  <c r="E13" i="17" s="1"/>
  <c r="W13" i="17"/>
  <c r="D13" i="17" s="1"/>
  <c r="X12" i="17"/>
  <c r="E12" i="17" s="1"/>
  <c r="W12" i="17"/>
  <c r="D12" i="17" s="1"/>
  <c r="X11" i="17"/>
  <c r="E11" i="17" s="1"/>
  <c r="W11" i="17"/>
  <c r="D11" i="17" s="1"/>
  <c r="AN10" i="17"/>
  <c r="H10" i="17" s="1"/>
  <c r="X10" i="17"/>
  <c r="E10" i="17" s="1"/>
  <c r="W10" i="17"/>
  <c r="D10" i="17" s="1"/>
  <c r="O10" i="17"/>
  <c r="P10" i="17" s="1"/>
  <c r="C10" i="17" s="1"/>
  <c r="X9" i="17"/>
  <c r="E9" i="17" s="1"/>
  <c r="W9" i="17"/>
  <c r="D9" i="17" s="1"/>
  <c r="O9" i="17"/>
  <c r="P9" i="17" s="1"/>
  <c r="C9" i="17" s="1"/>
  <c r="X8" i="17"/>
  <c r="E8" i="17" s="1"/>
  <c r="W8" i="17"/>
  <c r="D8" i="17" s="1"/>
  <c r="O21" i="17" l="1"/>
  <c r="P21" i="17" s="1"/>
  <c r="C21" i="17" s="1"/>
  <c r="AN19" i="17"/>
  <c r="H19" i="17" s="1"/>
  <c r="AN35" i="17"/>
  <c r="H35" i="17" s="1"/>
  <c r="O20" i="17"/>
  <c r="P20" i="17" s="1"/>
  <c r="C20" i="17" s="1"/>
  <c r="AN27" i="17"/>
  <c r="H27" i="17" s="1"/>
  <c r="AN12" i="17"/>
  <c r="H12" i="17" s="1"/>
  <c r="AN14" i="17"/>
  <c r="H14" i="17" s="1"/>
  <c r="AN9" i="17"/>
  <c r="H9" i="17" s="1"/>
  <c r="O32" i="17"/>
  <c r="P32" i="17" s="1"/>
  <c r="C32" i="17" s="1"/>
  <c r="AN18" i="17"/>
  <c r="H18" i="17" s="1"/>
  <c r="AN34" i="17"/>
  <c r="H34" i="17" s="1"/>
  <c r="O12" i="17"/>
  <c r="P12" i="17" s="1"/>
  <c r="C12" i="17" s="1"/>
  <c r="O40" i="17"/>
  <c r="P40" i="17" s="1"/>
  <c r="C40" i="17" s="1"/>
  <c r="O11" i="17"/>
  <c r="P11" i="17" s="1"/>
  <c r="C11" i="17" s="1"/>
  <c r="O44" i="17"/>
  <c r="P44" i="17" s="1"/>
  <c r="C44" i="17" s="1"/>
  <c r="O43" i="17"/>
  <c r="P43" i="17" s="1"/>
  <c r="C43" i="17" s="1"/>
  <c r="O36" i="17"/>
  <c r="P36" i="17" s="1"/>
  <c r="C36" i="17" s="1"/>
  <c r="O31" i="17"/>
  <c r="P31" i="17" s="1"/>
  <c r="C31" i="17" s="1"/>
  <c r="W47" i="17"/>
  <c r="D47" i="17" s="1"/>
  <c r="AN43" i="17"/>
  <c r="H43" i="17" s="1"/>
  <c r="AN11" i="17"/>
  <c r="H11" i="17" s="1"/>
  <c r="X47" i="17"/>
  <c r="E47" i="17" s="1"/>
  <c r="AN45" i="17"/>
  <c r="H45" i="17" s="1"/>
  <c r="AN41" i="17"/>
  <c r="H41" i="17" s="1"/>
  <c r="AN37" i="17"/>
  <c r="H37" i="17" s="1"/>
  <c r="AN33" i="17"/>
  <c r="H33" i="17" s="1"/>
  <c r="AN29" i="17"/>
  <c r="H29" i="17" s="1"/>
  <c r="AN25" i="17"/>
  <c r="H25" i="17" s="1"/>
  <c r="AN21" i="17"/>
  <c r="H21" i="17" s="1"/>
  <c r="AN17" i="17"/>
  <c r="H17" i="17" s="1"/>
  <c r="AN13" i="17"/>
  <c r="H13" i="17" s="1"/>
  <c r="AN8" i="17"/>
  <c r="H8" i="17" s="1"/>
  <c r="AN16" i="17"/>
  <c r="H16" i="17" s="1"/>
  <c r="AN20" i="17"/>
  <c r="H20" i="17" s="1"/>
  <c r="AN24" i="17"/>
  <c r="H24" i="17" s="1"/>
  <c r="AN28" i="17"/>
  <c r="H28" i="17" s="1"/>
  <c r="AN32" i="17"/>
  <c r="H32" i="17" s="1"/>
  <c r="AN36" i="17"/>
  <c r="H36" i="17" s="1"/>
  <c r="AN40" i="17"/>
  <c r="H40" i="17" s="1"/>
  <c r="AN42" i="17"/>
  <c r="H42" i="17" s="1"/>
  <c r="AN44" i="17"/>
  <c r="H44" i="17" s="1"/>
  <c r="AN46" i="17"/>
  <c r="H46" i="17" s="1"/>
  <c r="AE47" i="17"/>
  <c r="AC47" i="17"/>
  <c r="AF46" i="17"/>
  <c r="AD46" i="17"/>
  <c r="AB46" i="17"/>
  <c r="AE45" i="17"/>
  <c r="AC45" i="17"/>
  <c r="AF44" i="17"/>
  <c r="AD44" i="17"/>
  <c r="AB44" i="17"/>
  <c r="AI44" i="17" s="1"/>
  <c r="G44" i="17" s="1"/>
  <c r="AE43" i="17"/>
  <c r="AC43" i="17"/>
  <c r="AF42" i="17"/>
  <c r="AD42" i="17"/>
  <c r="AB42" i="17"/>
  <c r="AI42" i="17" s="1"/>
  <c r="G42" i="17" s="1"/>
  <c r="AD41" i="17"/>
  <c r="AE40" i="17"/>
  <c r="AF39" i="17"/>
  <c r="AB39" i="17"/>
  <c r="AI39" i="17" s="1"/>
  <c r="G39" i="17" s="1"/>
  <c r="AC38" i="17"/>
  <c r="AD37" i="17"/>
  <c r="AE36" i="17"/>
  <c r="AF35" i="17"/>
  <c r="AB35" i="17"/>
  <c r="AC34" i="17"/>
  <c r="AD33" i="17"/>
  <c r="AE32" i="17"/>
  <c r="AF31" i="17"/>
  <c r="AB31" i="17"/>
  <c r="AC30" i="17"/>
  <c r="AD29" i="17"/>
  <c r="AE28" i="17"/>
  <c r="AF27" i="17"/>
  <c r="AB27" i="17"/>
  <c r="AI27" i="17" s="1"/>
  <c r="G27" i="17" s="1"/>
  <c r="AC26" i="17"/>
  <c r="AD25" i="17"/>
  <c r="AE24" i="17"/>
  <c r="AF23" i="17"/>
  <c r="AB23" i="17"/>
  <c r="AI23" i="17" s="1"/>
  <c r="G23" i="17" s="1"/>
  <c r="AC22" i="17"/>
  <c r="AD21" i="17"/>
  <c r="AE20" i="17"/>
  <c r="AF19" i="17"/>
  <c r="AB19" i="17"/>
  <c r="AI19" i="17" s="1"/>
  <c r="G19" i="17" s="1"/>
  <c r="AC18" i="17"/>
  <c r="AD17" i="17"/>
  <c r="AE16" i="17"/>
  <c r="AF15" i="17"/>
  <c r="AB15" i="17"/>
  <c r="AC14" i="17"/>
  <c r="AD13" i="17"/>
  <c r="AE12" i="17"/>
  <c r="AF11" i="17"/>
  <c r="AB11" i="17"/>
  <c r="AI11" i="17" s="1"/>
  <c r="G11" i="17" s="1"/>
  <c r="AC10" i="17"/>
  <c r="AD9" i="17"/>
  <c r="AE8" i="17"/>
  <c r="AF47" i="17"/>
  <c r="AD47" i="17"/>
  <c r="AB47" i="17"/>
  <c r="AI47" i="17" s="1"/>
  <c r="G47" i="17" s="1"/>
  <c r="AE46" i="17"/>
  <c r="AC46" i="17"/>
  <c r="AF45" i="17"/>
  <c r="AD45" i="17"/>
  <c r="AB45" i="17"/>
  <c r="AE44" i="17"/>
  <c r="AC44" i="17"/>
  <c r="AF43" i="17"/>
  <c r="AD43" i="17"/>
  <c r="AB43" i="17"/>
  <c r="AI43" i="17" s="1"/>
  <c r="G43" i="17" s="1"/>
  <c r="AE42" i="17"/>
  <c r="AC42" i="17"/>
  <c r="AF41" i="17"/>
  <c r="AB41" i="17"/>
  <c r="AC40" i="17"/>
  <c r="AD39" i="17"/>
  <c r="AE38" i="17"/>
  <c r="AF37" i="17"/>
  <c r="AB37" i="17"/>
  <c r="AI37" i="17" s="1"/>
  <c r="G37" i="17" s="1"/>
  <c r="AC36" i="17"/>
  <c r="AD35" i="17"/>
  <c r="AE34" i="17"/>
  <c r="AF33" i="17"/>
  <c r="AB33" i="17"/>
  <c r="AI33" i="17" s="1"/>
  <c r="G33" i="17" s="1"/>
  <c r="AC32" i="17"/>
  <c r="AD31" i="17"/>
  <c r="AE30" i="17"/>
  <c r="AF29" i="17"/>
  <c r="AB29" i="17"/>
  <c r="AI29" i="17" s="1"/>
  <c r="G29" i="17" s="1"/>
  <c r="AC28" i="17"/>
  <c r="AD27" i="17"/>
  <c r="AE26" i="17"/>
  <c r="AF25" i="17"/>
  <c r="AB25" i="17"/>
  <c r="AI25" i="17" s="1"/>
  <c r="G25" i="17" s="1"/>
  <c r="AC24" i="17"/>
  <c r="AD23" i="17"/>
  <c r="AE22" i="17"/>
  <c r="AF21" i="17"/>
  <c r="AB21" i="17"/>
  <c r="AI21" i="17" s="1"/>
  <c r="G21" i="17" s="1"/>
  <c r="AC20" i="17"/>
  <c r="AD19" i="17"/>
  <c r="AE18" i="17"/>
  <c r="AF17" i="17"/>
  <c r="AB17" i="17"/>
  <c r="AI17" i="17" s="1"/>
  <c r="G17" i="17" s="1"/>
  <c r="AC16" i="17"/>
  <c r="AD15" i="17"/>
  <c r="AE14" i="17"/>
  <c r="AF13" i="17"/>
  <c r="AB13" i="17"/>
  <c r="AI13" i="17" s="1"/>
  <c r="G13" i="17" s="1"/>
  <c r="AC12" i="17"/>
  <c r="AD11" i="17"/>
  <c r="AE10" i="17"/>
  <c r="AF9" i="17"/>
  <c r="AB9" i="17"/>
  <c r="AB8" i="17"/>
  <c r="AD8" i="17"/>
  <c r="AF8" i="17"/>
  <c r="AC9" i="17"/>
  <c r="AE9" i="17"/>
  <c r="AB10" i="17"/>
  <c r="AD10" i="17"/>
  <c r="AF10" i="17"/>
  <c r="AC11" i="17"/>
  <c r="AE11" i="17"/>
  <c r="AB12" i="17"/>
  <c r="AD12" i="17"/>
  <c r="AF12" i="17"/>
  <c r="AC13" i="17"/>
  <c r="AE13" i="17"/>
  <c r="AB14" i="17"/>
  <c r="AD14" i="17"/>
  <c r="AF14" i="17"/>
  <c r="AC15" i="17"/>
  <c r="AE15" i="17"/>
  <c r="AB16" i="17"/>
  <c r="AD16" i="17"/>
  <c r="AF16" i="17"/>
  <c r="AC17" i="17"/>
  <c r="AE17" i="17"/>
  <c r="AB18" i="17"/>
  <c r="AD18" i="17"/>
  <c r="AF18" i="17"/>
  <c r="AC19" i="17"/>
  <c r="AE19" i="17"/>
  <c r="AB20" i="17"/>
  <c r="AD20" i="17"/>
  <c r="AF20" i="17"/>
  <c r="AC21" i="17"/>
  <c r="AE21" i="17"/>
  <c r="AB22" i="17"/>
  <c r="AD22" i="17"/>
  <c r="AF22" i="17"/>
  <c r="AC23" i="17"/>
  <c r="AH23" i="17" s="1"/>
  <c r="F23" i="17" s="1"/>
  <c r="AE23" i="17"/>
  <c r="AB24" i="17"/>
  <c r="AD24" i="17"/>
  <c r="AF24" i="17"/>
  <c r="AC25" i="17"/>
  <c r="AE25" i="17"/>
  <c r="AB26" i="17"/>
  <c r="AD26" i="17"/>
  <c r="AF26" i="17"/>
  <c r="AC27" i="17"/>
  <c r="AE27" i="17"/>
  <c r="AB28" i="17"/>
  <c r="AD28" i="17"/>
  <c r="AF28" i="17"/>
  <c r="AC29" i="17"/>
  <c r="AE29" i="17"/>
  <c r="AB30" i="17"/>
  <c r="AD30" i="17"/>
  <c r="AF30" i="17"/>
  <c r="AC31" i="17"/>
  <c r="AE31" i="17"/>
  <c r="AB32" i="17"/>
  <c r="AD32" i="17"/>
  <c r="AF32" i="17"/>
  <c r="AC33" i="17"/>
  <c r="AE33" i="17"/>
  <c r="AB34" i="17"/>
  <c r="AD34" i="17"/>
  <c r="AF34" i="17"/>
  <c r="AC35" i="17"/>
  <c r="AE35" i="17"/>
  <c r="AB36" i="17"/>
  <c r="AD36" i="17"/>
  <c r="AF36" i="17"/>
  <c r="AC37" i="17"/>
  <c r="AE37" i="17"/>
  <c r="AB38" i="17"/>
  <c r="AD38" i="17"/>
  <c r="AF38" i="17"/>
  <c r="AC39" i="17"/>
  <c r="AE39" i="17"/>
  <c r="AB40" i="17"/>
  <c r="AD40" i="17"/>
  <c r="AF40" i="17"/>
  <c r="AC41" i="17"/>
  <c r="AE41" i="17"/>
  <c r="O47" i="17"/>
  <c r="P47" i="17" s="1"/>
  <c r="C47" i="17" s="1"/>
  <c r="AI31" i="17"/>
  <c r="G31" i="17" s="1"/>
  <c r="AI41" i="17"/>
  <c r="G41" i="17" s="1"/>
  <c r="AI46" i="17"/>
  <c r="G46" i="17" s="1"/>
  <c r="AI9" i="17"/>
  <c r="G9" i="17" s="1"/>
  <c r="AI35" i="17"/>
  <c r="G35" i="17" s="1"/>
  <c r="AH42" i="17" l="1"/>
  <c r="F42" i="17" s="1"/>
  <c r="AH35" i="17"/>
  <c r="F35" i="17" s="1"/>
  <c r="AH27" i="17"/>
  <c r="F27" i="17" s="1"/>
  <c r="AH46" i="17"/>
  <c r="F46" i="17" s="1"/>
  <c r="AH33" i="17"/>
  <c r="F33" i="17" s="1"/>
  <c r="AH25" i="17"/>
  <c r="F25" i="17" s="1"/>
  <c r="AH11" i="17"/>
  <c r="F11" i="17" s="1"/>
  <c r="AH44" i="17"/>
  <c r="F44" i="17" s="1"/>
  <c r="AH47" i="17"/>
  <c r="F47" i="17" s="1"/>
  <c r="AH41" i="17"/>
  <c r="F41" i="17" s="1"/>
  <c r="AH19" i="17"/>
  <c r="F19" i="17" s="1"/>
  <c r="AH17" i="17"/>
  <c r="F17" i="17" s="1"/>
  <c r="AH37" i="17"/>
  <c r="F37" i="17" s="1"/>
  <c r="AH31" i="17"/>
  <c r="F31" i="17" s="1"/>
  <c r="AH21" i="17"/>
  <c r="F21" i="17" s="1"/>
  <c r="AH43" i="17"/>
  <c r="F43" i="17" s="1"/>
  <c r="AH15" i="17"/>
  <c r="F15" i="17" s="1"/>
  <c r="AH39" i="17"/>
  <c r="F39" i="17" s="1"/>
  <c r="AI15" i="17"/>
  <c r="G15" i="17" s="1"/>
  <c r="AH29" i="17"/>
  <c r="F29" i="17" s="1"/>
  <c r="AH13" i="17"/>
  <c r="F13" i="17" s="1"/>
  <c r="AH9" i="17"/>
  <c r="F9" i="17" s="1"/>
  <c r="AI32" i="17"/>
  <c r="G32" i="17" s="1"/>
  <c r="AH32" i="17"/>
  <c r="F32" i="17" s="1"/>
  <c r="AI28" i="17"/>
  <c r="G28" i="17" s="1"/>
  <c r="AH28" i="17"/>
  <c r="F28" i="17" s="1"/>
  <c r="AI24" i="17"/>
  <c r="G24" i="17" s="1"/>
  <c r="AH24" i="17"/>
  <c r="F24" i="17" s="1"/>
  <c r="AI20" i="17"/>
  <c r="G20" i="17" s="1"/>
  <c r="AH20" i="17"/>
  <c r="F20" i="17" s="1"/>
  <c r="AI16" i="17"/>
  <c r="G16" i="17" s="1"/>
  <c r="AH16" i="17"/>
  <c r="F16" i="17" s="1"/>
  <c r="AI12" i="17"/>
  <c r="G12" i="17" s="1"/>
  <c r="AH12" i="17"/>
  <c r="F12" i="17" s="1"/>
  <c r="AI8" i="17"/>
  <c r="G8" i="17" s="1"/>
  <c r="AH8" i="17"/>
  <c r="F8" i="17" s="1"/>
  <c r="AI36" i="17"/>
  <c r="G36" i="17" s="1"/>
  <c r="AH36" i="17"/>
  <c r="F36" i="17" s="1"/>
  <c r="AI40" i="17"/>
  <c r="G40" i="17" s="1"/>
  <c r="AH40" i="17"/>
  <c r="F40" i="17" s="1"/>
  <c r="AI30" i="17"/>
  <c r="G30" i="17" s="1"/>
  <c r="AH30" i="17"/>
  <c r="F30" i="17" s="1"/>
  <c r="AI26" i="17"/>
  <c r="G26" i="17" s="1"/>
  <c r="AH26" i="17"/>
  <c r="F26" i="17" s="1"/>
  <c r="AI22" i="17"/>
  <c r="G22" i="17" s="1"/>
  <c r="AH22" i="17"/>
  <c r="F22" i="17" s="1"/>
  <c r="AI18" i="17"/>
  <c r="G18" i="17" s="1"/>
  <c r="AH18" i="17"/>
  <c r="F18" i="17" s="1"/>
  <c r="AI14" i="17"/>
  <c r="G14" i="17" s="1"/>
  <c r="AH14" i="17"/>
  <c r="F14" i="17" s="1"/>
  <c r="AI10" i="17"/>
  <c r="G10" i="17" s="1"/>
  <c r="AH10" i="17"/>
  <c r="F10" i="17" s="1"/>
  <c r="AI34" i="17"/>
  <c r="G34" i="17" s="1"/>
  <c r="AH34" i="17"/>
  <c r="F34" i="17" s="1"/>
  <c r="AI38" i="17"/>
  <c r="G38" i="17" s="1"/>
  <c r="AH38" i="17"/>
  <c r="F38" i="17" s="1"/>
  <c r="N44" i="1" l="1"/>
  <c r="V44" i="1"/>
  <c r="N43" i="1"/>
  <c r="V43" i="1"/>
  <c r="N42" i="1"/>
  <c r="V42" i="1"/>
  <c r="N41" i="1"/>
  <c r="V41" i="1"/>
  <c r="N40" i="1"/>
  <c r="V40" i="1"/>
  <c r="N39" i="1"/>
  <c r="V39" i="1"/>
  <c r="N38" i="1"/>
  <c r="V38" i="1"/>
  <c r="N37" i="1"/>
  <c r="V37" i="1"/>
  <c r="N36" i="1"/>
  <c r="V36" i="1"/>
  <c r="N35" i="1"/>
  <c r="V35" i="1"/>
  <c r="N34" i="1"/>
  <c r="V34" i="1"/>
  <c r="N33" i="1"/>
  <c r="V33" i="1"/>
  <c r="N32" i="1"/>
  <c r="V32" i="1"/>
  <c r="N31" i="1"/>
  <c r="V31" i="1"/>
  <c r="N30" i="1"/>
  <c r="V30" i="1"/>
  <c r="N29" i="1"/>
  <c r="V29" i="1"/>
  <c r="N28" i="1"/>
  <c r="V28" i="1"/>
  <c r="N27" i="1"/>
  <c r="V27" i="1"/>
  <c r="N26" i="1"/>
  <c r="V26" i="1"/>
  <c r="N25" i="1"/>
  <c r="V25" i="1"/>
  <c r="N24" i="1"/>
  <c r="V24" i="1"/>
  <c r="N23" i="1"/>
  <c r="V23" i="1"/>
  <c r="N22" i="1"/>
  <c r="V22" i="1"/>
  <c r="N21" i="1"/>
  <c r="N20" i="1"/>
  <c r="X20" i="1"/>
  <c r="N19" i="1"/>
  <c r="V19" i="1"/>
  <c r="N18" i="1"/>
  <c r="X18" i="1"/>
  <c r="N17" i="1"/>
  <c r="X17" i="1"/>
  <c r="N16" i="1"/>
  <c r="X16" i="1"/>
  <c r="N15" i="1"/>
  <c r="X15" i="1"/>
  <c r="N14" i="1"/>
  <c r="X14" i="1"/>
  <c r="N13" i="1"/>
  <c r="N12" i="1"/>
  <c r="X12" i="1"/>
  <c r="N11" i="1"/>
  <c r="V11" i="1"/>
  <c r="N10" i="1"/>
  <c r="V10" i="1"/>
  <c r="N9" i="1"/>
  <c r="V9" i="1"/>
  <c r="N8" i="1"/>
  <c r="X8" i="1"/>
  <c r="N7" i="1"/>
  <c r="V7" i="1"/>
  <c r="N6" i="1"/>
  <c r="X6" i="1"/>
  <c r="P6" i="1"/>
  <c r="N5" i="1"/>
  <c r="V5" i="1"/>
  <c r="F5" i="1"/>
  <c r="L44" i="1"/>
  <c r="I15" i="21"/>
  <c r="I20" i="21"/>
  <c r="I23" i="21"/>
  <c r="I18" i="21" s="1"/>
  <c r="I28" i="21"/>
  <c r="I31" i="21"/>
  <c r="I44" i="21"/>
  <c r="I53" i="21"/>
  <c r="I58" i="21"/>
  <c r="I63" i="21"/>
  <c r="I62" i="21" s="1"/>
  <c r="I81" i="21"/>
  <c r="I75" i="21" s="1"/>
  <c r="X44" i="1"/>
  <c r="J20" i="1"/>
  <c r="J24" i="1"/>
  <c r="J28" i="1"/>
  <c r="J32" i="1"/>
  <c r="J36" i="1"/>
  <c r="J40" i="1"/>
  <c r="X7" i="1"/>
  <c r="X9" i="1"/>
  <c r="X11" i="1"/>
  <c r="J43" i="1"/>
  <c r="J41" i="1"/>
  <c r="J39" i="1"/>
  <c r="J37" i="1"/>
  <c r="J35" i="1"/>
  <c r="J33" i="1"/>
  <c r="J31" i="1"/>
  <c r="J29" i="1"/>
  <c r="J27" i="1"/>
  <c r="J25" i="1"/>
  <c r="J23" i="1"/>
  <c r="J21" i="1"/>
  <c r="J19" i="1"/>
  <c r="J22" i="1"/>
  <c r="J26" i="1"/>
  <c r="J30" i="1"/>
  <c r="J34" i="1"/>
  <c r="J38" i="1"/>
  <c r="J42" i="1"/>
  <c r="X13" i="1"/>
  <c r="V13" i="1"/>
  <c r="V14" i="1"/>
  <c r="V15" i="1"/>
  <c r="V16" i="1"/>
  <c r="V17" i="1"/>
  <c r="V18" i="1"/>
  <c r="T19" i="1"/>
  <c r="T20" i="1"/>
  <c r="T24" i="1"/>
  <c r="T26" i="1"/>
  <c r="T28" i="1"/>
  <c r="T21" i="1"/>
  <c r="T23" i="1"/>
  <c r="T25" i="1"/>
  <c r="T27" i="1"/>
  <c r="T29" i="1"/>
  <c r="T30" i="1"/>
  <c r="T31" i="1"/>
  <c r="T32" i="1"/>
  <c r="T33" i="1"/>
  <c r="T34" i="1"/>
  <c r="T35" i="1"/>
  <c r="T37" i="1"/>
  <c r="T39" i="1"/>
  <c r="T41" i="1"/>
  <c r="T43" i="1"/>
  <c r="T36" i="1"/>
  <c r="T38" i="1"/>
  <c r="T40" i="1"/>
  <c r="T42" i="1"/>
  <c r="T16" i="1"/>
  <c r="J16" i="1"/>
  <c r="J12" i="1"/>
  <c r="T12" i="1"/>
  <c r="J8" i="1"/>
  <c r="T8" i="1"/>
  <c r="T15" i="1"/>
  <c r="J15" i="1"/>
  <c r="J11" i="1"/>
  <c r="T11" i="1"/>
  <c r="J7" i="1"/>
  <c r="T7" i="1"/>
  <c r="T18" i="1"/>
  <c r="J18" i="1"/>
  <c r="T14" i="1"/>
  <c r="J14" i="1"/>
  <c r="J10" i="1"/>
  <c r="T10" i="1"/>
  <c r="J6" i="1"/>
  <c r="T6" i="1"/>
  <c r="T17" i="1"/>
  <c r="J17" i="1"/>
  <c r="T13" i="1"/>
  <c r="J13" i="1"/>
  <c r="J9" i="1"/>
  <c r="T9" i="1"/>
  <c r="J5" i="1"/>
  <c r="T5" i="1"/>
  <c r="P5" i="1"/>
  <c r="V6" i="1"/>
  <c r="V8" i="1"/>
  <c r="V12" i="1"/>
  <c r="X22" i="1"/>
  <c r="X23" i="1"/>
  <c r="X24" i="1"/>
  <c r="X25" i="1"/>
  <c r="X26" i="1"/>
  <c r="X27" i="1"/>
  <c r="T22" i="1"/>
  <c r="F6" i="1"/>
  <c r="X10" i="1"/>
  <c r="V21" i="1"/>
  <c r="X21" i="1"/>
  <c r="X19" i="1"/>
  <c r="X29" i="1"/>
  <c r="X31" i="1"/>
  <c r="X33" i="1"/>
  <c r="X35" i="1"/>
  <c r="X36" i="1"/>
  <c r="X37" i="1"/>
  <c r="X38" i="1"/>
  <c r="X39" i="1"/>
  <c r="X40" i="1"/>
  <c r="X41" i="1"/>
  <c r="X42" i="1"/>
  <c r="X43" i="1"/>
  <c r="V20" i="1"/>
  <c r="X28" i="1"/>
  <c r="X32" i="1"/>
  <c r="F44" i="1"/>
  <c r="P44" i="1"/>
  <c r="T44" i="1"/>
  <c r="J44" i="1"/>
  <c r="X5" i="1"/>
  <c r="X30" i="1"/>
  <c r="X34" i="1"/>
  <c r="I52" i="21"/>
  <c r="I43" i="21" s="1"/>
  <c r="I42" i="21" s="1"/>
  <c r="I27" i="21" l="1"/>
  <c r="I41" i="21"/>
  <c r="I40" i="21" s="1"/>
  <c r="I14" i="21"/>
  <c r="I13" i="21" s="1"/>
  <c r="I12" i="21" s="1"/>
  <c r="P20" i="1"/>
  <c r="F20" i="1"/>
  <c r="P34" i="1"/>
  <c r="F34" i="1"/>
  <c r="P43" i="1"/>
  <c r="F43" i="1"/>
  <c r="P39" i="1"/>
  <c r="F39" i="1"/>
  <c r="P35" i="1"/>
  <c r="F35" i="1"/>
  <c r="P19" i="1"/>
  <c r="F19" i="1"/>
  <c r="P8" i="1"/>
  <c r="F8" i="1"/>
  <c r="P12" i="1"/>
  <c r="F12" i="1"/>
  <c r="P16" i="1"/>
  <c r="F16" i="1"/>
  <c r="P21" i="1"/>
  <c r="F21" i="1"/>
  <c r="P41" i="1"/>
  <c r="F41" i="1"/>
  <c r="P37" i="1"/>
  <c r="F37" i="1"/>
  <c r="P22" i="1"/>
  <c r="F22" i="1"/>
  <c r="P33" i="1"/>
  <c r="F33" i="1"/>
  <c r="P31" i="1"/>
  <c r="F31" i="1"/>
  <c r="P29" i="1"/>
  <c r="F29" i="1"/>
  <c r="P32" i="1"/>
  <c r="F32" i="1"/>
  <c r="P30" i="1"/>
  <c r="F30" i="1"/>
  <c r="P28" i="1"/>
  <c r="F28" i="1"/>
  <c r="P10" i="1"/>
  <c r="F10" i="1"/>
  <c r="P14" i="1"/>
  <c r="F14" i="1"/>
  <c r="P18" i="1"/>
  <c r="F18" i="1"/>
  <c r="P23" i="1"/>
  <c r="F23" i="1"/>
  <c r="P24" i="1"/>
  <c r="F24" i="1"/>
  <c r="P27" i="1"/>
  <c r="F27" i="1"/>
  <c r="P26" i="1"/>
  <c r="F26" i="1"/>
  <c r="P42" i="1"/>
  <c r="F42" i="1"/>
  <c r="P40" i="1"/>
  <c r="F40" i="1"/>
  <c r="P38" i="1"/>
  <c r="F38" i="1"/>
  <c r="P36" i="1"/>
  <c r="F36" i="1"/>
  <c r="P25" i="1"/>
  <c r="F25" i="1"/>
  <c r="P7" i="1"/>
  <c r="F7" i="1"/>
  <c r="P9" i="1"/>
  <c r="F9" i="1"/>
  <c r="P11" i="1"/>
  <c r="F11" i="1"/>
  <c r="P13" i="1"/>
  <c r="F13" i="1"/>
  <c r="P15" i="1"/>
  <c r="F15" i="1"/>
  <c r="P17" i="1"/>
  <c r="F17" i="1"/>
  <c r="I86" i="21" l="1"/>
  <c r="I5" i="3" s="1"/>
  <c r="C6" i="19" a="1"/>
  <c r="C6" i="19" l="1"/>
  <c r="M6" i="19"/>
  <c r="AC6" i="19"/>
  <c r="AS6" i="19"/>
  <c r="BI6" i="19"/>
  <c r="BH6" i="19"/>
  <c r="AB6" i="19"/>
  <c r="G6" i="19"/>
  <c r="W6" i="19"/>
  <c r="AM6" i="19"/>
  <c r="BC6" i="19"/>
  <c r="BS6" i="19"/>
  <c r="AV6" i="19"/>
  <c r="P6" i="19"/>
  <c r="BJ6" i="19"/>
  <c r="AT6" i="19"/>
  <c r="AD6" i="19"/>
  <c r="N6" i="19"/>
  <c r="I6" i="19"/>
  <c r="Q6" i="19"/>
  <c r="Y6" i="19"/>
  <c r="AG6" i="19"/>
  <c r="AO6" i="19"/>
  <c r="AW6" i="19"/>
  <c r="BE6" i="19"/>
  <c r="BM6" i="19"/>
  <c r="BP6" i="19"/>
  <c r="AZ6" i="19"/>
  <c r="T6" i="19"/>
  <c r="K6" i="19"/>
  <c r="AA6" i="19"/>
  <c r="AQ6" i="19"/>
  <c r="BG6" i="19"/>
  <c r="BT6" i="19"/>
  <c r="AN6" i="19"/>
  <c r="H6" i="19"/>
  <c r="BF6" i="19"/>
  <c r="AP6" i="19"/>
  <c r="Z6" i="19"/>
  <c r="J6" i="19"/>
  <c r="E6" i="19"/>
  <c r="AK6" i="19"/>
  <c r="BQ6" i="19"/>
  <c r="L6" i="19"/>
  <c r="AE6" i="19"/>
  <c r="BK6" i="19"/>
  <c r="AF6" i="19"/>
  <c r="BB6" i="19"/>
  <c r="V6" i="19"/>
  <c r="AJ6" i="19"/>
  <c r="S6" i="19"/>
  <c r="AY6" i="19"/>
  <c r="BD6" i="19"/>
  <c r="BN6" i="19"/>
  <c r="AH6" i="19"/>
  <c r="U6" i="19"/>
  <c r="AR6" i="19"/>
  <c r="AU6" i="19"/>
  <c r="BR6" i="19"/>
  <c r="F6" i="19"/>
  <c r="D6" i="19"/>
  <c r="BO6" i="19"/>
  <c r="AX6" i="19"/>
  <c r="BA6" i="19"/>
  <c r="O6" i="19"/>
  <c r="BL6" i="19"/>
  <c r="AL6" i="19"/>
  <c r="AI6" i="19"/>
  <c r="X6" i="19"/>
  <c r="R6" i="19"/>
  <c r="X10" i="19" l="1"/>
  <c r="X12" i="19"/>
  <c r="X15" i="19"/>
  <c r="X14" i="19"/>
  <c r="X18" i="19"/>
  <c r="X20" i="19"/>
  <c r="X22" i="19"/>
  <c r="X24" i="19"/>
  <c r="X29" i="19"/>
  <c r="X26" i="19"/>
  <c r="X28" i="19"/>
  <c r="X32" i="19"/>
  <c r="X34" i="19"/>
  <c r="X36" i="19"/>
  <c r="X38" i="19"/>
  <c r="X40" i="19"/>
  <c r="X42" i="19"/>
  <c r="X44" i="19"/>
  <c r="X46" i="19"/>
  <c r="X54" i="19"/>
  <c r="X53" i="19"/>
  <c r="X7" i="19"/>
  <c r="X52" i="19"/>
  <c r="X51" i="19"/>
  <c r="X9" i="19"/>
  <c r="X13" i="19"/>
  <c r="X17" i="19"/>
  <c r="X21" i="19"/>
  <c r="X25" i="19"/>
  <c r="X27" i="19"/>
  <c r="X33" i="19"/>
  <c r="X37" i="19"/>
  <c r="X41" i="19"/>
  <c r="X8" i="19"/>
  <c r="X49" i="19"/>
  <c r="X48" i="19"/>
  <c r="X11" i="19"/>
  <c r="X16" i="19"/>
  <c r="X19" i="19"/>
  <c r="X23" i="19"/>
  <c r="X30" i="19"/>
  <c r="X31" i="19"/>
  <c r="X35" i="19"/>
  <c r="X39" i="19"/>
  <c r="X43" i="19"/>
  <c r="X50" i="19"/>
  <c r="X45" i="19"/>
  <c r="X47" i="19"/>
  <c r="AL9" i="19"/>
  <c r="AL11" i="19"/>
  <c r="AL13" i="19"/>
  <c r="AL15" i="19"/>
  <c r="AL17" i="19"/>
  <c r="AL19" i="19"/>
  <c r="AL21" i="19"/>
  <c r="AL23" i="19"/>
  <c r="AL25" i="19"/>
  <c r="AL30" i="19"/>
  <c r="AL27" i="19"/>
  <c r="AL31" i="19"/>
  <c r="AL33" i="19"/>
  <c r="AL35" i="19"/>
  <c r="AL37" i="19"/>
  <c r="AL39" i="19"/>
  <c r="AL41" i="19"/>
  <c r="AL43" i="19"/>
  <c r="AL8" i="19"/>
  <c r="AL50" i="19"/>
  <c r="AL49" i="19"/>
  <c r="AL45" i="19"/>
  <c r="AL48" i="19"/>
  <c r="AL47" i="19"/>
  <c r="AL10" i="19"/>
  <c r="AL12" i="19"/>
  <c r="AL14" i="19"/>
  <c r="AL16" i="19"/>
  <c r="AL18" i="19"/>
  <c r="AL20" i="19"/>
  <c r="AL22" i="19"/>
  <c r="AL24" i="19"/>
  <c r="AL29" i="19"/>
  <c r="AL26" i="19"/>
  <c r="AL28" i="19"/>
  <c r="AL32" i="19"/>
  <c r="AL34" i="19"/>
  <c r="AL36" i="19"/>
  <c r="AL38" i="19"/>
  <c r="AL40" i="19"/>
  <c r="AL42" i="19"/>
  <c r="AL44" i="19"/>
  <c r="AL46" i="19"/>
  <c r="AL54" i="19"/>
  <c r="AL53" i="19"/>
  <c r="AL7" i="19"/>
  <c r="AL52" i="19"/>
  <c r="AL51" i="19"/>
  <c r="O10" i="19"/>
  <c r="O12" i="19"/>
  <c r="O14" i="19"/>
  <c r="O16" i="19"/>
  <c r="O18" i="19"/>
  <c r="O20" i="19"/>
  <c r="O22" i="19"/>
  <c r="O24" i="19"/>
  <c r="O26" i="19"/>
  <c r="O28" i="19"/>
  <c r="O30" i="19"/>
  <c r="O32" i="19"/>
  <c r="O34" i="19"/>
  <c r="O36" i="19"/>
  <c r="O38" i="19"/>
  <c r="O40" i="19"/>
  <c r="O42" i="19"/>
  <c r="O44" i="19"/>
  <c r="O47" i="19"/>
  <c r="O48" i="19"/>
  <c r="O51" i="19"/>
  <c r="O7" i="19"/>
  <c r="O52" i="19"/>
  <c r="O49" i="19"/>
  <c r="O11" i="19"/>
  <c r="O15" i="19"/>
  <c r="O19" i="19"/>
  <c r="O23" i="19"/>
  <c r="O27" i="19"/>
  <c r="O31" i="19"/>
  <c r="O35" i="19"/>
  <c r="O39" i="19"/>
  <c r="O43" i="19"/>
  <c r="O54" i="19"/>
  <c r="O50" i="19"/>
  <c r="O46" i="19"/>
  <c r="O9" i="19"/>
  <c r="O13" i="19"/>
  <c r="O17" i="19"/>
  <c r="O21" i="19"/>
  <c r="O25" i="19"/>
  <c r="O29" i="19"/>
  <c r="O33" i="19"/>
  <c r="O37" i="19"/>
  <c r="O41" i="19"/>
  <c r="O45" i="19"/>
  <c r="O8" i="19"/>
  <c r="O53" i="19"/>
  <c r="AX10" i="19"/>
  <c r="AX12" i="19"/>
  <c r="AX14" i="19"/>
  <c r="AX16" i="19"/>
  <c r="AX18" i="19"/>
  <c r="AX20" i="19"/>
  <c r="AX22" i="19"/>
  <c r="AX24" i="19"/>
  <c r="AX29" i="19"/>
  <c r="AX26" i="19"/>
  <c r="AX28" i="19"/>
  <c r="AX32" i="19"/>
  <c r="AX34" i="19"/>
  <c r="AX36" i="19"/>
  <c r="AX38" i="19"/>
  <c r="AX40" i="19"/>
  <c r="AX42" i="19"/>
  <c r="AX44" i="19"/>
  <c r="AX46" i="19"/>
  <c r="AX54" i="19"/>
  <c r="AX53" i="19"/>
  <c r="AX7" i="19"/>
  <c r="AX52" i="19"/>
  <c r="AX51" i="19"/>
  <c r="AX9" i="19"/>
  <c r="AX13" i="19"/>
  <c r="AX17" i="19"/>
  <c r="AX21" i="19"/>
  <c r="AX25" i="19"/>
  <c r="AX27" i="19"/>
  <c r="AX33" i="19"/>
  <c r="AX37" i="19"/>
  <c r="AX41" i="19"/>
  <c r="AX8" i="19"/>
  <c r="AX49" i="19"/>
  <c r="AX48" i="19"/>
  <c r="AX11" i="19"/>
  <c r="AX15" i="19"/>
  <c r="AX19" i="19"/>
  <c r="AX23" i="19"/>
  <c r="AX30" i="19"/>
  <c r="AX31" i="19"/>
  <c r="AX35" i="19"/>
  <c r="AX39" i="19"/>
  <c r="AX43" i="19"/>
  <c r="AX50" i="19"/>
  <c r="AX45" i="19"/>
  <c r="AX47" i="19"/>
  <c r="D10" i="19"/>
  <c r="D12" i="19"/>
  <c r="D14" i="19"/>
  <c r="D16" i="19"/>
  <c r="D18" i="19"/>
  <c r="D20" i="19"/>
  <c r="D22" i="19"/>
  <c r="D24" i="19"/>
  <c r="D26" i="19"/>
  <c r="D30" i="19"/>
  <c r="D27" i="19"/>
  <c r="D32" i="19"/>
  <c r="D34" i="19"/>
  <c r="D36" i="19"/>
  <c r="D38" i="19"/>
  <c r="D40" i="19"/>
  <c r="D42" i="19"/>
  <c r="D44" i="19"/>
  <c r="D47" i="19"/>
  <c r="D46" i="19"/>
  <c r="D54" i="19"/>
  <c r="D8" i="19"/>
  <c r="D53" i="19"/>
  <c r="D52" i="19"/>
  <c r="D9" i="19"/>
  <c r="D13" i="19"/>
  <c r="D17" i="19"/>
  <c r="D21" i="19"/>
  <c r="D25" i="19"/>
  <c r="D31" i="19"/>
  <c r="D33" i="19"/>
  <c r="D37" i="19"/>
  <c r="D41" i="19"/>
  <c r="D7" i="19"/>
  <c r="D50" i="19"/>
  <c r="D49" i="19"/>
  <c r="D15" i="19"/>
  <c r="D23" i="19"/>
  <c r="D28" i="19"/>
  <c r="D39" i="19"/>
  <c r="D51" i="19"/>
  <c r="D48" i="19"/>
  <c r="D11" i="19"/>
  <c r="D19" i="19"/>
  <c r="D29" i="19"/>
  <c r="D35" i="19"/>
  <c r="D43" i="19"/>
  <c r="D45" i="19"/>
  <c r="BR9" i="19"/>
  <c r="BR11" i="19"/>
  <c r="BR13" i="19"/>
  <c r="BR15" i="19"/>
  <c r="BR17" i="19"/>
  <c r="BR19" i="19"/>
  <c r="BR21" i="19"/>
  <c r="BR23" i="19"/>
  <c r="BR25" i="19"/>
  <c r="BR30" i="19"/>
  <c r="BR27" i="19"/>
  <c r="BR31" i="19"/>
  <c r="BR33" i="19"/>
  <c r="BR35" i="19"/>
  <c r="BR37" i="19"/>
  <c r="BR39" i="19"/>
  <c r="BR41" i="19"/>
  <c r="BR43" i="19"/>
  <c r="BR8" i="19"/>
  <c r="BR51" i="19"/>
  <c r="BR54" i="19"/>
  <c r="BR45" i="19"/>
  <c r="BR49" i="19"/>
  <c r="BR50" i="19"/>
  <c r="BR10" i="19"/>
  <c r="BR12" i="19"/>
  <c r="BR14" i="19"/>
  <c r="BR16" i="19"/>
  <c r="BR18" i="19"/>
  <c r="BR20" i="19"/>
  <c r="BR22" i="19"/>
  <c r="BR24" i="19"/>
  <c r="BR29" i="19"/>
  <c r="BR26" i="19"/>
  <c r="BR28" i="19"/>
  <c r="BR32" i="19"/>
  <c r="BR34" i="19"/>
  <c r="BR36" i="19"/>
  <c r="BR38" i="19"/>
  <c r="BR40" i="19"/>
  <c r="BR42" i="19"/>
  <c r="BR44" i="19"/>
  <c r="BR47" i="19"/>
  <c r="BR46" i="19"/>
  <c r="BR52" i="19"/>
  <c r="BR7" i="19"/>
  <c r="BR53" i="19"/>
  <c r="BR48" i="19"/>
  <c r="AR10" i="19"/>
  <c r="AR12" i="19"/>
  <c r="AR15" i="19"/>
  <c r="AR14" i="19"/>
  <c r="AR18" i="19"/>
  <c r="AR20" i="19"/>
  <c r="AR22" i="19"/>
  <c r="AR24" i="19"/>
  <c r="AR29" i="19"/>
  <c r="AR26" i="19"/>
  <c r="AR28" i="19"/>
  <c r="AR32" i="19"/>
  <c r="AR34" i="19"/>
  <c r="AR36" i="19"/>
  <c r="AR38" i="19"/>
  <c r="AR40" i="19"/>
  <c r="AR42" i="19"/>
  <c r="AR44" i="19"/>
  <c r="AR46" i="19"/>
  <c r="AR54" i="19"/>
  <c r="AR53" i="19"/>
  <c r="AR7" i="19"/>
  <c r="AR52" i="19"/>
  <c r="AR51" i="19"/>
  <c r="AR9" i="19"/>
  <c r="AR13" i="19"/>
  <c r="AR17" i="19"/>
  <c r="AR21" i="19"/>
  <c r="AR25" i="19"/>
  <c r="AR27" i="19"/>
  <c r="AR33" i="19"/>
  <c r="AR37" i="19"/>
  <c r="AR41" i="19"/>
  <c r="AR8" i="19"/>
  <c r="AR49" i="19"/>
  <c r="AR48" i="19"/>
  <c r="AR11" i="19"/>
  <c r="AR16" i="19"/>
  <c r="AR19" i="19"/>
  <c r="AR23" i="19"/>
  <c r="AR30" i="19"/>
  <c r="AR31" i="19"/>
  <c r="AR35" i="19"/>
  <c r="AR39" i="19"/>
  <c r="AR43" i="19"/>
  <c r="AR50" i="19"/>
  <c r="AR45" i="19"/>
  <c r="AR47" i="19"/>
  <c r="AH10" i="19"/>
  <c r="AH12" i="19"/>
  <c r="AH14" i="19"/>
  <c r="AH16" i="19"/>
  <c r="AH18" i="19"/>
  <c r="AH20" i="19"/>
  <c r="AH22" i="19"/>
  <c r="AH24" i="19"/>
  <c r="AH29" i="19"/>
  <c r="AH26" i="19"/>
  <c r="AH28" i="19"/>
  <c r="AH32" i="19"/>
  <c r="AH34" i="19"/>
  <c r="AH36" i="19"/>
  <c r="AH38" i="19"/>
  <c r="AH40" i="19"/>
  <c r="AH42" i="19"/>
  <c r="AH44" i="19"/>
  <c r="AH46" i="19"/>
  <c r="AH54" i="19"/>
  <c r="AH53" i="19"/>
  <c r="AH7" i="19"/>
  <c r="AH52" i="19"/>
  <c r="AH51" i="19"/>
  <c r="AH9" i="19"/>
  <c r="AH13" i="19"/>
  <c r="AH17" i="19"/>
  <c r="AH21" i="19"/>
  <c r="AH25" i="19"/>
  <c r="AH27" i="19"/>
  <c r="AH33" i="19"/>
  <c r="AH37" i="19"/>
  <c r="AH41" i="19"/>
  <c r="AH8" i="19"/>
  <c r="AH49" i="19"/>
  <c r="AH48" i="19"/>
  <c r="AH11" i="19"/>
  <c r="AH15" i="19"/>
  <c r="AH19" i="19"/>
  <c r="AH23" i="19"/>
  <c r="AH30" i="19"/>
  <c r="AH31" i="19"/>
  <c r="AH35" i="19"/>
  <c r="AH39" i="19"/>
  <c r="AH43" i="19"/>
  <c r="AH50" i="19"/>
  <c r="AH45" i="19"/>
  <c r="AH47" i="19"/>
  <c r="BD10" i="19"/>
  <c r="BD12" i="19"/>
  <c r="BD16" i="19"/>
  <c r="BD14" i="19"/>
  <c r="BD18" i="19"/>
  <c r="BD20" i="19"/>
  <c r="BD22" i="19"/>
  <c r="BD24" i="19"/>
  <c r="BD29" i="19"/>
  <c r="BD26" i="19"/>
  <c r="BD28" i="19"/>
  <c r="BD32" i="19"/>
  <c r="BD34" i="19"/>
  <c r="BD36" i="19"/>
  <c r="BD38" i="19"/>
  <c r="BD40" i="19"/>
  <c r="BD42" i="19"/>
  <c r="BD44" i="19"/>
  <c r="BD46" i="19"/>
  <c r="BD54" i="19"/>
  <c r="BD53" i="19"/>
  <c r="BD7" i="19"/>
  <c r="BD52" i="19"/>
  <c r="BD51" i="19"/>
  <c r="BD9" i="19"/>
  <c r="BD15" i="19"/>
  <c r="BD17" i="19"/>
  <c r="BD21" i="19"/>
  <c r="BD25" i="19"/>
  <c r="BD27" i="19"/>
  <c r="BD33" i="19"/>
  <c r="BD37" i="19"/>
  <c r="BD41" i="19"/>
  <c r="BD8" i="19"/>
  <c r="BD49" i="19"/>
  <c r="BD48" i="19"/>
  <c r="BD11" i="19"/>
  <c r="BD13" i="19"/>
  <c r="BD19" i="19"/>
  <c r="BD23" i="19"/>
  <c r="BD30" i="19"/>
  <c r="BD31" i="19"/>
  <c r="BD35" i="19"/>
  <c r="BD39" i="19"/>
  <c r="BD43" i="19"/>
  <c r="BD50" i="19"/>
  <c r="BD45" i="19"/>
  <c r="BD47" i="19"/>
  <c r="S10" i="19"/>
  <c r="S12" i="19"/>
  <c r="S14" i="19"/>
  <c r="S16" i="19"/>
  <c r="S18" i="19"/>
  <c r="S20" i="19"/>
  <c r="S22" i="19"/>
  <c r="S24" i="19"/>
  <c r="S26" i="19"/>
  <c r="S28" i="19"/>
  <c r="S30" i="19"/>
  <c r="S32" i="19"/>
  <c r="S34" i="19"/>
  <c r="S36" i="19"/>
  <c r="S38" i="19"/>
  <c r="S40" i="19"/>
  <c r="S42" i="19"/>
  <c r="S44" i="19"/>
  <c r="S51" i="19"/>
  <c r="S48" i="19"/>
  <c r="S47" i="19"/>
  <c r="S54" i="19"/>
  <c r="S52" i="19"/>
  <c r="S50" i="19"/>
  <c r="S9" i="19"/>
  <c r="S13" i="19"/>
  <c r="S17" i="19"/>
  <c r="S21" i="19"/>
  <c r="S25" i="19"/>
  <c r="S29" i="19"/>
  <c r="S33" i="19"/>
  <c r="S37" i="19"/>
  <c r="S41" i="19"/>
  <c r="S53" i="19"/>
  <c r="S45" i="19"/>
  <c r="S7" i="19"/>
  <c r="S15" i="19"/>
  <c r="S23" i="19"/>
  <c r="S31" i="19"/>
  <c r="S39" i="19"/>
  <c r="S49" i="19"/>
  <c r="S8" i="19"/>
  <c r="S11" i="19"/>
  <c r="S19" i="19"/>
  <c r="S27" i="19"/>
  <c r="S35" i="19"/>
  <c r="S43" i="19"/>
  <c r="S46" i="19"/>
  <c r="V9" i="19"/>
  <c r="V11" i="19"/>
  <c r="V13" i="19"/>
  <c r="V15" i="19"/>
  <c r="V17" i="19"/>
  <c r="V19" i="19"/>
  <c r="V21" i="19"/>
  <c r="V23" i="19"/>
  <c r="V25" i="19"/>
  <c r="V29" i="19"/>
  <c r="V27" i="19"/>
  <c r="V31" i="19"/>
  <c r="V33" i="19"/>
  <c r="V35" i="19"/>
  <c r="V37" i="19"/>
  <c r="V39" i="19"/>
  <c r="V41" i="19"/>
  <c r="V43" i="19"/>
  <c r="V8" i="19"/>
  <c r="V50" i="19"/>
  <c r="V49" i="19"/>
  <c r="V45" i="19"/>
  <c r="V48" i="19"/>
  <c r="V47" i="19"/>
  <c r="V10" i="19"/>
  <c r="V12" i="19"/>
  <c r="V14" i="19"/>
  <c r="V16" i="19"/>
  <c r="V18" i="19"/>
  <c r="V20" i="19"/>
  <c r="V22" i="19"/>
  <c r="V24" i="19"/>
  <c r="V26" i="19"/>
  <c r="V30" i="19"/>
  <c r="V28" i="19"/>
  <c r="V32" i="19"/>
  <c r="V34" i="19"/>
  <c r="V36" i="19"/>
  <c r="V38" i="19"/>
  <c r="V40" i="19"/>
  <c r="V42" i="19"/>
  <c r="V44" i="19"/>
  <c r="V46" i="19"/>
  <c r="V54" i="19"/>
  <c r="V53" i="19"/>
  <c r="V7" i="19"/>
  <c r="V52" i="19"/>
  <c r="V51" i="19"/>
  <c r="AF9" i="19"/>
  <c r="AF11" i="19"/>
  <c r="AF13" i="19"/>
  <c r="AF16" i="19"/>
  <c r="AF17" i="19"/>
  <c r="AF19" i="19"/>
  <c r="AF21" i="19"/>
  <c r="AF23" i="19"/>
  <c r="AF25" i="19"/>
  <c r="AF30" i="19"/>
  <c r="AF27" i="19"/>
  <c r="AF31" i="19"/>
  <c r="AF33" i="19"/>
  <c r="AF35" i="19"/>
  <c r="AF37" i="19"/>
  <c r="AF39" i="19"/>
  <c r="AF41" i="19"/>
  <c r="AF43" i="19"/>
  <c r="AF8" i="19"/>
  <c r="AF50" i="19"/>
  <c r="AF49" i="19"/>
  <c r="AF45" i="19"/>
  <c r="AF48" i="19"/>
  <c r="AF47" i="19"/>
  <c r="AF10" i="19"/>
  <c r="AF12" i="19"/>
  <c r="AF15" i="19"/>
  <c r="AF14" i="19"/>
  <c r="AF18" i="19"/>
  <c r="AF20" i="19"/>
  <c r="AF22" i="19"/>
  <c r="AF24" i="19"/>
  <c r="AF29" i="19"/>
  <c r="AF26" i="19"/>
  <c r="AF28" i="19"/>
  <c r="AF32" i="19"/>
  <c r="AF34" i="19"/>
  <c r="AF36" i="19"/>
  <c r="AF38" i="19"/>
  <c r="AF40" i="19"/>
  <c r="AF42" i="19"/>
  <c r="AF44" i="19"/>
  <c r="AF46" i="19"/>
  <c r="AF54" i="19"/>
  <c r="AF53" i="19"/>
  <c r="AF7" i="19"/>
  <c r="AF52" i="19"/>
  <c r="AF51" i="19"/>
  <c r="AE10" i="19"/>
  <c r="AE12" i="19"/>
  <c r="AE14" i="19"/>
  <c r="AE16" i="19"/>
  <c r="AE18" i="19"/>
  <c r="AE20" i="19"/>
  <c r="AE22" i="19"/>
  <c r="AE24" i="19"/>
  <c r="AE26" i="19"/>
  <c r="AE28" i="19"/>
  <c r="AE30" i="19"/>
  <c r="AE32" i="19"/>
  <c r="AE34" i="19"/>
  <c r="AE36" i="19"/>
  <c r="AE38" i="19"/>
  <c r="AE40" i="19"/>
  <c r="AE42" i="19"/>
  <c r="AE44" i="19"/>
  <c r="AE54" i="19"/>
  <c r="AE8" i="19"/>
  <c r="AE50" i="19"/>
  <c r="AE53" i="19"/>
  <c r="AE45" i="19"/>
  <c r="AE49" i="19"/>
  <c r="AE11" i="19"/>
  <c r="AE15" i="19"/>
  <c r="AE19" i="19"/>
  <c r="AE23" i="19"/>
  <c r="AE27" i="19"/>
  <c r="AE31" i="19"/>
  <c r="AE35" i="19"/>
  <c r="AE39" i="19"/>
  <c r="AE43" i="19"/>
  <c r="AE48" i="19"/>
  <c r="AE7" i="19"/>
  <c r="AE46" i="19"/>
  <c r="AE9" i="19"/>
  <c r="AE13" i="19"/>
  <c r="AE17" i="19"/>
  <c r="AE21" i="19"/>
  <c r="AE25" i="19"/>
  <c r="AE29" i="19"/>
  <c r="AE33" i="19"/>
  <c r="AE37" i="19"/>
  <c r="AE41" i="19"/>
  <c r="AE47" i="19"/>
  <c r="AE51" i="19"/>
  <c r="AE52" i="19"/>
  <c r="BQ10" i="19"/>
  <c r="BQ12" i="19"/>
  <c r="BQ14" i="19"/>
  <c r="BQ16" i="19"/>
  <c r="BQ18" i="19"/>
  <c r="BQ20" i="19"/>
  <c r="BQ22" i="19"/>
  <c r="BQ27" i="19"/>
  <c r="BQ23" i="19"/>
  <c r="BQ25" i="19"/>
  <c r="BQ30" i="19"/>
  <c r="BQ32" i="19"/>
  <c r="BQ34" i="19"/>
  <c r="BQ36" i="19"/>
  <c r="BQ38" i="19"/>
  <c r="BQ40" i="19"/>
  <c r="BQ45" i="19"/>
  <c r="BQ54" i="19"/>
  <c r="BQ48" i="19"/>
  <c r="BQ42" i="19"/>
  <c r="BQ44" i="19"/>
  <c r="BQ50" i="19"/>
  <c r="BQ7" i="19"/>
  <c r="BQ47" i="19"/>
  <c r="BQ9" i="19"/>
  <c r="BQ13" i="19"/>
  <c r="BQ17" i="19"/>
  <c r="BQ21" i="19"/>
  <c r="BQ28" i="19"/>
  <c r="BQ29" i="19"/>
  <c r="BQ33" i="19"/>
  <c r="BQ37" i="19"/>
  <c r="BQ41" i="19"/>
  <c r="BQ51" i="19"/>
  <c r="BQ43" i="19"/>
  <c r="BQ53" i="19"/>
  <c r="BQ11" i="19"/>
  <c r="BQ15" i="19"/>
  <c r="BQ19" i="19"/>
  <c r="BQ26" i="19"/>
  <c r="BQ24" i="19"/>
  <c r="BQ31" i="19"/>
  <c r="BQ35" i="19"/>
  <c r="BQ39" i="19"/>
  <c r="BQ46" i="19"/>
  <c r="BQ49" i="19"/>
  <c r="BQ8" i="19"/>
  <c r="BQ52" i="19"/>
  <c r="E10" i="19"/>
  <c r="E12" i="19"/>
  <c r="E14" i="19"/>
  <c r="E16" i="19"/>
  <c r="E18" i="19"/>
  <c r="E20" i="19"/>
  <c r="E22" i="19"/>
  <c r="E28" i="19"/>
  <c r="E24" i="19"/>
  <c r="E26" i="19"/>
  <c r="E30" i="19"/>
  <c r="E32" i="19"/>
  <c r="E34" i="19"/>
  <c r="E36" i="19"/>
  <c r="E38" i="19"/>
  <c r="E40" i="19"/>
  <c r="E42" i="19"/>
  <c r="E46" i="19"/>
  <c r="E53" i="19"/>
  <c r="E47" i="19"/>
  <c r="E44" i="19"/>
  <c r="E50" i="19"/>
  <c r="E8" i="19"/>
  <c r="E51" i="19"/>
  <c r="E9" i="19"/>
  <c r="E13" i="19"/>
  <c r="E17" i="19"/>
  <c r="E21" i="19"/>
  <c r="E23" i="19"/>
  <c r="E29" i="19"/>
  <c r="E33" i="19"/>
  <c r="E37" i="19"/>
  <c r="E41" i="19"/>
  <c r="E54" i="19"/>
  <c r="E43" i="19"/>
  <c r="E49" i="19"/>
  <c r="E11" i="19"/>
  <c r="E15" i="19"/>
  <c r="E19" i="19"/>
  <c r="E27" i="19"/>
  <c r="E25" i="19"/>
  <c r="E31" i="19"/>
  <c r="E35" i="19"/>
  <c r="E39" i="19"/>
  <c r="E45" i="19"/>
  <c r="E48" i="19"/>
  <c r="E7" i="19"/>
  <c r="E52" i="19"/>
  <c r="Z10" i="19"/>
  <c r="Z12" i="19"/>
  <c r="Z14" i="19"/>
  <c r="Z16" i="19"/>
  <c r="Z18" i="19"/>
  <c r="Z20" i="19"/>
  <c r="Z22" i="19"/>
  <c r="Z24" i="19"/>
  <c r="Z29" i="19"/>
  <c r="Z26" i="19"/>
  <c r="Z28" i="19"/>
  <c r="Z32" i="19"/>
  <c r="Z34" i="19"/>
  <c r="Z36" i="19"/>
  <c r="Z38" i="19"/>
  <c r="Z40" i="19"/>
  <c r="Z42" i="19"/>
  <c r="Z44" i="19"/>
  <c r="Z46" i="19"/>
  <c r="Z54" i="19"/>
  <c r="Z53" i="19"/>
  <c r="Z7" i="19"/>
  <c r="Z52" i="19"/>
  <c r="Z51" i="19"/>
  <c r="Z9" i="19"/>
  <c r="Z13" i="19"/>
  <c r="Z17" i="19"/>
  <c r="Z21" i="19"/>
  <c r="Z25" i="19"/>
  <c r="Z27" i="19"/>
  <c r="Z33" i="19"/>
  <c r="Z37" i="19"/>
  <c r="Z41" i="19"/>
  <c r="Z8" i="19"/>
  <c r="Z49" i="19"/>
  <c r="Z48" i="19"/>
  <c r="Z11" i="19"/>
  <c r="Z15" i="19"/>
  <c r="Z19" i="19"/>
  <c r="Z23" i="19"/>
  <c r="Z30" i="19"/>
  <c r="Z31" i="19"/>
  <c r="Z35" i="19"/>
  <c r="Z39" i="19"/>
  <c r="Z43" i="19"/>
  <c r="Z50" i="19"/>
  <c r="Z45" i="19"/>
  <c r="Z47" i="19"/>
  <c r="BF10" i="19"/>
  <c r="BF12" i="19"/>
  <c r="BF14" i="19"/>
  <c r="BF16" i="19"/>
  <c r="BF18" i="19"/>
  <c r="BF20" i="19"/>
  <c r="BF22" i="19"/>
  <c r="BF24" i="19"/>
  <c r="BF29" i="19"/>
  <c r="BF26" i="19"/>
  <c r="BF28" i="19"/>
  <c r="BF32" i="19"/>
  <c r="BF34" i="19"/>
  <c r="BF36" i="19"/>
  <c r="BF38" i="19"/>
  <c r="BF40" i="19"/>
  <c r="BF42" i="19"/>
  <c r="BF44" i="19"/>
  <c r="BF46" i="19"/>
  <c r="BF54" i="19"/>
  <c r="BF53" i="19"/>
  <c r="BF7" i="19"/>
  <c r="BF52" i="19"/>
  <c r="BF51" i="19"/>
  <c r="BF9" i="19"/>
  <c r="BF13" i="19"/>
  <c r="BF17" i="19"/>
  <c r="BF21" i="19"/>
  <c r="BF25" i="19"/>
  <c r="BF27" i="19"/>
  <c r="BF33" i="19"/>
  <c r="BF37" i="19"/>
  <c r="BF41" i="19"/>
  <c r="BF8" i="19"/>
  <c r="BF49" i="19"/>
  <c r="BF48" i="19"/>
  <c r="BF11" i="19"/>
  <c r="BF15" i="19"/>
  <c r="BF19" i="19"/>
  <c r="BF23" i="19"/>
  <c r="BF30" i="19"/>
  <c r="BF31" i="19"/>
  <c r="BF35" i="19"/>
  <c r="BF39" i="19"/>
  <c r="BF43" i="19"/>
  <c r="BF50" i="19"/>
  <c r="BF45" i="19"/>
  <c r="BF47" i="19"/>
  <c r="AN10" i="19"/>
  <c r="AN12" i="19"/>
  <c r="AN15" i="19"/>
  <c r="AN14" i="19"/>
  <c r="AN18" i="19"/>
  <c r="AN20" i="19"/>
  <c r="AN22" i="19"/>
  <c r="AN24" i="19"/>
  <c r="AN29" i="19"/>
  <c r="AN26" i="19"/>
  <c r="AN28" i="19"/>
  <c r="AN32" i="19"/>
  <c r="AN34" i="19"/>
  <c r="AN36" i="19"/>
  <c r="AN38" i="19"/>
  <c r="AN40" i="19"/>
  <c r="AN42" i="19"/>
  <c r="AN44" i="19"/>
  <c r="AN46" i="19"/>
  <c r="AN54" i="19"/>
  <c r="AN53" i="19"/>
  <c r="AN7" i="19"/>
  <c r="AN52" i="19"/>
  <c r="AN51" i="19"/>
  <c r="AN9" i="19"/>
  <c r="AN13" i="19"/>
  <c r="AN17" i="19"/>
  <c r="AN21" i="19"/>
  <c r="AN25" i="19"/>
  <c r="AN27" i="19"/>
  <c r="AN33" i="19"/>
  <c r="AN37" i="19"/>
  <c r="AN41" i="19"/>
  <c r="AN8" i="19"/>
  <c r="AN49" i="19"/>
  <c r="AN48" i="19"/>
  <c r="AN11" i="19"/>
  <c r="AN16" i="19"/>
  <c r="AN19" i="19"/>
  <c r="AN23" i="19"/>
  <c r="AN30" i="19"/>
  <c r="AN31" i="19"/>
  <c r="AN35" i="19"/>
  <c r="AN39" i="19"/>
  <c r="AN43" i="19"/>
  <c r="AN50" i="19"/>
  <c r="AN45" i="19"/>
  <c r="AN47" i="19"/>
  <c r="BG10" i="19"/>
  <c r="BG12" i="19"/>
  <c r="BG14" i="19"/>
  <c r="BG16" i="19"/>
  <c r="BG18" i="19"/>
  <c r="BG20" i="19"/>
  <c r="BG23" i="19"/>
  <c r="BG25" i="19"/>
  <c r="BG27" i="19"/>
  <c r="BG22" i="19"/>
  <c r="BG30" i="19"/>
  <c r="BG32" i="19"/>
  <c r="BG34" i="19"/>
  <c r="BG36" i="19"/>
  <c r="BG38" i="19"/>
  <c r="BG40" i="19"/>
  <c r="BG42" i="19"/>
  <c r="BG44" i="19"/>
  <c r="BG45" i="19"/>
  <c r="BG47" i="19"/>
  <c r="BG54" i="19"/>
  <c r="BG53" i="19"/>
  <c r="BG8" i="19"/>
  <c r="BG49" i="19"/>
  <c r="BG9" i="19"/>
  <c r="BG13" i="19"/>
  <c r="BG17" i="19"/>
  <c r="BG21" i="19"/>
  <c r="BG26" i="19"/>
  <c r="BG29" i="19"/>
  <c r="BG33" i="19"/>
  <c r="BG37" i="19"/>
  <c r="BG41" i="19"/>
  <c r="BG51" i="19"/>
  <c r="BG46" i="19"/>
  <c r="BG52" i="19"/>
  <c r="BG11" i="19"/>
  <c r="BG15" i="19"/>
  <c r="BG19" i="19"/>
  <c r="BG24" i="19"/>
  <c r="BG28" i="19"/>
  <c r="BG31" i="19"/>
  <c r="BG35" i="19"/>
  <c r="BG39" i="19"/>
  <c r="BG43" i="19"/>
  <c r="BG48" i="19"/>
  <c r="BG7" i="19"/>
  <c r="BG50" i="19"/>
  <c r="AA10" i="19"/>
  <c r="AA12" i="19"/>
  <c r="AA14" i="19"/>
  <c r="AA16" i="19"/>
  <c r="AA18" i="19"/>
  <c r="AA20" i="19"/>
  <c r="AA22" i="19"/>
  <c r="AA24" i="19"/>
  <c r="AA26" i="19"/>
  <c r="AA28" i="19"/>
  <c r="AA30" i="19"/>
  <c r="AA32" i="19"/>
  <c r="AA34" i="19"/>
  <c r="AA36" i="19"/>
  <c r="AA38" i="19"/>
  <c r="AA40" i="19"/>
  <c r="AA42" i="19"/>
  <c r="AA44" i="19"/>
  <c r="AA8" i="19"/>
  <c r="AA49" i="19"/>
  <c r="AA45" i="19"/>
  <c r="AA9" i="19"/>
  <c r="AA13" i="19"/>
  <c r="AA17" i="19"/>
  <c r="AA21" i="19"/>
  <c r="AA25" i="19"/>
  <c r="AA29" i="19"/>
  <c r="AA33" i="19"/>
  <c r="AA37" i="19"/>
  <c r="AA41" i="19"/>
  <c r="AA53" i="19"/>
  <c r="AA48" i="19"/>
  <c r="AA46" i="19"/>
  <c r="AA7" i="19"/>
  <c r="AA51" i="19"/>
  <c r="AA15" i="19"/>
  <c r="AA23" i="19"/>
  <c r="AA31" i="19"/>
  <c r="AA39" i="19"/>
  <c r="AA50" i="19"/>
  <c r="AA54" i="19"/>
  <c r="AA11" i="19"/>
  <c r="AA19" i="19"/>
  <c r="AA27" i="19"/>
  <c r="AA35" i="19"/>
  <c r="AA43" i="19"/>
  <c r="AA47" i="19"/>
  <c r="AA52" i="19"/>
  <c r="T10" i="19"/>
  <c r="T12" i="19"/>
  <c r="T15" i="19"/>
  <c r="T14" i="19"/>
  <c r="T18" i="19"/>
  <c r="T20" i="19"/>
  <c r="T22" i="19"/>
  <c r="T24" i="19"/>
  <c r="T26" i="19"/>
  <c r="T30" i="19"/>
  <c r="T27" i="19"/>
  <c r="T32" i="19"/>
  <c r="T34" i="19"/>
  <c r="T36" i="19"/>
  <c r="T38" i="19"/>
  <c r="T40" i="19"/>
  <c r="T42" i="19"/>
  <c r="T44" i="19"/>
  <c r="T46" i="19"/>
  <c r="T54" i="19"/>
  <c r="T53" i="19"/>
  <c r="T7" i="19"/>
  <c r="T52" i="19"/>
  <c r="T51" i="19"/>
  <c r="T9" i="19"/>
  <c r="T13" i="19"/>
  <c r="T17" i="19"/>
  <c r="T21" i="19"/>
  <c r="T25" i="19"/>
  <c r="T31" i="19"/>
  <c r="T33" i="19"/>
  <c r="T37" i="19"/>
  <c r="T41" i="19"/>
  <c r="T8" i="19"/>
  <c r="T49" i="19"/>
  <c r="T48" i="19"/>
  <c r="T16" i="19"/>
  <c r="T23" i="19"/>
  <c r="T28" i="19"/>
  <c r="T39" i="19"/>
  <c r="T50" i="19"/>
  <c r="T47" i="19"/>
  <c r="T11" i="19"/>
  <c r="T19" i="19"/>
  <c r="T29" i="19"/>
  <c r="T35" i="19"/>
  <c r="T43" i="19"/>
  <c r="T45" i="19"/>
  <c r="BP9" i="19"/>
  <c r="BP29" i="19"/>
  <c r="BP40" i="19"/>
  <c r="BP48" i="19"/>
  <c r="BP50" i="19"/>
  <c r="BP18" i="19"/>
  <c r="BP44" i="19"/>
  <c r="BP7" i="19"/>
  <c r="BP53" i="19"/>
  <c r="BP47" i="19"/>
  <c r="BP38" i="19"/>
  <c r="BP22" i="19"/>
  <c r="BP49" i="19"/>
  <c r="BP46" i="19"/>
  <c r="BP8" i="19"/>
  <c r="BP41" i="19"/>
  <c r="BP36" i="19"/>
  <c r="BP26" i="19"/>
  <c r="BP20" i="19"/>
  <c r="BP12" i="19"/>
  <c r="BP35" i="19"/>
  <c r="BP31" i="19"/>
  <c r="BP30" i="19"/>
  <c r="BP23" i="19"/>
  <c r="BP19" i="19"/>
  <c r="BP13" i="19"/>
  <c r="BP11" i="19"/>
  <c r="BP10" i="19"/>
  <c r="BP34" i="19"/>
  <c r="BP54" i="19"/>
  <c r="BP42" i="19"/>
  <c r="BP28" i="19"/>
  <c r="BP16" i="19"/>
  <c r="BP52" i="19"/>
  <c r="BP45" i="19"/>
  <c r="BP51" i="19"/>
  <c r="BP43" i="19"/>
  <c r="BP39" i="19"/>
  <c r="BP32" i="19"/>
  <c r="BP24" i="19"/>
  <c r="BP14" i="19"/>
  <c r="BP37" i="19"/>
  <c r="BP33" i="19"/>
  <c r="BP27" i="19"/>
  <c r="BP25" i="19"/>
  <c r="BP21" i="19"/>
  <c r="BP17" i="19"/>
  <c r="BP15" i="19"/>
  <c r="BE45" i="19"/>
  <c r="BE9" i="19"/>
  <c r="BE37" i="19"/>
  <c r="BE22" i="19"/>
  <c r="BE41" i="19"/>
  <c r="BE14" i="19"/>
  <c r="BE46" i="19"/>
  <c r="BE50" i="19"/>
  <c r="BE39" i="19"/>
  <c r="BE23" i="19"/>
  <c r="BE10" i="19"/>
  <c r="BE54" i="19"/>
  <c r="BE48" i="19"/>
  <c r="BE42" i="19"/>
  <c r="BE52" i="19"/>
  <c r="BE40" i="19"/>
  <c r="BE36" i="19"/>
  <c r="BE25" i="19"/>
  <c r="BE20" i="19"/>
  <c r="BE12" i="19"/>
  <c r="BE33" i="19"/>
  <c r="BE29" i="19"/>
  <c r="BE28" i="19"/>
  <c r="BE21" i="19"/>
  <c r="BE17" i="19"/>
  <c r="BE13" i="19"/>
  <c r="BE8" i="19"/>
  <c r="BE43" i="19"/>
  <c r="BE30" i="19"/>
  <c r="BE49" i="19"/>
  <c r="BE53" i="19"/>
  <c r="BE34" i="19"/>
  <c r="BE18" i="19"/>
  <c r="BE47" i="19"/>
  <c r="BE44" i="19"/>
  <c r="BE51" i="19"/>
  <c r="BE7" i="19"/>
  <c r="BE38" i="19"/>
  <c r="BE32" i="19"/>
  <c r="BE27" i="19"/>
  <c r="BE16" i="19"/>
  <c r="BE35" i="19"/>
  <c r="BE31" i="19"/>
  <c r="BE24" i="19"/>
  <c r="BE26" i="19"/>
  <c r="BE19" i="19"/>
  <c r="BE15" i="19"/>
  <c r="BE11" i="19"/>
  <c r="AO32" i="19"/>
  <c r="AO54" i="19"/>
  <c r="AO26" i="19"/>
  <c r="AO52" i="19"/>
  <c r="AO25" i="19"/>
  <c r="AO47" i="19"/>
  <c r="AO51" i="19"/>
  <c r="AO38" i="19"/>
  <c r="AO30" i="19"/>
  <c r="AO19" i="19"/>
  <c r="AO46" i="19"/>
  <c r="AO49" i="19"/>
  <c r="AO50" i="19"/>
  <c r="AO53" i="19"/>
  <c r="AO39" i="19"/>
  <c r="AO35" i="19"/>
  <c r="AO31" i="19"/>
  <c r="AO24" i="19"/>
  <c r="AO21" i="19"/>
  <c r="AO13" i="19"/>
  <c r="AO22" i="19"/>
  <c r="AO18" i="19"/>
  <c r="AO14" i="19"/>
  <c r="AO10" i="19"/>
  <c r="AO42" i="19"/>
  <c r="AO40" i="19"/>
  <c r="AO48" i="19"/>
  <c r="AO36" i="19"/>
  <c r="AO15" i="19"/>
  <c r="AO44" i="19"/>
  <c r="AO7" i="19"/>
  <c r="AO34" i="19"/>
  <c r="AO23" i="19"/>
  <c r="AO11" i="19"/>
  <c r="AO45" i="19"/>
  <c r="AO43" i="19"/>
  <c r="AO8" i="19"/>
  <c r="AO41" i="19"/>
  <c r="AO37" i="19"/>
  <c r="AO33" i="19"/>
  <c r="AO29" i="19"/>
  <c r="AO28" i="19"/>
  <c r="AO17" i="19"/>
  <c r="AO9" i="19"/>
  <c r="AO27" i="19"/>
  <c r="AO20" i="19"/>
  <c r="AO16" i="19"/>
  <c r="AO12" i="19"/>
  <c r="Y10" i="19"/>
  <c r="Y8" i="19"/>
  <c r="Y35" i="19"/>
  <c r="Y52" i="19"/>
  <c r="Y21" i="19"/>
  <c r="Y49" i="19"/>
  <c r="Y29" i="19"/>
  <c r="Y48" i="19"/>
  <c r="Y51" i="19"/>
  <c r="Y54" i="19"/>
  <c r="Y37" i="19"/>
  <c r="Y28" i="19"/>
  <c r="Y9" i="19"/>
  <c r="Y44" i="19"/>
  <c r="Y53" i="19"/>
  <c r="Y45" i="19"/>
  <c r="Y38" i="19"/>
  <c r="Y34" i="19"/>
  <c r="Y24" i="19"/>
  <c r="Y19" i="19"/>
  <c r="Y11" i="19"/>
  <c r="Y32" i="19"/>
  <c r="Y25" i="19"/>
  <c r="Y27" i="19"/>
  <c r="Y20" i="19"/>
  <c r="Y16" i="19"/>
  <c r="Y12" i="19"/>
  <c r="Y47" i="19"/>
  <c r="Y50" i="19"/>
  <c r="Y39" i="19"/>
  <c r="Y13" i="19"/>
  <c r="Y7" i="19"/>
  <c r="Y43" i="19"/>
  <c r="Y41" i="19"/>
  <c r="Y33" i="19"/>
  <c r="Y17" i="19"/>
  <c r="Y42" i="19"/>
  <c r="Y46" i="19"/>
  <c r="Y40" i="19"/>
  <c r="Y36" i="19"/>
  <c r="Y31" i="19"/>
  <c r="Y26" i="19"/>
  <c r="Y15" i="19"/>
  <c r="Y30" i="19"/>
  <c r="Y23" i="19"/>
  <c r="Y22" i="19"/>
  <c r="Y18" i="19"/>
  <c r="Y14" i="19"/>
  <c r="I9" i="19"/>
  <c r="I23" i="19"/>
  <c r="I8" i="19"/>
  <c r="I17" i="19"/>
  <c r="I54" i="19"/>
  <c r="I50" i="19"/>
  <c r="I37" i="19"/>
  <c r="I21" i="19"/>
  <c r="I46" i="19"/>
  <c r="I49" i="19"/>
  <c r="I51" i="19"/>
  <c r="I7" i="19"/>
  <c r="I35" i="19"/>
  <c r="I25" i="19"/>
  <c r="I19" i="19"/>
  <c r="I11" i="19"/>
  <c r="I40" i="19"/>
  <c r="I36" i="19"/>
  <c r="I32" i="19"/>
  <c r="I26" i="19"/>
  <c r="I28" i="19"/>
  <c r="I20" i="19"/>
  <c r="I16" i="19"/>
  <c r="I12" i="19"/>
  <c r="I10" i="19"/>
  <c r="I41" i="19"/>
  <c r="I44" i="19"/>
  <c r="I47" i="19"/>
  <c r="I33" i="19"/>
  <c r="I48" i="19"/>
  <c r="I53" i="19"/>
  <c r="I29" i="19"/>
  <c r="I13" i="19"/>
  <c r="I45" i="19"/>
  <c r="I43" i="19"/>
  <c r="I52" i="19"/>
  <c r="I39" i="19"/>
  <c r="I31" i="19"/>
  <c r="I27" i="19"/>
  <c r="I15" i="19"/>
  <c r="I42" i="19"/>
  <c r="I38" i="19"/>
  <c r="I34" i="19"/>
  <c r="I30" i="19"/>
  <c r="I24" i="19"/>
  <c r="I22" i="19"/>
  <c r="I18" i="19"/>
  <c r="I14" i="19"/>
  <c r="AD9" i="19"/>
  <c r="AD11" i="19"/>
  <c r="AD13" i="19"/>
  <c r="AD15" i="19"/>
  <c r="AD17" i="19"/>
  <c r="AD19" i="19"/>
  <c r="AD21" i="19"/>
  <c r="AD23" i="19"/>
  <c r="AD25" i="19"/>
  <c r="AD30" i="19"/>
  <c r="AD27" i="19"/>
  <c r="AD31" i="19"/>
  <c r="AD33" i="19"/>
  <c r="AD35" i="19"/>
  <c r="AD37" i="19"/>
  <c r="AD39" i="19"/>
  <c r="AD41" i="19"/>
  <c r="AD43" i="19"/>
  <c r="AD8" i="19"/>
  <c r="AD50" i="19"/>
  <c r="AD49" i="19"/>
  <c r="AD45" i="19"/>
  <c r="AD48" i="19"/>
  <c r="AD47" i="19"/>
  <c r="AD10" i="19"/>
  <c r="AD12" i="19"/>
  <c r="AD14" i="19"/>
  <c r="AD16" i="19"/>
  <c r="AD18" i="19"/>
  <c r="AD20" i="19"/>
  <c r="AD22" i="19"/>
  <c r="AD24" i="19"/>
  <c r="AD29" i="19"/>
  <c r="AD26" i="19"/>
  <c r="AD28" i="19"/>
  <c r="AD32" i="19"/>
  <c r="AD34" i="19"/>
  <c r="AD36" i="19"/>
  <c r="AD38" i="19"/>
  <c r="AD40" i="19"/>
  <c r="AD42" i="19"/>
  <c r="AD44" i="19"/>
  <c r="AD46" i="19"/>
  <c r="AD54" i="19"/>
  <c r="AD53" i="19"/>
  <c r="AD7" i="19"/>
  <c r="AD52" i="19"/>
  <c r="AD51" i="19"/>
  <c r="BJ9" i="19"/>
  <c r="BJ11" i="19"/>
  <c r="BJ13" i="19"/>
  <c r="BJ15" i="19"/>
  <c r="BJ17" i="19"/>
  <c r="BJ19" i="19"/>
  <c r="BJ21" i="19"/>
  <c r="BJ23" i="19"/>
  <c r="BJ25" i="19"/>
  <c r="BJ30" i="19"/>
  <c r="BJ27" i="19"/>
  <c r="BJ31" i="19"/>
  <c r="BJ33" i="19"/>
  <c r="BJ35" i="19"/>
  <c r="BJ37" i="19"/>
  <c r="BJ39" i="19"/>
  <c r="BJ41" i="19"/>
  <c r="BJ43" i="19"/>
  <c r="BJ8" i="19"/>
  <c r="BJ50" i="19"/>
  <c r="BJ49" i="19"/>
  <c r="BJ45" i="19"/>
  <c r="BJ48" i="19"/>
  <c r="BJ47" i="19"/>
  <c r="BJ10" i="19"/>
  <c r="BJ12" i="19"/>
  <c r="BJ14" i="19"/>
  <c r="BJ16" i="19"/>
  <c r="BJ18" i="19"/>
  <c r="BJ20" i="19"/>
  <c r="BJ22" i="19"/>
  <c r="BJ24" i="19"/>
  <c r="BJ29" i="19"/>
  <c r="BJ26" i="19"/>
  <c r="BJ28" i="19"/>
  <c r="BJ32" i="19"/>
  <c r="BJ34" i="19"/>
  <c r="BJ36" i="19"/>
  <c r="BJ38" i="19"/>
  <c r="BJ40" i="19"/>
  <c r="BJ42" i="19"/>
  <c r="BJ44" i="19"/>
  <c r="BJ46" i="19"/>
  <c r="BJ54" i="19"/>
  <c r="BJ53" i="19"/>
  <c r="BJ7" i="19"/>
  <c r="BJ52" i="19"/>
  <c r="BJ51" i="19"/>
  <c r="AV10" i="19"/>
  <c r="AV12" i="19"/>
  <c r="AV16" i="19"/>
  <c r="AV14" i="19"/>
  <c r="AV18" i="19"/>
  <c r="AV11" i="19"/>
  <c r="AV13" i="19"/>
  <c r="AV19" i="19"/>
  <c r="AV21" i="19"/>
  <c r="AV23" i="19"/>
  <c r="AV25" i="19"/>
  <c r="AV30" i="19"/>
  <c r="AV27" i="19"/>
  <c r="AV31" i="19"/>
  <c r="AV33" i="19"/>
  <c r="AV35" i="19"/>
  <c r="AV37" i="19"/>
  <c r="AV39" i="19"/>
  <c r="AV41" i="19"/>
  <c r="AV43" i="19"/>
  <c r="AV8" i="19"/>
  <c r="AV50" i="19"/>
  <c r="AV49" i="19"/>
  <c r="AV45" i="19"/>
  <c r="AV48" i="19"/>
  <c r="AV47" i="19"/>
  <c r="AV9" i="19"/>
  <c r="AV15" i="19"/>
  <c r="AV17" i="19"/>
  <c r="AV20" i="19"/>
  <c r="AV22" i="19"/>
  <c r="AV24" i="19"/>
  <c r="AV29" i="19"/>
  <c r="AV26" i="19"/>
  <c r="AV28" i="19"/>
  <c r="AV32" i="19"/>
  <c r="AV34" i="19"/>
  <c r="AV36" i="19"/>
  <c r="AV38" i="19"/>
  <c r="AV40" i="19"/>
  <c r="AV42" i="19"/>
  <c r="AV44" i="19"/>
  <c r="AV46" i="19"/>
  <c r="AV54" i="19"/>
  <c r="AV53" i="19"/>
  <c r="AV7" i="19"/>
  <c r="AV52" i="19"/>
  <c r="AV51" i="19"/>
  <c r="BC10" i="19"/>
  <c r="BC12" i="19"/>
  <c r="BC14" i="19"/>
  <c r="BC16" i="19"/>
  <c r="BC18" i="19"/>
  <c r="BC20" i="19"/>
  <c r="BC22" i="19"/>
  <c r="BC24" i="19"/>
  <c r="BC26" i="19"/>
  <c r="BC28" i="19"/>
  <c r="BC30" i="19"/>
  <c r="BC32" i="19"/>
  <c r="BC34" i="19"/>
  <c r="BC36" i="19"/>
  <c r="BC38" i="19"/>
  <c r="BC40" i="19"/>
  <c r="BC42" i="19"/>
  <c r="BC44" i="19"/>
  <c r="BC51" i="19"/>
  <c r="BC49" i="19"/>
  <c r="BC47" i="19"/>
  <c r="BC54" i="19"/>
  <c r="BC7" i="19"/>
  <c r="BC50" i="19"/>
  <c r="BC11" i="19"/>
  <c r="BC15" i="19"/>
  <c r="BC19" i="19"/>
  <c r="BC23" i="19"/>
  <c r="BC27" i="19"/>
  <c r="BC31" i="19"/>
  <c r="BC35" i="19"/>
  <c r="BC39" i="19"/>
  <c r="BC43" i="19"/>
  <c r="BC48" i="19"/>
  <c r="BC46" i="19"/>
  <c r="BC8" i="19"/>
  <c r="BC9" i="19"/>
  <c r="BC13" i="19"/>
  <c r="BC17" i="19"/>
  <c r="BC21" i="19"/>
  <c r="BC25" i="19"/>
  <c r="BC29" i="19"/>
  <c r="BC33" i="19"/>
  <c r="BC37" i="19"/>
  <c r="BC41" i="19"/>
  <c r="BC53" i="19"/>
  <c r="BC45" i="19"/>
  <c r="BC52" i="19"/>
  <c r="W10" i="19"/>
  <c r="W12" i="19"/>
  <c r="W14" i="19"/>
  <c r="W16" i="19"/>
  <c r="W18" i="19"/>
  <c r="W20" i="19"/>
  <c r="W22" i="19"/>
  <c r="W24" i="19"/>
  <c r="W26" i="19"/>
  <c r="W28" i="19"/>
  <c r="W30" i="19"/>
  <c r="W32" i="19"/>
  <c r="W34" i="19"/>
  <c r="W36" i="19"/>
  <c r="W38" i="19"/>
  <c r="W40" i="19"/>
  <c r="W42" i="19"/>
  <c r="W44" i="19"/>
  <c r="W54" i="19"/>
  <c r="W8" i="19"/>
  <c r="W50" i="19"/>
  <c r="W53" i="19"/>
  <c r="W47" i="19"/>
  <c r="W49" i="19"/>
  <c r="W11" i="19"/>
  <c r="W15" i="19"/>
  <c r="W19" i="19"/>
  <c r="W23" i="19"/>
  <c r="W27" i="19"/>
  <c r="W31" i="19"/>
  <c r="W35" i="19"/>
  <c r="W39" i="19"/>
  <c r="W43" i="19"/>
  <c r="W48" i="19"/>
  <c r="W7" i="19"/>
  <c r="W46" i="19"/>
  <c r="W9" i="19"/>
  <c r="W13" i="19"/>
  <c r="W17" i="19"/>
  <c r="W21" i="19"/>
  <c r="W25" i="19"/>
  <c r="W29" i="19"/>
  <c r="W33" i="19"/>
  <c r="W37" i="19"/>
  <c r="W41" i="19"/>
  <c r="W45" i="19"/>
  <c r="W51" i="19"/>
  <c r="W52" i="19"/>
  <c r="AB10" i="19"/>
  <c r="AB12" i="19"/>
  <c r="AB15" i="19"/>
  <c r="AB14" i="19"/>
  <c r="AB18" i="19"/>
  <c r="AB20" i="19"/>
  <c r="AB22" i="19"/>
  <c r="AB24" i="19"/>
  <c r="AB29" i="19"/>
  <c r="AB26" i="19"/>
  <c r="AB28" i="19"/>
  <c r="AB32" i="19"/>
  <c r="AB34" i="19"/>
  <c r="AB36" i="19"/>
  <c r="AB38" i="19"/>
  <c r="AB40" i="19"/>
  <c r="AB42" i="19"/>
  <c r="AB44" i="19"/>
  <c r="AB46" i="19"/>
  <c r="AB54" i="19"/>
  <c r="AB53" i="19"/>
  <c r="AB7" i="19"/>
  <c r="AB52" i="19"/>
  <c r="AB51" i="19"/>
  <c r="AB9" i="19"/>
  <c r="AB13" i="19"/>
  <c r="AB17" i="19"/>
  <c r="AB21" i="19"/>
  <c r="AB25" i="19"/>
  <c r="AB27" i="19"/>
  <c r="AB33" i="19"/>
  <c r="AB37" i="19"/>
  <c r="AB41" i="19"/>
  <c r="AB8" i="19"/>
  <c r="AB49" i="19"/>
  <c r="AB48" i="19"/>
  <c r="AB11" i="19"/>
  <c r="AB16" i="19"/>
  <c r="AB19" i="19"/>
  <c r="AB23" i="19"/>
  <c r="AB30" i="19"/>
  <c r="AB31" i="19"/>
  <c r="AB35" i="19"/>
  <c r="AB39" i="19"/>
  <c r="AB43" i="19"/>
  <c r="AB50" i="19"/>
  <c r="AB45" i="19"/>
  <c r="AB47" i="19"/>
  <c r="BI10" i="19"/>
  <c r="BI12" i="19"/>
  <c r="BI14" i="19"/>
  <c r="BI16" i="19"/>
  <c r="BI18" i="19"/>
  <c r="BI20" i="19"/>
  <c r="BI22" i="19"/>
  <c r="BI27" i="19"/>
  <c r="BI23" i="19"/>
  <c r="BI25" i="19"/>
  <c r="BI30" i="19"/>
  <c r="BI32" i="19"/>
  <c r="BI34" i="19"/>
  <c r="BI36" i="19"/>
  <c r="BI38" i="19"/>
  <c r="BI40" i="19"/>
  <c r="BI45" i="19"/>
  <c r="BI46" i="19"/>
  <c r="BI49" i="19"/>
  <c r="BI42" i="19"/>
  <c r="BI44" i="19"/>
  <c r="BI51" i="19"/>
  <c r="BI7" i="19"/>
  <c r="BI52" i="19"/>
  <c r="BI9" i="19"/>
  <c r="BI13" i="19"/>
  <c r="BI17" i="19"/>
  <c r="BI21" i="19"/>
  <c r="BI28" i="19"/>
  <c r="BI29" i="19"/>
  <c r="BI33" i="19"/>
  <c r="BI37" i="19"/>
  <c r="BI41" i="19"/>
  <c r="BI54" i="19"/>
  <c r="BI43" i="19"/>
  <c r="BI50" i="19"/>
  <c r="BI11" i="19"/>
  <c r="BI15" i="19"/>
  <c r="BI19" i="19"/>
  <c r="BI26" i="19"/>
  <c r="BI24" i="19"/>
  <c r="BI31" i="19"/>
  <c r="BI35" i="19"/>
  <c r="BI39" i="19"/>
  <c r="BI47" i="19"/>
  <c r="BI48" i="19"/>
  <c r="BI8" i="19"/>
  <c r="BI53" i="19"/>
  <c r="AC10" i="19"/>
  <c r="AC12" i="19"/>
  <c r="AC14" i="19"/>
  <c r="AC16" i="19"/>
  <c r="AC18" i="19"/>
  <c r="AC20" i="19"/>
  <c r="AC22" i="19"/>
  <c r="AC27" i="19"/>
  <c r="AC23" i="19"/>
  <c r="AC25" i="19"/>
  <c r="AC30" i="19"/>
  <c r="AC32" i="19"/>
  <c r="AC34" i="19"/>
  <c r="AC36" i="19"/>
  <c r="AC38" i="19"/>
  <c r="AC40" i="19"/>
  <c r="AC7" i="19"/>
  <c r="AC52" i="19"/>
  <c r="AC46" i="19"/>
  <c r="AC42" i="19"/>
  <c r="AC44" i="19"/>
  <c r="AC48" i="19"/>
  <c r="AC47" i="19"/>
  <c r="AC50" i="19"/>
  <c r="AC9" i="19"/>
  <c r="AC13" i="19"/>
  <c r="AC17" i="19"/>
  <c r="AC21" i="19"/>
  <c r="AC28" i="19"/>
  <c r="AC29" i="19"/>
  <c r="AC33" i="19"/>
  <c r="AC37" i="19"/>
  <c r="AC41" i="19"/>
  <c r="AC8" i="19"/>
  <c r="AC43" i="19"/>
  <c r="AC45" i="19"/>
  <c r="AC11" i="19"/>
  <c r="AC15" i="19"/>
  <c r="AC19" i="19"/>
  <c r="AC26" i="19"/>
  <c r="AC24" i="19"/>
  <c r="AC31" i="19"/>
  <c r="AC35" i="19"/>
  <c r="AC39" i="19"/>
  <c r="AC53" i="19"/>
  <c r="AC51" i="19"/>
  <c r="AC49" i="19"/>
  <c r="AC54" i="19"/>
  <c r="C10" i="19"/>
  <c r="C12" i="19"/>
  <c r="C14" i="19"/>
  <c r="C16" i="19"/>
  <c r="C18" i="19"/>
  <c r="C20" i="19"/>
  <c r="C22" i="19"/>
  <c r="C24" i="19"/>
  <c r="C26" i="19"/>
  <c r="C28" i="19"/>
  <c r="C30" i="19"/>
  <c r="C32" i="19"/>
  <c r="C34" i="19"/>
  <c r="C36" i="19"/>
  <c r="C38" i="19"/>
  <c r="C40" i="19"/>
  <c r="C42" i="19"/>
  <c r="C44" i="19"/>
  <c r="C47" i="19"/>
  <c r="C7" i="19"/>
  <c r="C50" i="19"/>
  <c r="C45" i="19"/>
  <c r="C8" i="19"/>
  <c r="C54" i="19"/>
  <c r="C9" i="19"/>
  <c r="C13" i="19"/>
  <c r="C17" i="19"/>
  <c r="C21" i="19"/>
  <c r="C25" i="19"/>
  <c r="C29" i="19"/>
  <c r="C33" i="19"/>
  <c r="C37" i="19"/>
  <c r="C41" i="19"/>
  <c r="C53" i="19"/>
  <c r="C46" i="19"/>
  <c r="C49" i="19"/>
  <c r="C11" i="19"/>
  <c r="C15" i="19"/>
  <c r="C19" i="19"/>
  <c r="C23" i="19"/>
  <c r="C27" i="19"/>
  <c r="C31" i="19"/>
  <c r="C35" i="19"/>
  <c r="C39" i="19"/>
  <c r="C43" i="19"/>
  <c r="C51" i="19"/>
  <c r="C52" i="19"/>
  <c r="C48" i="19"/>
  <c r="R10" i="19"/>
  <c r="R12" i="19"/>
  <c r="R14" i="19"/>
  <c r="R16" i="19"/>
  <c r="R18" i="19"/>
  <c r="R20" i="19"/>
  <c r="R22" i="19"/>
  <c r="R24" i="19"/>
  <c r="R26" i="19"/>
  <c r="R30" i="19"/>
  <c r="R27" i="19"/>
  <c r="R32" i="19"/>
  <c r="R34" i="19"/>
  <c r="R36" i="19"/>
  <c r="R38" i="19"/>
  <c r="R40" i="19"/>
  <c r="R42" i="19"/>
  <c r="R44" i="19"/>
  <c r="R46" i="19"/>
  <c r="R54" i="19"/>
  <c r="R53" i="19"/>
  <c r="R7" i="19"/>
  <c r="R52" i="19"/>
  <c r="R51" i="19"/>
  <c r="R9" i="19"/>
  <c r="R13" i="19"/>
  <c r="R17" i="19"/>
  <c r="R21" i="19"/>
  <c r="R25" i="19"/>
  <c r="R31" i="19"/>
  <c r="R33" i="19"/>
  <c r="R37" i="19"/>
  <c r="R41" i="19"/>
  <c r="R8" i="19"/>
  <c r="R49" i="19"/>
  <c r="R48" i="19"/>
  <c r="R11" i="19"/>
  <c r="R15" i="19"/>
  <c r="R19" i="19"/>
  <c r="R23" i="19"/>
  <c r="R29" i="19"/>
  <c r="R28" i="19"/>
  <c r="R35" i="19"/>
  <c r="R39" i="19"/>
  <c r="R43" i="19"/>
  <c r="R50" i="19"/>
  <c r="R45" i="19"/>
  <c r="R47" i="19"/>
  <c r="AI10" i="19"/>
  <c r="AI12" i="19"/>
  <c r="AI14" i="19"/>
  <c r="AI16" i="19"/>
  <c r="AI18" i="19"/>
  <c r="AI20" i="19"/>
  <c r="AI22" i="19"/>
  <c r="AI24" i="19"/>
  <c r="AI26" i="19"/>
  <c r="AI28" i="19"/>
  <c r="AI30" i="19"/>
  <c r="AI32" i="19"/>
  <c r="AI34" i="19"/>
  <c r="AI36" i="19"/>
  <c r="AI38" i="19"/>
  <c r="AI40" i="19"/>
  <c r="AI42" i="19"/>
  <c r="AI44" i="19"/>
  <c r="AI8" i="19"/>
  <c r="AI49" i="19"/>
  <c r="AI45" i="19"/>
  <c r="AI54" i="19"/>
  <c r="AI7" i="19"/>
  <c r="AI46" i="19"/>
  <c r="AI9" i="19"/>
  <c r="AI13" i="19"/>
  <c r="AI17" i="19"/>
  <c r="AI21" i="19"/>
  <c r="AI25" i="19"/>
  <c r="AI29" i="19"/>
  <c r="AI33" i="19"/>
  <c r="AI37" i="19"/>
  <c r="AI41" i="19"/>
  <c r="AI53" i="19"/>
  <c r="AI48" i="19"/>
  <c r="AI50" i="19"/>
  <c r="AI11" i="19"/>
  <c r="AI15" i="19"/>
  <c r="AI19" i="19"/>
  <c r="AI23" i="19"/>
  <c r="AI27" i="19"/>
  <c r="AI31" i="19"/>
  <c r="AI35" i="19"/>
  <c r="AI39" i="19"/>
  <c r="AI43" i="19"/>
  <c r="AI51" i="19"/>
  <c r="AI47" i="19"/>
  <c r="AI52" i="19"/>
  <c r="BL10" i="19"/>
  <c r="BL12" i="19"/>
  <c r="BL16" i="19"/>
  <c r="BL14" i="19"/>
  <c r="BL18" i="19"/>
  <c r="BL20" i="19"/>
  <c r="BL22" i="19"/>
  <c r="BL24" i="19"/>
  <c r="BL29" i="19"/>
  <c r="BL26" i="19"/>
  <c r="BL28" i="19"/>
  <c r="BL32" i="19"/>
  <c r="BL34" i="19"/>
  <c r="BL36" i="19"/>
  <c r="BL38" i="19"/>
  <c r="BL40" i="19"/>
  <c r="BL42" i="19"/>
  <c r="BL44" i="19"/>
  <c r="BL47" i="19"/>
  <c r="BL54" i="19"/>
  <c r="BL53" i="19"/>
  <c r="BL7" i="19"/>
  <c r="BL52" i="19"/>
  <c r="BL51" i="19"/>
  <c r="BL11" i="19"/>
  <c r="BL13" i="19"/>
  <c r="BL19" i="19"/>
  <c r="BL23" i="19"/>
  <c r="BL30" i="19"/>
  <c r="BL31" i="19"/>
  <c r="BL35" i="19"/>
  <c r="BL39" i="19"/>
  <c r="BL43" i="19"/>
  <c r="BL50" i="19"/>
  <c r="BL45" i="19"/>
  <c r="BL46" i="19"/>
  <c r="BL9" i="19"/>
  <c r="BL15" i="19"/>
  <c r="BL17" i="19"/>
  <c r="BL21" i="19"/>
  <c r="BL25" i="19"/>
  <c r="BL27" i="19"/>
  <c r="BL33" i="19"/>
  <c r="BL37" i="19"/>
  <c r="BL41" i="19"/>
  <c r="BL8" i="19"/>
  <c r="BL49" i="19"/>
  <c r="BL48" i="19"/>
  <c r="BA10" i="19"/>
  <c r="BA12" i="19"/>
  <c r="BA14" i="19"/>
  <c r="BA16" i="19"/>
  <c r="BA18" i="19"/>
  <c r="BA20" i="19"/>
  <c r="BA22" i="19"/>
  <c r="BA27" i="19"/>
  <c r="BA23" i="19"/>
  <c r="BA25" i="19"/>
  <c r="BA30" i="19"/>
  <c r="BA32" i="19"/>
  <c r="BA34" i="19"/>
  <c r="BA36" i="19"/>
  <c r="BA38" i="19"/>
  <c r="BA40" i="19"/>
  <c r="BA45" i="19"/>
  <c r="BA46" i="19"/>
  <c r="BA49" i="19"/>
  <c r="BA42" i="19"/>
  <c r="BA44" i="19"/>
  <c r="BA51" i="19"/>
  <c r="BA7" i="19"/>
  <c r="BA52" i="19"/>
  <c r="BA9" i="19"/>
  <c r="BA13" i="19"/>
  <c r="BA17" i="19"/>
  <c r="BA21" i="19"/>
  <c r="BA28" i="19"/>
  <c r="BA29" i="19"/>
  <c r="BA33" i="19"/>
  <c r="BA37" i="19"/>
  <c r="BA41" i="19"/>
  <c r="BA54" i="19"/>
  <c r="BA43" i="19"/>
  <c r="BA50" i="19"/>
  <c r="BA11" i="19"/>
  <c r="BA15" i="19"/>
  <c r="BA19" i="19"/>
  <c r="BA26" i="19"/>
  <c r="BA24" i="19"/>
  <c r="BA31" i="19"/>
  <c r="BA35" i="19"/>
  <c r="BA39" i="19"/>
  <c r="BA47" i="19"/>
  <c r="BA48" i="19"/>
  <c r="BA8" i="19"/>
  <c r="BA53" i="19"/>
  <c r="BO10" i="19"/>
  <c r="BO12" i="19"/>
  <c r="BO14" i="19"/>
  <c r="BO16" i="19"/>
  <c r="BO18" i="19"/>
  <c r="BO20" i="19"/>
  <c r="BO23" i="19"/>
  <c r="BO25" i="19"/>
  <c r="BO27" i="19"/>
  <c r="BO22" i="19"/>
  <c r="BO30" i="19"/>
  <c r="BO32" i="19"/>
  <c r="BO34" i="19"/>
  <c r="BO36" i="19"/>
  <c r="BO38" i="19"/>
  <c r="BO40" i="19"/>
  <c r="BO42" i="19"/>
  <c r="BO44" i="19"/>
  <c r="BO47" i="19"/>
  <c r="BO50" i="19"/>
  <c r="BO7" i="19"/>
  <c r="BO49" i="19"/>
  <c r="BO46" i="19"/>
  <c r="BO48" i="19"/>
  <c r="BO9" i="19"/>
  <c r="BO13" i="19"/>
  <c r="BO17" i="19"/>
  <c r="BO21" i="19"/>
  <c r="BO26" i="19"/>
  <c r="BO29" i="19"/>
  <c r="BO33" i="19"/>
  <c r="BO37" i="19"/>
  <c r="BO41" i="19"/>
  <c r="BO54" i="19"/>
  <c r="BO51" i="19"/>
  <c r="BO45" i="19"/>
  <c r="BO11" i="19"/>
  <c r="BO15" i="19"/>
  <c r="BO19" i="19"/>
  <c r="BO24" i="19"/>
  <c r="BO28" i="19"/>
  <c r="BO31" i="19"/>
  <c r="BO35" i="19"/>
  <c r="BO39" i="19"/>
  <c r="BO43" i="19"/>
  <c r="BO8" i="19"/>
  <c r="BO52" i="19"/>
  <c r="BO53" i="19"/>
  <c r="F9" i="19"/>
  <c r="F11" i="19"/>
  <c r="F13" i="19"/>
  <c r="F16" i="19"/>
  <c r="F14" i="19"/>
  <c r="F19" i="19"/>
  <c r="F21" i="19"/>
  <c r="F23" i="19"/>
  <c r="F25" i="19"/>
  <c r="F29" i="19"/>
  <c r="F31" i="19"/>
  <c r="F28" i="19"/>
  <c r="F33" i="19"/>
  <c r="F35" i="19"/>
  <c r="F37" i="19"/>
  <c r="F39" i="19"/>
  <c r="F41" i="19"/>
  <c r="F43" i="19"/>
  <c r="F7" i="19"/>
  <c r="F51" i="19"/>
  <c r="F50" i="19"/>
  <c r="F45" i="19"/>
  <c r="F49" i="19"/>
  <c r="F48" i="19"/>
  <c r="F10" i="19"/>
  <c r="F12" i="19"/>
  <c r="F15" i="19"/>
  <c r="F17" i="19"/>
  <c r="F18" i="19"/>
  <c r="F20" i="19"/>
  <c r="F22" i="19"/>
  <c r="F24" i="19"/>
  <c r="F26" i="19"/>
  <c r="F30" i="19"/>
  <c r="F27" i="19"/>
  <c r="F32" i="19"/>
  <c r="F34" i="19"/>
  <c r="F36" i="19"/>
  <c r="F38" i="19"/>
  <c r="F40" i="19"/>
  <c r="F42" i="19"/>
  <c r="F44" i="19"/>
  <c r="F47" i="19"/>
  <c r="F46" i="19"/>
  <c r="F54" i="19"/>
  <c r="F8" i="19"/>
  <c r="F53" i="19"/>
  <c r="F52" i="19"/>
  <c r="AU10" i="19"/>
  <c r="AU12" i="19"/>
  <c r="AU14" i="19"/>
  <c r="AU16" i="19"/>
  <c r="AU18" i="19"/>
  <c r="AU20" i="19"/>
  <c r="AU22" i="19"/>
  <c r="AU24" i="19"/>
  <c r="AU26" i="19"/>
  <c r="AU28" i="19"/>
  <c r="AU30" i="19"/>
  <c r="AU32" i="19"/>
  <c r="AU34" i="19"/>
  <c r="AU36" i="19"/>
  <c r="AU38" i="19"/>
  <c r="AU40" i="19"/>
  <c r="AU42" i="19"/>
  <c r="AU44" i="19"/>
  <c r="AU54" i="19"/>
  <c r="AU8" i="19"/>
  <c r="AU50" i="19"/>
  <c r="AU52" i="19"/>
  <c r="AU47" i="19"/>
  <c r="AU53" i="19"/>
  <c r="AU11" i="19"/>
  <c r="AU15" i="19"/>
  <c r="AU19" i="19"/>
  <c r="AU23" i="19"/>
  <c r="AU27" i="19"/>
  <c r="AU31" i="19"/>
  <c r="AU35" i="19"/>
  <c r="AU39" i="19"/>
  <c r="AU43" i="19"/>
  <c r="AU49" i="19"/>
  <c r="AU7" i="19"/>
  <c r="AU46" i="19"/>
  <c r="AU9" i="19"/>
  <c r="AU13" i="19"/>
  <c r="AU17" i="19"/>
  <c r="AU21" i="19"/>
  <c r="AU25" i="19"/>
  <c r="AU29" i="19"/>
  <c r="AU33" i="19"/>
  <c r="AU37" i="19"/>
  <c r="AU41" i="19"/>
  <c r="AU45" i="19"/>
  <c r="AU51" i="19"/>
  <c r="AU48" i="19"/>
  <c r="U10" i="19"/>
  <c r="U12" i="19"/>
  <c r="U14" i="19"/>
  <c r="U16" i="19"/>
  <c r="U18" i="19"/>
  <c r="U20" i="19"/>
  <c r="U22" i="19"/>
  <c r="U28" i="19"/>
  <c r="U24" i="19"/>
  <c r="U26" i="19"/>
  <c r="U30" i="19"/>
  <c r="U32" i="19"/>
  <c r="U34" i="19"/>
  <c r="U36" i="19"/>
  <c r="U38" i="19"/>
  <c r="U40" i="19"/>
  <c r="U7" i="19"/>
  <c r="U52" i="19"/>
  <c r="U8" i="19"/>
  <c r="U42" i="19"/>
  <c r="U44" i="19"/>
  <c r="U48" i="19"/>
  <c r="U45" i="19"/>
  <c r="U54" i="19"/>
  <c r="U9" i="19"/>
  <c r="U13" i="19"/>
  <c r="U17" i="19"/>
  <c r="U21" i="19"/>
  <c r="U23" i="19"/>
  <c r="U29" i="19"/>
  <c r="U33" i="19"/>
  <c r="U37" i="19"/>
  <c r="U41" i="19"/>
  <c r="U50" i="19"/>
  <c r="U43" i="19"/>
  <c r="U51" i="19"/>
  <c r="U11" i="19"/>
  <c r="U15" i="19"/>
  <c r="U19" i="19"/>
  <c r="U27" i="19"/>
  <c r="U25" i="19"/>
  <c r="U31" i="19"/>
  <c r="U35" i="19"/>
  <c r="U39" i="19"/>
  <c r="U53" i="19"/>
  <c r="U46" i="19"/>
  <c r="U49" i="19"/>
  <c r="U47" i="19"/>
  <c r="BN10" i="19"/>
  <c r="BN12" i="19"/>
  <c r="BN14" i="19"/>
  <c r="BN16" i="19"/>
  <c r="BN18" i="19"/>
  <c r="BN20" i="19"/>
  <c r="BN22" i="19"/>
  <c r="BN24" i="19"/>
  <c r="BN29" i="19"/>
  <c r="BN26" i="19"/>
  <c r="BN28" i="19"/>
  <c r="BN32" i="19"/>
  <c r="BN34" i="19"/>
  <c r="BN36" i="19"/>
  <c r="BN38" i="19"/>
  <c r="BN40" i="19"/>
  <c r="BN42" i="19"/>
  <c r="BN44" i="19"/>
  <c r="BN47" i="19"/>
  <c r="BN46" i="19"/>
  <c r="BN52" i="19"/>
  <c r="BN7" i="19"/>
  <c r="BN53" i="19"/>
  <c r="BN48" i="19"/>
  <c r="BN9" i="19"/>
  <c r="BN13" i="19"/>
  <c r="BN17" i="19"/>
  <c r="BN21" i="19"/>
  <c r="BN25" i="19"/>
  <c r="BN27" i="19"/>
  <c r="BN33" i="19"/>
  <c r="BN37" i="19"/>
  <c r="BN41" i="19"/>
  <c r="BN8" i="19"/>
  <c r="BN54" i="19"/>
  <c r="BN49" i="19"/>
  <c r="BN11" i="19"/>
  <c r="BN15" i="19"/>
  <c r="BN19" i="19"/>
  <c r="BN23" i="19"/>
  <c r="BN30" i="19"/>
  <c r="BN31" i="19"/>
  <c r="BN35" i="19"/>
  <c r="BN39" i="19"/>
  <c r="BN43" i="19"/>
  <c r="BN51" i="19"/>
  <c r="BN45" i="19"/>
  <c r="BN50" i="19"/>
  <c r="AY10" i="19"/>
  <c r="AY12" i="19"/>
  <c r="AY14" i="19"/>
  <c r="AY16" i="19"/>
  <c r="AY18" i="19"/>
  <c r="AY20" i="19"/>
  <c r="AY22" i="19"/>
  <c r="AY24" i="19"/>
  <c r="AY26" i="19"/>
  <c r="AY28" i="19"/>
  <c r="AY30" i="19"/>
  <c r="AY32" i="19"/>
  <c r="AY34" i="19"/>
  <c r="AY36" i="19"/>
  <c r="AY38" i="19"/>
  <c r="AY40" i="19"/>
  <c r="AY42" i="19"/>
  <c r="AY44" i="19"/>
  <c r="AY8" i="19"/>
  <c r="AY49" i="19"/>
  <c r="AY45" i="19"/>
  <c r="AY54" i="19"/>
  <c r="AY7" i="19"/>
  <c r="AY46" i="19"/>
  <c r="AY9" i="19"/>
  <c r="AY13" i="19"/>
  <c r="AY17" i="19"/>
  <c r="AY21" i="19"/>
  <c r="AY25" i="19"/>
  <c r="AY29" i="19"/>
  <c r="AY33" i="19"/>
  <c r="AY37" i="19"/>
  <c r="AY41" i="19"/>
  <c r="AY53" i="19"/>
  <c r="AY48" i="19"/>
  <c r="AY50" i="19"/>
  <c r="AY11" i="19"/>
  <c r="AY15" i="19"/>
  <c r="AY19" i="19"/>
  <c r="AY23" i="19"/>
  <c r="AY27" i="19"/>
  <c r="AY31" i="19"/>
  <c r="AY35" i="19"/>
  <c r="AY39" i="19"/>
  <c r="AY43" i="19"/>
  <c r="AY51" i="19"/>
  <c r="AY47" i="19"/>
  <c r="AY52" i="19"/>
  <c r="AJ10" i="19"/>
  <c r="AJ12" i="19"/>
  <c r="AJ15" i="19"/>
  <c r="AJ14" i="19"/>
  <c r="AJ18" i="19"/>
  <c r="AJ20" i="19"/>
  <c r="AJ22" i="19"/>
  <c r="AJ24" i="19"/>
  <c r="AJ29" i="19"/>
  <c r="AJ26" i="19"/>
  <c r="AJ28" i="19"/>
  <c r="AJ32" i="19"/>
  <c r="AJ34" i="19"/>
  <c r="AJ36" i="19"/>
  <c r="AJ38" i="19"/>
  <c r="AJ40" i="19"/>
  <c r="AJ42" i="19"/>
  <c r="AJ44" i="19"/>
  <c r="AJ46" i="19"/>
  <c r="AJ54" i="19"/>
  <c r="AJ53" i="19"/>
  <c r="AJ7" i="19"/>
  <c r="AJ52" i="19"/>
  <c r="AJ51" i="19"/>
  <c r="AJ9" i="19"/>
  <c r="AJ13" i="19"/>
  <c r="AJ17" i="19"/>
  <c r="AJ21" i="19"/>
  <c r="AJ25" i="19"/>
  <c r="AJ27" i="19"/>
  <c r="AJ33" i="19"/>
  <c r="AJ37" i="19"/>
  <c r="AJ41" i="19"/>
  <c r="AJ8" i="19"/>
  <c r="AJ49" i="19"/>
  <c r="AJ48" i="19"/>
  <c r="AJ16" i="19"/>
  <c r="AJ23" i="19"/>
  <c r="AJ31" i="19"/>
  <c r="AJ39" i="19"/>
  <c r="AJ50" i="19"/>
  <c r="AJ47" i="19"/>
  <c r="AJ11" i="19"/>
  <c r="AJ19" i="19"/>
  <c r="AJ30" i="19"/>
  <c r="AJ35" i="19"/>
  <c r="AJ43" i="19"/>
  <c r="AJ45" i="19"/>
  <c r="BB9" i="19"/>
  <c r="BB11" i="19"/>
  <c r="BB13" i="19"/>
  <c r="BB15" i="19"/>
  <c r="BB17" i="19"/>
  <c r="BB19" i="19"/>
  <c r="BB21" i="19"/>
  <c r="BB23" i="19"/>
  <c r="BB25" i="19"/>
  <c r="BB30" i="19"/>
  <c r="BB27" i="19"/>
  <c r="BB31" i="19"/>
  <c r="BB33" i="19"/>
  <c r="BB35" i="19"/>
  <c r="BB37" i="19"/>
  <c r="BB39" i="19"/>
  <c r="BB41" i="19"/>
  <c r="BB43" i="19"/>
  <c r="BB8" i="19"/>
  <c r="BB50" i="19"/>
  <c r="BB49" i="19"/>
  <c r="BB45" i="19"/>
  <c r="BB48" i="19"/>
  <c r="BB47" i="19"/>
  <c r="BB10" i="19"/>
  <c r="BB12" i="19"/>
  <c r="BB14" i="19"/>
  <c r="BB16" i="19"/>
  <c r="BB18" i="19"/>
  <c r="BB20" i="19"/>
  <c r="BB22" i="19"/>
  <c r="BB24" i="19"/>
  <c r="BB29" i="19"/>
  <c r="BB26" i="19"/>
  <c r="BB28" i="19"/>
  <c r="BB32" i="19"/>
  <c r="BB34" i="19"/>
  <c r="BB36" i="19"/>
  <c r="BB38" i="19"/>
  <c r="BB40" i="19"/>
  <c r="BB42" i="19"/>
  <c r="BB44" i="19"/>
  <c r="BB46" i="19"/>
  <c r="BB54" i="19"/>
  <c r="BB53" i="19"/>
  <c r="BB7" i="19"/>
  <c r="BB52" i="19"/>
  <c r="BB51" i="19"/>
  <c r="BK10" i="19"/>
  <c r="BK12" i="19"/>
  <c r="BK14" i="19"/>
  <c r="BK16" i="19"/>
  <c r="BK18" i="19"/>
  <c r="BK20" i="19"/>
  <c r="BK23" i="19"/>
  <c r="BK25" i="19"/>
  <c r="BK27" i="19"/>
  <c r="BK22" i="19"/>
  <c r="BK30" i="19"/>
  <c r="BK32" i="19"/>
  <c r="BK34" i="19"/>
  <c r="BK36" i="19"/>
  <c r="BK38" i="19"/>
  <c r="BK40" i="19"/>
  <c r="BK42" i="19"/>
  <c r="BK44" i="19"/>
  <c r="BK54" i="19"/>
  <c r="BK8" i="19"/>
  <c r="BK50" i="19"/>
  <c r="BK52" i="19"/>
  <c r="BK45" i="19"/>
  <c r="BK53" i="19"/>
  <c r="BK11" i="19"/>
  <c r="BK15" i="19"/>
  <c r="BK19" i="19"/>
  <c r="BK24" i="19"/>
  <c r="BK28" i="19"/>
  <c r="BK31" i="19"/>
  <c r="BK35" i="19"/>
  <c r="BK39" i="19"/>
  <c r="BK43" i="19"/>
  <c r="BK49" i="19"/>
  <c r="BK7" i="19"/>
  <c r="BK46" i="19"/>
  <c r="BK9" i="19"/>
  <c r="BK13" i="19"/>
  <c r="BK17" i="19"/>
  <c r="BK21" i="19"/>
  <c r="BK26" i="19"/>
  <c r="BK29" i="19"/>
  <c r="BK33" i="19"/>
  <c r="BK37" i="19"/>
  <c r="BK41" i="19"/>
  <c r="BK47" i="19"/>
  <c r="BK51" i="19"/>
  <c r="BK48" i="19"/>
  <c r="L10" i="19"/>
  <c r="L12" i="19"/>
  <c r="L15" i="19"/>
  <c r="L14" i="19"/>
  <c r="L18" i="19"/>
  <c r="L20" i="19"/>
  <c r="L22" i="19"/>
  <c r="L24" i="19"/>
  <c r="L26" i="19"/>
  <c r="L30" i="19"/>
  <c r="L27" i="19"/>
  <c r="L32" i="19"/>
  <c r="L34" i="19"/>
  <c r="L36" i="19"/>
  <c r="L38" i="19"/>
  <c r="L40" i="19"/>
  <c r="L42" i="19"/>
  <c r="L44" i="19"/>
  <c r="L46" i="19"/>
  <c r="L54" i="19"/>
  <c r="L53" i="19"/>
  <c r="L7" i="19"/>
  <c r="L52" i="19"/>
  <c r="L51" i="19"/>
  <c r="L9" i="19"/>
  <c r="L13" i="19"/>
  <c r="L17" i="19"/>
  <c r="L21" i="19"/>
  <c r="L25" i="19"/>
  <c r="L31" i="19"/>
  <c r="L33" i="19"/>
  <c r="L37" i="19"/>
  <c r="L41" i="19"/>
  <c r="L8" i="19"/>
  <c r="L49" i="19"/>
  <c r="L48" i="19"/>
  <c r="L11" i="19"/>
  <c r="L16" i="19"/>
  <c r="L19" i="19"/>
  <c r="L23" i="19"/>
  <c r="L29" i="19"/>
  <c r="L28" i="19"/>
  <c r="L35" i="19"/>
  <c r="L39" i="19"/>
  <c r="L43" i="19"/>
  <c r="L50" i="19"/>
  <c r="L45" i="19"/>
  <c r="L47" i="19"/>
  <c r="AK10" i="19"/>
  <c r="AK12" i="19"/>
  <c r="AK14" i="19"/>
  <c r="AK16" i="19"/>
  <c r="AK18" i="19"/>
  <c r="AK20" i="19"/>
  <c r="AK22" i="19"/>
  <c r="AK27" i="19"/>
  <c r="AK23" i="19"/>
  <c r="AK25" i="19"/>
  <c r="AK30" i="19"/>
  <c r="AK32" i="19"/>
  <c r="AK34" i="19"/>
  <c r="AK36" i="19"/>
  <c r="AK38" i="19"/>
  <c r="AK40" i="19"/>
  <c r="AK45" i="19"/>
  <c r="AK48" i="19"/>
  <c r="AK8" i="19"/>
  <c r="AK42" i="19"/>
  <c r="AK44" i="19"/>
  <c r="AK53" i="19"/>
  <c r="AK50" i="19"/>
  <c r="AK54" i="19"/>
  <c r="AK9" i="19"/>
  <c r="AK13" i="19"/>
  <c r="AK17" i="19"/>
  <c r="AK21" i="19"/>
  <c r="AK28" i="19"/>
  <c r="AK29" i="19"/>
  <c r="AK33" i="19"/>
  <c r="AK37" i="19"/>
  <c r="AK41" i="19"/>
  <c r="AK51" i="19"/>
  <c r="AK43" i="19"/>
  <c r="AK52" i="19"/>
  <c r="AK11" i="19"/>
  <c r="AK15" i="19"/>
  <c r="AK19" i="19"/>
  <c r="AK26" i="19"/>
  <c r="AK24" i="19"/>
  <c r="AK31" i="19"/>
  <c r="AK35" i="19"/>
  <c r="AK39" i="19"/>
  <c r="AK49" i="19"/>
  <c r="AK46" i="19"/>
  <c r="AK7" i="19"/>
  <c r="AK47" i="19"/>
  <c r="J10" i="19"/>
  <c r="J12" i="19"/>
  <c r="J14" i="19"/>
  <c r="J16" i="19"/>
  <c r="J18" i="19"/>
  <c r="J20" i="19"/>
  <c r="J22" i="19"/>
  <c r="J24" i="19"/>
  <c r="J26" i="19"/>
  <c r="J30" i="19"/>
  <c r="J27" i="19"/>
  <c r="J32" i="19"/>
  <c r="J34" i="19"/>
  <c r="J36" i="19"/>
  <c r="J38" i="19"/>
  <c r="J40" i="19"/>
  <c r="J42" i="19"/>
  <c r="J44" i="19"/>
  <c r="J46" i="19"/>
  <c r="J54" i="19"/>
  <c r="J53" i="19"/>
  <c r="J7" i="19"/>
  <c r="J52" i="19"/>
  <c r="J51" i="19"/>
  <c r="J9" i="19"/>
  <c r="J13" i="19"/>
  <c r="J17" i="19"/>
  <c r="J21" i="19"/>
  <c r="J25" i="19"/>
  <c r="J31" i="19"/>
  <c r="J33" i="19"/>
  <c r="J37" i="19"/>
  <c r="J41" i="19"/>
  <c r="J8" i="19"/>
  <c r="J49" i="19"/>
  <c r="J48" i="19"/>
  <c r="J11" i="19"/>
  <c r="J15" i="19"/>
  <c r="J19" i="19"/>
  <c r="J23" i="19"/>
  <c r="J29" i="19"/>
  <c r="J28" i="19"/>
  <c r="J35" i="19"/>
  <c r="J39" i="19"/>
  <c r="J43" i="19"/>
  <c r="J50" i="19"/>
  <c r="J45" i="19"/>
  <c r="J47" i="19"/>
  <c r="AP10" i="19"/>
  <c r="AP12" i="19"/>
  <c r="AP14" i="19"/>
  <c r="AP16" i="19"/>
  <c r="AP18" i="19"/>
  <c r="AP20" i="19"/>
  <c r="AP22" i="19"/>
  <c r="AP24" i="19"/>
  <c r="AP29" i="19"/>
  <c r="AP26" i="19"/>
  <c r="AP28" i="19"/>
  <c r="AP32" i="19"/>
  <c r="AP34" i="19"/>
  <c r="AP36" i="19"/>
  <c r="AP38" i="19"/>
  <c r="AP40" i="19"/>
  <c r="AP42" i="19"/>
  <c r="AP44" i="19"/>
  <c r="AP46" i="19"/>
  <c r="AP54" i="19"/>
  <c r="AP53" i="19"/>
  <c r="AP7" i="19"/>
  <c r="AP52" i="19"/>
  <c r="AP51" i="19"/>
  <c r="AP9" i="19"/>
  <c r="AP13" i="19"/>
  <c r="AP17" i="19"/>
  <c r="AP21" i="19"/>
  <c r="AP25" i="19"/>
  <c r="AP27" i="19"/>
  <c r="AP33" i="19"/>
  <c r="AP37" i="19"/>
  <c r="AP41" i="19"/>
  <c r="AP8" i="19"/>
  <c r="AP49" i="19"/>
  <c r="AP48" i="19"/>
  <c r="AP11" i="19"/>
  <c r="AP15" i="19"/>
  <c r="AP19" i="19"/>
  <c r="AP23" i="19"/>
  <c r="AP30" i="19"/>
  <c r="AP31" i="19"/>
  <c r="AP35" i="19"/>
  <c r="AP39" i="19"/>
  <c r="AP43" i="19"/>
  <c r="AP50" i="19"/>
  <c r="AP45" i="19"/>
  <c r="AP47" i="19"/>
  <c r="H10" i="19"/>
  <c r="H12" i="19"/>
  <c r="H14" i="19"/>
  <c r="H16" i="19"/>
  <c r="H18" i="19"/>
  <c r="H20" i="19"/>
  <c r="H22" i="19"/>
  <c r="H24" i="19"/>
  <c r="H26" i="19"/>
  <c r="H30" i="19"/>
  <c r="H27" i="19"/>
  <c r="H32" i="19"/>
  <c r="H34" i="19"/>
  <c r="H36" i="19"/>
  <c r="H38" i="19"/>
  <c r="H40" i="19"/>
  <c r="H42" i="19"/>
  <c r="H44" i="19"/>
  <c r="H46" i="19"/>
  <c r="H54" i="19"/>
  <c r="H53" i="19"/>
  <c r="H7" i="19"/>
  <c r="H52" i="19"/>
  <c r="H51" i="19"/>
  <c r="H9" i="19"/>
  <c r="H13" i="19"/>
  <c r="H17" i="19"/>
  <c r="H21" i="19"/>
  <c r="H25" i="19"/>
  <c r="H31" i="19"/>
  <c r="H33" i="19"/>
  <c r="H37" i="19"/>
  <c r="H41" i="19"/>
  <c r="H8" i="19"/>
  <c r="H49" i="19"/>
  <c r="H48" i="19"/>
  <c r="H11" i="19"/>
  <c r="H15" i="19"/>
  <c r="H19" i="19"/>
  <c r="H23" i="19"/>
  <c r="H29" i="19"/>
  <c r="H28" i="19"/>
  <c r="H35" i="19"/>
  <c r="H39" i="19"/>
  <c r="H43" i="19"/>
  <c r="H50" i="19"/>
  <c r="H45" i="19"/>
  <c r="H47" i="19"/>
  <c r="BT10" i="19"/>
  <c r="BT12" i="19"/>
  <c r="BT16" i="19"/>
  <c r="BT14" i="19"/>
  <c r="BT18" i="19"/>
  <c r="BT20" i="19"/>
  <c r="BT22" i="19"/>
  <c r="BT24" i="19"/>
  <c r="BT29" i="19"/>
  <c r="BT26" i="19"/>
  <c r="BT28" i="19"/>
  <c r="BT32" i="19"/>
  <c r="BT34" i="19"/>
  <c r="BT36" i="19"/>
  <c r="BT38" i="19"/>
  <c r="BT40" i="19"/>
  <c r="BT42" i="19"/>
  <c r="BT44" i="19"/>
  <c r="BT48" i="19"/>
  <c r="BT47" i="19"/>
  <c r="BT54" i="19"/>
  <c r="BT46" i="19"/>
  <c r="BT7" i="19"/>
  <c r="BT53" i="19"/>
  <c r="BT9" i="19"/>
  <c r="BT15" i="19"/>
  <c r="BT17" i="19"/>
  <c r="BT21" i="19"/>
  <c r="BT25" i="19"/>
  <c r="BT27" i="19"/>
  <c r="BT33" i="19"/>
  <c r="BT37" i="19"/>
  <c r="BT41" i="19"/>
  <c r="BT8" i="19"/>
  <c r="BT51" i="19"/>
  <c r="BT50" i="19"/>
  <c r="BT11" i="19"/>
  <c r="BT13" i="19"/>
  <c r="BT19" i="19"/>
  <c r="BT23" i="19"/>
  <c r="BT30" i="19"/>
  <c r="BT31" i="19"/>
  <c r="BT35" i="19"/>
  <c r="BT39" i="19"/>
  <c r="BT43" i="19"/>
  <c r="BT52" i="19"/>
  <c r="BT45" i="19"/>
  <c r="BT49" i="19"/>
  <c r="AQ10" i="19"/>
  <c r="AQ12" i="19"/>
  <c r="AQ14" i="19"/>
  <c r="AQ16" i="19"/>
  <c r="AQ18" i="19"/>
  <c r="AQ20" i="19"/>
  <c r="AQ22" i="19"/>
  <c r="AQ24" i="19"/>
  <c r="AQ26" i="19"/>
  <c r="AQ28" i="19"/>
  <c r="AQ30" i="19"/>
  <c r="AQ32" i="19"/>
  <c r="AQ34" i="19"/>
  <c r="AQ36" i="19"/>
  <c r="AQ38" i="19"/>
  <c r="AQ40" i="19"/>
  <c r="AQ42" i="19"/>
  <c r="AQ44" i="19"/>
  <c r="AQ52" i="19"/>
  <c r="AQ49" i="19"/>
  <c r="AQ51" i="19"/>
  <c r="AQ47" i="19"/>
  <c r="AQ53" i="19"/>
  <c r="AQ46" i="19"/>
  <c r="AQ9" i="19"/>
  <c r="AQ13" i="19"/>
  <c r="AQ17" i="19"/>
  <c r="AQ21" i="19"/>
  <c r="AQ25" i="19"/>
  <c r="AQ29" i="19"/>
  <c r="AQ33" i="19"/>
  <c r="AQ37" i="19"/>
  <c r="AQ41" i="19"/>
  <c r="AQ7" i="19"/>
  <c r="AQ48" i="19"/>
  <c r="AQ54" i="19"/>
  <c r="AQ11" i="19"/>
  <c r="AQ15" i="19"/>
  <c r="AQ19" i="19"/>
  <c r="AQ23" i="19"/>
  <c r="AQ27" i="19"/>
  <c r="AQ31" i="19"/>
  <c r="AQ35" i="19"/>
  <c r="AQ39" i="19"/>
  <c r="AQ43" i="19"/>
  <c r="AQ8" i="19"/>
  <c r="AQ45" i="19"/>
  <c r="AQ50" i="19"/>
  <c r="K10" i="19"/>
  <c r="K12" i="19"/>
  <c r="K14" i="19"/>
  <c r="K16" i="19"/>
  <c r="K18" i="19"/>
  <c r="K20" i="19"/>
  <c r="K22" i="19"/>
  <c r="K24" i="19"/>
  <c r="K26" i="19"/>
  <c r="K28" i="19"/>
  <c r="K30" i="19"/>
  <c r="K32" i="19"/>
  <c r="K34" i="19"/>
  <c r="K36" i="19"/>
  <c r="K38" i="19"/>
  <c r="K40" i="19"/>
  <c r="K42" i="19"/>
  <c r="K44" i="19"/>
  <c r="K47" i="19"/>
  <c r="K54" i="19"/>
  <c r="K53" i="19"/>
  <c r="K51" i="19"/>
  <c r="K49" i="19"/>
  <c r="K52" i="19"/>
  <c r="K9" i="19"/>
  <c r="K13" i="19"/>
  <c r="K17" i="19"/>
  <c r="K21" i="19"/>
  <c r="K25" i="19"/>
  <c r="K29" i="19"/>
  <c r="K33" i="19"/>
  <c r="K37" i="19"/>
  <c r="K41" i="19"/>
  <c r="K45" i="19"/>
  <c r="K48" i="19"/>
  <c r="K50" i="19"/>
  <c r="K15" i="19"/>
  <c r="K23" i="19"/>
  <c r="K31" i="19"/>
  <c r="K39" i="19"/>
  <c r="K46" i="19"/>
  <c r="K7" i="19"/>
  <c r="K11" i="19"/>
  <c r="K19" i="19"/>
  <c r="K27" i="19"/>
  <c r="K35" i="19"/>
  <c r="K43" i="19"/>
  <c r="K8" i="19"/>
  <c r="AZ10" i="19"/>
  <c r="AZ12" i="19"/>
  <c r="AZ16" i="19"/>
  <c r="AZ14" i="19"/>
  <c r="AZ18" i="19"/>
  <c r="AZ20" i="19"/>
  <c r="AZ22" i="19"/>
  <c r="AZ24" i="19"/>
  <c r="AZ29" i="19"/>
  <c r="AZ26" i="19"/>
  <c r="AZ28" i="19"/>
  <c r="AZ32" i="19"/>
  <c r="AZ34" i="19"/>
  <c r="AZ36" i="19"/>
  <c r="AZ38" i="19"/>
  <c r="AZ40" i="19"/>
  <c r="AZ42" i="19"/>
  <c r="AZ44" i="19"/>
  <c r="AZ46" i="19"/>
  <c r="AZ54" i="19"/>
  <c r="AZ53" i="19"/>
  <c r="AZ7" i="19"/>
  <c r="AZ52" i="19"/>
  <c r="AZ51" i="19"/>
  <c r="AZ9" i="19"/>
  <c r="AZ15" i="19"/>
  <c r="AZ17" i="19"/>
  <c r="AZ21" i="19"/>
  <c r="AZ25" i="19"/>
  <c r="AZ27" i="19"/>
  <c r="AZ33" i="19"/>
  <c r="AZ37" i="19"/>
  <c r="AZ41" i="19"/>
  <c r="AZ8" i="19"/>
  <c r="AZ49" i="19"/>
  <c r="AZ48" i="19"/>
  <c r="AZ13" i="19"/>
  <c r="AZ23" i="19"/>
  <c r="AZ31" i="19"/>
  <c r="AZ39" i="19"/>
  <c r="AZ50" i="19"/>
  <c r="AZ47" i="19"/>
  <c r="AZ11" i="19"/>
  <c r="AZ19" i="19"/>
  <c r="AZ30" i="19"/>
  <c r="AZ35" i="19"/>
  <c r="AZ43" i="19"/>
  <c r="AZ45" i="19"/>
  <c r="BM29" i="19"/>
  <c r="BM43" i="19"/>
  <c r="BM9" i="19"/>
  <c r="BM41" i="19"/>
  <c r="BM45" i="19"/>
  <c r="BM48" i="19"/>
  <c r="BM37" i="19"/>
  <c r="BM51" i="19"/>
  <c r="BM49" i="19"/>
  <c r="BM53" i="19"/>
  <c r="BM39" i="19"/>
  <c r="BM28" i="19"/>
  <c r="BM50" i="19"/>
  <c r="BM7" i="19"/>
  <c r="BM38" i="19"/>
  <c r="BM31" i="19"/>
  <c r="BM26" i="19"/>
  <c r="BM15" i="19"/>
  <c r="BM36" i="19"/>
  <c r="BM32" i="19"/>
  <c r="BM25" i="19"/>
  <c r="BM27" i="19"/>
  <c r="BM20" i="19"/>
  <c r="BM16" i="19"/>
  <c r="BM12" i="19"/>
  <c r="BM13" i="19"/>
  <c r="BM54" i="19"/>
  <c r="BM8" i="19"/>
  <c r="BM21" i="19"/>
  <c r="BM46" i="19"/>
  <c r="BM44" i="19"/>
  <c r="BM52" i="19"/>
  <c r="BM33" i="19"/>
  <c r="BM17" i="19"/>
  <c r="BM42" i="19"/>
  <c r="BM47" i="19"/>
  <c r="BM40" i="19"/>
  <c r="BM35" i="19"/>
  <c r="BM24" i="19"/>
  <c r="BM19" i="19"/>
  <c r="BM11" i="19"/>
  <c r="BM34" i="19"/>
  <c r="BM30" i="19"/>
  <c r="BM23" i="19"/>
  <c r="BM22" i="19"/>
  <c r="BM18" i="19"/>
  <c r="BM14" i="19"/>
  <c r="BM10" i="19"/>
  <c r="AW10" i="19"/>
  <c r="AW35" i="19"/>
  <c r="AW19" i="19"/>
  <c r="AW24" i="19"/>
  <c r="AW46" i="19"/>
  <c r="AW39" i="19"/>
  <c r="AW26" i="19"/>
  <c r="AW43" i="19"/>
  <c r="AW41" i="19"/>
  <c r="AW33" i="19"/>
  <c r="AW28" i="19"/>
  <c r="AW17" i="19"/>
  <c r="AW9" i="19"/>
  <c r="AW54" i="19"/>
  <c r="AW48" i="19"/>
  <c r="AW42" i="19"/>
  <c r="AW52" i="19"/>
  <c r="AW40" i="19"/>
  <c r="AW36" i="19"/>
  <c r="AW32" i="19"/>
  <c r="AW25" i="19"/>
  <c r="AW27" i="19"/>
  <c r="AW20" i="19"/>
  <c r="AW16" i="19"/>
  <c r="AW12" i="19"/>
  <c r="AW49" i="19"/>
  <c r="AW53" i="19"/>
  <c r="AW11" i="19"/>
  <c r="AW50" i="19"/>
  <c r="AW31" i="19"/>
  <c r="AW15" i="19"/>
  <c r="AW45" i="19"/>
  <c r="AW8" i="19"/>
  <c r="AW37" i="19"/>
  <c r="AW29" i="19"/>
  <c r="AW21" i="19"/>
  <c r="AW13" i="19"/>
  <c r="AW47" i="19"/>
  <c r="AW44" i="19"/>
  <c r="AW51" i="19"/>
  <c r="AW7" i="19"/>
  <c r="AW38" i="19"/>
  <c r="AW34" i="19"/>
  <c r="AW30" i="19"/>
  <c r="AW23" i="19"/>
  <c r="AW22" i="19"/>
  <c r="AW18" i="19"/>
  <c r="AW14" i="19"/>
  <c r="AG18" i="19"/>
  <c r="AG9" i="19"/>
  <c r="AG44" i="19"/>
  <c r="AG45" i="19"/>
  <c r="AG49" i="19"/>
  <c r="AG38" i="19"/>
  <c r="AG22" i="19"/>
  <c r="AG51" i="19"/>
  <c r="AG46" i="19"/>
  <c r="AG36" i="19"/>
  <c r="AG25" i="19"/>
  <c r="AG20" i="19"/>
  <c r="AG8" i="19"/>
  <c r="AG53" i="19"/>
  <c r="AG47" i="19"/>
  <c r="AG39" i="19"/>
  <c r="AG35" i="19"/>
  <c r="AG31" i="19"/>
  <c r="AG24" i="19"/>
  <c r="AG26" i="19"/>
  <c r="AG19" i="19"/>
  <c r="AG14" i="19"/>
  <c r="AG13" i="19"/>
  <c r="AG34" i="19"/>
  <c r="AG52" i="19"/>
  <c r="AG23" i="19"/>
  <c r="AG48" i="19"/>
  <c r="AG30" i="19"/>
  <c r="AG12" i="19"/>
  <c r="AG7" i="19"/>
  <c r="AG42" i="19"/>
  <c r="AG40" i="19"/>
  <c r="AG32" i="19"/>
  <c r="AG27" i="19"/>
  <c r="AG16" i="19"/>
  <c r="AG50" i="19"/>
  <c r="AG43" i="19"/>
  <c r="AG54" i="19"/>
  <c r="AG41" i="19"/>
  <c r="AG37" i="19"/>
  <c r="AG33" i="19"/>
  <c r="AG29" i="19"/>
  <c r="AG28" i="19"/>
  <c r="AG21" i="19"/>
  <c r="AG17" i="19"/>
  <c r="AG10" i="19"/>
  <c r="AG15" i="19"/>
  <c r="AG11" i="19"/>
  <c r="Q12" i="19"/>
  <c r="Q9" i="19"/>
  <c r="Q46" i="19"/>
  <c r="Q26" i="19"/>
  <c r="Q51" i="19"/>
  <c r="Q20" i="19"/>
  <c r="Q52" i="19"/>
  <c r="Q40" i="19"/>
  <c r="Q28" i="19"/>
  <c r="Q44" i="19"/>
  <c r="Q45" i="19"/>
  <c r="Q34" i="19"/>
  <c r="Q24" i="19"/>
  <c r="Q18" i="19"/>
  <c r="Q10" i="19"/>
  <c r="Q50" i="19"/>
  <c r="Q53" i="19"/>
  <c r="Q41" i="19"/>
  <c r="Q37" i="19"/>
  <c r="Q33" i="19"/>
  <c r="Q29" i="19"/>
  <c r="Q23" i="19"/>
  <c r="Q21" i="19"/>
  <c r="Q17" i="19"/>
  <c r="Q13" i="19"/>
  <c r="Q36" i="19"/>
  <c r="Q42" i="19"/>
  <c r="Q32" i="19"/>
  <c r="Q16" i="19"/>
  <c r="Q49" i="19"/>
  <c r="Q48" i="19"/>
  <c r="Q38" i="19"/>
  <c r="Q30" i="19"/>
  <c r="Q22" i="19"/>
  <c r="Q14" i="19"/>
  <c r="Q7" i="19"/>
  <c r="Q8" i="19"/>
  <c r="Q43" i="19"/>
  <c r="Q54" i="19"/>
  <c r="Q47" i="19"/>
  <c r="Q39" i="19"/>
  <c r="Q35" i="19"/>
  <c r="Q31" i="19"/>
  <c r="Q25" i="19"/>
  <c r="Q27" i="19"/>
  <c r="Q19" i="19"/>
  <c r="Q15" i="19"/>
  <c r="Q11" i="19"/>
  <c r="N9" i="19"/>
  <c r="N11" i="19"/>
  <c r="N13" i="19"/>
  <c r="N15" i="19"/>
  <c r="N17" i="19"/>
  <c r="N19" i="19"/>
  <c r="N21" i="19"/>
  <c r="N23" i="19"/>
  <c r="N25" i="19"/>
  <c r="N29" i="19"/>
  <c r="N31" i="19"/>
  <c r="N28" i="19"/>
  <c r="N33" i="19"/>
  <c r="N35" i="19"/>
  <c r="N37" i="19"/>
  <c r="N39" i="19"/>
  <c r="N41" i="19"/>
  <c r="N43" i="19"/>
  <c r="N8" i="19"/>
  <c r="N50" i="19"/>
  <c r="N49" i="19"/>
  <c r="N45" i="19"/>
  <c r="N48" i="19"/>
  <c r="N47" i="19"/>
  <c r="N10" i="19"/>
  <c r="N12" i="19"/>
  <c r="N14" i="19"/>
  <c r="N16" i="19"/>
  <c r="N18" i="19"/>
  <c r="N20" i="19"/>
  <c r="N22" i="19"/>
  <c r="N24" i="19"/>
  <c r="N26" i="19"/>
  <c r="N30" i="19"/>
  <c r="N27" i="19"/>
  <c r="N32" i="19"/>
  <c r="N34" i="19"/>
  <c r="N36" i="19"/>
  <c r="N38" i="19"/>
  <c r="N40" i="19"/>
  <c r="N42" i="19"/>
  <c r="N44" i="19"/>
  <c r="N46" i="19"/>
  <c r="N54" i="19"/>
  <c r="N53" i="19"/>
  <c r="N7" i="19"/>
  <c r="N52" i="19"/>
  <c r="N51" i="19"/>
  <c r="AT9" i="19"/>
  <c r="AT11" i="19"/>
  <c r="AT13" i="19"/>
  <c r="AT15" i="19"/>
  <c r="AT17" i="19"/>
  <c r="AT19" i="19"/>
  <c r="AT21" i="19"/>
  <c r="AT23" i="19"/>
  <c r="AT25" i="19"/>
  <c r="AT30" i="19"/>
  <c r="AT27" i="19"/>
  <c r="AT31" i="19"/>
  <c r="AT33" i="19"/>
  <c r="AT35" i="19"/>
  <c r="AT37" i="19"/>
  <c r="AT39" i="19"/>
  <c r="AT41" i="19"/>
  <c r="AT43" i="19"/>
  <c r="AT8" i="19"/>
  <c r="AT50" i="19"/>
  <c r="AT49" i="19"/>
  <c r="AT45" i="19"/>
  <c r="AT48" i="19"/>
  <c r="AT47" i="19"/>
  <c r="AT10" i="19"/>
  <c r="AT12" i="19"/>
  <c r="AT14" i="19"/>
  <c r="AT16" i="19"/>
  <c r="AT18" i="19"/>
  <c r="AT20" i="19"/>
  <c r="AT22" i="19"/>
  <c r="AT24" i="19"/>
  <c r="AT29" i="19"/>
  <c r="AT26" i="19"/>
  <c r="AT28" i="19"/>
  <c r="AT32" i="19"/>
  <c r="AT34" i="19"/>
  <c r="AT36" i="19"/>
  <c r="AT38" i="19"/>
  <c r="AT40" i="19"/>
  <c r="AT42" i="19"/>
  <c r="AT44" i="19"/>
  <c r="AT46" i="19"/>
  <c r="AT54" i="19"/>
  <c r="AT53" i="19"/>
  <c r="AT7" i="19"/>
  <c r="AT52" i="19"/>
  <c r="AT51" i="19"/>
  <c r="P9" i="19"/>
  <c r="P11" i="19"/>
  <c r="P13" i="19"/>
  <c r="P16" i="19"/>
  <c r="P17" i="19"/>
  <c r="P19" i="19"/>
  <c r="P21" i="19"/>
  <c r="P23" i="19"/>
  <c r="P25" i="19"/>
  <c r="P29" i="19"/>
  <c r="P31" i="19"/>
  <c r="P28" i="19"/>
  <c r="P33" i="19"/>
  <c r="P35" i="19"/>
  <c r="P37" i="19"/>
  <c r="P39" i="19"/>
  <c r="P41" i="19"/>
  <c r="P43" i="19"/>
  <c r="P8" i="19"/>
  <c r="P50" i="19"/>
  <c r="P49" i="19"/>
  <c r="P45" i="19"/>
  <c r="P48" i="19"/>
  <c r="P47" i="19"/>
  <c r="P10" i="19"/>
  <c r="P12" i="19"/>
  <c r="P15" i="19"/>
  <c r="P14" i="19"/>
  <c r="P18" i="19"/>
  <c r="P20" i="19"/>
  <c r="P22" i="19"/>
  <c r="P24" i="19"/>
  <c r="P26" i="19"/>
  <c r="P30" i="19"/>
  <c r="P27" i="19"/>
  <c r="P32" i="19"/>
  <c r="P34" i="19"/>
  <c r="P36" i="19"/>
  <c r="P38" i="19"/>
  <c r="P40" i="19"/>
  <c r="P42" i="19"/>
  <c r="P44" i="19"/>
  <c r="P46" i="19"/>
  <c r="P54" i="19"/>
  <c r="P53" i="19"/>
  <c r="P7" i="19"/>
  <c r="P52" i="19"/>
  <c r="P51" i="19"/>
  <c r="BS10" i="19"/>
  <c r="BS12" i="19"/>
  <c r="BS14" i="19"/>
  <c r="BS16" i="19"/>
  <c r="BS18" i="19"/>
  <c r="BS20" i="19"/>
  <c r="BS23" i="19"/>
  <c r="BS25" i="19"/>
  <c r="BS27" i="19"/>
  <c r="BS22" i="19"/>
  <c r="BS30" i="19"/>
  <c r="BS32" i="19"/>
  <c r="BS34" i="19"/>
  <c r="BS36" i="19"/>
  <c r="BS38" i="19"/>
  <c r="BS40" i="19"/>
  <c r="BS42" i="19"/>
  <c r="BS44" i="19"/>
  <c r="BS8" i="19"/>
  <c r="BS48" i="19"/>
  <c r="BS45" i="19"/>
  <c r="BS54" i="19"/>
  <c r="BS7" i="19"/>
  <c r="BS50" i="19"/>
  <c r="BS11" i="19"/>
  <c r="BS15" i="19"/>
  <c r="BS19" i="19"/>
  <c r="BS24" i="19"/>
  <c r="BS28" i="19"/>
  <c r="BS31" i="19"/>
  <c r="BS35" i="19"/>
  <c r="BS39" i="19"/>
  <c r="BS43" i="19"/>
  <c r="BS51" i="19"/>
  <c r="BS46" i="19"/>
  <c r="BS49" i="19"/>
  <c r="BS9" i="19"/>
  <c r="BS13" i="19"/>
  <c r="BS17" i="19"/>
  <c r="BS21" i="19"/>
  <c r="BS26" i="19"/>
  <c r="BS29" i="19"/>
  <c r="BS33" i="19"/>
  <c r="BS37" i="19"/>
  <c r="BS41" i="19"/>
  <c r="BS52" i="19"/>
  <c r="BS47" i="19"/>
  <c r="BS53" i="19"/>
  <c r="AM10" i="19"/>
  <c r="AM12" i="19"/>
  <c r="AM14" i="19"/>
  <c r="AM16" i="19"/>
  <c r="AM18" i="19"/>
  <c r="AM20" i="19"/>
  <c r="AM22" i="19"/>
  <c r="AM24" i="19"/>
  <c r="AM26" i="19"/>
  <c r="AM28" i="19"/>
  <c r="AM30" i="19"/>
  <c r="AM32" i="19"/>
  <c r="AM34" i="19"/>
  <c r="AM36" i="19"/>
  <c r="AM38" i="19"/>
  <c r="AM40" i="19"/>
  <c r="AM42" i="19"/>
  <c r="AM44" i="19"/>
  <c r="AM48" i="19"/>
  <c r="AM51" i="19"/>
  <c r="AM49" i="19"/>
  <c r="AM52" i="19"/>
  <c r="AM47" i="19"/>
  <c r="AM53" i="19"/>
  <c r="AM11" i="19"/>
  <c r="AM15" i="19"/>
  <c r="AM19" i="19"/>
  <c r="AM23" i="19"/>
  <c r="AM27" i="19"/>
  <c r="AM31" i="19"/>
  <c r="AM35" i="19"/>
  <c r="AM39" i="19"/>
  <c r="AM43" i="19"/>
  <c r="AM8" i="19"/>
  <c r="AM7" i="19"/>
  <c r="AM54" i="19"/>
  <c r="AM9" i="19"/>
  <c r="AM13" i="19"/>
  <c r="AM17" i="19"/>
  <c r="AM21" i="19"/>
  <c r="AM25" i="19"/>
  <c r="AM29" i="19"/>
  <c r="AM33" i="19"/>
  <c r="AM37" i="19"/>
  <c r="AM41" i="19"/>
  <c r="AM46" i="19"/>
  <c r="AM50" i="19"/>
  <c r="AM45" i="19"/>
  <c r="G10" i="19"/>
  <c r="G12" i="19"/>
  <c r="G14" i="19"/>
  <c r="G16" i="19"/>
  <c r="G18" i="19"/>
  <c r="G20" i="19"/>
  <c r="G22" i="19"/>
  <c r="G24" i="19"/>
  <c r="G26" i="19"/>
  <c r="G28" i="19"/>
  <c r="G30" i="19"/>
  <c r="G32" i="19"/>
  <c r="G34" i="19"/>
  <c r="G36" i="19"/>
  <c r="G38" i="19"/>
  <c r="G40" i="19"/>
  <c r="G42" i="19"/>
  <c r="G44" i="19"/>
  <c r="G52" i="19"/>
  <c r="G8" i="19"/>
  <c r="G48" i="19"/>
  <c r="G45" i="19"/>
  <c r="G50" i="19"/>
  <c r="G49" i="19"/>
  <c r="G9" i="19"/>
  <c r="G13" i="19"/>
  <c r="G17" i="19"/>
  <c r="G21" i="19"/>
  <c r="G25" i="19"/>
  <c r="G29" i="19"/>
  <c r="G33" i="19"/>
  <c r="G37" i="19"/>
  <c r="G41" i="19"/>
  <c r="G53" i="19"/>
  <c r="BU6" i="19"/>
  <c r="BV6" i="19" s="1"/>
  <c r="G47" i="19"/>
  <c r="G54" i="19"/>
  <c r="G11" i="19"/>
  <c r="G15" i="19"/>
  <c r="G19" i="19"/>
  <c r="G23" i="19"/>
  <c r="G27" i="19"/>
  <c r="G31" i="19"/>
  <c r="G35" i="19"/>
  <c r="G39" i="19"/>
  <c r="G43" i="19"/>
  <c r="G51" i="19"/>
  <c r="G46" i="19"/>
  <c r="G7" i="19"/>
  <c r="BH10" i="19"/>
  <c r="BH12" i="19"/>
  <c r="BH16" i="19"/>
  <c r="BH14" i="19"/>
  <c r="BH18" i="19"/>
  <c r="BH20" i="19"/>
  <c r="BH22" i="19"/>
  <c r="BH24" i="19"/>
  <c r="BH29" i="19"/>
  <c r="BH26" i="19"/>
  <c r="BH28" i="19"/>
  <c r="BH32" i="19"/>
  <c r="BH34" i="19"/>
  <c r="BH36" i="19"/>
  <c r="BH38" i="19"/>
  <c r="BH40" i="19"/>
  <c r="BH42" i="19"/>
  <c r="BH44" i="19"/>
  <c r="BH46" i="19"/>
  <c r="BH54" i="19"/>
  <c r="BH53" i="19"/>
  <c r="BH7" i="19"/>
  <c r="BH52" i="19"/>
  <c r="BH51" i="19"/>
  <c r="BH9" i="19"/>
  <c r="BH15" i="19"/>
  <c r="BH17" i="19"/>
  <c r="BH21" i="19"/>
  <c r="BH25" i="19"/>
  <c r="BH27" i="19"/>
  <c r="BH33" i="19"/>
  <c r="BH37" i="19"/>
  <c r="BH41" i="19"/>
  <c r="BH8" i="19"/>
  <c r="BH49" i="19"/>
  <c r="BH48" i="19"/>
  <c r="BH11" i="19"/>
  <c r="BH13" i="19"/>
  <c r="BH19" i="19"/>
  <c r="BH23" i="19"/>
  <c r="BH30" i="19"/>
  <c r="BH31" i="19"/>
  <c r="BH35" i="19"/>
  <c r="BH39" i="19"/>
  <c r="BH43" i="19"/>
  <c r="BH50" i="19"/>
  <c r="BH45" i="19"/>
  <c r="BH47" i="19"/>
  <c r="AS10" i="19"/>
  <c r="AS12" i="19"/>
  <c r="AS14" i="19"/>
  <c r="AS16" i="19"/>
  <c r="AS18" i="19"/>
  <c r="AS20" i="19"/>
  <c r="AS22" i="19"/>
  <c r="AS27" i="19"/>
  <c r="AS23" i="19"/>
  <c r="AS25" i="19"/>
  <c r="AS30" i="19"/>
  <c r="AS32" i="19"/>
  <c r="AS34" i="19"/>
  <c r="AS36" i="19"/>
  <c r="AS38" i="19"/>
  <c r="AS40" i="19"/>
  <c r="AS45" i="19"/>
  <c r="AS46" i="19"/>
  <c r="AS49" i="19"/>
  <c r="AS42" i="19"/>
  <c r="AS44" i="19"/>
  <c r="AS51" i="19"/>
  <c r="AS7" i="19"/>
  <c r="AS52" i="19"/>
  <c r="AS9" i="19"/>
  <c r="AS13" i="19"/>
  <c r="AS17" i="19"/>
  <c r="AS21" i="19"/>
  <c r="AS28" i="19"/>
  <c r="AS29" i="19"/>
  <c r="AS33" i="19"/>
  <c r="AS37" i="19"/>
  <c r="AS41" i="19"/>
  <c r="AS54" i="19"/>
  <c r="AS43" i="19"/>
  <c r="AS50" i="19"/>
  <c r="AS11" i="19"/>
  <c r="AS15" i="19"/>
  <c r="AS19" i="19"/>
  <c r="AS26" i="19"/>
  <c r="AS24" i="19"/>
  <c r="AS31" i="19"/>
  <c r="AS35" i="19"/>
  <c r="AS39" i="19"/>
  <c r="AS47" i="19"/>
  <c r="AS48" i="19"/>
  <c r="AS8" i="19"/>
  <c r="AS53" i="19"/>
  <c r="M10" i="19"/>
  <c r="M12" i="19"/>
  <c r="M14" i="19"/>
  <c r="M16" i="19"/>
  <c r="M18" i="19"/>
  <c r="M20" i="19"/>
  <c r="M22" i="19"/>
  <c r="M28" i="19"/>
  <c r="M24" i="19"/>
  <c r="M26" i="19"/>
  <c r="M30" i="19"/>
  <c r="M32" i="19"/>
  <c r="M34" i="19"/>
  <c r="M36" i="19"/>
  <c r="M38" i="19"/>
  <c r="M40" i="19"/>
  <c r="M45" i="19"/>
  <c r="M46" i="19"/>
  <c r="M49" i="19"/>
  <c r="M42" i="19"/>
  <c r="M44" i="19"/>
  <c r="M51" i="19"/>
  <c r="M8" i="19"/>
  <c r="M52" i="19"/>
  <c r="M9" i="19"/>
  <c r="M13" i="19"/>
  <c r="M17" i="19"/>
  <c r="M21" i="19"/>
  <c r="M23" i="19"/>
  <c r="M29" i="19"/>
  <c r="M33" i="19"/>
  <c r="M37" i="19"/>
  <c r="M41" i="19"/>
  <c r="M54" i="19"/>
  <c r="M43" i="19"/>
  <c r="M50" i="19"/>
  <c r="M11" i="19"/>
  <c r="M15" i="19"/>
  <c r="M19" i="19"/>
  <c r="M27" i="19"/>
  <c r="M25" i="19"/>
  <c r="M31" i="19"/>
  <c r="M35" i="19"/>
  <c r="M39" i="19"/>
  <c r="M47" i="19"/>
  <c r="M48" i="19"/>
  <c r="M7" i="19"/>
  <c r="M53" i="19"/>
  <c r="BU27" i="19" l="1"/>
  <c r="BV27" i="19" s="1"/>
  <c r="D25" i="1" s="1"/>
  <c r="BU43" i="19"/>
  <c r="BU19" i="19"/>
  <c r="BU11" i="19"/>
  <c r="BU47" i="19"/>
  <c r="BV47" i="19" s="1"/>
  <c r="BU53" i="19"/>
  <c r="BV53" i="19" s="1"/>
  <c r="BU37" i="19"/>
  <c r="BU29" i="19"/>
  <c r="BU21" i="19"/>
  <c r="BU13" i="19"/>
  <c r="BU49" i="19"/>
  <c r="BV49" i="19" s="1"/>
  <c r="BU45" i="19"/>
  <c r="BU8" i="19"/>
  <c r="BU44" i="19"/>
  <c r="BU40" i="19"/>
  <c r="BU36" i="19"/>
  <c r="BU32" i="19"/>
  <c r="BU28" i="19"/>
  <c r="BU24" i="19"/>
  <c r="BU20" i="19"/>
  <c r="BU16" i="19"/>
  <c r="BU12" i="19"/>
  <c r="BU46" i="19"/>
  <c r="BV46" i="19" s="1"/>
  <c r="D44" i="1" s="1"/>
  <c r="BU35" i="19"/>
  <c r="BU7" i="19"/>
  <c r="BU51" i="19"/>
  <c r="BV51" i="19" s="1"/>
  <c r="BU39" i="19"/>
  <c r="BU31" i="19"/>
  <c r="BU23" i="19"/>
  <c r="BU15" i="19"/>
  <c r="BU54" i="19"/>
  <c r="BU41" i="19"/>
  <c r="BU33" i="19"/>
  <c r="BU25" i="19"/>
  <c r="BU17" i="19"/>
  <c r="BU9" i="19"/>
  <c r="BU50" i="19"/>
  <c r="BV50" i="19" s="1"/>
  <c r="BU48" i="19"/>
  <c r="BV48" i="19" s="1"/>
  <c r="BU52" i="19"/>
  <c r="BV52" i="19" s="1"/>
  <c r="BU42" i="19"/>
  <c r="BU38" i="19"/>
  <c r="BU34" i="19"/>
  <c r="BU30" i="19"/>
  <c r="BU26" i="19"/>
  <c r="BU22" i="19"/>
  <c r="BU18" i="19"/>
  <c r="BU14" i="19"/>
  <c r="BU10" i="19"/>
  <c r="E25" i="1" l="1"/>
  <c r="G25" i="1" s="1"/>
  <c r="BV10" i="19"/>
  <c r="D8" i="1" s="1"/>
  <c r="E8" i="1"/>
  <c r="G8" i="1" s="1"/>
  <c r="BV26" i="19"/>
  <c r="D24" i="1" s="1"/>
  <c r="E24" i="1"/>
  <c r="G24" i="1" s="1"/>
  <c r="E12" i="1"/>
  <c r="G12" i="1" s="1"/>
  <c r="BV14" i="19"/>
  <c r="D12" i="1" s="1"/>
  <c r="E20" i="1"/>
  <c r="G20" i="1" s="1"/>
  <c r="BV22" i="19"/>
  <c r="D20" i="1" s="1"/>
  <c r="E28" i="1"/>
  <c r="G28" i="1" s="1"/>
  <c r="BV30" i="19"/>
  <c r="D28" i="1" s="1"/>
  <c r="E36" i="1"/>
  <c r="G36" i="1" s="1"/>
  <c r="BV38" i="19"/>
  <c r="D36" i="1" s="1"/>
  <c r="E15" i="1"/>
  <c r="G15" i="1" s="1"/>
  <c r="BV17" i="19"/>
  <c r="D15" i="1" s="1"/>
  <c r="E31" i="1"/>
  <c r="G31" i="1" s="1"/>
  <c r="BV33" i="19"/>
  <c r="D31" i="1" s="1"/>
  <c r="C27" i="1"/>
  <c r="BV54" i="19"/>
  <c r="BV23" i="19"/>
  <c r="D21" i="1" s="1"/>
  <c r="E21" i="1"/>
  <c r="G21" i="1" s="1"/>
  <c r="BV39" i="19"/>
  <c r="D37" i="1" s="1"/>
  <c r="E37" i="1"/>
  <c r="G37" i="1" s="1"/>
  <c r="E5" i="1"/>
  <c r="BV7" i="19"/>
  <c r="D5" i="1" s="1"/>
  <c r="BV16" i="19"/>
  <c r="D14" i="1" s="1"/>
  <c r="E14" i="1"/>
  <c r="G14" i="1" s="1"/>
  <c r="BV24" i="19"/>
  <c r="D22" i="1" s="1"/>
  <c r="E22" i="1"/>
  <c r="G22" i="1" s="1"/>
  <c r="BV32" i="19"/>
  <c r="D30" i="1" s="1"/>
  <c r="E30" i="1"/>
  <c r="G30" i="1" s="1"/>
  <c r="BV40" i="19"/>
  <c r="D38" i="1" s="1"/>
  <c r="E38" i="1"/>
  <c r="G38" i="1" s="1"/>
  <c r="E6" i="1"/>
  <c r="G6" i="1" s="1"/>
  <c r="BV8" i="19"/>
  <c r="D6" i="1" s="1"/>
  <c r="BV21" i="19"/>
  <c r="D19" i="1" s="1"/>
  <c r="E19" i="1"/>
  <c r="G19" i="1" s="1"/>
  <c r="BV37" i="19"/>
  <c r="D35" i="1" s="1"/>
  <c r="E35" i="1"/>
  <c r="G35" i="1" s="1"/>
  <c r="BV19" i="19"/>
  <c r="D17" i="1" s="1"/>
  <c r="E17" i="1"/>
  <c r="G17" i="1" s="1"/>
  <c r="BV18" i="19"/>
  <c r="D16" i="1" s="1"/>
  <c r="E16" i="1"/>
  <c r="G16" i="1" s="1"/>
  <c r="BV34" i="19"/>
  <c r="D32" i="1" s="1"/>
  <c r="E32" i="1"/>
  <c r="G32" i="1" s="1"/>
  <c r="BV42" i="19"/>
  <c r="D40" i="1" s="1"/>
  <c r="E40" i="1"/>
  <c r="G40" i="1" s="1"/>
  <c r="E7" i="1"/>
  <c r="G7" i="1" s="1"/>
  <c r="BV9" i="19"/>
  <c r="D7" i="1" s="1"/>
  <c r="E23" i="1"/>
  <c r="G23" i="1" s="1"/>
  <c r="BV25" i="19"/>
  <c r="D23" i="1" s="1"/>
  <c r="E39" i="1"/>
  <c r="G39" i="1" s="1"/>
  <c r="BV41" i="19"/>
  <c r="D39" i="1" s="1"/>
  <c r="E13" i="1"/>
  <c r="G13" i="1" s="1"/>
  <c r="BV15" i="19"/>
  <c r="D13" i="1" s="1"/>
  <c r="BV31" i="19"/>
  <c r="D29" i="1" s="1"/>
  <c r="E29" i="1"/>
  <c r="G29" i="1" s="1"/>
  <c r="E33" i="1"/>
  <c r="G33" i="1" s="1"/>
  <c r="BV35" i="19"/>
  <c r="D33" i="1" s="1"/>
  <c r="E10" i="1"/>
  <c r="G10" i="1" s="1"/>
  <c r="BV12" i="19"/>
  <c r="D10" i="1" s="1"/>
  <c r="E18" i="1"/>
  <c r="G18" i="1" s="1"/>
  <c r="BV20" i="19"/>
  <c r="D18" i="1" s="1"/>
  <c r="E26" i="1"/>
  <c r="G26" i="1" s="1"/>
  <c r="BV28" i="19"/>
  <c r="D26" i="1" s="1"/>
  <c r="E34" i="1"/>
  <c r="G34" i="1" s="1"/>
  <c r="BV36" i="19"/>
  <c r="D34" i="1" s="1"/>
  <c r="E42" i="1"/>
  <c r="G42" i="1" s="1"/>
  <c r="BV44" i="19"/>
  <c r="D42" i="1" s="1"/>
  <c r="BV45" i="19"/>
  <c r="D43" i="1" s="1"/>
  <c r="E43" i="1"/>
  <c r="G43" i="1" s="1"/>
  <c r="BV13" i="19"/>
  <c r="D11" i="1" s="1"/>
  <c r="E11" i="1"/>
  <c r="G11" i="1" s="1"/>
  <c r="BV29" i="19"/>
  <c r="D27" i="1" s="1"/>
  <c r="E27" i="1"/>
  <c r="G27" i="1" s="1"/>
  <c r="E9" i="1"/>
  <c r="G9" i="1" s="1"/>
  <c r="BV11" i="19"/>
  <c r="D9" i="1" s="1"/>
  <c r="E41" i="1"/>
  <c r="G41" i="1" s="1"/>
  <c r="BV43" i="19"/>
  <c r="D41" i="1" s="1"/>
  <c r="G5" i="1" l="1"/>
  <c r="E44" i="1"/>
  <c r="C44" i="1"/>
  <c r="H5" i="1" l="1" a="1"/>
  <c r="G44" i="1"/>
  <c r="H9" i="1" l="1"/>
  <c r="I9" i="1" s="1"/>
  <c r="H17" i="1"/>
  <c r="I17" i="1" s="1"/>
  <c r="H25" i="1"/>
  <c r="I25" i="1" s="1"/>
  <c r="H33" i="1"/>
  <c r="I33" i="1" s="1"/>
  <c r="H41" i="1"/>
  <c r="I41" i="1" s="1"/>
  <c r="H10" i="1"/>
  <c r="I10" i="1" s="1"/>
  <c r="H18" i="1"/>
  <c r="I18" i="1" s="1"/>
  <c r="H26" i="1"/>
  <c r="I26" i="1" s="1"/>
  <c r="H38" i="1"/>
  <c r="I38" i="1" s="1"/>
  <c r="H11" i="1"/>
  <c r="I11" i="1" s="1"/>
  <c r="H19" i="1"/>
  <c r="I19" i="1" s="1"/>
  <c r="H27" i="1"/>
  <c r="I27" i="1" s="1"/>
  <c r="H35" i="1"/>
  <c r="I35" i="1" s="1"/>
  <c r="H43" i="1"/>
  <c r="I43" i="1" s="1"/>
  <c r="H12" i="1"/>
  <c r="I12" i="1" s="1"/>
  <c r="H20" i="1"/>
  <c r="I20" i="1" s="1"/>
  <c r="H28" i="1"/>
  <c r="I28" i="1" s="1"/>
  <c r="H36" i="1"/>
  <c r="I36" i="1" s="1"/>
  <c r="H34" i="1"/>
  <c r="I34" i="1" s="1"/>
  <c r="H5" i="1"/>
  <c r="H13" i="1"/>
  <c r="I13" i="1" s="1"/>
  <c r="H21" i="1"/>
  <c r="I21" i="1" s="1"/>
  <c r="H29" i="1"/>
  <c r="I29" i="1" s="1"/>
  <c r="H37" i="1"/>
  <c r="I37" i="1" s="1"/>
  <c r="H6" i="1"/>
  <c r="I6" i="1" s="1"/>
  <c r="H14" i="1"/>
  <c r="I14" i="1" s="1"/>
  <c r="H22" i="1"/>
  <c r="I22" i="1" s="1"/>
  <c r="H30" i="1"/>
  <c r="I30" i="1" s="1"/>
  <c r="H7" i="1"/>
  <c r="I7" i="1" s="1"/>
  <c r="H15" i="1"/>
  <c r="I15" i="1" s="1"/>
  <c r="H23" i="1"/>
  <c r="I23" i="1" s="1"/>
  <c r="H31" i="1"/>
  <c r="I31" i="1" s="1"/>
  <c r="H39" i="1"/>
  <c r="I39" i="1" s="1"/>
  <c r="H8" i="1"/>
  <c r="I8" i="1" s="1"/>
  <c r="H16" i="1"/>
  <c r="I16" i="1" s="1"/>
  <c r="H24" i="1"/>
  <c r="I24" i="1" s="1"/>
  <c r="H32" i="1"/>
  <c r="I32" i="1" s="1"/>
  <c r="H40" i="1"/>
  <c r="I40" i="1" s="1"/>
  <c r="H42" i="1"/>
  <c r="I42" i="1" s="1"/>
  <c r="K24" i="1" l="1"/>
  <c r="K8" i="1"/>
  <c r="K31" i="1"/>
  <c r="K15" i="1"/>
  <c r="K30" i="1"/>
  <c r="K14" i="1"/>
  <c r="K37" i="1"/>
  <c r="K21" i="1"/>
  <c r="H44" i="1"/>
  <c r="I5" i="1"/>
  <c r="K36" i="1"/>
  <c r="K20" i="1"/>
  <c r="K43" i="1"/>
  <c r="K27" i="1"/>
  <c r="K11" i="1"/>
  <c r="K26" i="1"/>
  <c r="K10" i="1"/>
  <c r="K33" i="1"/>
  <c r="K17" i="1"/>
  <c r="K40" i="1"/>
  <c r="K42" i="1"/>
  <c r="K32" i="1"/>
  <c r="K16" i="1"/>
  <c r="K39" i="1"/>
  <c r="K23" i="1"/>
  <c r="K7" i="1"/>
  <c r="K22" i="1"/>
  <c r="K6" i="1"/>
  <c r="K29" i="1"/>
  <c r="K13" i="1"/>
  <c r="K34" i="1"/>
  <c r="K28" i="1"/>
  <c r="K12" i="1"/>
  <c r="K35" i="1"/>
  <c r="K19" i="1"/>
  <c r="K38" i="1"/>
  <c r="K18" i="1"/>
  <c r="K41" i="1"/>
  <c r="K25" i="1"/>
  <c r="K9" i="1"/>
  <c r="K5" i="1" l="1"/>
  <c r="K44" i="1" s="1"/>
  <c r="M44" i="1" s="1"/>
  <c r="I44" i="1"/>
  <c r="O25" i="1" l="1"/>
  <c r="Q25" i="1" s="1"/>
  <c r="O29" i="1"/>
  <c r="Q29" i="1" s="1"/>
  <c r="O43" i="1"/>
  <c r="Q43" i="1" s="1"/>
  <c r="O24" i="1"/>
  <c r="Q24" i="1" s="1"/>
  <c r="O30" i="1"/>
  <c r="Q30" i="1" s="1"/>
  <c r="O36" i="1"/>
  <c r="Q36" i="1" s="1"/>
  <c r="O14" i="1"/>
  <c r="Q14" i="1" s="1"/>
  <c r="O31" i="1"/>
  <c r="Q31" i="1" s="1"/>
  <c r="O13" i="1"/>
  <c r="Q13" i="1" s="1"/>
  <c r="O22" i="1"/>
  <c r="Q22" i="1" s="1"/>
  <c r="O5" i="1"/>
  <c r="O27" i="1"/>
  <c r="Q27" i="1" s="1"/>
  <c r="O37" i="1"/>
  <c r="Q37" i="1" s="1"/>
  <c r="O19" i="1"/>
  <c r="Q19" i="1" s="1"/>
  <c r="O28" i="1"/>
  <c r="Q28" i="1" s="1"/>
  <c r="O34" i="1"/>
  <c r="Q34" i="1" s="1"/>
  <c r="O40" i="1"/>
  <c r="Q40" i="1" s="1"/>
  <c r="O21" i="1"/>
  <c r="Q21" i="1" s="1"/>
  <c r="O15" i="1"/>
  <c r="Q15" i="1" s="1"/>
  <c r="O6" i="1"/>
  <c r="Q6" i="1" s="1"/>
  <c r="O39" i="1"/>
  <c r="Q39" i="1" s="1"/>
  <c r="O10" i="1"/>
  <c r="Q10" i="1" s="1"/>
  <c r="O33" i="1"/>
  <c r="Q33" i="1" s="1"/>
  <c r="O17" i="1"/>
  <c r="Q17" i="1" s="1"/>
  <c r="O32" i="1"/>
  <c r="Q32" i="1" s="1"/>
  <c r="O42" i="1"/>
  <c r="Q42" i="1" s="1"/>
  <c r="O23" i="1"/>
  <c r="Q23" i="1" s="1"/>
  <c r="O9" i="1"/>
  <c r="Q9" i="1" s="1"/>
  <c r="O41" i="1"/>
  <c r="Q41" i="1" s="1"/>
  <c r="O11" i="1"/>
  <c r="Q11" i="1" s="1"/>
  <c r="O20" i="1"/>
  <c r="Q20" i="1" s="1"/>
  <c r="O8" i="1"/>
  <c r="Q8" i="1" s="1"/>
  <c r="O12" i="1"/>
  <c r="Q12" i="1" s="1"/>
  <c r="O16" i="1"/>
  <c r="Q16" i="1" s="1"/>
  <c r="O26" i="1"/>
  <c r="Q26" i="1" s="1"/>
  <c r="O38" i="1"/>
  <c r="Q38" i="1" s="1"/>
  <c r="O7" i="1"/>
  <c r="Q7" i="1" s="1"/>
  <c r="O35" i="1"/>
  <c r="Q35" i="1" s="1"/>
  <c r="O18" i="1"/>
  <c r="Q18" i="1" s="1"/>
  <c r="O44" i="1" l="1"/>
  <c r="Q5" i="1"/>
  <c r="Q44" i="1" l="1"/>
  <c r="R5" i="1" a="1"/>
  <c r="R8" i="1" l="1"/>
  <c r="S8" i="1" s="1"/>
  <c r="R23" i="1"/>
  <c r="S23" i="1" s="1"/>
  <c r="R9" i="1"/>
  <c r="S9" i="1" s="1"/>
  <c r="R6" i="1"/>
  <c r="S6" i="1" s="1"/>
  <c r="R14" i="1"/>
  <c r="S14" i="1" s="1"/>
  <c r="R22" i="1"/>
  <c r="S22" i="1" s="1"/>
  <c r="R30" i="1"/>
  <c r="S30" i="1" s="1"/>
  <c r="R38" i="1"/>
  <c r="S38" i="1" s="1"/>
  <c r="R5" i="1"/>
  <c r="R12" i="1"/>
  <c r="S12" i="1" s="1"/>
  <c r="R20" i="1"/>
  <c r="S20" i="1" s="1"/>
  <c r="R28" i="1"/>
  <c r="S28" i="1" s="1"/>
  <c r="R36" i="1"/>
  <c r="S36" i="1" s="1"/>
  <c r="R43" i="1"/>
  <c r="S43" i="1" s="1"/>
  <c r="R35" i="1"/>
  <c r="S35" i="1" s="1"/>
  <c r="R27" i="1"/>
  <c r="S27" i="1" s="1"/>
  <c r="R19" i="1"/>
  <c r="S19" i="1" s="1"/>
  <c r="R11" i="1"/>
  <c r="S11" i="1" s="1"/>
  <c r="R37" i="1"/>
  <c r="S37" i="1" s="1"/>
  <c r="R29" i="1"/>
  <c r="S29" i="1" s="1"/>
  <c r="R21" i="1"/>
  <c r="S21" i="1" s="1"/>
  <c r="R13" i="1"/>
  <c r="S13" i="1" s="1"/>
  <c r="R7" i="1"/>
  <c r="S7" i="1" s="1"/>
  <c r="R10" i="1"/>
  <c r="S10" i="1" s="1"/>
  <c r="R18" i="1"/>
  <c r="S18" i="1" s="1"/>
  <c r="R26" i="1"/>
  <c r="S26" i="1" s="1"/>
  <c r="R34" i="1"/>
  <c r="S34" i="1" s="1"/>
  <c r="R42" i="1"/>
  <c r="S42" i="1" s="1"/>
  <c r="R16" i="1"/>
  <c r="S16" i="1" s="1"/>
  <c r="R24" i="1"/>
  <c r="S24" i="1" s="1"/>
  <c r="R32" i="1"/>
  <c r="S32" i="1" s="1"/>
  <c r="R40" i="1"/>
  <c r="S40" i="1" s="1"/>
  <c r="R39" i="1"/>
  <c r="S39" i="1" s="1"/>
  <c r="R31" i="1"/>
  <c r="S31" i="1" s="1"/>
  <c r="R15" i="1"/>
  <c r="S15" i="1" s="1"/>
  <c r="R41" i="1"/>
  <c r="S41" i="1" s="1"/>
  <c r="R33" i="1"/>
  <c r="S33" i="1" s="1"/>
  <c r="R25" i="1"/>
  <c r="S25" i="1" s="1"/>
  <c r="R17" i="1"/>
  <c r="S17" i="1" s="1"/>
  <c r="U25" i="1" l="1"/>
  <c r="D23" i="3" s="1"/>
  <c r="Y25" i="1"/>
  <c r="F23" i="3" s="1"/>
  <c r="W25" i="1"/>
  <c r="E23" i="3" s="1"/>
  <c r="C23" i="3"/>
  <c r="U31" i="1"/>
  <c r="D29" i="3" s="1"/>
  <c r="Y31" i="1"/>
  <c r="F29" i="3" s="1"/>
  <c r="W31" i="1"/>
  <c r="E29" i="3" s="1"/>
  <c r="C29" i="3"/>
  <c r="Y24" i="1"/>
  <c r="F22" i="3" s="1"/>
  <c r="U24" i="1"/>
  <c r="D22" i="3" s="1"/>
  <c r="C22" i="3"/>
  <c r="W24" i="1"/>
  <c r="E22" i="3" s="1"/>
  <c r="Y26" i="1"/>
  <c r="F24" i="3" s="1"/>
  <c r="C24" i="3"/>
  <c r="W26" i="1"/>
  <c r="E24" i="3" s="1"/>
  <c r="U26" i="1"/>
  <c r="D24" i="3" s="1"/>
  <c r="Y10" i="1"/>
  <c r="F8" i="3" s="1"/>
  <c r="U10" i="1"/>
  <c r="D8" i="3" s="1"/>
  <c r="W10" i="1"/>
  <c r="E8" i="3" s="1"/>
  <c r="C8" i="3"/>
  <c r="W13" i="1"/>
  <c r="E11" i="3" s="1"/>
  <c r="U13" i="1"/>
  <c r="D11" i="3" s="1"/>
  <c r="C11" i="3"/>
  <c r="Y13" i="1"/>
  <c r="F11" i="3" s="1"/>
  <c r="Y29" i="1"/>
  <c r="F27" i="3" s="1"/>
  <c r="U29" i="1"/>
  <c r="D27" i="3" s="1"/>
  <c r="W29" i="1"/>
  <c r="E27" i="3" s="1"/>
  <c r="C27" i="3"/>
  <c r="U11" i="1"/>
  <c r="D9" i="3" s="1"/>
  <c r="W11" i="1"/>
  <c r="E9" i="3" s="1"/>
  <c r="C9" i="3"/>
  <c r="Y11" i="1"/>
  <c r="F9" i="3" s="1"/>
  <c r="U27" i="1"/>
  <c r="D25" i="3" s="1"/>
  <c r="Y27" i="1"/>
  <c r="F25" i="3" s="1"/>
  <c r="W27" i="1"/>
  <c r="E25" i="3" s="1"/>
  <c r="C25" i="3"/>
  <c r="U43" i="1"/>
  <c r="D41" i="3" s="1"/>
  <c r="W43" i="1"/>
  <c r="E41" i="3" s="1"/>
  <c r="C41" i="3"/>
  <c r="Y43" i="1"/>
  <c r="F41" i="3" s="1"/>
  <c r="W28" i="1"/>
  <c r="E26" i="3" s="1"/>
  <c r="U28" i="1"/>
  <c r="D26" i="3" s="1"/>
  <c r="Y28" i="1"/>
  <c r="F26" i="3" s="1"/>
  <c r="C26" i="3"/>
  <c r="W12" i="1"/>
  <c r="E10" i="3" s="1"/>
  <c r="C10" i="3"/>
  <c r="U12" i="1"/>
  <c r="D10" i="3" s="1"/>
  <c r="Y12" i="1"/>
  <c r="F10" i="3" s="1"/>
  <c r="Y38" i="1"/>
  <c r="F36" i="3" s="1"/>
  <c r="W38" i="1"/>
  <c r="E36" i="3" s="1"/>
  <c r="U38" i="1"/>
  <c r="D36" i="3" s="1"/>
  <c r="C36" i="3"/>
  <c r="C20" i="3"/>
  <c r="W22" i="1"/>
  <c r="E20" i="3" s="1"/>
  <c r="Y22" i="1"/>
  <c r="F20" i="3" s="1"/>
  <c r="U22" i="1"/>
  <c r="D20" i="3" s="1"/>
  <c r="U6" i="1"/>
  <c r="D4" i="3" s="1"/>
  <c r="W6" i="1"/>
  <c r="E4" i="3" s="1"/>
  <c r="Y6" i="1"/>
  <c r="F4" i="3" s="1"/>
  <c r="C4" i="3"/>
  <c r="U23" i="1"/>
  <c r="D21" i="3" s="1"/>
  <c r="Y23" i="1"/>
  <c r="F21" i="3" s="1"/>
  <c r="W23" i="1"/>
  <c r="E21" i="3" s="1"/>
  <c r="C21" i="3"/>
  <c r="U41" i="1"/>
  <c r="D39" i="3" s="1"/>
  <c r="Y41" i="1"/>
  <c r="F39" i="3" s="1"/>
  <c r="W41" i="1"/>
  <c r="E39" i="3" s="1"/>
  <c r="C39" i="3"/>
  <c r="Y40" i="1"/>
  <c r="F38" i="3" s="1"/>
  <c r="W40" i="1"/>
  <c r="E38" i="3" s="1"/>
  <c r="U40" i="1"/>
  <c r="D38" i="3" s="1"/>
  <c r="C38" i="3"/>
  <c r="Y42" i="1"/>
  <c r="F40" i="3" s="1"/>
  <c r="W42" i="1"/>
  <c r="E40" i="3" s="1"/>
  <c r="U42" i="1"/>
  <c r="D40" i="3" s="1"/>
  <c r="C40" i="3"/>
  <c r="Y17" i="1"/>
  <c r="F15" i="3" s="1"/>
  <c r="W17" i="1"/>
  <c r="E15" i="3" s="1"/>
  <c r="U17" i="1"/>
  <c r="D15" i="3" s="1"/>
  <c r="C15" i="3"/>
  <c r="U33" i="1"/>
  <c r="D31" i="3" s="1"/>
  <c r="Y33" i="1"/>
  <c r="F31" i="3" s="1"/>
  <c r="W33" i="1"/>
  <c r="E31" i="3" s="1"/>
  <c r="C31" i="3"/>
  <c r="Y15" i="1"/>
  <c r="F13" i="3" s="1"/>
  <c r="W15" i="1"/>
  <c r="E13" i="3" s="1"/>
  <c r="U15" i="1"/>
  <c r="D13" i="3" s="1"/>
  <c r="C13" i="3"/>
  <c r="U39" i="1"/>
  <c r="D37" i="3" s="1"/>
  <c r="Y39" i="1"/>
  <c r="F37" i="3" s="1"/>
  <c r="W39" i="1"/>
  <c r="E37" i="3" s="1"/>
  <c r="C37" i="3"/>
  <c r="Y32" i="1"/>
  <c r="F30" i="3" s="1"/>
  <c r="W32" i="1"/>
  <c r="E30" i="3" s="1"/>
  <c r="U32" i="1"/>
  <c r="D30" i="3" s="1"/>
  <c r="C30" i="3"/>
  <c r="U16" i="1"/>
  <c r="D14" i="3" s="1"/>
  <c r="Y16" i="1"/>
  <c r="F14" i="3" s="1"/>
  <c r="W16" i="1"/>
  <c r="E14" i="3" s="1"/>
  <c r="C14" i="3"/>
  <c r="Y34" i="1"/>
  <c r="F32" i="3" s="1"/>
  <c r="W34" i="1"/>
  <c r="E32" i="3" s="1"/>
  <c r="U34" i="1"/>
  <c r="D32" i="3" s="1"/>
  <c r="C32" i="3"/>
  <c r="U18" i="1"/>
  <c r="D16" i="3" s="1"/>
  <c r="Y18" i="1"/>
  <c r="F16" i="3" s="1"/>
  <c r="W18" i="1"/>
  <c r="E16" i="3" s="1"/>
  <c r="C16" i="3"/>
  <c r="U7" i="1"/>
  <c r="D5" i="3" s="1"/>
  <c r="W7" i="1"/>
  <c r="E5" i="3" s="1"/>
  <c r="C5" i="3"/>
  <c r="Y7" i="1"/>
  <c r="F5" i="3" s="1"/>
  <c r="U21" i="1"/>
  <c r="D19" i="3" s="1"/>
  <c r="Y21" i="1"/>
  <c r="F19" i="3" s="1"/>
  <c r="W21" i="1"/>
  <c r="E19" i="3" s="1"/>
  <c r="C19" i="3"/>
  <c r="W37" i="1"/>
  <c r="E35" i="3" s="1"/>
  <c r="C35" i="3"/>
  <c r="U37" i="1"/>
  <c r="D35" i="3" s="1"/>
  <c r="Y37" i="1"/>
  <c r="F35" i="3" s="1"/>
  <c r="Y19" i="1"/>
  <c r="F17" i="3" s="1"/>
  <c r="W19" i="1"/>
  <c r="E17" i="3" s="1"/>
  <c r="U19" i="1"/>
  <c r="D17" i="3" s="1"/>
  <c r="C17" i="3"/>
  <c r="W35" i="1"/>
  <c r="E33" i="3" s="1"/>
  <c r="C33" i="3"/>
  <c r="U35" i="1"/>
  <c r="D33" i="3" s="1"/>
  <c r="Y35" i="1"/>
  <c r="F33" i="3" s="1"/>
  <c r="Y36" i="1"/>
  <c r="F34" i="3" s="1"/>
  <c r="W36" i="1"/>
  <c r="E34" i="3" s="1"/>
  <c r="U36" i="1"/>
  <c r="D34" i="3" s="1"/>
  <c r="C34" i="3"/>
  <c r="Y20" i="1"/>
  <c r="F18" i="3" s="1"/>
  <c r="W20" i="1"/>
  <c r="E18" i="3" s="1"/>
  <c r="C18" i="3"/>
  <c r="U20" i="1"/>
  <c r="D18" i="3" s="1"/>
  <c r="R44" i="1"/>
  <c r="S5" i="1"/>
  <c r="W30" i="1"/>
  <c r="E28" i="3" s="1"/>
  <c r="Y30" i="1"/>
  <c r="F28" i="3" s="1"/>
  <c r="U30" i="1"/>
  <c r="D28" i="3" s="1"/>
  <c r="C28" i="3"/>
  <c r="U14" i="1"/>
  <c r="D12" i="3" s="1"/>
  <c r="W14" i="1"/>
  <c r="E12" i="3" s="1"/>
  <c r="C12" i="3"/>
  <c r="Y14" i="1"/>
  <c r="F12" i="3" s="1"/>
  <c r="U9" i="1"/>
  <c r="D7" i="3" s="1"/>
  <c r="Y9" i="1"/>
  <c r="F7" i="3" s="1"/>
  <c r="W9" i="1"/>
  <c r="E7" i="3" s="1"/>
  <c r="C7" i="3"/>
  <c r="U8" i="1"/>
  <c r="D6" i="3" s="1"/>
  <c r="Y8" i="1"/>
  <c r="F6" i="3" s="1"/>
  <c r="W8" i="1"/>
  <c r="E6" i="3" s="1"/>
  <c r="C6" i="3"/>
  <c r="S44" i="1" l="1"/>
  <c r="C42" i="3" s="1"/>
  <c r="I4" i="3" s="1"/>
  <c r="I6" i="3" s="1"/>
  <c r="U5" i="1"/>
  <c r="Y5" i="1"/>
  <c r="C3" i="3"/>
  <c r="W5" i="1"/>
  <c r="W44" i="1" l="1"/>
  <c r="E42" i="3" s="1"/>
  <c r="K4" i="3" s="1"/>
  <c r="E3" i="3"/>
  <c r="U44" i="1"/>
  <c r="D42" i="3" s="1"/>
  <c r="J4" i="3" s="1"/>
  <c r="J6" i="3" s="1"/>
  <c r="D3" i="3"/>
  <c r="F3" i="3"/>
  <c r="Y44" i="1"/>
  <c r="F42" i="3" s="1"/>
  <c r="L4" i="3" s="1"/>
</calcChain>
</file>

<file path=xl/sharedStrings.xml><?xml version="1.0" encoding="utf-8"?>
<sst xmlns="http://schemas.openxmlformats.org/spreadsheetml/2006/main" count="2313" uniqueCount="805">
  <si>
    <t>県内最終需要増加額（直接効果）</t>
  </si>
  <si>
    <t>需要増加額</t>
  </si>
  <si>
    <t>県内需要
増加額</t>
  </si>
  <si>
    <t>1次間接
波及効果</t>
  </si>
  <si>
    <t>直接+1次間接波及効果</t>
  </si>
  <si>
    <t>雇用者
所得率</t>
  </si>
  <si>
    <t>雇用者所得誘発額（直接+1次間接波及効果）</t>
  </si>
  <si>
    <t>鉱業</t>
  </si>
  <si>
    <t>繊維製品</t>
  </si>
  <si>
    <t>化学製品</t>
  </si>
  <si>
    <t>石油・石炭製品</t>
  </si>
  <si>
    <t>窯業・土石製品</t>
  </si>
  <si>
    <t>鉄鋼</t>
  </si>
  <si>
    <t>非鉄金属</t>
  </si>
  <si>
    <t>金属製品</t>
  </si>
  <si>
    <t>電気機械</t>
  </si>
  <si>
    <t>その他の製造工業製品</t>
  </si>
  <si>
    <t>建設</t>
  </si>
  <si>
    <t>商業</t>
  </si>
  <si>
    <t>金融・保険</t>
  </si>
  <si>
    <t>不動産</t>
  </si>
  <si>
    <t>公務</t>
  </si>
  <si>
    <t>教育・研究</t>
  </si>
  <si>
    <t>対事業所サービス</t>
  </si>
  <si>
    <t>対個人サービス</t>
  </si>
  <si>
    <t>合計</t>
  </si>
  <si>
    <t>民間消費による需要
増加額</t>
  </si>
  <si>
    <t>民間消費支出構成比</t>
  </si>
  <si>
    <t>民間消費による県内需要増加額</t>
  </si>
  <si>
    <t>2次間接
波及効果</t>
  </si>
  <si>
    <t>総合効果（直接+1次+2次間接波及効果）</t>
  </si>
  <si>
    <t>※四捨五入の関係で合計と内訳が一致しない場合があります。</t>
  </si>
  <si>
    <t>雇用創出（人）</t>
  </si>
  <si>
    <t>林業</t>
  </si>
  <si>
    <t>漁業</t>
  </si>
  <si>
    <t>家計外消費支出（行）</t>
  </si>
  <si>
    <t>雇用者所得</t>
  </si>
  <si>
    <t>営業余剰</t>
  </si>
  <si>
    <t>資本減耗引当</t>
  </si>
  <si>
    <t>粗付加価値部門計</t>
  </si>
  <si>
    <t>県内自給率</t>
    <rPh sb="0" eb="1">
      <t>ケン</t>
    </rPh>
    <rPh sb="1" eb="2">
      <t>ナイ</t>
    </rPh>
    <phoneticPr fontId="3"/>
  </si>
  <si>
    <t xml:space="preserve"> </t>
    <phoneticPr fontId="3"/>
  </si>
  <si>
    <t>就業者創出（人）</t>
    <rPh sb="0" eb="3">
      <t>シュウギョウシャ</t>
    </rPh>
    <phoneticPr fontId="3"/>
  </si>
  <si>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</si>
  <si>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</si>
  <si>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</si>
  <si>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</si>
  <si>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</si>
  <si>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</si>
  <si>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</si>
  <si>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</si>
  <si>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</si>
  <si>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</si>
  <si>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</si>
  <si>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</si>
  <si>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</si>
  <si>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</si>
  <si>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</si>
  <si>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</si>
  <si>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</si>
  <si>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</si>
  <si>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</si>
  <si>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</si>
  <si>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</si>
  <si>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</si>
  <si>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</si>
  <si>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</si>
  <si>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</si>
  <si>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</si>
  <si>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53</t>
  </si>
  <si>
    <t>54</t>
  </si>
  <si>
    <t>55</t>
  </si>
  <si>
    <t>56</t>
  </si>
  <si>
    <t>57</t>
  </si>
  <si>
    <t>58</t>
  </si>
  <si>
    <t>59</t>
  </si>
  <si>
    <t>60</t>
  </si>
  <si>
    <t>ＳＲＣ住宅</t>
  </si>
  <si>
    <t>Ｓ在来住宅</t>
  </si>
  <si>
    <t>Ｓ量産住宅</t>
  </si>
  <si>
    <t>非住宅建築</t>
  </si>
  <si>
    <t>木造事務所</t>
  </si>
  <si>
    <t>ＳＲＣ工場</t>
  </si>
  <si>
    <t>ＲＣ事務所</t>
  </si>
  <si>
    <t>ＣＢ非住宅</t>
  </si>
  <si>
    <t>港湾・漁港</t>
  </si>
  <si>
    <t>工事費計</t>
    <rPh sb="0" eb="3">
      <t>コウジヒ</t>
    </rPh>
    <rPh sb="3" eb="4">
      <t>ケイ</t>
    </rPh>
    <phoneticPr fontId="3"/>
  </si>
  <si>
    <t>内生部門計</t>
  </si>
  <si>
    <t>間接税（除関税・輸入品商品税）</t>
  </si>
  <si>
    <t>（控除）経常補助金</t>
  </si>
  <si>
    <t>経済波及効果計算プロセス（建設投資2）</t>
    <rPh sb="13" eb="15">
      <t>ケンセツ</t>
    </rPh>
    <rPh sb="15" eb="17">
      <t>トウシ</t>
    </rPh>
    <phoneticPr fontId="3"/>
  </si>
  <si>
    <t>経済波及効果計算集計表（建設投資）</t>
    <rPh sb="8" eb="10">
      <t>シュウケイ</t>
    </rPh>
    <rPh sb="10" eb="11">
      <t>ヒョウ</t>
    </rPh>
    <rPh sb="12" eb="14">
      <t>ケンセツ</t>
    </rPh>
    <rPh sb="14" eb="16">
      <t>トウシ</t>
    </rPh>
    <phoneticPr fontId="3"/>
  </si>
  <si>
    <t>雇用係数（百万円当り）</t>
  </si>
  <si>
    <t>T</t>
    <phoneticPr fontId="3"/>
  </si>
  <si>
    <t>U=Q×T</t>
    <phoneticPr fontId="3"/>
  </si>
  <si>
    <t>V</t>
    <phoneticPr fontId="3"/>
  </si>
  <si>
    <t>W=Q×V</t>
    <phoneticPr fontId="3"/>
  </si>
  <si>
    <t>A</t>
    <phoneticPr fontId="3"/>
  </si>
  <si>
    <t>B</t>
    <phoneticPr fontId="3"/>
  </si>
  <si>
    <t>C=A×B</t>
    <phoneticPr fontId="3"/>
  </si>
  <si>
    <t>D</t>
    <phoneticPr fontId="3"/>
  </si>
  <si>
    <t>E=C×D</t>
    <phoneticPr fontId="3"/>
  </si>
  <si>
    <t>G=A+F</t>
    <phoneticPr fontId="3"/>
  </si>
  <si>
    <t>H</t>
    <phoneticPr fontId="3"/>
  </si>
  <si>
    <t>I=G×H</t>
    <phoneticPr fontId="3"/>
  </si>
  <si>
    <t>J</t>
    <phoneticPr fontId="3"/>
  </si>
  <si>
    <t>Ｋ=I×J</t>
    <phoneticPr fontId="3"/>
  </si>
  <si>
    <t>L</t>
    <phoneticPr fontId="3"/>
  </si>
  <si>
    <t>M=K×L</t>
    <phoneticPr fontId="3"/>
  </si>
  <si>
    <t>N</t>
    <phoneticPr fontId="3"/>
  </si>
  <si>
    <t>O=M×N</t>
    <phoneticPr fontId="3"/>
  </si>
  <si>
    <t>Q=G+P</t>
    <phoneticPr fontId="3"/>
  </si>
  <si>
    <t>R</t>
    <phoneticPr fontId="3"/>
  </si>
  <si>
    <t>S=Q×R</t>
    <phoneticPr fontId="3"/>
  </si>
  <si>
    <t>産業連関分析上の留意点</t>
    <rPh sb="0" eb="2">
      <t>サンギョウ</t>
    </rPh>
    <rPh sb="2" eb="4">
      <t>レンカン</t>
    </rPh>
    <phoneticPr fontId="3"/>
  </si>
  <si>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3"/>
  </si>
  <si>
    <t>（１）「生産波及効果」とは</t>
    <phoneticPr fontId="3"/>
  </si>
  <si>
    <t xml:space="preserve">  ある産業部門の生産物に対する最終需要（投資・消費・移輸出）の変化が、直接・間接のルートを通じて、他の産業部門の生産に影響を及ぼしていくことを「生産波及効果」という。</t>
    <phoneticPr fontId="3"/>
  </si>
  <si>
    <t>生産波及効果分析では、産業間の因果連鎖に起因する生産波及効果のメカニズムを基に、最終的に各産業部門において誘発される生産額を測定する。</t>
    <phoneticPr fontId="3"/>
  </si>
  <si>
    <t>測定の道具として、「投入係数」と「逆行列係数」を使用する。</t>
    <phoneticPr fontId="3"/>
  </si>
  <si>
    <t>　生産波及効果には、「生産誘発効果」と「粗付加価値誘発効果」とがある。</t>
    <phoneticPr fontId="3"/>
  </si>
  <si>
    <t>このうち「生産誘発効果」には、原材料消費による誘発効果と雇用者所得（賃金・給与等）など家計を通じて消費支出される最終需要の増加による誘発効果などがある。</t>
    <phoneticPr fontId="3"/>
  </si>
  <si>
    <t xml:space="preserve">  波及効果（誘発効果）は、直接効果と間接波及効果（第１次、第２次……）に分けられる。</t>
    <phoneticPr fontId="3"/>
  </si>
  <si>
    <t>例えば、ある産業で 100億円の生産があった場合、直接効果は 100億円の生産そのものであり、間接波及効果は 100億円の生産活動に伴う原材料消費や民間消費支出による誘発効果である。</t>
    <phoneticPr fontId="3"/>
  </si>
  <si>
    <t>（２）分析の基本的仮定</t>
    <rPh sb="3" eb="5">
      <t>ブンセキ</t>
    </rPh>
    <phoneticPr fontId="3"/>
  </si>
  <si>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</si>
  <si>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</si>
  <si>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</si>
  <si>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</si>
  <si>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⑦ 各部門が生産活動を個別に行った効果の和は、それら部門が同時に行ったときの総効果に等しい。</t>
    <phoneticPr fontId="3"/>
  </si>
  <si>
    <t>⑧ 生産波及効果が達成される期間は、不明である。</t>
  </si>
  <si>
    <t>（３）分析の前提条件</t>
    <rPh sb="3" eb="5">
      <t>ブンセキ</t>
    </rPh>
    <phoneticPr fontId="3"/>
  </si>
  <si>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3"/>
  </si>
  <si>
    <r>
      <t>③</t>
    </r>
    <r>
      <rPr>
        <sz val="10.5"/>
        <color indexed="8"/>
        <rFont val="ＭＳ 明朝"/>
        <family val="1"/>
        <charset val="128"/>
      </rPr>
      <t>就業者数は、生産額に比例して増加することとする。</t>
    </r>
    <phoneticPr fontId="3"/>
  </si>
  <si>
    <t>（４）その他</t>
  </si>
  <si>
    <t>備考</t>
    <rPh sb="0" eb="2">
      <t>ビコウ</t>
    </rPh>
    <phoneticPr fontId="3"/>
  </si>
  <si>
    <t>※建設部門は、マージン=0のため、購入者価格＝生産者価格</t>
    <rPh sb="1" eb="3">
      <t>ケンセツ</t>
    </rPh>
    <rPh sb="3" eb="5">
      <t>ブモン</t>
    </rPh>
    <rPh sb="17" eb="19">
      <t>コウニュウ</t>
    </rPh>
    <rPh sb="19" eb="20">
      <t>シャ</t>
    </rPh>
    <rPh sb="20" eb="22">
      <t>カカク</t>
    </rPh>
    <rPh sb="23" eb="26">
      <t>セイサンシャ</t>
    </rPh>
    <rPh sb="26" eb="28">
      <t>カカク</t>
    </rPh>
    <phoneticPr fontId="3"/>
  </si>
  <si>
    <t>最終需要額</t>
    <rPh sb="0" eb="2">
      <t>サイシュウ</t>
    </rPh>
    <rPh sb="2" eb="5">
      <t>ジュヨウガク</t>
    </rPh>
    <phoneticPr fontId="3"/>
  </si>
  <si>
    <t>経済効果集計</t>
    <rPh sb="0" eb="2">
      <t>ケイザイ</t>
    </rPh>
    <rPh sb="2" eb="4">
      <t>コウカ</t>
    </rPh>
    <rPh sb="4" eb="6">
      <t>シュウケイ</t>
    </rPh>
    <phoneticPr fontId="3"/>
  </si>
  <si>
    <t>建設投資WS</t>
    <rPh sb="0" eb="2">
      <t>ケンセツ</t>
    </rPh>
    <rPh sb="2" eb="4">
      <t>トウシ</t>
    </rPh>
    <phoneticPr fontId="3"/>
  </si>
  <si>
    <t>取引基本表</t>
    <rPh sb="0" eb="2">
      <t>トリヒキ</t>
    </rPh>
    <rPh sb="2" eb="4">
      <t>キホン</t>
    </rPh>
    <rPh sb="4" eb="5">
      <t>ヒョウ</t>
    </rPh>
    <phoneticPr fontId="3"/>
  </si>
  <si>
    <t>投入係数表</t>
    <rPh sb="0" eb="2">
      <t>トウニュウ</t>
    </rPh>
    <rPh sb="2" eb="4">
      <t>ケイスウ</t>
    </rPh>
    <rPh sb="4" eb="5">
      <t>ヒョウ</t>
    </rPh>
    <phoneticPr fontId="3"/>
  </si>
  <si>
    <t>逆行列係数表</t>
    <rPh sb="0" eb="3">
      <t>ギャクギョウレツ</t>
    </rPh>
    <rPh sb="3" eb="5">
      <t>ケイスウ</t>
    </rPh>
    <rPh sb="5" eb="6">
      <t>ヒョウ</t>
    </rPh>
    <phoneticPr fontId="3"/>
  </si>
  <si>
    <t>分析係数表</t>
    <rPh sb="0" eb="2">
      <t>ブンセキ</t>
    </rPh>
    <rPh sb="2" eb="4">
      <t>ケイスウ</t>
    </rPh>
    <rPh sb="4" eb="5">
      <t>ヒョウ</t>
    </rPh>
    <phoneticPr fontId="3"/>
  </si>
  <si>
    <t>データ入力</t>
    <rPh sb="3" eb="5">
      <t>ニュウリョク</t>
    </rPh>
    <phoneticPr fontId="3"/>
  </si>
  <si>
    <t>推計結果</t>
    <rPh sb="0" eb="2">
      <t>スイケイ</t>
    </rPh>
    <rPh sb="2" eb="4">
      <t>ケッカ</t>
    </rPh>
    <phoneticPr fontId="3"/>
  </si>
  <si>
    <t>ﾜｰｸｼｰﾄ名</t>
  </si>
  <si>
    <t>説明</t>
  </si>
  <si>
    <t>備考</t>
  </si>
  <si>
    <t>経済波及効果まとめ</t>
    <rPh sb="0" eb="2">
      <t>ケイザイ</t>
    </rPh>
    <rPh sb="2" eb="4">
      <t>ハキュウ</t>
    </rPh>
    <rPh sb="4" eb="6">
      <t>コウカ</t>
    </rPh>
    <phoneticPr fontId="3"/>
  </si>
  <si>
    <t>生産誘発額</t>
    <rPh sb="0" eb="2">
      <t>セイサン</t>
    </rPh>
    <rPh sb="2" eb="5">
      <t>ユウハツガク</t>
    </rPh>
    <phoneticPr fontId="3"/>
  </si>
  <si>
    <t>就業者誘発数</t>
    <rPh sb="0" eb="3">
      <t>シュウギョウシャ</t>
    </rPh>
    <rPh sb="3" eb="5">
      <t>ユウハツ</t>
    </rPh>
    <rPh sb="5" eb="6">
      <t>スウ</t>
    </rPh>
    <phoneticPr fontId="3"/>
  </si>
  <si>
    <t>うち雇用者誘発数</t>
    <rPh sb="2" eb="5">
      <t>コヨウシャ</t>
    </rPh>
    <rPh sb="5" eb="7">
      <t>ユウハツ</t>
    </rPh>
    <rPh sb="7" eb="8">
      <t>スウ</t>
    </rPh>
    <phoneticPr fontId="3"/>
  </si>
  <si>
    <t>（百万円）</t>
    <rPh sb="1" eb="2">
      <t>ヒャク</t>
    </rPh>
    <rPh sb="2" eb="4">
      <t>マンエン</t>
    </rPh>
    <phoneticPr fontId="3"/>
  </si>
  <si>
    <t>（人）</t>
    <rPh sb="1" eb="2">
      <t>ニン</t>
    </rPh>
    <phoneticPr fontId="3"/>
  </si>
  <si>
    <t>経済波及効果(A)</t>
    <rPh sb="0" eb="2">
      <t>ケイザイ</t>
    </rPh>
    <rPh sb="2" eb="4">
      <t>ハキュウ</t>
    </rPh>
    <rPh sb="4" eb="6">
      <t>コウカ</t>
    </rPh>
    <phoneticPr fontId="3"/>
  </si>
  <si>
    <t>当初需要額・県GDP(B)</t>
    <rPh sb="0" eb="2">
      <t>トウショ</t>
    </rPh>
    <rPh sb="2" eb="4">
      <t>ジュヨウ</t>
    </rPh>
    <rPh sb="4" eb="5">
      <t>ガク</t>
    </rPh>
    <rPh sb="6" eb="7">
      <t>ケン</t>
    </rPh>
    <phoneticPr fontId="3"/>
  </si>
  <si>
    <t>－</t>
    <phoneticPr fontId="3"/>
  </si>
  <si>
    <t>当初比（C=A/B）</t>
    <rPh sb="0" eb="2">
      <t>トウショ</t>
    </rPh>
    <rPh sb="2" eb="3">
      <t>ヒ</t>
    </rPh>
    <phoneticPr fontId="3"/>
  </si>
  <si>
    <r>
      <t>④</t>
    </r>
    <r>
      <rPr>
        <sz val="10.5"/>
        <color indexed="8"/>
        <rFont val="ＭＳ 明朝"/>
        <family val="1"/>
        <charset val="128"/>
      </rPr>
      <t>粗付加価値については、雇用者報酬の一定割合が、最終需要（消費）にまわるものとする。</t>
    </r>
    <rPh sb="15" eb="17">
      <t>ホウシュウ</t>
    </rPh>
    <phoneticPr fontId="3"/>
  </si>
  <si>
    <t>　これを所得の消費への転換と呼び、その一定割合を「消費への転換比率」という。</t>
    <phoneticPr fontId="3"/>
  </si>
  <si>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3"/>
  </si>
  <si>
    <t>①生産波及効果分析では、新しく生み出された雇用者所得が、新たに消費需要の増加となって再び生産を誘発する過程を対象にした。</t>
    <phoneticPr fontId="3"/>
  </si>
  <si>
    <t>　計算上は次々に効果が波及していき、誘発される生産額が０になるまで分析は可能である。</t>
    <phoneticPr fontId="3"/>
  </si>
  <si>
    <t>　　実際には、生産波及過程で、「波及の中断」やタイム・ラグの問題などもあると考えられるが、分析の対象を、第２次間接波及効果までに限定した。</t>
    <phoneticPr fontId="3"/>
  </si>
  <si>
    <r>
      <t>②</t>
    </r>
    <r>
      <rPr>
        <sz val="10.5"/>
        <color indexed="8"/>
        <rFont val="ＭＳ 明朝"/>
        <family val="1"/>
        <charset val="128"/>
      </rPr>
      <t>雇用者報酬の外に営業余剰なども、一部、消費や投資に向って新たな需要を喚起する。</t>
    </r>
    <rPh sb="4" eb="6">
      <t>ホウシュウ</t>
    </rPh>
    <phoneticPr fontId="3"/>
  </si>
  <si>
    <t>　その転換比率となる指標に資料上の制約があり、比率が明確か、推定可能な特別の場合を除き、あまり計算されないため、計測の対象外とした。</t>
    <phoneticPr fontId="3"/>
  </si>
  <si>
    <t>雇用者報酬への転換比率</t>
    <rPh sb="0" eb="3">
      <t>コヨウシャ</t>
    </rPh>
    <rPh sb="3" eb="5">
      <t>ホウシュウ</t>
    </rPh>
    <rPh sb="7" eb="9">
      <t>テンカン</t>
    </rPh>
    <rPh sb="9" eb="11">
      <t>ヒリツ</t>
    </rPh>
    <phoneticPr fontId="3"/>
  </si>
  <si>
    <t>（資料）総務省「家計調査」</t>
    <rPh sb="1" eb="3">
      <t>シリョウ</t>
    </rPh>
    <rPh sb="4" eb="7">
      <t>ソウムショウ</t>
    </rPh>
    <rPh sb="8" eb="10">
      <t>カケイ</t>
    </rPh>
    <rPh sb="10" eb="12">
      <t>チョウサ</t>
    </rPh>
    <phoneticPr fontId="3"/>
  </si>
  <si>
    <t>神戸市</t>
    <rPh sb="0" eb="3">
      <t>コウベシ</t>
    </rPh>
    <phoneticPr fontId="3"/>
  </si>
  <si>
    <t>近畿</t>
    <rPh sb="0" eb="2">
      <t>キンキ</t>
    </rPh>
    <phoneticPr fontId="3"/>
  </si>
  <si>
    <t>・2次波及試算にあたっては、県産品自給率（純粋の県内への波及効果）を考慮</t>
  </si>
  <si>
    <t>備考（参照WS)</t>
    <rPh sb="0" eb="2">
      <t>ビコウ</t>
    </rPh>
    <rPh sb="3" eb="5">
      <t>サンショウ</t>
    </rPh>
    <phoneticPr fontId="3"/>
  </si>
  <si>
    <t>最終需要推計</t>
    <rPh sb="0" eb="2">
      <t>サイシュウ</t>
    </rPh>
    <rPh sb="2" eb="4">
      <t>ジュヨウ</t>
    </rPh>
    <rPh sb="4" eb="6">
      <t>スイケイ</t>
    </rPh>
    <phoneticPr fontId="3"/>
  </si>
  <si>
    <t>分析係数</t>
    <rPh sb="0" eb="2">
      <t>ブンセキ</t>
    </rPh>
    <rPh sb="2" eb="4">
      <t>ケイスウ</t>
    </rPh>
    <phoneticPr fontId="3"/>
  </si>
  <si>
    <t>最終需要額（工事費）</t>
    <rPh sb="0" eb="2">
      <t>サイシュウ</t>
    </rPh>
    <rPh sb="2" eb="5">
      <t>ジュヨウガク</t>
    </rPh>
    <rPh sb="6" eb="9">
      <t>コウジヒ</t>
    </rPh>
    <phoneticPr fontId="3"/>
  </si>
  <si>
    <t>平均消費性向（勤労者世帯）</t>
    <rPh sb="0" eb="2">
      <t>ヘイキン</t>
    </rPh>
    <rPh sb="7" eb="10">
      <t>キンロウシャ</t>
    </rPh>
    <rPh sb="10" eb="12">
      <t>セタイ</t>
    </rPh>
    <phoneticPr fontId="3"/>
  </si>
  <si>
    <t>雇用者報酬転換比率</t>
    <rPh sb="0" eb="3">
      <t>コヨウシャ</t>
    </rPh>
    <rPh sb="3" eb="5">
      <t>ホウシュウ</t>
    </rPh>
    <rPh sb="5" eb="7">
      <t>テンカン</t>
    </rPh>
    <rPh sb="7" eb="9">
      <t>ヒリツ</t>
    </rPh>
    <phoneticPr fontId="3"/>
  </si>
  <si>
    <t>利用上の注意</t>
    <rPh sb="0" eb="3">
      <t>リヨウジョウ</t>
    </rPh>
    <rPh sb="4" eb="6">
      <t>チュウイ</t>
    </rPh>
    <phoneticPr fontId="3"/>
  </si>
  <si>
    <t>F=逆行列係数×E</t>
    <rPh sb="2" eb="5">
      <t>ギャクギョウレツ</t>
    </rPh>
    <rPh sb="5" eb="7">
      <t>ケイスウ</t>
    </rPh>
    <phoneticPr fontId="3"/>
  </si>
  <si>
    <t>P=逆行列係数×O</t>
    <rPh sb="2" eb="5">
      <t>ギャクギョウレツ</t>
    </rPh>
    <rPh sb="5" eb="7">
      <t>ケイスウ</t>
    </rPh>
    <phoneticPr fontId="3"/>
  </si>
  <si>
    <t>ﾃﾞｰﾀ入力欄</t>
    <rPh sb="4" eb="6">
      <t>ニュウリョク</t>
    </rPh>
    <rPh sb="6" eb="7">
      <t>ラン</t>
    </rPh>
    <phoneticPr fontId="3"/>
  </si>
  <si>
    <t>（単位：100万円）</t>
  </si>
  <si>
    <t>大分類コード</t>
    <rPh sb="0" eb="3">
      <t>ダイブンルイ</t>
    </rPh>
    <phoneticPr fontId="3"/>
  </si>
  <si>
    <t>建      設</t>
  </si>
  <si>
    <t>建　　　築</t>
  </si>
  <si>
    <t>住 宅 建 築</t>
  </si>
  <si>
    <t>住 宅 建 築
（ 木 造 ）　　　　　　　　</t>
  </si>
  <si>
    <t>木 造 在 来
住　　　   宅</t>
  </si>
  <si>
    <t>木 造 量 産
住　　　   宅</t>
  </si>
  <si>
    <t>住 宅 建 築
（非 木 造）</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</si>
  <si>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</si>
  <si>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</si>
  <si>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</si>
  <si>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</si>
  <si>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</si>
  <si>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</si>
  <si>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</si>
  <si>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</si>
  <si>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</si>
  <si>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</si>
  <si>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</si>
  <si>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</si>
  <si>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</si>
  <si>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</si>
  <si>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</si>
  <si>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</si>
  <si>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</si>
  <si>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</si>
  <si>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</si>
  <si>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</si>
  <si>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</si>
  <si>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</si>
  <si>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</si>
  <si>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</si>
  <si>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</si>
  <si>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</si>
  <si>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</si>
  <si>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日 本 道 路
公         団</t>
  </si>
  <si>
    <t>首 都 高 速
道 路 公 団</t>
  </si>
  <si>
    <t>阪 神 高 速
道 路 公 団</t>
  </si>
  <si>
    <t>本 州 四 国
連絡橋公団</t>
  </si>
  <si>
    <t>一 般 有 料
道         路</t>
  </si>
  <si>
    <t>地 方 道 路
公   社   等</t>
  </si>
  <si>
    <t>区 画 整 理</t>
  </si>
  <si>
    <t>河川・下水
道・その他
の公共事業</t>
  </si>
  <si>
    <t>治     水</t>
  </si>
  <si>
    <t>河 川 改 修</t>
  </si>
  <si>
    <t>河 川 総 合</t>
  </si>
  <si>
    <t>海     岸</t>
  </si>
  <si>
    <t>砂     防</t>
  </si>
  <si>
    <t>下 水 道</t>
  </si>
  <si>
    <t>空     港</t>
  </si>
  <si>
    <t>環 境 衛 生</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</si>
  <si>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</si>
  <si>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</si>
  <si>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</si>
  <si>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</si>
  <si>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</si>
  <si>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</si>
  <si>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</si>
  <si>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</si>
  <si>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</si>
  <si>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</si>
  <si>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（単位：百万円）</t>
  </si>
  <si>
    <t>　</t>
  </si>
  <si>
    <t>民間消費支出</t>
  </si>
  <si>
    <t>一般政府消費支出</t>
  </si>
  <si>
    <t>在庫純増</t>
  </si>
  <si>
    <t>県内需要合計</t>
  </si>
  <si>
    <t>輸出</t>
  </si>
  <si>
    <t>移出</t>
  </si>
  <si>
    <t>最終需要計</t>
  </si>
  <si>
    <t>需要合計</t>
  </si>
  <si>
    <t>（控除）輸入</t>
  </si>
  <si>
    <t>（控除）移入</t>
  </si>
  <si>
    <t>（控除）移輸入計</t>
  </si>
  <si>
    <t>最終需要部門計</t>
  </si>
  <si>
    <t>県内生産額</t>
  </si>
  <si>
    <t>間接税(除関税)</t>
  </si>
  <si>
    <t>行和</t>
  </si>
  <si>
    <t>各種係数表</t>
  </si>
  <si>
    <t>第８表　その他の分析係数表（その３）　粗付加価値率・雇用者所得率</t>
  </si>
  <si>
    <t>第８表　その他の分析係数表（その４）　民間消費支出構成比</t>
  </si>
  <si>
    <t>※取引基本表より</t>
  </si>
  <si>
    <t>（百万円）</t>
  </si>
  <si>
    <t>（人／百万円）</t>
  </si>
  <si>
    <t>粗付加価値率</t>
  </si>
  <si>
    <t>雇用者所得率</t>
  </si>
  <si>
    <t>移輸入計</t>
  </si>
  <si>
    <t>移輸入率</t>
  </si>
  <si>
    <t>Ａ</t>
  </si>
  <si>
    <t>Ｂ</t>
  </si>
  <si>
    <t>Ｃ＝Ｂ／Ａ</t>
  </si>
  <si>
    <t>Ｄ＝１－Ｃ</t>
  </si>
  <si>
    <t>第８表　その他の分析係数表（その１）　県内自給率・移輸入係数表</t>
    <rPh sb="10" eb="12">
      <t>ケイスウ</t>
    </rPh>
    <phoneticPr fontId="3"/>
  </si>
  <si>
    <t>※取引基本表より</t>
    <rPh sb="1" eb="3">
      <t>トリヒキ</t>
    </rPh>
    <rPh sb="3" eb="6">
      <t>キホンヒョウ</t>
    </rPh>
    <phoneticPr fontId="3"/>
  </si>
  <si>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3"/>
  </si>
  <si>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3"/>
  </si>
  <si>
    <t>粗付加価値率</t>
    <rPh sb="0" eb="3">
      <t>ソフカ</t>
    </rPh>
    <rPh sb="3" eb="5">
      <t>カチ</t>
    </rPh>
    <rPh sb="5" eb="6">
      <t>リツ</t>
    </rPh>
    <phoneticPr fontId="3"/>
  </si>
  <si>
    <t>雇用者所得率</t>
    <rPh sb="0" eb="3">
      <t>コヨウシャ</t>
    </rPh>
    <rPh sb="3" eb="6">
      <t>ショトクリツ</t>
    </rPh>
    <phoneticPr fontId="3"/>
  </si>
  <si>
    <t>民間消費支出構成比</t>
    <rPh sb="0" eb="2">
      <t>ミンカン</t>
    </rPh>
    <rPh sb="2" eb="4">
      <t>ショウヒ</t>
    </rPh>
    <rPh sb="4" eb="6">
      <t>シシュツ</t>
    </rPh>
    <rPh sb="6" eb="9">
      <t>コウセイヒ</t>
    </rPh>
    <phoneticPr fontId="3"/>
  </si>
  <si>
    <t>工事費（入力総額）</t>
  </si>
  <si>
    <t>（民間構築物）</t>
    <rPh sb="1" eb="3">
      <t>ミンカン</t>
    </rPh>
    <rPh sb="3" eb="5">
      <t>コウチク</t>
    </rPh>
    <rPh sb="5" eb="6">
      <t>ブツ</t>
    </rPh>
    <phoneticPr fontId="3"/>
  </si>
  <si>
    <t>（一般失対）</t>
    <rPh sb="1" eb="3">
      <t>イッパン</t>
    </rPh>
    <rPh sb="3" eb="4">
      <t>シツ</t>
    </rPh>
    <rPh sb="4" eb="5">
      <t>タイ</t>
    </rPh>
    <phoneticPr fontId="3"/>
  </si>
  <si>
    <t>（駐車場）</t>
    <rPh sb="1" eb="4">
      <t>チュウシャジョウ</t>
    </rPh>
    <phoneticPr fontId="3"/>
  </si>
  <si>
    <t>1 建設</t>
    <rPh sb="2" eb="4">
      <t>ケンセツ</t>
    </rPh>
    <phoneticPr fontId="3"/>
  </si>
  <si>
    <t>2 建築</t>
    <rPh sb="2" eb="4">
      <t>ケンチク</t>
    </rPh>
    <phoneticPr fontId="3"/>
  </si>
  <si>
    <t>3 住宅建築</t>
    <rPh sb="2" eb="4">
      <t>ジュウタク</t>
    </rPh>
    <rPh sb="4" eb="6">
      <t>ケンチク</t>
    </rPh>
    <phoneticPr fontId="3"/>
  </si>
  <si>
    <t>4 住宅建築（木造）　</t>
    <rPh sb="2" eb="4">
      <t>ジュウタク</t>
    </rPh>
    <rPh sb="4" eb="6">
      <t>ケンチク</t>
    </rPh>
    <rPh sb="7" eb="9">
      <t>モクゾウ</t>
    </rPh>
    <phoneticPr fontId="3"/>
  </si>
  <si>
    <t>5 木造在来住宅</t>
    <rPh sb="2" eb="4">
      <t>モクゾウ</t>
    </rPh>
    <rPh sb="4" eb="6">
      <t>ザイライ</t>
    </rPh>
    <rPh sb="6" eb="8">
      <t>ジュウタク</t>
    </rPh>
    <phoneticPr fontId="3"/>
  </si>
  <si>
    <t>6 木造量産住宅</t>
    <rPh sb="2" eb="4">
      <t>モクゾウ</t>
    </rPh>
    <rPh sb="4" eb="6">
      <t>リョウサン</t>
    </rPh>
    <rPh sb="6" eb="8">
      <t>ジュウタク</t>
    </rPh>
    <phoneticPr fontId="3"/>
  </si>
  <si>
    <t>7 住宅建築（非木造）</t>
    <rPh sb="2" eb="4">
      <t>ジュウタク</t>
    </rPh>
    <rPh sb="4" eb="6">
      <t>ケンチク</t>
    </rPh>
    <rPh sb="7" eb="8">
      <t>ヒ</t>
    </rPh>
    <rPh sb="8" eb="10">
      <t>モクゾウ</t>
    </rPh>
    <phoneticPr fontId="3"/>
  </si>
  <si>
    <t>8 ＳＲＣ住宅</t>
    <rPh sb="5" eb="7">
      <t>ジュウタク</t>
    </rPh>
    <phoneticPr fontId="3"/>
  </si>
  <si>
    <t>9 ＲＣ住宅</t>
    <rPh sb="4" eb="6">
      <t>ジュウタク</t>
    </rPh>
    <phoneticPr fontId="3"/>
  </si>
  <si>
    <t>10 ＲＣ在来住宅</t>
    <rPh sb="5" eb="7">
      <t>ザイライ</t>
    </rPh>
    <rPh sb="7" eb="9">
      <t>ジュウタク</t>
    </rPh>
    <phoneticPr fontId="3"/>
  </si>
  <si>
    <t>11 ＲＣ量産住宅</t>
    <rPh sb="5" eb="7">
      <t>リョウサン</t>
    </rPh>
    <rPh sb="7" eb="9">
      <t>ジュウタク</t>
    </rPh>
    <phoneticPr fontId="3"/>
  </si>
  <si>
    <t>12 Ｓ住宅</t>
    <rPh sb="4" eb="6">
      <t>ジュウタク</t>
    </rPh>
    <phoneticPr fontId="3"/>
  </si>
  <si>
    <t>13 Ｓ在来住宅</t>
    <rPh sb="4" eb="6">
      <t>ザイライ</t>
    </rPh>
    <rPh sb="6" eb="8">
      <t>ジュウタク</t>
    </rPh>
    <phoneticPr fontId="3"/>
  </si>
  <si>
    <t>14 Ｓ量産住宅</t>
    <rPh sb="4" eb="6">
      <t>リョウサン</t>
    </rPh>
    <rPh sb="6" eb="8">
      <t>ジュウタク</t>
    </rPh>
    <phoneticPr fontId="3"/>
  </si>
  <si>
    <t>15 ＣＢ住宅</t>
    <rPh sb="5" eb="7">
      <t>ジュウタク</t>
    </rPh>
    <phoneticPr fontId="3"/>
  </si>
  <si>
    <t>16 非住宅建築</t>
    <rPh sb="3" eb="4">
      <t>ヒ</t>
    </rPh>
    <rPh sb="4" eb="6">
      <t>ジュウタク</t>
    </rPh>
    <rPh sb="6" eb="8">
      <t>ケンチク</t>
    </rPh>
    <phoneticPr fontId="3"/>
  </si>
  <si>
    <t>17 非住宅建築（木造）　</t>
    <rPh sb="3" eb="4">
      <t>ヒ</t>
    </rPh>
    <rPh sb="4" eb="6">
      <t>ジュウタク</t>
    </rPh>
    <rPh sb="6" eb="8">
      <t>ケンチク</t>
    </rPh>
    <rPh sb="9" eb="11">
      <t>モクゾウ</t>
    </rPh>
    <phoneticPr fontId="3"/>
  </si>
  <si>
    <t>18 木造工場</t>
    <rPh sb="3" eb="5">
      <t>モクゾウ</t>
    </rPh>
    <rPh sb="5" eb="7">
      <t>コウジョウ</t>
    </rPh>
    <phoneticPr fontId="3"/>
  </si>
  <si>
    <t>19 木造事務所</t>
    <rPh sb="3" eb="5">
      <t>モクゾウ</t>
    </rPh>
    <rPh sb="5" eb="7">
      <t>ジム</t>
    </rPh>
    <rPh sb="7" eb="8">
      <t>ショ</t>
    </rPh>
    <phoneticPr fontId="3"/>
  </si>
  <si>
    <t>20 非住宅建築（非木造）</t>
    <rPh sb="3" eb="4">
      <t>ヒ</t>
    </rPh>
    <rPh sb="4" eb="6">
      <t>ジュウタク</t>
    </rPh>
    <rPh sb="6" eb="8">
      <t>ケンチク</t>
    </rPh>
    <rPh sb="9" eb="10">
      <t>ヒ</t>
    </rPh>
    <rPh sb="10" eb="12">
      <t>モクゾウ</t>
    </rPh>
    <phoneticPr fontId="3"/>
  </si>
  <si>
    <t>21 ＳＲＣ工場</t>
    <rPh sb="6" eb="8">
      <t>コウジョウ</t>
    </rPh>
    <phoneticPr fontId="3"/>
  </si>
  <si>
    <t>22 ＳＲＣ事務所</t>
    <rPh sb="6" eb="8">
      <t>ジム</t>
    </rPh>
    <rPh sb="8" eb="9">
      <t>ショ</t>
    </rPh>
    <phoneticPr fontId="3"/>
  </si>
  <si>
    <t>23 ＲＣ工場</t>
    <rPh sb="5" eb="7">
      <t>コウジョウ</t>
    </rPh>
    <phoneticPr fontId="3"/>
  </si>
  <si>
    <t>24 ＲＣ学校</t>
    <rPh sb="5" eb="7">
      <t>ガッコウ</t>
    </rPh>
    <phoneticPr fontId="3"/>
  </si>
  <si>
    <t>25 ＲＣ事務所</t>
    <rPh sb="5" eb="7">
      <t>ジム</t>
    </rPh>
    <rPh sb="7" eb="8">
      <t>ショ</t>
    </rPh>
    <phoneticPr fontId="3"/>
  </si>
  <si>
    <t>26 Ｓ工場</t>
    <rPh sb="4" eb="6">
      <t>コウジョウ</t>
    </rPh>
    <phoneticPr fontId="3"/>
  </si>
  <si>
    <t>27 Ｓ事務所</t>
    <rPh sb="4" eb="6">
      <t>ジム</t>
    </rPh>
    <rPh sb="6" eb="7">
      <t>ショ</t>
    </rPh>
    <phoneticPr fontId="3"/>
  </si>
  <si>
    <t>28 ＣＢ非住宅</t>
    <rPh sb="5" eb="6">
      <t>ヒ</t>
    </rPh>
    <rPh sb="6" eb="8">
      <t>ジュウタク</t>
    </rPh>
    <phoneticPr fontId="3"/>
  </si>
  <si>
    <t>29 土木＝（公共事業＋その他の土木建設）</t>
    <rPh sb="3" eb="5">
      <t>ドボク</t>
    </rPh>
    <rPh sb="7" eb="9">
      <t>コウキョウ</t>
    </rPh>
    <rPh sb="9" eb="11">
      <t>ジギョウ</t>
    </rPh>
    <rPh sb="14" eb="15">
      <t>タ</t>
    </rPh>
    <rPh sb="16" eb="18">
      <t>ドボク</t>
    </rPh>
    <rPh sb="18" eb="20">
      <t>ケンセツ</t>
    </rPh>
    <phoneticPr fontId="3"/>
  </si>
  <si>
    <t>30 公共事業</t>
  </si>
  <si>
    <t>31 道路関係公共事業</t>
    <rPh sb="3" eb="5">
      <t>ドウロ</t>
    </rPh>
    <rPh sb="5" eb="7">
      <t>カンケイ</t>
    </rPh>
    <rPh sb="7" eb="9">
      <t>コウキョウ</t>
    </rPh>
    <rPh sb="9" eb="11">
      <t>ジギョウ</t>
    </rPh>
    <phoneticPr fontId="3"/>
  </si>
  <si>
    <t>32 道路</t>
    <rPh sb="3" eb="5">
      <t>ドウロ</t>
    </rPh>
    <phoneticPr fontId="3"/>
  </si>
  <si>
    <t>33 一般道路</t>
    <rPh sb="3" eb="5">
      <t>イッパン</t>
    </rPh>
    <rPh sb="5" eb="7">
      <t>ドウロ</t>
    </rPh>
    <phoneticPr fontId="3"/>
  </si>
  <si>
    <t>34 道路改良</t>
    <rPh sb="3" eb="5">
      <t>ドウロ</t>
    </rPh>
    <rPh sb="5" eb="7">
      <t>カイリョウ</t>
    </rPh>
    <phoneticPr fontId="3"/>
  </si>
  <si>
    <t>35 道路舗装</t>
    <rPh sb="3" eb="5">
      <t>ドウロ</t>
    </rPh>
    <rPh sb="5" eb="7">
      <t>ホソウ</t>
    </rPh>
    <phoneticPr fontId="3"/>
  </si>
  <si>
    <t>36 道路橋梁</t>
    <rPh sb="3" eb="5">
      <t>ドウロ</t>
    </rPh>
    <rPh sb="5" eb="7">
      <t>キョウリョウ</t>
    </rPh>
    <phoneticPr fontId="3"/>
  </si>
  <si>
    <t>37 道路補修</t>
    <rPh sb="3" eb="5">
      <t>ドウロ</t>
    </rPh>
    <rPh sb="5" eb="7">
      <t>ホシュウ</t>
    </rPh>
    <phoneticPr fontId="3"/>
  </si>
  <si>
    <t>38 道路改良</t>
    <rPh sb="3" eb="5">
      <t>ドウロ</t>
    </rPh>
    <rPh sb="5" eb="7">
      <t>カイリョウ</t>
    </rPh>
    <phoneticPr fontId="3"/>
  </si>
  <si>
    <t>39 街路舗装</t>
    <rPh sb="3" eb="5">
      <t>ガイロ</t>
    </rPh>
    <rPh sb="5" eb="7">
      <t>ホソウ</t>
    </rPh>
    <phoneticPr fontId="3"/>
  </si>
  <si>
    <t>40 街路橋梁</t>
    <rPh sb="3" eb="5">
      <t>ガイロ</t>
    </rPh>
    <rPh sb="5" eb="7">
      <t>キョウリョウ</t>
    </rPh>
    <phoneticPr fontId="3"/>
  </si>
  <si>
    <t>41 有料道路</t>
    <rPh sb="3" eb="5">
      <t>ユウリョウ</t>
    </rPh>
    <rPh sb="5" eb="7">
      <t>ドウロ</t>
    </rPh>
    <phoneticPr fontId="3"/>
  </si>
  <si>
    <t>42 高速有料道路</t>
    <rPh sb="3" eb="5">
      <t>コウソク</t>
    </rPh>
    <rPh sb="5" eb="7">
      <t>ユウリョウ</t>
    </rPh>
    <rPh sb="7" eb="9">
      <t>ドウロ</t>
    </rPh>
    <phoneticPr fontId="3"/>
  </si>
  <si>
    <t>43 日本道路公団</t>
    <rPh sb="3" eb="5">
      <t>ニホン</t>
    </rPh>
    <rPh sb="5" eb="7">
      <t>ドウロ</t>
    </rPh>
    <rPh sb="7" eb="9">
      <t>コウダン</t>
    </rPh>
    <phoneticPr fontId="3"/>
  </si>
  <si>
    <t>44 首都高速道路公団</t>
    <rPh sb="3" eb="5">
      <t>シュト</t>
    </rPh>
    <rPh sb="5" eb="7">
      <t>コウソク</t>
    </rPh>
    <rPh sb="7" eb="9">
      <t>ドウロ</t>
    </rPh>
    <rPh sb="9" eb="11">
      <t>コウダン</t>
    </rPh>
    <phoneticPr fontId="3"/>
  </si>
  <si>
    <t>45 阪神高速道路公団</t>
    <rPh sb="3" eb="5">
      <t>ハンシン</t>
    </rPh>
    <rPh sb="5" eb="7">
      <t>コウソク</t>
    </rPh>
    <rPh sb="7" eb="9">
      <t>ドウロ</t>
    </rPh>
    <rPh sb="9" eb="11">
      <t>コウダン</t>
    </rPh>
    <phoneticPr fontId="3"/>
  </si>
  <si>
    <t>46 本州四国道路公団</t>
    <rPh sb="3" eb="5">
      <t>ホンシュウ</t>
    </rPh>
    <rPh sb="5" eb="7">
      <t>シコク</t>
    </rPh>
    <rPh sb="7" eb="9">
      <t>ドウロ</t>
    </rPh>
    <rPh sb="9" eb="11">
      <t>コウダン</t>
    </rPh>
    <phoneticPr fontId="3"/>
  </si>
  <si>
    <t>47 一般有料道路</t>
  </si>
  <si>
    <t>48 日本道路公団</t>
    <rPh sb="3" eb="5">
      <t>ニホン</t>
    </rPh>
    <rPh sb="5" eb="7">
      <t>ドウロ</t>
    </rPh>
    <rPh sb="7" eb="9">
      <t>コウダン</t>
    </rPh>
    <phoneticPr fontId="3"/>
  </si>
  <si>
    <t>49 地方道路公団</t>
    <rPh sb="3" eb="5">
      <t>チホウ</t>
    </rPh>
    <rPh sb="5" eb="7">
      <t>ドウロ</t>
    </rPh>
    <rPh sb="7" eb="9">
      <t>コウダン</t>
    </rPh>
    <phoneticPr fontId="3"/>
  </si>
  <si>
    <t>50 区画整理</t>
    <rPh sb="3" eb="5">
      <t>クカク</t>
    </rPh>
    <rPh sb="5" eb="7">
      <t>セイリ</t>
    </rPh>
    <phoneticPr fontId="3"/>
  </si>
  <si>
    <t>51 河川・下水道・その他の公共事業</t>
    <rPh sb="3" eb="5">
      <t>カセン</t>
    </rPh>
    <rPh sb="6" eb="9">
      <t>ゲスイドウ</t>
    </rPh>
    <rPh sb="12" eb="13">
      <t>タ</t>
    </rPh>
    <rPh sb="14" eb="16">
      <t>コウキョウ</t>
    </rPh>
    <rPh sb="16" eb="18">
      <t>ジギョウ</t>
    </rPh>
    <phoneticPr fontId="3"/>
  </si>
  <si>
    <t>52 治水</t>
    <rPh sb="3" eb="5">
      <t>チスイ</t>
    </rPh>
    <phoneticPr fontId="3"/>
  </si>
  <si>
    <t>53 河川改修</t>
    <rPh sb="3" eb="5">
      <t>カセン</t>
    </rPh>
    <rPh sb="5" eb="7">
      <t>カイシュウ</t>
    </rPh>
    <phoneticPr fontId="3"/>
  </si>
  <si>
    <t>54 河川総合</t>
    <rPh sb="3" eb="5">
      <t>カセン</t>
    </rPh>
    <rPh sb="5" eb="7">
      <t>ソウゴウ</t>
    </rPh>
    <phoneticPr fontId="3"/>
  </si>
  <si>
    <t>55 海岸</t>
    <rPh sb="3" eb="5">
      <t>カイガン</t>
    </rPh>
    <phoneticPr fontId="3"/>
  </si>
  <si>
    <t>56 砂防</t>
    <rPh sb="3" eb="5">
      <t>サボウ</t>
    </rPh>
    <phoneticPr fontId="3"/>
  </si>
  <si>
    <t>57 下水道</t>
    <rPh sb="3" eb="6">
      <t>ゲスイドウ</t>
    </rPh>
    <phoneticPr fontId="3"/>
  </si>
  <si>
    <t>58 港湾・漁港</t>
    <rPh sb="3" eb="5">
      <t>コウワン</t>
    </rPh>
    <rPh sb="6" eb="8">
      <t>ギョコウ</t>
    </rPh>
    <phoneticPr fontId="3"/>
  </si>
  <si>
    <t>59 空港</t>
    <rPh sb="3" eb="5">
      <t>クウコウ</t>
    </rPh>
    <phoneticPr fontId="3"/>
  </si>
  <si>
    <t>60 環境衛生</t>
    <rPh sb="3" eb="5">
      <t>カンキョウ</t>
    </rPh>
    <rPh sb="5" eb="7">
      <t>エイセイ</t>
    </rPh>
    <phoneticPr fontId="3"/>
  </si>
  <si>
    <t>61 公園</t>
    <rPh sb="3" eb="5">
      <t>コウエン</t>
    </rPh>
    <phoneticPr fontId="3"/>
  </si>
  <si>
    <t>62 災害復旧</t>
    <rPh sb="3" eb="5">
      <t>サイガイ</t>
    </rPh>
    <rPh sb="5" eb="7">
      <t>フッキュウ</t>
    </rPh>
    <phoneticPr fontId="3"/>
  </si>
  <si>
    <t>63 農林関係公共事業</t>
    <rPh sb="3" eb="5">
      <t>ノウリン</t>
    </rPh>
    <rPh sb="5" eb="7">
      <t>カンケイ</t>
    </rPh>
    <rPh sb="7" eb="9">
      <t>コウキョウ</t>
    </rPh>
    <rPh sb="9" eb="11">
      <t>ジギョウ</t>
    </rPh>
    <phoneticPr fontId="3"/>
  </si>
  <si>
    <t>65 鉄道軌道建設</t>
    <rPh sb="3" eb="5">
      <t>テツドウ</t>
    </rPh>
    <rPh sb="5" eb="7">
      <t>キドウ</t>
    </rPh>
    <rPh sb="7" eb="9">
      <t>ケンセツ</t>
    </rPh>
    <phoneticPr fontId="3"/>
  </si>
  <si>
    <t>66 電力施設建設</t>
    <rPh sb="3" eb="5">
      <t>デンリョク</t>
    </rPh>
    <rPh sb="5" eb="7">
      <t>シセツ</t>
    </rPh>
    <rPh sb="7" eb="9">
      <t>ケンセツ</t>
    </rPh>
    <phoneticPr fontId="3"/>
  </si>
  <si>
    <t>67 電機通信施設建設</t>
    <rPh sb="3" eb="5">
      <t>デンキ</t>
    </rPh>
    <rPh sb="5" eb="7">
      <t>ツウシン</t>
    </rPh>
    <rPh sb="7" eb="9">
      <t>シセツ</t>
    </rPh>
    <rPh sb="9" eb="11">
      <t>ケンセツ</t>
    </rPh>
    <phoneticPr fontId="3"/>
  </si>
  <si>
    <t>68 上・工業用水道</t>
    <rPh sb="3" eb="4">
      <t>ジョウ</t>
    </rPh>
    <rPh sb="5" eb="8">
      <t>コウギョウヨウ</t>
    </rPh>
    <rPh sb="8" eb="10">
      <t>スイドウ</t>
    </rPh>
    <phoneticPr fontId="3"/>
  </si>
  <si>
    <t>69 土地造成</t>
    <rPh sb="3" eb="5">
      <t>トチ</t>
    </rPh>
    <rPh sb="5" eb="7">
      <t>ゾウセイ</t>
    </rPh>
    <phoneticPr fontId="3"/>
  </si>
  <si>
    <t>70 その他の土木</t>
    <rPh sb="5" eb="6">
      <t>タ</t>
    </rPh>
    <rPh sb="7" eb="9">
      <t>ドボク</t>
    </rPh>
    <phoneticPr fontId="3"/>
  </si>
  <si>
    <t>工事種類</t>
  </si>
  <si>
    <t>内容</t>
  </si>
  <si>
    <t>６以外の住宅</t>
  </si>
  <si>
    <t>プレハブ工法住宅及びツーバイフォー工法住宅</t>
  </si>
  <si>
    <t>主要構造部が非木造の居住専用建築物、居住産業併用建築物の新築、増築及び改築</t>
  </si>
  <si>
    <t>主要構造部が鉄骨鉄筋コンクリート造りのもの</t>
  </si>
  <si>
    <t>主要構造部が鉄筋コンクリート造りのもの</t>
  </si>
  <si>
    <t>１１以外の住宅</t>
  </si>
  <si>
    <t>プレハブ工法住宅</t>
  </si>
  <si>
    <t>主要構造部が鉄骨造またはその他の金属で作られたもの</t>
  </si>
  <si>
    <t>１４以外の住宅</t>
  </si>
  <si>
    <t>主要構造物がコンクリート・ブロック造及び他の分類に該当しないもの</t>
  </si>
  <si>
    <t>木造建築物のうち、４以外の建築物の新築、増築及び改築</t>
  </si>
  <si>
    <t>工場、作業場及び倉庫</t>
  </si>
  <si>
    <t>事務所、店舗、学校、病院及び他に分類されないもの</t>
  </si>
  <si>
    <t>非木造の建築物のうち、７以外の建築物の新築、増築及び改築</t>
  </si>
  <si>
    <t>主要構造物が鉄骨鉄筋コンクリート造の工場、作業場、および倉庫</t>
  </si>
  <si>
    <t>主要構造物が鉄骨鉄筋コンクリート造の事務所、店舗、学校、病院及びその他２１に該当しないもの</t>
  </si>
  <si>
    <t>主要構造物が鉄筋コンクリート造の工場、作業場、および倉庫</t>
  </si>
  <si>
    <t>主要構造物が鉄筋コンクリート造の事務所、店舗、病院及びその他２３、２４に該当しないもの</t>
  </si>
  <si>
    <t>主要構造物が鉄骨またはその他の金属で作られた工場、作業場、倉庫</t>
  </si>
  <si>
    <t>主要構造物が鉄骨またはその他の金属で作られた事務所、店舗、病院、学校及びその他２６に該当しないもの</t>
  </si>
  <si>
    <t>主要構造物が、コンクリートブロック造及び他の分類に該当しないもの</t>
  </si>
  <si>
    <t>農林関係公共事業を除く公共事業</t>
  </si>
  <si>
    <t>国及び地方公共団体の行う道路改良事業</t>
  </si>
  <si>
    <t>国及び地方公共団体の行う道路舗装新設事業</t>
  </si>
  <si>
    <t>国及び地方公共団体の行う道路橋梁整備事業</t>
  </si>
  <si>
    <t>国及び地方公共団体の行う道路補修事業</t>
  </si>
  <si>
    <t>国及び地方公共団体の行う道路改良事業、街路補修事業</t>
  </si>
  <si>
    <t>国及び地方公共団体の行う街路舗装新設事業</t>
  </si>
  <si>
    <t>国及び地方公共団体の行う街路橋梁整備事業</t>
  </si>
  <si>
    <t>日本道路公団の行う一般有料道路建設事業、補修修繕事業</t>
  </si>
  <si>
    <t>地方公共団体及び地方道路公社の行う一般有料道路建設事業、補修修繕事業</t>
  </si>
  <si>
    <t>国及び地方公共団体の行う土地区画整理事業</t>
  </si>
  <si>
    <t>国及び地方公共団体の行う河川事業</t>
  </si>
  <si>
    <t>国及び地方公共団体の行う河川総合開発事業並びに水資源開発事業団の行う事業</t>
  </si>
  <si>
    <t>国及び地方公共団体の行う海岸事業</t>
  </si>
  <si>
    <t>国及び地方公共団体の行う砂防事業及び地すべり対策事業</t>
  </si>
  <si>
    <t>地方公共団体及び地方公営企業の行う下水道事業の構築物の建設事業</t>
  </si>
  <si>
    <t>国及び地方公共団体の行う港湾事業、漁港事業、沿岸漁場整備事業及び離島電気事業</t>
  </si>
  <si>
    <t>国、地方公共団体、新東京国際空港公団及び関西国際空港株式会社の行う空港整備事業</t>
  </si>
  <si>
    <t>地方公共団体の行う環境衛生事業（廃棄物処理事業）</t>
  </si>
  <si>
    <t>国及び地方公共団体の行う公園及び緑地保全事業</t>
  </si>
  <si>
    <t>国及び地方公共団体等の３１～５９の事業の行う災害復旧事業及び鉱害普及事業</t>
  </si>
  <si>
    <t>国、地方公共団体等の行う農業土木事業、林道事業、治山事業及びこれらの事業の災害復旧事業</t>
  </si>
  <si>
    <t>ＪＲ、日本鉄道建設公団、公営鉄道、私鉄、帝都高速度交通営団及び本州四国連絡橋公団の行う鉄道軌道に関する構築物の新設工事及び施設保全の取替補修工事</t>
  </si>
  <si>
    <t>９電力株式会社、沖縄電力株式会社、電源開発株式会社、地方公営企業　その他の電気事業者の行う電気事業及び日本原子力発電株式会社の発送配電施設に関する構築物の建設及び施設保全で取替補修工事</t>
  </si>
  <si>
    <t>第一種電機事業者の行う電気通信線路施設等に関する構築物の新設工事及び施設保全で取替補修工事</t>
  </si>
  <si>
    <t>地方公営企業等の行う上水道事業における建設事業、工業用水道事業及び簡易水道事業</t>
  </si>
  <si>
    <t>住宅・都市整備公団、地域振興整備公団、地方公共団体、港湾整備関係等及び民間の行う土地造成、臨海部土地造成事業等</t>
  </si>
  <si>
    <t>民間企業等が行う土木建築物の建設事業</t>
  </si>
  <si>
    <t>民間ガス会社及び地方公営企業の行うガス事業の貯槽の建設工事</t>
  </si>
  <si>
    <t>地方公共団体の行う一般失業対策事業のうちの建設投資的事業</t>
  </si>
  <si>
    <t>駐車場建設事業及び上記以外のその他の土木</t>
  </si>
  <si>
    <t>64 その他の土木建設</t>
    <rPh sb="7" eb="9">
      <t>ドボク</t>
    </rPh>
    <rPh sb="9" eb="11">
      <t>ケンセツ</t>
    </rPh>
    <phoneticPr fontId="3"/>
  </si>
  <si>
    <t>建設需要：原材料需要</t>
  </si>
  <si>
    <t>工事費
（百万円）</t>
    <phoneticPr fontId="3"/>
  </si>
  <si>
    <t>2+29</t>
    <phoneticPr fontId="3"/>
  </si>
  <si>
    <t>3+16</t>
    <phoneticPr fontId="3"/>
  </si>
  <si>
    <t>4+7</t>
    <phoneticPr fontId="3"/>
  </si>
  <si>
    <t>5+6</t>
    <phoneticPr fontId="3"/>
  </si>
  <si>
    <t>建築基準法第２条に規定する主要構造物（以下「主要構造物」という。）が居住専用建築物、居住産業併用建築物（居住の用に供せられる部分をいう。以下同じ。）の新築、増築及び改築</t>
    <phoneticPr fontId="3"/>
  </si>
  <si>
    <t>8+9+12+15</t>
    <phoneticPr fontId="3"/>
  </si>
  <si>
    <t>10+11</t>
    <phoneticPr fontId="3"/>
  </si>
  <si>
    <t>13+14</t>
    <phoneticPr fontId="3"/>
  </si>
  <si>
    <t>17+20</t>
    <phoneticPr fontId="3"/>
  </si>
  <si>
    <t>18+19</t>
    <phoneticPr fontId="3"/>
  </si>
  <si>
    <t>21～28</t>
    <phoneticPr fontId="3"/>
  </si>
  <si>
    <t>30+64</t>
    <phoneticPr fontId="3"/>
  </si>
  <si>
    <t>31+51+63</t>
    <phoneticPr fontId="3"/>
  </si>
  <si>
    <t>32+50</t>
    <phoneticPr fontId="3"/>
  </si>
  <si>
    <t>33+41</t>
    <phoneticPr fontId="3"/>
  </si>
  <si>
    <t>34～40</t>
    <phoneticPr fontId="3"/>
  </si>
  <si>
    <t>42+47</t>
    <phoneticPr fontId="3"/>
  </si>
  <si>
    <t>43～46</t>
    <phoneticPr fontId="3"/>
  </si>
  <si>
    <t>48～51の公団の行う高速自動車国道建設事業、補修修繕事業</t>
    <phoneticPr fontId="3"/>
  </si>
  <si>
    <t>48+49</t>
    <phoneticPr fontId="3"/>
  </si>
  <si>
    <t>52+57～62</t>
    <phoneticPr fontId="3"/>
  </si>
  <si>
    <t>53～56</t>
    <phoneticPr fontId="3"/>
  </si>
  <si>
    <t>65～70</t>
    <phoneticPr fontId="3"/>
  </si>
  <si>
    <t>（ガス）</t>
    <phoneticPr fontId="3"/>
  </si>
  <si>
    <t>（その他土木建設）</t>
    <rPh sb="3" eb="4">
      <t>タ</t>
    </rPh>
    <rPh sb="4" eb="6">
      <t>ドボク</t>
    </rPh>
    <rPh sb="6" eb="8">
      <t>ケンセツ</t>
    </rPh>
    <phoneticPr fontId="3"/>
  </si>
  <si>
    <t>(建設)産業連関表</t>
    <rPh sb="1" eb="3">
      <t>ケンセツ</t>
    </rPh>
    <rPh sb="4" eb="6">
      <t>サンギョウ</t>
    </rPh>
    <rPh sb="6" eb="8">
      <t>レンカン</t>
    </rPh>
    <rPh sb="8" eb="9">
      <t>ヒョウ</t>
    </rPh>
    <phoneticPr fontId="3"/>
  </si>
  <si>
    <t>(建設)投入係数表</t>
    <rPh sb="1" eb="3">
      <t>ケンセツ</t>
    </rPh>
    <rPh sb="4" eb="6">
      <t>トウニュウ</t>
    </rPh>
    <rPh sb="6" eb="8">
      <t>ケイスウ</t>
    </rPh>
    <rPh sb="8" eb="9">
      <t>ヒョウ</t>
    </rPh>
    <phoneticPr fontId="3"/>
  </si>
  <si>
    <t>(建設)投入分析WS</t>
  </si>
  <si>
    <t>経済波及効果計算プロセス（建設投資1）</t>
    <phoneticPr fontId="3"/>
  </si>
  <si>
    <t>原材料投入係数</t>
    <rPh sb="0" eb="3">
      <t>ゲンザイリョウ</t>
    </rPh>
    <rPh sb="3" eb="5">
      <t>トウニュウ</t>
    </rPh>
    <rPh sb="5" eb="7">
      <t>ケイスウ</t>
    </rPh>
    <phoneticPr fontId="3"/>
  </si>
  <si>
    <t>粗付加価値誘発額</t>
    <rPh sb="0" eb="1">
      <t>ソ</t>
    </rPh>
    <rPh sb="1" eb="3">
      <t>フカ</t>
    </rPh>
    <rPh sb="3" eb="5">
      <t>カチ</t>
    </rPh>
    <rPh sb="5" eb="8">
      <t>ユウハツガク</t>
    </rPh>
    <phoneticPr fontId="3"/>
  </si>
  <si>
    <t>(建設）投入分析</t>
  </si>
  <si>
    <t>工事種類別による投入額</t>
    <rPh sb="0" eb="2">
      <t>コウジ</t>
    </rPh>
    <rPh sb="2" eb="4">
      <t>シュルイ</t>
    </rPh>
    <rPh sb="4" eb="5">
      <t>ベツ</t>
    </rPh>
    <rPh sb="8" eb="10">
      <t>トウニュウ</t>
    </rPh>
    <rPh sb="10" eb="11">
      <t>ガク</t>
    </rPh>
    <phoneticPr fontId="3"/>
  </si>
  <si>
    <t>経済波及効果推計</t>
  </si>
  <si>
    <t>粗付加価値率</t>
    <rPh sb="0" eb="1">
      <t>ソ</t>
    </rPh>
    <rPh sb="1" eb="3">
      <t>フカ</t>
    </rPh>
    <rPh sb="3" eb="5">
      <t>カチ</t>
    </rPh>
    <rPh sb="5" eb="6">
      <t>リツ</t>
    </rPh>
    <phoneticPr fontId="3"/>
  </si>
  <si>
    <t>事例４　建設投資（工事種類別）経済波及効果ﾜｰｸｼｰﾄ目次</t>
    <rPh sb="0" eb="2">
      <t>ジレイ</t>
    </rPh>
    <rPh sb="4" eb="6">
      <t>ケンセツ</t>
    </rPh>
    <rPh sb="6" eb="8">
      <t>トウシ</t>
    </rPh>
    <rPh sb="9" eb="11">
      <t>コウジ</t>
    </rPh>
    <rPh sb="11" eb="13">
      <t>シュルイ</t>
    </rPh>
    <rPh sb="13" eb="14">
      <t>ベツ</t>
    </rPh>
    <rPh sb="15" eb="17">
      <t>ケイザイ</t>
    </rPh>
    <rPh sb="17" eb="19">
      <t>ハキュウ</t>
    </rPh>
    <rPh sb="19" eb="21">
      <t>コウカ</t>
    </rPh>
    <rPh sb="27" eb="29">
      <t>モクジ</t>
    </rPh>
    <phoneticPr fontId="3"/>
  </si>
  <si>
    <t>事例４　建設投資（建設部門）経済波及効果</t>
    <rPh sb="0" eb="2">
      <t>ジレイ</t>
    </rPh>
    <rPh sb="4" eb="6">
      <t>ケンセツ</t>
    </rPh>
    <rPh sb="6" eb="8">
      <t>トウシ</t>
    </rPh>
    <rPh sb="9" eb="11">
      <t>ケンセツ</t>
    </rPh>
    <rPh sb="11" eb="13">
      <t>ブモン</t>
    </rPh>
    <rPh sb="14" eb="16">
      <t>ケイザイ</t>
    </rPh>
    <rPh sb="16" eb="18">
      <t>ハキュウ</t>
    </rPh>
    <rPh sb="18" eb="20">
      <t>コウカ</t>
    </rPh>
    <phoneticPr fontId="3"/>
  </si>
  <si>
    <t>36</t>
  </si>
  <si>
    <t>37</t>
  </si>
  <si>
    <t>38</t>
  </si>
  <si>
    <t>39</t>
  </si>
  <si>
    <t>40</t>
  </si>
  <si>
    <t>41</t>
  </si>
  <si>
    <t>42</t>
  </si>
  <si>
    <t>43</t>
  </si>
  <si>
    <t>44</t>
  </si>
  <si>
    <t>45</t>
  </si>
  <si>
    <t>46</t>
  </si>
  <si>
    <t>47</t>
  </si>
  <si>
    <t>48</t>
  </si>
  <si>
    <t>輸送機械  　　　　　</t>
  </si>
  <si>
    <t>電力・ガス・熱供給　</t>
  </si>
  <si>
    <t>飲食料品　　　　　　　</t>
  </si>
  <si>
    <t>情報・通信機器</t>
  </si>
  <si>
    <t>情報通信</t>
  </si>
  <si>
    <t>就業係数（百万円当り）</t>
    <rPh sb="0" eb="2">
      <t>シュウギョウ</t>
    </rPh>
    <rPh sb="2" eb="4">
      <t>ケイスウ</t>
    </rPh>
    <phoneticPr fontId="3"/>
  </si>
  <si>
    <t>雇用係数</t>
    <rPh sb="0" eb="2">
      <t>コヨウ</t>
    </rPh>
    <phoneticPr fontId="3"/>
  </si>
  <si>
    <t xml:space="preserve"> </t>
  </si>
  <si>
    <t>１</t>
  </si>
  <si>
    <t>2</t>
  </si>
  <si>
    <t>3</t>
  </si>
  <si>
    <t>4</t>
  </si>
  <si>
    <t>5</t>
  </si>
  <si>
    <t>6</t>
  </si>
  <si>
    <t>7</t>
  </si>
  <si>
    <t>8</t>
  </si>
  <si>
    <t>9</t>
  </si>
  <si>
    <t>農業</t>
    <rPh sb="0" eb="2">
      <t>ノウギョウ</t>
    </rPh>
    <phoneticPr fontId="2"/>
  </si>
  <si>
    <t>林業</t>
    <rPh sb="0" eb="2">
      <t>リンギョウ</t>
    </rPh>
    <phoneticPr fontId="5"/>
  </si>
  <si>
    <t>漁業</t>
    <rPh sb="0" eb="2">
      <t>ギョギョウ</t>
    </rPh>
    <phoneticPr fontId="5"/>
  </si>
  <si>
    <t>パルプ・紙・木製品</t>
  </si>
  <si>
    <t>プラスチック・ゴム</t>
  </si>
  <si>
    <t>はん用機械</t>
  </si>
  <si>
    <t>生産用機械</t>
  </si>
  <si>
    <t>業務用機械</t>
  </si>
  <si>
    <t>電子部品</t>
    <rPh sb="0" eb="2">
      <t>デンシ</t>
    </rPh>
    <rPh sb="2" eb="4">
      <t>ブヒン</t>
    </rPh>
    <phoneticPr fontId="5"/>
  </si>
  <si>
    <t>水道　　</t>
  </si>
  <si>
    <t>廃棄物処理</t>
    <rPh sb="0" eb="3">
      <t>ハイキブツ</t>
    </rPh>
    <rPh sb="3" eb="5">
      <t>ショリ</t>
    </rPh>
    <phoneticPr fontId="5"/>
  </si>
  <si>
    <t>商業</t>
    <rPh sb="0" eb="2">
      <t>ショウギョウ</t>
    </rPh>
    <phoneticPr fontId="5"/>
  </si>
  <si>
    <t>運輸、郵便</t>
    <rPh sb="3" eb="5">
      <t>ユウビン</t>
    </rPh>
    <phoneticPr fontId="5"/>
  </si>
  <si>
    <t>医療・福祉</t>
    <rPh sb="3" eb="5">
      <t>フクシ</t>
    </rPh>
    <phoneticPr fontId="5"/>
  </si>
  <si>
    <t>その他の非営利団体サービス</t>
    <rPh sb="2" eb="3">
      <t>タ</t>
    </rPh>
    <rPh sb="4" eb="7">
      <t>ヒエイリ</t>
    </rPh>
    <rPh sb="7" eb="9">
      <t>ダンタイ</t>
    </rPh>
    <phoneticPr fontId="5"/>
  </si>
  <si>
    <t>事務用品</t>
    <rPh sb="0" eb="2">
      <t>ジム</t>
    </rPh>
    <rPh sb="2" eb="4">
      <t>ヨウヒン</t>
    </rPh>
    <phoneticPr fontId="5"/>
  </si>
  <si>
    <t>分類不明</t>
    <rPh sb="0" eb="2">
      <t>ブンルイ</t>
    </rPh>
    <rPh sb="2" eb="4">
      <t>フメイ</t>
    </rPh>
    <phoneticPr fontId="5"/>
  </si>
  <si>
    <t>統合大分類（39部門）</t>
    <rPh sb="2" eb="3">
      <t>ダイ</t>
    </rPh>
    <phoneticPr fontId="3"/>
  </si>
  <si>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3"/>
  </si>
  <si>
    <t>（単位：100万円）</t>
    <rPh sb="1" eb="3">
      <t>タンイ</t>
    </rPh>
    <rPh sb="7" eb="9">
      <t>マンエン</t>
    </rPh>
    <phoneticPr fontId="3"/>
  </si>
  <si>
    <t>東日本高速
道路 （株）、
中日本高速
道路 （株）、
西日本高速
道路 （株）</t>
  </si>
  <si>
    <t>首 都 高 速
道 路 （株）</t>
  </si>
  <si>
    <t>阪 神 高 速
道 路 （株）</t>
  </si>
  <si>
    <t>本 州 四 国 
連 絡 高 速
道 路 （株）</t>
  </si>
  <si>
    <t>廃棄物処理施設</t>
  </si>
  <si>
    <t>1</t>
  </si>
  <si>
    <t>耕種農業</t>
  </si>
  <si>
    <t>畜産</t>
  </si>
  <si>
    <t>農業サービス</t>
  </si>
  <si>
    <t>金属鉱物</t>
  </si>
  <si>
    <t>石炭・原油・天然ガス</t>
  </si>
  <si>
    <t>非金属鉱物</t>
    <rPh sb="0" eb="3">
      <t>ヒキンゾク</t>
    </rPh>
    <phoneticPr fontId="15"/>
  </si>
  <si>
    <t>食料品</t>
  </si>
  <si>
    <t>飲料</t>
    <rPh sb="0" eb="2">
      <t>インリョウ</t>
    </rPh>
    <phoneticPr fontId="15"/>
  </si>
  <si>
    <t>飼料・有機質肥料（別掲を除く。）</t>
  </si>
  <si>
    <t>たばこ</t>
  </si>
  <si>
    <t>繊維工業製品</t>
  </si>
  <si>
    <t>衣服・その他の繊維既製品</t>
    <rPh sb="9" eb="10">
      <t>スデ</t>
    </rPh>
    <phoneticPr fontId="15"/>
  </si>
  <si>
    <t>木材・木製品</t>
    <rPh sb="0" eb="2">
      <t>モクザイ</t>
    </rPh>
    <phoneticPr fontId="15"/>
  </si>
  <si>
    <t>家具・装備品</t>
  </si>
  <si>
    <t>パルプ・紙・板紙・加工紙</t>
  </si>
  <si>
    <t>紙加工品</t>
  </si>
  <si>
    <t>印刷・製版・製本</t>
    <rPh sb="3" eb="5">
      <t>セイハン</t>
    </rPh>
    <rPh sb="6" eb="8">
      <t>セイホン</t>
    </rPh>
    <phoneticPr fontId="15"/>
  </si>
  <si>
    <t>化学肥料</t>
  </si>
  <si>
    <t>無機化学工業製品</t>
    <rPh sb="4" eb="6">
      <t>コウギョウ</t>
    </rPh>
    <rPh sb="6" eb="8">
      <t>セイヒン</t>
    </rPh>
    <phoneticPr fontId="15"/>
  </si>
  <si>
    <t>石油化学基礎製品</t>
    <rPh sb="0" eb="2">
      <t>セキユ</t>
    </rPh>
    <rPh sb="6" eb="8">
      <t>セイヒン</t>
    </rPh>
    <phoneticPr fontId="15"/>
  </si>
  <si>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15"/>
  </si>
  <si>
    <t>合成樹脂</t>
  </si>
  <si>
    <t>化学繊維</t>
  </si>
  <si>
    <t>医薬品</t>
    <rPh sb="0" eb="3">
      <t>イヤクヒン</t>
    </rPh>
    <phoneticPr fontId="15"/>
  </si>
  <si>
    <t>化学最終製品（医薬品を除く。）</t>
    <rPh sb="7" eb="9">
      <t>イヤク</t>
    </rPh>
    <rPh sb="9" eb="10">
      <t>ヒン</t>
    </rPh>
    <phoneticPr fontId="15"/>
  </si>
  <si>
    <t>石油製品</t>
  </si>
  <si>
    <t>石炭製品</t>
  </si>
  <si>
    <t>プラスチック製品</t>
  </si>
  <si>
    <t>ゴム製品</t>
  </si>
  <si>
    <t>なめし革・毛皮・同製品</t>
    <phoneticPr fontId="3"/>
  </si>
  <si>
    <t>ガラス・ガラス製品</t>
  </si>
  <si>
    <t>セメント・セメント製品</t>
  </si>
  <si>
    <t>陶磁器</t>
  </si>
  <si>
    <t>その他の窯業・土石製品</t>
  </si>
  <si>
    <t>銑鉄・粗鋼</t>
  </si>
  <si>
    <t>鋼材</t>
  </si>
  <si>
    <t>鋳鍛造品</t>
  </si>
  <si>
    <t>その他の鉄鋼製品</t>
    <rPh sb="2" eb="3">
      <t>タ</t>
    </rPh>
    <rPh sb="4" eb="6">
      <t>テッコウ</t>
    </rPh>
    <rPh sb="6" eb="8">
      <t>セイヒン</t>
    </rPh>
    <phoneticPr fontId="15"/>
  </si>
  <si>
    <t>非鉄金属製錬・精製</t>
  </si>
  <si>
    <t>非鉄金属加工製品</t>
  </si>
  <si>
    <t>建設・建築用金属製品</t>
  </si>
  <si>
    <t>その他の金属製品</t>
  </si>
  <si>
    <t>はん用機械</t>
    <rPh sb="2" eb="3">
      <t>ヨウ</t>
    </rPh>
    <rPh sb="3" eb="5">
      <t>キカイ</t>
    </rPh>
    <phoneticPr fontId="15"/>
  </si>
  <si>
    <t>生産用機械</t>
    <rPh sb="0" eb="2">
      <t>セイサン</t>
    </rPh>
    <rPh sb="2" eb="3">
      <t>ヨウ</t>
    </rPh>
    <rPh sb="3" eb="5">
      <t>キカイ</t>
    </rPh>
    <phoneticPr fontId="15"/>
  </si>
  <si>
    <t>業務用機械</t>
    <rPh sb="0" eb="2">
      <t>ギョウム</t>
    </rPh>
    <rPh sb="2" eb="3">
      <t>ヨウ</t>
    </rPh>
    <rPh sb="3" eb="5">
      <t>キカイ</t>
    </rPh>
    <phoneticPr fontId="15"/>
  </si>
  <si>
    <t>電子デバイス</t>
    <rPh sb="0" eb="2">
      <t>デンシ</t>
    </rPh>
    <phoneticPr fontId="15"/>
  </si>
  <si>
    <t>49</t>
  </si>
  <si>
    <t>その他の電子部品</t>
    <rPh sb="2" eb="3">
      <t>タ</t>
    </rPh>
    <rPh sb="4" eb="6">
      <t>デンシ</t>
    </rPh>
    <rPh sb="6" eb="8">
      <t>ブヒン</t>
    </rPh>
    <phoneticPr fontId="15"/>
  </si>
  <si>
    <t>50</t>
  </si>
  <si>
    <t>産業用電気機器</t>
    <rPh sb="0" eb="3">
      <t>サンギョウヨウ</t>
    </rPh>
    <rPh sb="3" eb="5">
      <t>デンキ</t>
    </rPh>
    <rPh sb="5" eb="7">
      <t>キキ</t>
    </rPh>
    <phoneticPr fontId="15"/>
  </si>
  <si>
    <t>51</t>
  </si>
  <si>
    <t>民生用電気機器</t>
    <rPh sb="5" eb="7">
      <t>キキ</t>
    </rPh>
    <phoneticPr fontId="15"/>
  </si>
  <si>
    <t>52</t>
  </si>
  <si>
    <t>電子応用装置・電気計測器</t>
    <rPh sb="0" eb="2">
      <t>デンシ</t>
    </rPh>
    <rPh sb="2" eb="4">
      <t>オウヨウ</t>
    </rPh>
    <rPh sb="4" eb="6">
      <t>ソウチ</t>
    </rPh>
    <rPh sb="7" eb="9">
      <t>デンキ</t>
    </rPh>
    <rPh sb="9" eb="12">
      <t>ケイソクキ</t>
    </rPh>
    <phoneticPr fontId="15"/>
  </si>
  <si>
    <t>その他の電気機械</t>
    <rPh sb="2" eb="3">
      <t>タ</t>
    </rPh>
    <rPh sb="4" eb="6">
      <t>デンキ</t>
    </rPh>
    <rPh sb="6" eb="8">
      <t>キカイ</t>
    </rPh>
    <phoneticPr fontId="15"/>
  </si>
  <si>
    <t>通信機械・同関連機器</t>
    <rPh sb="0" eb="2">
      <t>ツウシン</t>
    </rPh>
    <rPh sb="2" eb="4">
      <t>キカイ</t>
    </rPh>
    <rPh sb="5" eb="6">
      <t>ドウ</t>
    </rPh>
    <rPh sb="6" eb="8">
      <t>カンレン</t>
    </rPh>
    <rPh sb="8" eb="10">
      <t>キキ</t>
    </rPh>
    <phoneticPr fontId="15"/>
  </si>
  <si>
    <t>電子計算機・同附属装置</t>
    <rPh sb="0" eb="2">
      <t>デンシ</t>
    </rPh>
    <rPh sb="2" eb="5">
      <t>ケイサンキ</t>
    </rPh>
    <rPh sb="6" eb="7">
      <t>ドウ</t>
    </rPh>
    <rPh sb="7" eb="9">
      <t>フゾク</t>
    </rPh>
    <rPh sb="9" eb="11">
      <t>ソウチ</t>
    </rPh>
    <phoneticPr fontId="15"/>
  </si>
  <si>
    <t>乗用車</t>
    <rPh sb="0" eb="3">
      <t>ジョウヨウシャ</t>
    </rPh>
    <phoneticPr fontId="15"/>
  </si>
  <si>
    <t>その他の自動車</t>
    <rPh sb="2" eb="3">
      <t>タ</t>
    </rPh>
    <rPh sb="4" eb="7">
      <t>ジドウシャ</t>
    </rPh>
    <phoneticPr fontId="15"/>
  </si>
  <si>
    <t>自動車部品・同附属品</t>
  </si>
  <si>
    <t>船舶・同修理</t>
  </si>
  <si>
    <t>その他の輸送機械・同修理</t>
  </si>
  <si>
    <t>61</t>
  </si>
  <si>
    <t>62</t>
  </si>
  <si>
    <t>再生資源回収・加工処理</t>
    <rPh sb="0" eb="2">
      <t>サイセイ</t>
    </rPh>
    <rPh sb="2" eb="4">
      <t>シゲン</t>
    </rPh>
    <rPh sb="4" eb="6">
      <t>カイシュウ</t>
    </rPh>
    <rPh sb="7" eb="9">
      <t>カコウ</t>
    </rPh>
    <rPh sb="9" eb="11">
      <t>ショリ</t>
    </rPh>
    <phoneticPr fontId="15"/>
  </si>
  <si>
    <t>63</t>
  </si>
  <si>
    <t>建築</t>
  </si>
  <si>
    <t>64</t>
  </si>
  <si>
    <t>建設補修</t>
  </si>
  <si>
    <t>65</t>
  </si>
  <si>
    <t>公共事業</t>
    <rPh sb="0" eb="2">
      <t>コウキョウ</t>
    </rPh>
    <rPh sb="2" eb="4">
      <t>ジギョウ</t>
    </rPh>
    <phoneticPr fontId="15"/>
  </si>
  <si>
    <t>66</t>
  </si>
  <si>
    <t>その他の土木建設</t>
    <rPh sb="2" eb="3">
      <t>タ</t>
    </rPh>
    <rPh sb="4" eb="6">
      <t>ドボク</t>
    </rPh>
    <rPh sb="6" eb="8">
      <t>ケンセツ</t>
    </rPh>
    <phoneticPr fontId="15"/>
  </si>
  <si>
    <t>67</t>
  </si>
  <si>
    <t>電力</t>
  </si>
  <si>
    <t>68</t>
  </si>
  <si>
    <t>ガス・熱供給</t>
  </si>
  <si>
    <t>69</t>
  </si>
  <si>
    <t>水道</t>
  </si>
  <si>
    <t>70</t>
  </si>
  <si>
    <t>廃棄物処理</t>
  </si>
  <si>
    <t>71</t>
  </si>
  <si>
    <t>72</t>
  </si>
  <si>
    <t>73</t>
  </si>
  <si>
    <t>不動産仲介及び賃貸</t>
  </si>
  <si>
    <t>74</t>
  </si>
  <si>
    <t>住宅賃貸料</t>
  </si>
  <si>
    <t>75</t>
  </si>
  <si>
    <t>住宅賃貸料（帰属家賃）</t>
    <rPh sb="0" eb="2">
      <t>ジュウタク</t>
    </rPh>
    <rPh sb="2" eb="5">
      <t>チンタイリョウ</t>
    </rPh>
    <rPh sb="6" eb="8">
      <t>キゾク</t>
    </rPh>
    <rPh sb="8" eb="10">
      <t>ヤチン</t>
    </rPh>
    <phoneticPr fontId="15"/>
  </si>
  <si>
    <t>76</t>
  </si>
  <si>
    <t>鉄道輸送</t>
  </si>
  <si>
    <t>77</t>
  </si>
  <si>
    <t>道路輸送（自家輸送を除く。）</t>
    <rPh sb="7" eb="9">
      <t>ユソウ</t>
    </rPh>
    <phoneticPr fontId="15"/>
  </si>
  <si>
    <t>78</t>
  </si>
  <si>
    <t>自家輸送</t>
  </si>
  <si>
    <t>79</t>
  </si>
  <si>
    <t>水運</t>
  </si>
  <si>
    <t>80</t>
  </si>
  <si>
    <t>航空輸送</t>
  </si>
  <si>
    <t>81</t>
  </si>
  <si>
    <t>貨物利用運送</t>
    <rPh sb="2" eb="4">
      <t>リヨウ</t>
    </rPh>
    <rPh sb="4" eb="6">
      <t>ウンソウ</t>
    </rPh>
    <phoneticPr fontId="15"/>
  </si>
  <si>
    <t>82</t>
  </si>
  <si>
    <t>倉庫</t>
  </si>
  <si>
    <t>83</t>
  </si>
  <si>
    <t>運輸附帯サービス</t>
    <rPh sb="2" eb="4">
      <t>フタイ</t>
    </rPh>
    <phoneticPr fontId="15"/>
  </si>
  <si>
    <t>84</t>
  </si>
  <si>
    <t>郵便・信書便</t>
    <rPh sb="3" eb="5">
      <t>シンショ</t>
    </rPh>
    <rPh sb="5" eb="6">
      <t>ビン</t>
    </rPh>
    <phoneticPr fontId="15"/>
  </si>
  <si>
    <t>85</t>
  </si>
  <si>
    <t>通信</t>
    <rPh sb="0" eb="2">
      <t>ツウシン</t>
    </rPh>
    <phoneticPr fontId="15"/>
  </si>
  <si>
    <t>86</t>
  </si>
  <si>
    <t>放送</t>
  </si>
  <si>
    <t>87</t>
  </si>
  <si>
    <t>情報サービス</t>
    <rPh sb="0" eb="2">
      <t>ジョウホウ</t>
    </rPh>
    <phoneticPr fontId="15"/>
  </si>
  <si>
    <t>88</t>
  </si>
  <si>
    <t>インターネット附随サービス</t>
    <rPh sb="7" eb="9">
      <t>フズイ</t>
    </rPh>
    <phoneticPr fontId="15"/>
  </si>
  <si>
    <t>89</t>
  </si>
  <si>
    <t>映像・音声・文字情報制作</t>
    <rPh sb="0" eb="2">
      <t>エイゾウ</t>
    </rPh>
    <rPh sb="3" eb="5">
      <t>オンセイ</t>
    </rPh>
    <rPh sb="6" eb="8">
      <t>モジ</t>
    </rPh>
    <rPh sb="8" eb="10">
      <t>ジョウホウ</t>
    </rPh>
    <rPh sb="10" eb="12">
      <t>セイサク</t>
    </rPh>
    <phoneticPr fontId="15"/>
  </si>
  <si>
    <t>90</t>
  </si>
  <si>
    <t>91</t>
  </si>
  <si>
    <t>教育</t>
  </si>
  <si>
    <t>92</t>
  </si>
  <si>
    <t>研究</t>
  </si>
  <si>
    <t>93</t>
  </si>
  <si>
    <t>医療</t>
    <rPh sb="0" eb="2">
      <t>イリョウ</t>
    </rPh>
    <phoneticPr fontId="15"/>
  </si>
  <si>
    <t>94</t>
  </si>
  <si>
    <t>保健衛生</t>
    <rPh sb="0" eb="2">
      <t>ホケン</t>
    </rPh>
    <rPh sb="2" eb="4">
      <t>エイセイ</t>
    </rPh>
    <phoneticPr fontId="15"/>
  </si>
  <si>
    <t>95</t>
  </si>
  <si>
    <t>社会保険・社会福祉</t>
    <rPh sb="0" eb="2">
      <t>シャカイ</t>
    </rPh>
    <rPh sb="2" eb="4">
      <t>ホケン</t>
    </rPh>
    <rPh sb="5" eb="7">
      <t>シャカイ</t>
    </rPh>
    <rPh sb="7" eb="9">
      <t>フクシ</t>
    </rPh>
    <phoneticPr fontId="15"/>
  </si>
  <si>
    <t>96</t>
  </si>
  <si>
    <t>介護</t>
    <rPh sb="0" eb="2">
      <t>カイゴ</t>
    </rPh>
    <phoneticPr fontId="15"/>
  </si>
  <si>
    <t>97</t>
  </si>
  <si>
    <t>その他の非営利団体サービス</t>
    <rPh sb="4" eb="7">
      <t>ヒエイリ</t>
    </rPh>
    <rPh sb="7" eb="9">
      <t>ダンタイ</t>
    </rPh>
    <phoneticPr fontId="15"/>
  </si>
  <si>
    <t>98</t>
  </si>
  <si>
    <t>物品賃貸サービス</t>
  </si>
  <si>
    <t>99</t>
  </si>
  <si>
    <t>広告</t>
  </si>
  <si>
    <t>100</t>
  </si>
  <si>
    <t>自動車整備・機械修理</t>
  </si>
  <si>
    <t>101</t>
  </si>
  <si>
    <t>その他の対事業所サービス</t>
    <rPh sb="2" eb="3">
      <t>ホカ</t>
    </rPh>
    <rPh sb="4" eb="5">
      <t>タイ</t>
    </rPh>
    <rPh sb="5" eb="8">
      <t>ジギョウショ</t>
    </rPh>
    <phoneticPr fontId="15"/>
  </si>
  <si>
    <t>102</t>
  </si>
  <si>
    <t>宿泊業</t>
    <rPh sb="0" eb="2">
      <t>シュクハク</t>
    </rPh>
    <rPh sb="2" eb="3">
      <t>ギョウ</t>
    </rPh>
    <phoneticPr fontId="15"/>
  </si>
  <si>
    <t>103</t>
  </si>
  <si>
    <t>飲食サービス</t>
    <rPh sb="0" eb="2">
      <t>インショク</t>
    </rPh>
    <phoneticPr fontId="15"/>
  </si>
  <si>
    <t>104</t>
  </si>
  <si>
    <t>洗濯・理容・美容・浴場業</t>
    <rPh sb="0" eb="2">
      <t>センタク</t>
    </rPh>
    <rPh sb="3" eb="5">
      <t>リヨウ</t>
    </rPh>
    <rPh sb="6" eb="8">
      <t>ビヨウ</t>
    </rPh>
    <rPh sb="9" eb="11">
      <t>ヨクジョウ</t>
    </rPh>
    <rPh sb="11" eb="12">
      <t>ギョウ</t>
    </rPh>
    <phoneticPr fontId="15"/>
  </si>
  <si>
    <t>105</t>
  </si>
  <si>
    <t>娯楽サービス</t>
    <rPh sb="0" eb="2">
      <t>ゴラク</t>
    </rPh>
    <phoneticPr fontId="15"/>
  </si>
  <si>
    <t>106</t>
  </si>
  <si>
    <t>その他の対個人サービス</t>
  </si>
  <si>
    <t>107</t>
    <phoneticPr fontId="3"/>
  </si>
  <si>
    <t>事務用品</t>
    <rPh sb="0" eb="2">
      <t>ジム</t>
    </rPh>
    <rPh sb="2" eb="4">
      <t>ヨウヒン</t>
    </rPh>
    <phoneticPr fontId="15"/>
  </si>
  <si>
    <t>108</t>
    <phoneticPr fontId="3"/>
  </si>
  <si>
    <t>分類不明</t>
    <rPh sb="0" eb="2">
      <t>ブンルイ</t>
    </rPh>
    <rPh sb="2" eb="4">
      <t>フメイ</t>
    </rPh>
    <phoneticPr fontId="15"/>
  </si>
  <si>
    <t>109</t>
    <phoneticPr fontId="3"/>
  </si>
  <si>
    <t>111</t>
    <phoneticPr fontId="3"/>
  </si>
  <si>
    <t>112</t>
    <phoneticPr fontId="3"/>
  </si>
  <si>
    <t>113</t>
    <phoneticPr fontId="3"/>
  </si>
  <si>
    <t>114</t>
    <phoneticPr fontId="3"/>
  </si>
  <si>
    <t>115</t>
    <phoneticPr fontId="3"/>
  </si>
  <si>
    <t>資本減耗引当（社会資本等減耗分）</t>
    <rPh sb="7" eb="9">
      <t>シャカイ</t>
    </rPh>
    <rPh sb="9" eb="11">
      <t>シホン</t>
    </rPh>
    <rPh sb="11" eb="12">
      <t>トウ</t>
    </rPh>
    <rPh sb="12" eb="14">
      <t>ゲンモウ</t>
    </rPh>
    <rPh sb="14" eb="15">
      <t>ブン</t>
    </rPh>
    <phoneticPr fontId="15"/>
  </si>
  <si>
    <t>116</t>
  </si>
  <si>
    <t>間接税（関税・輸入品商品税を除く。）</t>
    <rPh sb="7" eb="9">
      <t>ユニュウ</t>
    </rPh>
    <rPh sb="9" eb="10">
      <t>ヒン</t>
    </rPh>
    <rPh sb="10" eb="12">
      <t>ショウヒン</t>
    </rPh>
    <rPh sb="12" eb="13">
      <t>ゼイ</t>
    </rPh>
    <phoneticPr fontId="15"/>
  </si>
  <si>
    <t>117</t>
  </si>
  <si>
    <t>129</t>
    <phoneticPr fontId="3"/>
  </si>
  <si>
    <t>132</t>
    <phoneticPr fontId="3"/>
  </si>
  <si>
    <t>国内生産額</t>
  </si>
  <si>
    <t>第17表　一般分類建設部門取引額表（生産者価格）39部門組替表</t>
    <rPh sb="5" eb="7">
      <t>イッパン</t>
    </rPh>
    <rPh sb="7" eb="9">
      <t>ブンルイ</t>
    </rPh>
    <rPh sb="9" eb="11">
      <t>ケンセツ</t>
    </rPh>
    <rPh sb="11" eb="13">
      <t>ブモン</t>
    </rPh>
    <rPh sb="13" eb="16">
      <t>トリヒキガク</t>
    </rPh>
    <rPh sb="16" eb="17">
      <t>ヒョウ</t>
    </rPh>
    <rPh sb="18" eb="21">
      <t>セイサンシャ</t>
    </rPh>
    <rPh sb="21" eb="23">
      <t>カカク</t>
    </rPh>
    <rPh sb="26" eb="28">
      <t>ブモン</t>
    </rPh>
    <rPh sb="28" eb="30">
      <t>クミカ</t>
    </rPh>
    <rPh sb="30" eb="31">
      <t>ヒョウ</t>
    </rPh>
    <phoneticPr fontId="3"/>
  </si>
  <si>
    <t>平成21年平均</t>
    <rPh sb="0" eb="2">
      <t>ヘイセイ</t>
    </rPh>
    <rPh sb="4" eb="5">
      <t>ネン</t>
    </rPh>
    <rPh sb="5" eb="7">
      <t>ヘイキン</t>
    </rPh>
    <phoneticPr fontId="4"/>
  </si>
  <si>
    <t>平成22年平均</t>
    <rPh sb="0" eb="2">
      <t>ヘイセイ</t>
    </rPh>
    <rPh sb="4" eb="5">
      <t>ネン</t>
    </rPh>
    <rPh sb="5" eb="7">
      <t>ヘイキン</t>
    </rPh>
    <phoneticPr fontId="4"/>
  </si>
  <si>
    <t>平成23年平均</t>
    <rPh sb="0" eb="2">
      <t>ヘイセイ</t>
    </rPh>
    <rPh sb="4" eb="5">
      <t>ネン</t>
    </rPh>
    <rPh sb="5" eb="7">
      <t>ヘイキン</t>
    </rPh>
    <phoneticPr fontId="4"/>
  </si>
  <si>
    <t>平成24年平均</t>
    <rPh sb="0" eb="2">
      <t>ヘイセイ</t>
    </rPh>
    <rPh sb="4" eb="5">
      <t>ネン</t>
    </rPh>
    <rPh sb="5" eb="7">
      <t>ヘイキン</t>
    </rPh>
    <phoneticPr fontId="4"/>
  </si>
  <si>
    <t>平成25年平均</t>
    <rPh sb="0" eb="2">
      <t>ヘイセイ</t>
    </rPh>
    <rPh sb="4" eb="5">
      <t>ネン</t>
    </rPh>
    <rPh sb="5" eb="7">
      <t>ヘイキン</t>
    </rPh>
    <phoneticPr fontId="4"/>
  </si>
  <si>
    <t>平成26年平均</t>
    <rPh sb="0" eb="2">
      <t>ヘイセイ</t>
    </rPh>
    <rPh sb="4" eb="5">
      <t>ネン</t>
    </rPh>
    <rPh sb="5" eb="7">
      <t>ヘイキン</t>
    </rPh>
    <phoneticPr fontId="4"/>
  </si>
  <si>
    <t>平成27年平均</t>
    <rPh sb="0" eb="2">
      <t>ヘイセイ</t>
    </rPh>
    <rPh sb="4" eb="5">
      <t>ネン</t>
    </rPh>
    <rPh sb="5" eb="7">
      <t>ヘイキン</t>
    </rPh>
    <phoneticPr fontId="4"/>
  </si>
  <si>
    <t>・分析には「平成27年兵庫県産業連関表（39部門分類）」を使用</t>
    <phoneticPr fontId="3"/>
  </si>
  <si>
    <t>投入係数</t>
    <phoneticPr fontId="3"/>
  </si>
  <si>
    <t>※ 建設種類別に必要とする原材料を、(建設)投入係数表より推計</t>
    <rPh sb="2" eb="4">
      <t>ケンセツ</t>
    </rPh>
    <rPh sb="4" eb="6">
      <t>シュルイ</t>
    </rPh>
    <rPh sb="6" eb="7">
      <t>ベツ</t>
    </rPh>
    <rPh sb="8" eb="10">
      <t>ヒツヨウ</t>
    </rPh>
    <rPh sb="13" eb="16">
      <t>ゲンザイリョウ</t>
    </rPh>
    <rPh sb="19" eb="21">
      <t>ケンセツ</t>
    </rPh>
    <rPh sb="22" eb="24">
      <t>トウニュウ</t>
    </rPh>
    <rPh sb="24" eb="26">
      <t>ケイスウ</t>
    </rPh>
    <rPh sb="26" eb="27">
      <t>ヒョウ</t>
    </rPh>
    <rPh sb="29" eb="31">
      <t>スイケイ</t>
    </rPh>
    <phoneticPr fontId="3"/>
  </si>
  <si>
    <t>　ただし、建設投資ＷＳの部門に合わせるため、39部門に組み換えた。</t>
    <rPh sb="5" eb="7">
      <t>ケンセツ</t>
    </rPh>
    <rPh sb="7" eb="9">
      <t>トウシ</t>
    </rPh>
    <rPh sb="12" eb="14">
      <t>ブモン</t>
    </rPh>
    <rPh sb="15" eb="16">
      <t>ア</t>
    </rPh>
    <rPh sb="24" eb="26">
      <t>ブモン</t>
    </rPh>
    <rPh sb="27" eb="28">
      <t>ク</t>
    </rPh>
    <rPh sb="29" eb="30">
      <t>カ</t>
    </rPh>
    <phoneticPr fontId="3"/>
  </si>
  <si>
    <t>建設部門分類の定義 　「平成23年建設部門分析用産業連関表」（国土交通省）</t>
    <rPh sb="0" eb="2">
      <t>ケンセツ</t>
    </rPh>
    <rPh sb="2" eb="4">
      <t>ブモン</t>
    </rPh>
    <rPh sb="4" eb="6">
      <t>ブンルイ</t>
    </rPh>
    <rPh sb="7" eb="9">
      <t>テイギ</t>
    </rPh>
    <rPh sb="12" eb="14">
      <t>ヘイセイ</t>
    </rPh>
    <rPh sb="16" eb="17">
      <t>ネン</t>
    </rPh>
    <rPh sb="17" eb="19">
      <t>ケンセツ</t>
    </rPh>
    <rPh sb="19" eb="21">
      <t>ブモン</t>
    </rPh>
    <rPh sb="21" eb="24">
      <t>ブンセキヨウ</t>
    </rPh>
    <rPh sb="24" eb="26">
      <t>サンギョウ</t>
    </rPh>
    <rPh sb="26" eb="29">
      <t>レンカンヒョウ</t>
    </rPh>
    <rPh sb="31" eb="33">
      <t>コクド</t>
    </rPh>
    <rPh sb="33" eb="36">
      <t>コウツウショウ</t>
    </rPh>
    <phoneticPr fontId="3"/>
  </si>
  <si>
    <t>平成27年兵庫県産業連関表</t>
    <phoneticPr fontId="3"/>
  </si>
  <si>
    <t>第１表　取引基本表（生産者価格表）</t>
    <rPh sb="0" eb="1">
      <t>ダイ</t>
    </rPh>
    <rPh sb="2" eb="3">
      <t>ヒョウ</t>
    </rPh>
    <phoneticPr fontId="3"/>
  </si>
  <si>
    <t xml:space="preserve"> </t>
    <phoneticPr fontId="3"/>
  </si>
  <si>
    <t>01</t>
  </si>
  <si>
    <t>02</t>
  </si>
  <si>
    <t>03</t>
  </si>
  <si>
    <t>04</t>
  </si>
  <si>
    <t>05</t>
  </si>
  <si>
    <t>06</t>
  </si>
  <si>
    <t>07</t>
  </si>
  <si>
    <t>08</t>
  </si>
  <si>
    <t>09</t>
  </si>
  <si>
    <t>統合大分類（39部門）</t>
    <rPh sb="0" eb="2">
      <t>トウゴウ</t>
    </rPh>
    <rPh sb="2" eb="3">
      <t>ダイ</t>
    </rPh>
    <rPh sb="3" eb="5">
      <t>ブンルイ</t>
    </rPh>
    <phoneticPr fontId="3"/>
  </si>
  <si>
    <t>農業</t>
  </si>
  <si>
    <t>林業</t>
    <rPh sb="0" eb="2">
      <t>リンギョウ</t>
    </rPh>
    <phoneticPr fontId="15"/>
  </si>
  <si>
    <t>漁業</t>
    <rPh sb="0" eb="2">
      <t>ギョギョウ</t>
    </rPh>
    <phoneticPr fontId="15"/>
  </si>
  <si>
    <t>飲食料品</t>
  </si>
  <si>
    <t>プラスチック・ゴム製品</t>
    <rPh sb="9" eb="11">
      <t>セイヒン</t>
    </rPh>
    <phoneticPr fontId="3"/>
  </si>
  <si>
    <t>電子部品</t>
  </si>
  <si>
    <t>情報通信機器</t>
    <phoneticPr fontId="3"/>
  </si>
  <si>
    <t>輸送機械</t>
  </si>
  <si>
    <t>電力・ガス・熱供給</t>
  </si>
  <si>
    <t>運輸・郵便</t>
  </si>
  <si>
    <t>医療・福祉</t>
  </si>
  <si>
    <t>他に分類されない会員制団体</t>
    <rPh sb="0" eb="1">
      <t>ホカ</t>
    </rPh>
    <rPh sb="2" eb="4">
      <t>ブンルイ</t>
    </rPh>
    <rPh sb="8" eb="11">
      <t>カイインセイ</t>
    </rPh>
    <rPh sb="11" eb="13">
      <t>ダンタイ</t>
    </rPh>
    <phoneticPr fontId="3"/>
  </si>
  <si>
    <t>事務用品</t>
  </si>
  <si>
    <t>分類不明</t>
  </si>
  <si>
    <t>家計外消費支出（列）</t>
    <rPh sb="8" eb="9">
      <t>レツ</t>
    </rPh>
    <phoneticPr fontId="3"/>
  </si>
  <si>
    <t>県内総固定資本形成（公的）</t>
  </si>
  <si>
    <t>県内総固定資本形成（民間）</t>
  </si>
  <si>
    <t>県内最終需要計</t>
  </si>
  <si>
    <t>移輸出計</t>
    <rPh sb="0" eb="1">
      <t>イ</t>
    </rPh>
    <rPh sb="1" eb="2">
      <t>ユ</t>
    </rPh>
    <rPh sb="2" eb="3">
      <t>デ</t>
    </rPh>
    <rPh sb="3" eb="4">
      <t>ケイ</t>
    </rPh>
    <phoneticPr fontId="3"/>
  </si>
  <si>
    <t>農業</t>
    <rPh sb="0" eb="2">
      <t>ノウギョウ</t>
    </rPh>
    <phoneticPr fontId="3"/>
  </si>
  <si>
    <t>林業</t>
    <rPh sb="0" eb="2">
      <t>リンギョウ</t>
    </rPh>
    <phoneticPr fontId="18"/>
  </si>
  <si>
    <t>漁業</t>
    <rPh sb="0" eb="2">
      <t>ギョギョウ</t>
    </rPh>
    <phoneticPr fontId="18"/>
  </si>
  <si>
    <t>電子部品</t>
    <rPh sb="0" eb="2">
      <t>デンシ</t>
    </rPh>
    <rPh sb="2" eb="4">
      <t>ブヒン</t>
    </rPh>
    <phoneticPr fontId="18"/>
  </si>
  <si>
    <t>情報通信機器</t>
    <phoneticPr fontId="3"/>
  </si>
  <si>
    <t>廃棄物処理</t>
    <rPh sb="0" eb="3">
      <t>ハイキブツ</t>
    </rPh>
    <rPh sb="3" eb="5">
      <t>ショリ</t>
    </rPh>
    <phoneticPr fontId="18"/>
  </si>
  <si>
    <t>商業</t>
    <rPh sb="0" eb="2">
      <t>ショウギョウ</t>
    </rPh>
    <phoneticPr fontId="18"/>
  </si>
  <si>
    <t>運輸・郵便</t>
    <rPh sb="3" eb="5">
      <t>ユウビン</t>
    </rPh>
    <phoneticPr fontId="18"/>
  </si>
  <si>
    <t>医療・福祉</t>
    <rPh sb="3" eb="5">
      <t>フクシ</t>
    </rPh>
    <phoneticPr fontId="18"/>
  </si>
  <si>
    <t>他に分類されない会員制団体</t>
    <rPh sb="0" eb="1">
      <t>ホカ</t>
    </rPh>
    <rPh sb="2" eb="4">
      <t>ブンルイ</t>
    </rPh>
    <rPh sb="8" eb="11">
      <t>カイインセイ</t>
    </rPh>
    <rPh sb="11" eb="13">
      <t>ダンタイ</t>
    </rPh>
    <phoneticPr fontId="18"/>
  </si>
  <si>
    <t>対個人サービス</t>
    <phoneticPr fontId="18"/>
  </si>
  <si>
    <t>事務用品</t>
    <rPh sb="0" eb="2">
      <t>ジム</t>
    </rPh>
    <rPh sb="2" eb="4">
      <t>ヨウヒン</t>
    </rPh>
    <phoneticPr fontId="18"/>
  </si>
  <si>
    <t>分類不明</t>
    <rPh sb="0" eb="2">
      <t>ブンルイ</t>
    </rPh>
    <rPh sb="2" eb="4">
      <t>フメイ</t>
    </rPh>
    <phoneticPr fontId="18"/>
  </si>
  <si>
    <t>間接税（関税・輸入品商品税を除く。）</t>
    <phoneticPr fontId="3"/>
  </si>
  <si>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
  </si>
  <si>
    <t>第２表　投入係数表</t>
    <rPh sb="0" eb="1">
      <t>ダイ</t>
    </rPh>
    <rPh sb="2" eb="3">
      <t>ヒョウ</t>
    </rPh>
    <rPh sb="4" eb="6">
      <t>トウニュウ</t>
    </rPh>
    <rPh sb="6" eb="8">
      <t>ケイスウ</t>
    </rPh>
    <rPh sb="8" eb="9">
      <t>ヒョウ</t>
    </rPh>
    <phoneticPr fontId="3"/>
  </si>
  <si>
    <t>情報通信機器</t>
  </si>
  <si>
    <t>間接税（関税・輸入品商品税を除く。）</t>
    <phoneticPr fontId="3"/>
  </si>
  <si>
    <r>
      <t>第４表　逆行列係数　〔I-(I-M)A〕</t>
    </r>
    <r>
      <rPr>
        <vertAlign val="superscript"/>
        <sz val="10"/>
        <rFont val="ＭＳ Ｐゴシック"/>
        <family val="3"/>
        <charset val="128"/>
      </rPr>
      <t>-1</t>
    </r>
    <r>
      <rPr>
        <sz val="10"/>
        <rFont val="ＭＳ Ｐゴシック"/>
        <family val="3"/>
        <charset val="128"/>
      </rPr>
      <t>型</t>
    </r>
    <rPh sb="0" eb="1">
      <t>ダイ</t>
    </rPh>
    <rPh sb="2" eb="3">
      <t>ヒョウ</t>
    </rPh>
    <phoneticPr fontId="3"/>
  </si>
  <si>
    <t>列和</t>
  </si>
  <si>
    <t>平成27年兵庫県産業連関表</t>
    <rPh sb="5" eb="8">
      <t>ヒョウゴケン</t>
    </rPh>
    <rPh sb="8" eb="10">
      <t>サンギョウ</t>
    </rPh>
    <phoneticPr fontId="3"/>
  </si>
  <si>
    <t>第８表　その他の分析係数表（その２）　就業・雇用係数表</t>
    <phoneticPr fontId="3"/>
  </si>
  <si>
    <t>県内自給率</t>
    <rPh sb="0" eb="1">
      <t>ケン</t>
    </rPh>
    <phoneticPr fontId="3"/>
  </si>
  <si>
    <t>就業係数</t>
    <phoneticPr fontId="3"/>
  </si>
  <si>
    <t>雇用係数</t>
    <phoneticPr fontId="3"/>
  </si>
  <si>
    <t>県内需要合計</t>
    <rPh sb="0" eb="1">
      <t>ケン</t>
    </rPh>
    <phoneticPr fontId="3"/>
  </si>
  <si>
    <t>県内生産額</t>
    <rPh sb="0" eb="1">
      <t>ケン</t>
    </rPh>
    <phoneticPr fontId="3"/>
  </si>
  <si>
    <t>従業者</t>
    <rPh sb="0" eb="3">
      <t>ジュウギョウシャ</t>
    </rPh>
    <phoneticPr fontId="3"/>
  </si>
  <si>
    <t>雇用者</t>
    <rPh sb="0" eb="3">
      <t>コヨウシャ</t>
    </rPh>
    <phoneticPr fontId="3"/>
  </si>
  <si>
    <t>Ｃ</t>
    <phoneticPr fontId="3"/>
  </si>
  <si>
    <t>Ｄ＝Ａ／Ｃ</t>
    <phoneticPr fontId="3"/>
  </si>
  <si>
    <t>Ｅ＝Ｂ／Ｃ</t>
    <phoneticPr fontId="3"/>
  </si>
  <si>
    <t>A</t>
    <phoneticPr fontId="3"/>
  </si>
  <si>
    <t>B</t>
    <phoneticPr fontId="3"/>
  </si>
  <si>
    <t>C</t>
    <phoneticPr fontId="3"/>
  </si>
  <si>
    <t>D</t>
    <phoneticPr fontId="3"/>
  </si>
  <si>
    <t>E</t>
    <phoneticPr fontId="3"/>
  </si>
  <si>
    <t>F</t>
    <phoneticPr fontId="3"/>
  </si>
  <si>
    <t>G=Σ(A:E)/Ｆ</t>
    <phoneticPr fontId="3"/>
  </si>
  <si>
    <t>H=A/F</t>
    <phoneticPr fontId="3"/>
  </si>
  <si>
    <t>B=A/ΣA</t>
    <phoneticPr fontId="3"/>
  </si>
  <si>
    <t>農業</t>
    <rPh sb="0" eb="2">
      <t>ノウギョウ</t>
    </rPh>
    <phoneticPr fontId="15"/>
  </si>
  <si>
    <t>林業</t>
    <rPh sb="0" eb="2">
      <t>リンギョウ</t>
    </rPh>
    <phoneticPr fontId="20"/>
  </si>
  <si>
    <t>漁業</t>
    <rPh sb="0" eb="2">
      <t>ギョギョウ</t>
    </rPh>
    <phoneticPr fontId="20"/>
  </si>
  <si>
    <t>電子部品</t>
    <rPh sb="0" eb="2">
      <t>デンシ</t>
    </rPh>
    <rPh sb="2" eb="4">
      <t>ブヒン</t>
    </rPh>
    <phoneticPr fontId="20"/>
  </si>
  <si>
    <t>情報通信機器</t>
    <phoneticPr fontId="3"/>
  </si>
  <si>
    <t>廃棄物処理</t>
    <rPh sb="0" eb="3">
      <t>ハイキブツ</t>
    </rPh>
    <rPh sb="3" eb="5">
      <t>ショリ</t>
    </rPh>
    <phoneticPr fontId="20"/>
  </si>
  <si>
    <t>商業</t>
    <rPh sb="0" eb="2">
      <t>ショウギョウ</t>
    </rPh>
    <phoneticPr fontId="20"/>
  </si>
  <si>
    <t>運輸・郵便</t>
    <rPh sb="3" eb="5">
      <t>ユウビン</t>
    </rPh>
    <phoneticPr fontId="20"/>
  </si>
  <si>
    <t>医療・福祉</t>
    <rPh sb="3" eb="5">
      <t>フクシ</t>
    </rPh>
    <phoneticPr fontId="20"/>
  </si>
  <si>
    <t>他に分類されない会員制団体</t>
    <rPh sb="0" eb="1">
      <t>ホカ</t>
    </rPh>
    <rPh sb="2" eb="4">
      <t>ブンルイ</t>
    </rPh>
    <rPh sb="8" eb="11">
      <t>カイインセイ</t>
    </rPh>
    <rPh sb="11" eb="13">
      <t>ダンタイ</t>
    </rPh>
    <phoneticPr fontId="20"/>
  </si>
  <si>
    <t>37</t>
    <phoneticPr fontId="3"/>
  </si>
  <si>
    <t>対個人サービス</t>
    <phoneticPr fontId="20"/>
  </si>
  <si>
    <t>その他対個人サービス</t>
    <rPh sb="2" eb="3">
      <t>タ</t>
    </rPh>
    <phoneticPr fontId="20"/>
  </si>
  <si>
    <t>38</t>
    <phoneticPr fontId="3"/>
  </si>
  <si>
    <t>事務用品</t>
    <rPh sb="0" eb="2">
      <t>ジム</t>
    </rPh>
    <rPh sb="2" eb="4">
      <t>ヨウヒン</t>
    </rPh>
    <phoneticPr fontId="20"/>
  </si>
  <si>
    <t>39</t>
    <phoneticPr fontId="3"/>
  </si>
  <si>
    <t>分類不明</t>
    <rPh sb="0" eb="2">
      <t>ブンルイ</t>
    </rPh>
    <rPh sb="2" eb="4">
      <t>フメイ</t>
    </rPh>
    <phoneticPr fontId="20"/>
  </si>
  <si>
    <t>40</t>
    <phoneticPr fontId="3"/>
  </si>
  <si>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5"/>
  </si>
  <si>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15"/>
  </si>
  <si>
    <t>H27県産業連関表ﾃﾞｰﾀ</t>
  </si>
  <si>
    <t>H27県産業連関表ﾃﾞｰﾀ</t>
    <phoneticPr fontId="3"/>
  </si>
  <si>
    <t>① 平成27年の産業構造において分析しており、「投入係数」「逆行列係数」を一定と仮定している。</t>
    <phoneticPr fontId="3"/>
  </si>
  <si>
    <t>② 価格は平成27年価格である。</t>
    <phoneticPr fontId="3"/>
  </si>
  <si>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2" eb="23">
      <t>ヒョウ</t>
    </rPh>
    <rPh sb="28" eb="30">
      <t>サイシュウ</t>
    </rPh>
    <rPh sb="30" eb="32">
      <t>ジュヨウ</t>
    </rPh>
    <rPh sb="32" eb="34">
      <t>ゾウカ</t>
    </rPh>
    <rPh sb="35" eb="36">
      <t>トモナ</t>
    </rPh>
    <phoneticPr fontId="3"/>
  </si>
  <si>
    <t>平成28年平均</t>
    <rPh sb="0" eb="2">
      <t>ヘイセイ</t>
    </rPh>
    <rPh sb="4" eb="5">
      <t>ネン</t>
    </rPh>
    <rPh sb="5" eb="7">
      <t>ヘイキン</t>
    </rPh>
    <phoneticPr fontId="3"/>
  </si>
  <si>
    <t>平成29年平均</t>
    <rPh sb="0" eb="2">
      <t>ヘイセイ</t>
    </rPh>
    <rPh sb="4" eb="5">
      <t>ネン</t>
    </rPh>
    <rPh sb="5" eb="7">
      <t>ヘイキン</t>
    </rPh>
    <phoneticPr fontId="3"/>
  </si>
  <si>
    <t>平成30年平均</t>
    <rPh sb="0" eb="2">
      <t>ヘイセイ</t>
    </rPh>
    <rPh sb="4" eb="5">
      <t>ネン</t>
    </rPh>
    <rPh sb="5" eb="7">
      <t>ヘイキン</t>
    </rPh>
    <phoneticPr fontId="3"/>
  </si>
  <si>
    <t>・雇用者誘発数の基礎となる雇用係数は、「平成27兵庫県産業連関表・雇用表（39部門分類）」を使用</t>
    <phoneticPr fontId="3"/>
  </si>
  <si>
    <t>・平均消費性向は家計調査年報（平成30年）近畿の値（0.682）を使用し、波及効果の試算は2次波及まで</t>
    <phoneticPr fontId="3"/>
  </si>
  <si>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3"/>
  </si>
  <si>
    <t>平均消費              性向           （H30/近畿）</t>
    <rPh sb="36" eb="38">
      <t>キンキ</t>
    </rPh>
    <phoneticPr fontId="3"/>
  </si>
  <si>
    <t>H29年度県ＧＤＰ（名目値）</t>
    <rPh sb="5" eb="6">
      <t>ケン</t>
    </rPh>
    <rPh sb="10" eb="13">
      <t>メイモクチ</t>
    </rPh>
    <phoneticPr fontId="3"/>
  </si>
  <si>
    <t>プラスチック・ゴム製品</t>
    <rPh sb="9" eb="11">
      <t>セイヒン</t>
    </rPh>
    <phoneticPr fontId="3"/>
  </si>
  <si>
    <t>情報通信機器</t>
    <phoneticPr fontId="3"/>
  </si>
  <si>
    <t>運輸・郵便</t>
    <rPh sb="3" eb="5">
      <t>ユウビン</t>
    </rPh>
    <phoneticPr fontId="5"/>
  </si>
  <si>
    <t>他に分類されない会員制団体</t>
    <rPh sb="0" eb="1">
      <t>ホカ</t>
    </rPh>
    <rPh sb="2" eb="4">
      <t>ブンルイ</t>
    </rPh>
    <rPh sb="8" eb="11">
      <t>カイインセイ</t>
    </rPh>
    <rPh sb="11" eb="13">
      <t>ダンタイ</t>
    </rPh>
    <phoneticPr fontId="5"/>
  </si>
  <si>
    <t>間接税（関税・輸入品商品税を除く。）</t>
    <rPh sb="14" eb="15">
      <t>ノゾ</t>
    </rPh>
    <phoneticPr fontId="3"/>
  </si>
  <si>
    <t>(単位：百万円）</t>
    <rPh sb="1" eb="3">
      <t>タンイ</t>
    </rPh>
    <rPh sb="4" eb="5">
      <t>ヒャク</t>
    </rPh>
    <rPh sb="5" eb="7">
      <t>マンエン</t>
    </rPh>
    <phoneticPr fontId="3"/>
  </si>
  <si>
    <t xml:space="preserve"> </t>
    <phoneticPr fontId="3"/>
  </si>
  <si>
    <t>※ 国土交通省「平成27年建設部門分析用産業連関表」　第17表　一般分類建設部門取引額表（生産者価格）の構成比</t>
    <rPh sb="2" eb="4">
      <t>コクド</t>
    </rPh>
    <rPh sb="4" eb="6">
      <t>コウツウ</t>
    </rPh>
    <rPh sb="13" eb="15">
      <t>ケンセツ</t>
    </rPh>
    <rPh sb="15" eb="17">
      <t>ブモン</t>
    </rPh>
    <rPh sb="17" eb="20">
      <t>ブンセキヨウ</t>
    </rPh>
    <rPh sb="20" eb="22">
      <t>サンギョウ</t>
    </rPh>
    <rPh sb="22" eb="24">
      <t>レンカン</t>
    </rPh>
    <rPh sb="24" eb="25">
      <t>ヒョウ</t>
    </rPh>
    <rPh sb="27" eb="28">
      <t>ダイ</t>
    </rPh>
    <rPh sb="30" eb="31">
      <t>ヒョウ</t>
    </rPh>
    <rPh sb="52" eb="55">
      <t>コウセイヒ</t>
    </rPh>
    <phoneticPr fontId="3"/>
  </si>
  <si>
    <t>建設部門分析用産業連関表 | すべて | 統計データを探す | 政府統計の総合窓口 (e-stat.go.jp)</t>
  </si>
  <si>
    <t>(資料）国土交通省「平成27年建設部門分析用産業連関表」</t>
    <rPh sb="1" eb="3">
      <t>シリョウ</t>
    </rPh>
    <rPh sb="4" eb="6">
      <t>コクド</t>
    </rPh>
    <rPh sb="6" eb="9">
      <t>コウツウショウ</t>
    </rPh>
    <rPh sb="10" eb="12">
      <t>ヘイセイ</t>
    </rPh>
    <rPh sb="14" eb="15">
      <t>ネン</t>
    </rPh>
    <rPh sb="15" eb="17">
      <t>ケンセツ</t>
    </rPh>
    <rPh sb="17" eb="19">
      <t>ブモン</t>
    </rPh>
    <rPh sb="19" eb="22">
      <t>ブンセキヨウ</t>
    </rPh>
    <rPh sb="22" eb="24">
      <t>サンギョウ</t>
    </rPh>
    <rPh sb="24" eb="26">
      <t>レンカン</t>
    </rPh>
    <rPh sb="26" eb="27">
      <t>ヒョウ</t>
    </rPh>
    <phoneticPr fontId="3"/>
  </si>
  <si>
    <t>H27国建設部門IO</t>
    <rPh sb="3" eb="4">
      <t>クニ</t>
    </rPh>
    <rPh sb="4" eb="6">
      <t>ケンセツ</t>
    </rPh>
    <rPh sb="6" eb="8">
      <t>ブモン</t>
    </rPh>
    <phoneticPr fontId="3"/>
  </si>
  <si>
    <t>H27国建設部門IO構成比</t>
    <rPh sb="3" eb="4">
      <t>クニ</t>
    </rPh>
    <rPh sb="4" eb="6">
      <t>ケンセツ</t>
    </rPh>
    <rPh sb="6" eb="8">
      <t>ブモン</t>
    </rPh>
    <rPh sb="10" eb="13">
      <t>コウセイヒ</t>
    </rPh>
    <phoneticPr fontId="3"/>
  </si>
  <si>
    <t>2023/2/8更新</t>
    <rPh sb="8" eb="10">
      <t>コウシン</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</si>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</sst>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000000_ "/>
    <numFmt numFmtId="179" formatCode="0.0_);[Red]\(0.0\)"/>
    <numFmt numFmtId="180" formatCode="0.000_);[Red]\(0.000\)"/>
    <numFmt numFmtId="181" formatCode="0.000000_);[Red]\(0.000000\)"/>
    <numFmt numFmtId="182" formatCode="#,##0.000000_ ;[Red]\-#,##0.000000\ "/>
    <numFmt numFmtId="183" formatCode="#,##0_ "/>
    <numFmt numFmtId="184" formatCode="#,##0.0;[Red]\-#,##0.0"/>
    <numFmt numFmtId="185" formatCode="#,##0.000_ ;[Red]\-#,##0.000\ "/>
    <numFmt numFmtId="186" formatCode="###0;\-###0;&quot;   -  &quot;"/>
    <numFmt numFmtId="187" formatCode="#,##0;&quot;▲ &quot;#,##0"/>
    <numFmt numFmtId="188" formatCode="#,##0.00000;&quot;▲ &quot;#,##0.00000"/>
    <numFmt numFmtId="189" formatCode="#,##0.000000;&quot;▲ &quot;#,##0.000000"/>
    <numFmt numFmtId="190" formatCode="#,##0.000000;[Red]\-#,##0.000000"/>
    <numFmt numFmtId="191" formatCode="#,##0.0;&quot;▲ &quot;#,##0.0"/>
  </numFmts>
  <fonts count="2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sz val="10"/>
      <name val="ＭＳ Ｐゴシック"/>
      <family val="3"/>
      <charset val="128"/>
    </font>
    <font>
      <b/>
      <sz val="10"/>
      <name val="ＭＳ Ｐゴシック"/>
      <family val="3"/>
      <charset val="128"/>
    </font>
    <font>
      <u/>
      <sz val="11"/>
      <color indexed="12"/>
      <name val="ＭＳ Ｐゴシック"/>
      <family val="3"/>
      <charset val="128"/>
    </font>
    <font>
      <sz val="14"/>
      <name val="ＭＳ Ｐゴシック"/>
      <family val="3"/>
      <charset val="128"/>
    </font>
    <font>
      <sz val="10"/>
      <color theme="1"/>
      <name val="ＭＳ Ｐゴシック"/>
      <family val="3"/>
      <charset val="128"/>
    </font>
    <font>
      <sz val="11"/>
      <color indexed="8"/>
      <name val="ＭＳ Ｐゴシック"/>
      <family val="3"/>
      <charset val="128"/>
    </font>
    <font>
      <vertAlign val="superscript"/>
      <sz val="10"/>
      <name val="ＭＳ Ｐゴシック"/>
      <family val="3"/>
      <charset val="128"/>
    </font>
    <font>
      <vertAlign val="superscript"/>
      <sz val="11"/>
      <name val="ＭＳ Ｐゴシック"/>
      <family val="3"/>
      <charset val="128"/>
    </font>
    <font>
      <sz val="10.5"/>
      <name val="ＭＳ Ｐゴシック"/>
      <family val="3"/>
      <charset val="128"/>
    </font>
    <font>
      <u/>
      <sz val="10.5"/>
      <color indexed="12"/>
      <name val="ＭＳ Ｐゴシック"/>
      <family val="3"/>
      <charset val="128"/>
    </font>
    <font>
      <b/>
      <sz val="10.5"/>
      <name val="ＭＳ Ｐゴシック"/>
      <family val="3"/>
      <charset val="128"/>
    </font>
    <font>
      <sz val="10.5"/>
      <color indexed="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0" fontId="16" fillId="0" borderId="0"/>
  </cellStyleXfs>
  <cellXfs count="407">
    <xf numFmtId="0" fontId="0" fillId="0" borderId="0" xfId="0"/>
    <xf numFmtId="0" fontId="4" fillId="0" borderId="0" xfId="0" applyFont="1" applyAlignment="1">
      <alignment vertical="top"/>
    </xf>
    <xf numFmtId="0" fontId="4" fillId="0" borderId="0" xfId="0" applyFont="1"/>
    <xf numFmtId="0" fontId="7" fillId="0" borderId="0" xfId="0" applyFont="1" applyAlignment="1">
      <alignment horizontal="left"/>
    </xf>
    <xf numFmtId="0" fontId="0" fillId="0" borderId="1" xfId="0" applyBorder="1"/>
    <xf numFmtId="0" fontId="8" fillId="0" borderId="2" xfId="0" applyFont="1" applyBorder="1" applyAlignment="1">
      <alignment horizontal="left"/>
    </xf>
    <xf numFmtId="0" fontId="0" fillId="0" borderId="2" xfId="0" applyBorder="1"/>
    <xf numFmtId="0" fontId="0" fillId="0" borderId="3" xfId="0" applyBorder="1"/>
    <xf numFmtId="0" fontId="0" fillId="0" borderId="4" xfId="0" applyBorder="1"/>
    <xf numFmtId="0" fontId="9" fillId="0" borderId="0" xfId="0" applyFont="1" applyAlignment="1">
      <alignment horizontal="left"/>
    </xf>
    <xf numFmtId="0" fontId="0" fillId="0" borderId="5" xfId="0" applyBorder="1"/>
    <xf numFmtId="0" fontId="10" fillId="0" borderId="4" xfId="0" applyFont="1" applyBorder="1" applyAlignment="1">
      <alignment horizontal="left"/>
    </xf>
    <xf numFmtId="0" fontId="8" fillId="0" borderId="0" xfId="0" applyFont="1" applyAlignment="1">
      <alignment horizontal="left"/>
    </xf>
    <xf numFmtId="0" fontId="8" fillId="0" borderId="0" xfId="0" applyFont="1" applyAlignment="1">
      <alignment vertical="top"/>
    </xf>
    <xf numFmtId="0" fontId="9" fillId="0" borderId="0" xfId="0" applyFont="1" applyAlignment="1">
      <alignment vertical="top"/>
    </xf>
    <xf numFmtId="0" fontId="10" fillId="0" borderId="4" xfId="0" applyFont="1" applyBorder="1"/>
    <xf numFmtId="0" fontId="11" fillId="0" borderId="0" xfId="0" applyFont="1" applyAlignment="1">
      <alignment vertical="top"/>
    </xf>
    <xf numFmtId="0" fontId="12" fillId="0" borderId="0" xfId="0" applyFont="1" applyAlignment="1">
      <alignment vertical="top"/>
    </xf>
    <xf numFmtId="0" fontId="0" fillId="0" borderId="6" xfId="0" applyBorder="1"/>
    <xf numFmtId="0" fontId="9" fillId="0" borderId="7" xfId="0" applyFont="1" applyBorder="1" applyAlignment="1">
      <alignment horizontal="left"/>
    </xf>
    <xf numFmtId="0" fontId="0" fillId="0" borderId="7" xfId="0" applyBorder="1"/>
    <xf numFmtId="0" fontId="0" fillId="0" borderId="8" xfId="0" applyBorder="1"/>
    <xf numFmtId="0" fontId="2" fillId="0" borderId="11" xfId="0" applyFont="1" applyBorder="1"/>
    <xf numFmtId="0" fontId="2" fillId="0" borderId="12" xfId="0" applyFont="1" applyBorder="1"/>
    <xf numFmtId="0" fontId="2" fillId="0" borderId="9" xfId="0" applyFont="1" applyBorder="1"/>
    <xf numFmtId="0" fontId="0" fillId="0" borderId="13" xfId="0" applyBorder="1"/>
    <xf numFmtId="0" fontId="0" fillId="0" borderId="14" xfId="0" applyBorder="1"/>
    <xf numFmtId="0" fontId="0" fillId="0" borderId="15" xfId="0" applyBorder="1"/>
    <xf numFmtId="0" fontId="14" fillId="3" borderId="0" xfId="0" applyFont="1" applyFill="1"/>
    <xf numFmtId="49" fontId="13" fillId="0" borderId="0" xfId="0" applyNumberFormat="1" applyFont="1"/>
    <xf numFmtId="0" fontId="0" fillId="2" borderId="4" xfId="0" applyFill="1" applyBorder="1"/>
    <xf numFmtId="0" fontId="0" fillId="2" borderId="1" xfId="0" applyFill="1" applyBorder="1"/>
    <xf numFmtId="0" fontId="0" fillId="2" borderId="6" xfId="0" applyFill="1" applyBorder="1"/>
    <xf numFmtId="0" fontId="13" fillId="0" borderId="2" xfId="0" applyFont="1" applyBorder="1"/>
    <xf numFmtId="0" fontId="13" fillId="0" borderId="14" xfId="0" applyFont="1" applyBorder="1"/>
    <xf numFmtId="0" fontId="13" fillId="0" borderId="13" xfId="0" applyFont="1" applyBorder="1"/>
    <xf numFmtId="0" fontId="13" fillId="0" borderId="15" xfId="0" applyFont="1" applyBorder="1"/>
    <xf numFmtId="0" fontId="13" fillId="0" borderId="0" xfId="0" applyFont="1"/>
    <xf numFmtId="0" fontId="13" fillId="4" borderId="0" xfId="0" applyFont="1" applyFill="1"/>
    <xf numFmtId="38" fontId="13" fillId="0" borderId="5" xfId="2" applyFont="1" applyFill="1" applyBorder="1"/>
    <xf numFmtId="38" fontId="13" fillId="0" borderId="0" xfId="2" applyFont="1" applyFill="1" applyBorder="1"/>
    <xf numFmtId="38" fontId="13" fillId="0" borderId="0" xfId="2" applyFont="1" applyFill="1" applyBorder="1" applyAlignment="1">
      <alignment horizontal="center"/>
    </xf>
    <xf numFmtId="10" fontId="13" fillId="0" borderId="5" xfId="2" applyNumberFormat="1" applyFont="1" applyFill="1" applyBorder="1"/>
    <xf numFmtId="49" fontId="13" fillId="0" borderId="1" xfId="0" applyNumberFormat="1" applyFont="1" applyBorder="1"/>
    <xf numFmtId="0" fontId="13" fillId="0" borderId="3" xfId="0" applyFont="1" applyBorder="1"/>
    <xf numFmtId="0" fontId="13" fillId="0" borderId="14" xfId="0" applyFont="1" applyBorder="1" applyAlignment="1">
      <alignment horizontal="center"/>
    </xf>
    <xf numFmtId="0" fontId="13" fillId="0" borderId="2" xfId="0" applyFont="1" applyBorder="1" applyAlignment="1">
      <alignment horizontal="center"/>
    </xf>
    <xf numFmtId="0" fontId="13" fillId="0" borderId="1" xfId="0" applyFont="1" applyBorder="1"/>
    <xf numFmtId="49" fontId="13" fillId="0" borderId="4" xfId="0" applyNumberFormat="1" applyFont="1" applyBorder="1"/>
    <xf numFmtId="0" fontId="13" fillId="0" borderId="5" xfId="0" applyFont="1" applyBorder="1"/>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49" fontId="13" fillId="0" borderId="6" xfId="0" applyNumberFormat="1" applyFont="1" applyBorder="1"/>
    <xf numFmtId="0" fontId="13" fillId="0" borderId="8" xfId="0" applyFont="1" applyBorder="1"/>
    <xf numFmtId="0" fontId="13" fillId="0" borderId="15"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0" xfId="0" applyFont="1" applyAlignment="1">
      <alignment horizontal="center"/>
    </xf>
    <xf numFmtId="49" fontId="13" fillId="0" borderId="14" xfId="0" applyNumberFormat="1" applyFont="1" applyBorder="1"/>
    <xf numFmtId="38" fontId="13" fillId="0" borderId="13" xfId="2" applyFont="1" applyBorder="1"/>
    <xf numFmtId="38" fontId="13" fillId="0" borderId="0" xfId="2" applyFont="1" applyBorder="1"/>
    <xf numFmtId="178" fontId="13" fillId="0" borderId="13" xfId="0" applyNumberFormat="1" applyFont="1" applyBorder="1"/>
    <xf numFmtId="178" fontId="13" fillId="0" borderId="5" xfId="0" applyNumberFormat="1" applyFont="1" applyBorder="1"/>
    <xf numFmtId="38" fontId="13" fillId="0" borderId="13" xfId="0" applyNumberFormat="1" applyFont="1" applyBorder="1"/>
    <xf numFmtId="38" fontId="13" fillId="0" borderId="0" xfId="0" applyNumberFormat="1" applyFont="1"/>
    <xf numFmtId="38" fontId="13" fillId="0" borderId="1" xfId="2" applyFont="1" applyBorder="1"/>
    <xf numFmtId="38" fontId="13" fillId="0" borderId="2" xfId="2" applyFont="1" applyBorder="1"/>
    <xf numFmtId="38" fontId="13" fillId="0" borderId="4" xfId="2" applyFont="1" applyBorder="1"/>
    <xf numFmtId="38" fontId="13" fillId="0" borderId="11" xfId="2" applyFont="1" applyBorder="1"/>
    <xf numFmtId="38" fontId="13" fillId="0" borderId="10" xfId="2" applyFont="1" applyBorder="1"/>
    <xf numFmtId="49" fontId="13" fillId="0" borderId="13" xfId="0" applyNumberFormat="1" applyFont="1" applyBorder="1"/>
    <xf numFmtId="49" fontId="13" fillId="0" borderId="11" xfId="0" applyNumberFormat="1" applyFont="1" applyBorder="1"/>
    <xf numFmtId="0" fontId="13" fillId="0" borderId="9" xfId="0" applyFont="1" applyBorder="1"/>
    <xf numFmtId="178" fontId="13" fillId="0" borderId="12" xfId="0" applyNumberFormat="1" applyFont="1" applyBorder="1"/>
    <xf numFmtId="38" fontId="13" fillId="0" borderId="9" xfId="2" applyFont="1" applyBorder="1"/>
    <xf numFmtId="178" fontId="13" fillId="0" borderId="9" xfId="0" applyNumberFormat="1" applyFont="1" applyBorder="1"/>
    <xf numFmtId="38" fontId="13" fillId="0" borderId="11" xfId="0" applyNumberFormat="1" applyFont="1" applyBorder="1"/>
    <xf numFmtId="0" fontId="13" fillId="0" borderId="11" xfId="0" applyFont="1" applyBorder="1"/>
    <xf numFmtId="0" fontId="13" fillId="0" borderId="26" xfId="0" applyFont="1" applyBorder="1"/>
    <xf numFmtId="0" fontId="13" fillId="0" borderId="27" xfId="0" applyFont="1" applyBorder="1" applyAlignment="1">
      <alignment vertical="center" wrapText="1"/>
    </xf>
    <xf numFmtId="0" fontId="13" fillId="0" borderId="28" xfId="0" applyFont="1" applyBorder="1"/>
    <xf numFmtId="0" fontId="13" fillId="0" borderId="30"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31" xfId="0" applyFont="1" applyBorder="1" applyAlignment="1">
      <alignment vertical="center" wrapText="1"/>
    </xf>
    <xf numFmtId="0" fontId="14" fillId="0" borderId="0" xfId="0" applyFont="1"/>
    <xf numFmtId="38" fontId="13" fillId="0" borderId="13" xfId="2" applyFont="1" applyFill="1" applyBorder="1"/>
    <xf numFmtId="40" fontId="13" fillId="0" borderId="15" xfId="2" applyNumberFormat="1" applyFont="1" applyFill="1" applyBorder="1"/>
    <xf numFmtId="38" fontId="13" fillId="0" borderId="13" xfId="2" applyFont="1" applyFill="1" applyBorder="1" applyAlignment="1">
      <alignment horizontal="center"/>
    </xf>
    <xf numFmtId="0" fontId="13" fillId="0" borderId="0" xfId="0" applyFont="1" applyAlignment="1">
      <alignment horizontal="right"/>
    </xf>
    <xf numFmtId="0" fontId="13" fillId="0" borderId="0" xfId="0" applyFont="1" applyAlignment="1">
      <alignment vertical="center"/>
    </xf>
    <xf numFmtId="187" fontId="13" fillId="0" borderId="32" xfId="0" applyNumberFormat="1" applyFont="1" applyBorder="1"/>
    <xf numFmtId="187" fontId="13" fillId="0" borderId="0" xfId="2" applyNumberFormat="1" applyFont="1" applyBorder="1"/>
    <xf numFmtId="187" fontId="13" fillId="0" borderId="33" xfId="2" applyNumberFormat="1" applyFont="1" applyBorder="1"/>
    <xf numFmtId="187" fontId="13" fillId="0" borderId="38" xfId="0" applyNumberFormat="1" applyFont="1" applyBorder="1"/>
    <xf numFmtId="187" fontId="13" fillId="0" borderId="40" xfId="2" applyNumberFormat="1" applyFont="1" applyBorder="1"/>
    <xf numFmtId="187" fontId="13" fillId="0" borderId="41" xfId="2" applyNumberFormat="1" applyFont="1" applyBorder="1"/>
    <xf numFmtId="187" fontId="13" fillId="0" borderId="34" xfId="0" applyNumberFormat="1" applyFont="1" applyBorder="1"/>
    <xf numFmtId="187" fontId="13" fillId="0" borderId="35" xfId="2" applyNumberFormat="1" applyFont="1" applyBorder="1"/>
    <xf numFmtId="187" fontId="13" fillId="0" borderId="37" xfId="2" applyNumberFormat="1" applyFont="1" applyBorder="1"/>
    <xf numFmtId="0" fontId="14" fillId="0" borderId="0" xfId="0" applyFont="1" applyAlignment="1">
      <alignment vertical="center"/>
    </xf>
    <xf numFmtId="0" fontId="13" fillId="0" borderId="0" xfId="0" applyFont="1" applyAlignment="1">
      <alignment vertical="center" wrapText="1"/>
    </xf>
    <xf numFmtId="0" fontId="13" fillId="2" borderId="28" xfId="0" applyFont="1" applyFill="1" applyBorder="1"/>
    <xf numFmtId="0" fontId="13" fillId="5" borderId="42" xfId="0" applyFont="1" applyFill="1" applyBorder="1"/>
    <xf numFmtId="0" fontId="13" fillId="5" borderId="43" xfId="0" applyFont="1" applyFill="1" applyBorder="1"/>
    <xf numFmtId="0" fontId="13" fillId="0" borderId="32" xfId="0" applyFont="1" applyBorder="1" applyAlignment="1">
      <alignment vertical="center" wrapText="1"/>
    </xf>
    <xf numFmtId="0" fontId="13" fillId="0" borderId="5" xfId="0" applyFont="1" applyBorder="1" applyAlignment="1">
      <alignment vertical="center" wrapText="1"/>
    </xf>
    <xf numFmtId="0" fontId="13" fillId="2" borderId="0" xfId="0" applyFont="1" applyFill="1" applyAlignment="1">
      <alignment vertical="center" wrapText="1"/>
    </xf>
    <xf numFmtId="0" fontId="13" fillId="5" borderId="4" xfId="0" applyFont="1" applyFill="1" applyBorder="1" applyAlignment="1">
      <alignment vertical="center" wrapText="1"/>
    </xf>
    <xf numFmtId="0" fontId="13" fillId="5" borderId="19" xfId="0" applyFont="1" applyFill="1" applyBorder="1" applyAlignment="1">
      <alignment vertical="center" wrapText="1"/>
    </xf>
    <xf numFmtId="38" fontId="13" fillId="0" borderId="40" xfId="2" applyFont="1" applyBorder="1" applyAlignment="1">
      <alignment vertical="center" wrapText="1"/>
    </xf>
    <xf numFmtId="38" fontId="13" fillId="2" borderId="40" xfId="2" applyFont="1" applyFill="1" applyBorder="1" applyAlignment="1">
      <alignment vertical="center" wrapText="1"/>
    </xf>
    <xf numFmtId="176" fontId="13" fillId="5" borderId="44" xfId="0" applyNumberFormat="1" applyFont="1" applyFill="1" applyBorder="1" applyAlignment="1">
      <alignment vertical="center" wrapText="1"/>
    </xf>
    <xf numFmtId="0" fontId="13" fillId="0" borderId="32" xfId="0" applyFont="1" applyBorder="1"/>
    <xf numFmtId="0" fontId="13" fillId="0" borderId="46" xfId="0" applyFont="1" applyBorder="1"/>
    <xf numFmtId="0" fontId="13" fillId="0" borderId="47" xfId="0" applyFont="1" applyBorder="1" applyAlignment="1">
      <alignment vertical="center" wrapText="1"/>
    </xf>
    <xf numFmtId="0" fontId="13" fillId="0" borderId="51" xfId="0" applyFont="1" applyBorder="1"/>
    <xf numFmtId="0" fontId="13" fillId="0" borderId="36" xfId="0" applyFont="1" applyBorder="1" applyAlignment="1">
      <alignment vertical="center" wrapText="1"/>
    </xf>
    <xf numFmtId="188" fontId="17" fillId="0" borderId="0" xfId="2" applyNumberFormat="1" applyFont="1" applyBorder="1"/>
    <xf numFmtId="0" fontId="13" fillId="0" borderId="12" xfId="0" applyFont="1" applyBorder="1" applyAlignment="1">
      <alignment vertical="center" wrapText="1"/>
    </xf>
    <xf numFmtId="188" fontId="17" fillId="0" borderId="10" xfId="2" applyNumberFormat="1" applyFont="1" applyBorder="1"/>
    <xf numFmtId="0" fontId="14" fillId="0" borderId="0" xfId="0" applyFont="1" applyAlignment="1">
      <alignment vertical="top"/>
    </xf>
    <xf numFmtId="0" fontId="13" fillId="0" borderId="11" xfId="0" applyFont="1" applyBorder="1" applyAlignment="1">
      <alignment horizontal="center" vertical="center"/>
    </xf>
    <xf numFmtId="0" fontId="13" fillId="0" borderId="10"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5" borderId="10"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xf>
    <xf numFmtId="0" fontId="13" fillId="2" borderId="0" xfId="0" applyFont="1" applyFill="1" applyAlignment="1">
      <alignment horizontal="center" vertical="center" wrapText="1"/>
    </xf>
    <xf numFmtId="0" fontId="13" fillId="5" borderId="0" xfId="0" applyFont="1" applyFill="1" applyAlignment="1">
      <alignment horizontal="center" vertical="center" wrapText="1"/>
    </xf>
    <xf numFmtId="0" fontId="13" fillId="0" borderId="0" xfId="0" applyFont="1" applyAlignment="1">
      <alignment horizontal="center" vertical="center"/>
    </xf>
    <xf numFmtId="0" fontId="13" fillId="5" borderId="5" xfId="0" applyFont="1" applyFill="1" applyBorder="1" applyAlignment="1">
      <alignment horizontal="center" vertical="center" wrapText="1"/>
    </xf>
    <xf numFmtId="0" fontId="13" fillId="0" borderId="4" xfId="0" applyFont="1" applyBorder="1"/>
    <xf numFmtId="181" fontId="13" fillId="2" borderId="0" xfId="0" applyNumberFormat="1" applyFont="1" applyFill="1"/>
    <xf numFmtId="181" fontId="13" fillId="0" borderId="0" xfId="0" applyNumberFormat="1" applyFont="1"/>
    <xf numFmtId="180" fontId="13" fillId="2" borderId="0" xfId="0" applyNumberFormat="1" applyFont="1" applyFill="1" applyAlignment="1">
      <alignment horizontal="right" vertical="center"/>
    </xf>
    <xf numFmtId="179" fontId="13" fillId="2" borderId="0" xfId="0" applyNumberFormat="1" applyFont="1" applyFill="1" applyAlignment="1">
      <alignment horizontal="right" vertical="center"/>
    </xf>
    <xf numFmtId="182" fontId="13" fillId="0" borderId="0" xfId="0" applyNumberFormat="1" applyFont="1" applyAlignment="1">
      <alignment horizontal="right" vertical="center"/>
    </xf>
    <xf numFmtId="0" fontId="13" fillId="6" borderId="4" xfId="0" applyFont="1" applyFill="1" applyBorder="1"/>
    <xf numFmtId="38" fontId="13" fillId="6" borderId="0" xfId="2" applyFont="1" applyFill="1" applyBorder="1"/>
    <xf numFmtId="184" fontId="13" fillId="0" borderId="0" xfId="2" applyNumberFormat="1" applyFont="1" applyBorder="1"/>
    <xf numFmtId="181" fontId="13" fillId="2" borderId="10" xfId="0" applyNumberFormat="1" applyFont="1" applyFill="1" applyBorder="1"/>
    <xf numFmtId="181" fontId="13" fillId="0" borderId="10" xfId="0" applyNumberFormat="1" applyFont="1" applyBorder="1"/>
    <xf numFmtId="0" fontId="13" fillId="0" borderId="10" xfId="0" applyFont="1" applyBorder="1"/>
    <xf numFmtId="179" fontId="13" fillId="0" borderId="10" xfId="0" applyNumberFormat="1" applyFont="1" applyBorder="1"/>
    <xf numFmtId="182" fontId="13" fillId="0" borderId="10" xfId="0" applyNumberFormat="1" applyFont="1" applyBorder="1" applyAlignment="1">
      <alignment horizontal="right" vertical="center"/>
    </xf>
    <xf numFmtId="181" fontId="13" fillId="0" borderId="11" xfId="0" applyNumberFormat="1" applyFont="1" applyBorder="1"/>
    <xf numFmtId="0" fontId="13" fillId="0" borderId="12" xfId="0" applyFont="1" applyBorder="1"/>
    <xf numFmtId="0" fontId="13" fillId="0" borderId="1" xfId="0" applyFont="1" applyBorder="1" applyAlignment="1">
      <alignment horizontal="center"/>
    </xf>
    <xf numFmtId="0" fontId="13" fillId="0" borderId="3" xfId="0" applyFont="1" applyBorder="1" applyAlignment="1">
      <alignment horizontal="center"/>
    </xf>
    <xf numFmtId="184" fontId="13" fillId="2" borderId="0" xfId="2" applyNumberFormat="1" applyFont="1" applyFill="1" applyBorder="1"/>
    <xf numFmtId="0" fontId="13" fillId="0" borderId="6" xfId="0" applyFont="1" applyBorder="1" applyAlignment="1">
      <alignment horizontal="center"/>
    </xf>
    <xf numFmtId="38" fontId="13" fillId="0" borderId="10" xfId="2" applyFont="1" applyFill="1" applyBorder="1"/>
    <xf numFmtId="38" fontId="13" fillId="0" borderId="9" xfId="2" applyFont="1" applyFill="1" applyBorder="1"/>
    <xf numFmtId="184" fontId="13" fillId="2" borderId="10" xfId="2" applyNumberFormat="1" applyFont="1" applyFill="1" applyBorder="1"/>
    <xf numFmtId="0" fontId="0" fillId="5" borderId="14" xfId="0" applyFill="1" applyBorder="1"/>
    <xf numFmtId="0" fontId="0" fillId="5" borderId="13" xfId="0" applyFill="1" applyBorder="1"/>
    <xf numFmtId="0" fontId="0" fillId="2" borderId="14" xfId="0" applyFill="1" applyBorder="1"/>
    <xf numFmtId="0" fontId="0" fillId="2" borderId="13" xfId="0" applyFill="1" applyBorder="1"/>
    <xf numFmtId="0" fontId="0" fillId="2" borderId="15" xfId="0" applyFill="1" applyBorder="1"/>
    <xf numFmtId="0" fontId="13" fillId="6" borderId="11" xfId="0" applyFont="1" applyFill="1" applyBorder="1"/>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0" xfId="0" applyFont="1" applyFill="1"/>
    <xf numFmtId="184" fontId="13" fillId="6" borderId="0" xfId="2" applyNumberFormat="1" applyFont="1" applyFill="1" applyBorder="1"/>
    <xf numFmtId="38" fontId="13" fillId="6" borderId="5" xfId="2" applyFont="1" applyFill="1" applyBorder="1"/>
    <xf numFmtId="0" fontId="13" fillId="6" borderId="10" xfId="0" applyFont="1" applyFill="1" applyBorder="1"/>
    <xf numFmtId="184" fontId="13" fillId="6" borderId="10" xfId="2" applyNumberFormat="1" applyFont="1" applyFill="1" applyBorder="1"/>
    <xf numFmtId="38" fontId="13" fillId="6" borderId="10" xfId="2" applyFont="1" applyFill="1" applyBorder="1"/>
    <xf numFmtId="38" fontId="13" fillId="6" borderId="12" xfId="2" applyFont="1" applyFill="1" applyBorder="1"/>
    <xf numFmtId="184" fontId="13" fillId="0" borderId="5" xfId="2" applyNumberFormat="1" applyFont="1" applyBorder="1"/>
    <xf numFmtId="184" fontId="13" fillId="0" borderId="12" xfId="2" applyNumberFormat="1" applyFont="1" applyBorder="1"/>
    <xf numFmtId="184" fontId="13" fillId="0" borderId="10" xfId="2" applyNumberFormat="1" applyFont="1" applyBorder="1"/>
    <xf numFmtId="184" fontId="13" fillId="0" borderId="0" xfId="2" applyNumberFormat="1" applyFont="1" applyBorder="1" applyAlignment="1">
      <alignment horizontal="right" vertical="center"/>
    </xf>
    <xf numFmtId="38" fontId="13" fillId="5" borderId="0" xfId="2" applyFont="1" applyFill="1" applyBorder="1"/>
    <xf numFmtId="38" fontId="13" fillId="5" borderId="10" xfId="2" applyFont="1" applyFill="1" applyBorder="1"/>
    <xf numFmtId="184" fontId="13" fillId="5" borderId="0" xfId="2" applyNumberFormat="1" applyFont="1" applyFill="1" applyBorder="1"/>
    <xf numFmtId="184" fontId="13" fillId="5" borderId="10" xfId="2" applyNumberFormat="1" applyFont="1" applyFill="1" applyBorder="1"/>
    <xf numFmtId="38" fontId="13" fillId="5" borderId="5" xfId="2" applyFont="1" applyFill="1" applyBorder="1"/>
    <xf numFmtId="38" fontId="13" fillId="5" borderId="12" xfId="2" applyFont="1" applyFill="1" applyBorder="1"/>
    <xf numFmtId="184" fontId="13" fillId="5" borderId="5" xfId="2" applyNumberFormat="1" applyFont="1" applyFill="1" applyBorder="1"/>
    <xf numFmtId="184" fontId="13" fillId="5" borderId="12" xfId="2" applyNumberFormat="1" applyFont="1" applyFill="1" applyBorder="1"/>
    <xf numFmtId="49" fontId="13" fillId="0" borderId="3" xfId="0" applyNumberFormat="1" applyFont="1" applyBorder="1"/>
    <xf numFmtId="0" fontId="13" fillId="0" borderId="6" xfId="0" applyFont="1" applyBorder="1" applyAlignment="1">
      <alignment vertical="top"/>
    </xf>
    <xf numFmtId="0" fontId="13" fillId="0" borderId="8" xfId="0" applyFont="1" applyBorder="1" applyAlignment="1">
      <alignment vertical="top"/>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6" xfId="0" applyFont="1" applyBorder="1" applyAlignment="1">
      <alignment horizontal="center" vertical="top" wrapText="1"/>
    </xf>
    <xf numFmtId="0" fontId="13" fillId="0" borderId="15" xfId="0" applyFont="1" applyBorder="1" applyAlignment="1">
      <alignment horizontal="center" vertical="top" wrapText="1"/>
    </xf>
    <xf numFmtId="187" fontId="13" fillId="0" borderId="5" xfId="2" applyNumberFormat="1" applyFont="1" applyBorder="1"/>
    <xf numFmtId="187" fontId="13" fillId="0" borderId="4" xfId="2" applyNumberFormat="1" applyFont="1" applyBorder="1"/>
    <xf numFmtId="187" fontId="13" fillId="0" borderId="13" xfId="2" applyNumberFormat="1" applyFont="1" applyBorder="1"/>
    <xf numFmtId="0" fontId="13" fillId="0" borderId="5" xfId="0" applyFont="1" applyBorder="1" applyAlignment="1">
      <alignment shrinkToFit="1"/>
    </xf>
    <xf numFmtId="49" fontId="13" fillId="0" borderId="9" xfId="0" applyNumberFormat="1" applyFont="1" applyBorder="1"/>
    <xf numFmtId="187" fontId="13" fillId="0" borderId="10" xfId="2" applyNumberFormat="1" applyFont="1" applyBorder="1"/>
    <xf numFmtId="187" fontId="13" fillId="0" borderId="12" xfId="2" applyNumberFormat="1" applyFont="1" applyBorder="1"/>
    <xf numFmtId="187" fontId="13" fillId="0" borderId="11" xfId="2" applyNumberFormat="1" applyFont="1" applyBorder="1"/>
    <xf numFmtId="187" fontId="13" fillId="0" borderId="9" xfId="2" applyNumberFormat="1" applyFont="1" applyBorder="1"/>
    <xf numFmtId="0" fontId="13" fillId="0" borderId="14" xfId="0" applyFont="1" applyBorder="1" applyAlignment="1">
      <alignment horizontal="left"/>
    </xf>
    <xf numFmtId="187" fontId="13" fillId="0" borderId="2" xfId="2" applyNumberFormat="1" applyFont="1" applyBorder="1"/>
    <xf numFmtId="187" fontId="13" fillId="0" borderId="3" xfId="2" applyNumberFormat="1" applyFont="1" applyBorder="1"/>
    <xf numFmtId="187" fontId="13" fillId="0" borderId="1" xfId="2" applyNumberFormat="1" applyFont="1" applyBorder="1"/>
    <xf numFmtId="187" fontId="13" fillId="0" borderId="14" xfId="2" applyNumberFormat="1" applyFont="1" applyBorder="1"/>
    <xf numFmtId="187" fontId="13" fillId="0" borderId="0" xfId="2" applyNumberFormat="1" applyFont="1"/>
    <xf numFmtId="0" fontId="13" fillId="0" borderId="13" xfId="0" applyFont="1" applyBorder="1" applyAlignment="1">
      <alignment horizontal="left"/>
    </xf>
    <xf numFmtId="0" fontId="13" fillId="0" borderId="9" xfId="0" applyFont="1" applyBorder="1" applyAlignment="1">
      <alignment horizontal="left"/>
    </xf>
    <xf numFmtId="0" fontId="13" fillId="0" borderId="15" xfId="0" applyFont="1" applyBorder="1" applyAlignment="1">
      <alignment horizontal="left"/>
    </xf>
    <xf numFmtId="187" fontId="13" fillId="0" borderId="7" xfId="2" applyNumberFormat="1" applyFont="1" applyBorder="1"/>
    <xf numFmtId="187" fontId="13" fillId="0" borderId="8" xfId="2" applyNumberFormat="1" applyFont="1" applyBorder="1"/>
    <xf numFmtId="187" fontId="13" fillId="0" borderId="6" xfId="2" applyNumberFormat="1" applyFont="1" applyBorder="1"/>
    <xf numFmtId="187" fontId="13" fillId="0" borderId="15" xfId="2" applyNumberFormat="1" applyFont="1" applyBorder="1"/>
    <xf numFmtId="38" fontId="13" fillId="0" borderId="0" xfId="2" applyFont="1"/>
    <xf numFmtId="189" fontId="13" fillId="0" borderId="0" xfId="2" applyNumberFormat="1" applyFont="1" applyBorder="1"/>
    <xf numFmtId="189" fontId="13" fillId="0" borderId="5" xfId="2" applyNumberFormat="1" applyFont="1" applyBorder="1"/>
    <xf numFmtId="189" fontId="13" fillId="0" borderId="13" xfId="2" applyNumberFormat="1" applyFont="1" applyBorder="1"/>
    <xf numFmtId="189" fontId="13" fillId="0" borderId="4" xfId="2" applyNumberFormat="1" applyFont="1" applyBorder="1"/>
    <xf numFmtId="189" fontId="13" fillId="0" borderId="10" xfId="2" applyNumberFormat="1" applyFont="1" applyBorder="1"/>
    <xf numFmtId="189" fontId="13" fillId="0" borderId="12" xfId="2" applyNumberFormat="1" applyFont="1" applyBorder="1"/>
    <xf numFmtId="189" fontId="13" fillId="0" borderId="9" xfId="2" applyNumberFormat="1" applyFont="1" applyBorder="1"/>
    <xf numFmtId="189" fontId="13" fillId="0" borderId="11" xfId="2" applyNumberFormat="1" applyFont="1" applyBorder="1"/>
    <xf numFmtId="189" fontId="13" fillId="0" borderId="2" xfId="2" applyNumberFormat="1" applyFont="1" applyBorder="1"/>
    <xf numFmtId="189" fontId="13" fillId="0" borderId="3" xfId="2" applyNumberFormat="1" applyFont="1" applyBorder="1"/>
    <xf numFmtId="189" fontId="13" fillId="0" borderId="14" xfId="2" applyNumberFormat="1" applyFont="1" applyBorder="1"/>
    <xf numFmtId="188" fontId="13" fillId="0" borderId="0" xfId="2" applyNumberFormat="1" applyFont="1"/>
    <xf numFmtId="189" fontId="13" fillId="0" borderId="7" xfId="2" applyNumberFormat="1" applyFont="1" applyBorder="1"/>
    <xf numFmtId="189" fontId="13" fillId="0" borderId="8" xfId="2" applyNumberFormat="1" applyFont="1" applyBorder="1"/>
    <xf numFmtId="189" fontId="13" fillId="0" borderId="15" xfId="2" applyNumberFormat="1" applyFont="1" applyBorder="1"/>
    <xf numFmtId="190" fontId="13" fillId="0" borderId="0" xfId="2" applyNumberFormat="1" applyFont="1" applyBorder="1"/>
    <xf numFmtId="190" fontId="13" fillId="0" borderId="5" xfId="2" applyNumberFormat="1" applyFont="1" applyBorder="1"/>
    <xf numFmtId="190" fontId="13" fillId="0" borderId="13" xfId="2" applyNumberFormat="1" applyFont="1" applyBorder="1"/>
    <xf numFmtId="190" fontId="13" fillId="0" borderId="11" xfId="2" applyNumberFormat="1" applyFont="1" applyBorder="1"/>
    <xf numFmtId="190" fontId="13" fillId="0" borderId="10" xfId="2" applyNumberFormat="1" applyFont="1" applyBorder="1"/>
    <xf numFmtId="190" fontId="13" fillId="0" borderId="12" xfId="2" applyNumberFormat="1" applyFont="1" applyBorder="1"/>
    <xf numFmtId="190" fontId="13" fillId="0" borderId="1" xfId="2" applyNumberFormat="1" applyFont="1" applyBorder="1"/>
    <xf numFmtId="49" fontId="0" fillId="0" borderId="0" xfId="0" applyNumberFormat="1"/>
    <xf numFmtId="38" fontId="13" fillId="0" borderId="13" xfId="2" applyFont="1" applyBorder="1" applyAlignment="1">
      <alignment horizontal="center" vertical="center"/>
    </xf>
    <xf numFmtId="38" fontId="13" fillId="0" borderId="5" xfId="2" applyFont="1" applyBorder="1" applyAlignment="1">
      <alignment horizontal="center" vertical="center"/>
    </xf>
    <xf numFmtId="0" fontId="13" fillId="0" borderId="7" xfId="0" applyFont="1" applyBorder="1"/>
    <xf numFmtId="190" fontId="13" fillId="0" borderId="2" xfId="2" applyNumberFormat="1" applyFont="1" applyBorder="1"/>
    <xf numFmtId="190" fontId="13" fillId="0" borderId="3" xfId="2" applyNumberFormat="1" applyFont="1" applyBorder="1"/>
    <xf numFmtId="182" fontId="13" fillId="0" borderId="13" xfId="2" applyNumberFormat="1" applyFont="1" applyFill="1" applyBorder="1"/>
    <xf numFmtId="38" fontId="13" fillId="0" borderId="3" xfId="2" applyFont="1" applyBorder="1"/>
    <xf numFmtId="190" fontId="13" fillId="0" borderId="14" xfId="2" applyNumberFormat="1" applyFont="1" applyBorder="1"/>
    <xf numFmtId="190" fontId="13" fillId="0" borderId="4" xfId="2" applyNumberFormat="1" applyFont="1" applyBorder="1"/>
    <xf numFmtId="38" fontId="13" fillId="0" borderId="5" xfId="2" applyFont="1" applyBorder="1"/>
    <xf numFmtId="38" fontId="13" fillId="0" borderId="12" xfId="2" applyFont="1" applyBorder="1"/>
    <xf numFmtId="182" fontId="13" fillId="0" borderId="9" xfId="2" applyNumberFormat="1" applyFont="1" applyFill="1" applyBorder="1"/>
    <xf numFmtId="190" fontId="13" fillId="0" borderId="9" xfId="2" applyNumberFormat="1" applyFont="1" applyBorder="1"/>
    <xf numFmtId="0" fontId="13" fillId="0" borderId="0" xfId="0" applyFont="1" applyAlignment="1">
      <alignment vertical="top"/>
    </xf>
    <xf numFmtId="191" fontId="13" fillId="0" borderId="13" xfId="2" applyNumberFormat="1" applyFont="1" applyFill="1" applyBorder="1"/>
    <xf numFmtId="191" fontId="13" fillId="0" borderId="5" xfId="2" applyNumberFormat="1" applyFont="1" applyFill="1" applyBorder="1"/>
    <xf numFmtId="0" fontId="21" fillId="0" borderId="0" xfId="0" applyFont="1"/>
    <xf numFmtId="0" fontId="21" fillId="0" borderId="0" xfId="0" applyFont="1" applyAlignment="1">
      <alignment horizontal="right"/>
    </xf>
    <xf numFmtId="0" fontId="22" fillId="0" borderId="0" xfId="1" applyFont="1" applyAlignment="1" applyProtection="1"/>
    <xf numFmtId="0" fontId="21" fillId="0" borderId="0" xfId="0" applyFont="1" applyAlignment="1">
      <alignment horizontal="distributed"/>
    </xf>
    <xf numFmtId="0" fontId="23" fillId="0" borderId="0" xfId="0" applyFont="1"/>
    <xf numFmtId="0" fontId="21" fillId="0" borderId="26" xfId="0" applyFont="1" applyBorder="1" applyAlignment="1">
      <alignment horizontal="center"/>
    </xf>
    <xf numFmtId="0" fontId="21" fillId="0" borderId="28" xfId="0" applyFont="1" applyBorder="1" applyAlignment="1">
      <alignment horizontal="center"/>
    </xf>
    <xf numFmtId="0" fontId="21" fillId="0" borderId="27" xfId="0" applyFont="1" applyBorder="1" applyAlignment="1">
      <alignment horizontal="center"/>
    </xf>
    <xf numFmtId="0" fontId="21" fillId="0" borderId="0" xfId="0" applyFont="1" applyAlignment="1">
      <alignment horizontal="center"/>
    </xf>
    <xf numFmtId="49" fontId="24" fillId="0" borderId="30"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24" fillId="0" borderId="8" xfId="0" applyNumberFormat="1" applyFont="1" applyBorder="1" applyAlignment="1">
      <alignment horizontal="center" vertical="center" wrapText="1"/>
    </xf>
    <xf numFmtId="0" fontId="24" fillId="0" borderId="0" xfId="0" applyFont="1" applyAlignment="1">
      <alignment horizontal="center" vertical="center" wrapText="1"/>
    </xf>
    <xf numFmtId="49" fontId="21" fillId="0" borderId="32" xfId="0" applyNumberFormat="1" applyFont="1" applyBorder="1" applyAlignment="1">
      <alignment horizontal="right"/>
    </xf>
    <xf numFmtId="49" fontId="21" fillId="0" borderId="0" xfId="0" applyNumberFormat="1" applyFont="1" applyAlignment="1">
      <alignment horizontal="right"/>
    </xf>
    <xf numFmtId="49" fontId="21" fillId="0" borderId="5" xfId="0" applyNumberFormat="1" applyFont="1" applyBorder="1" applyAlignment="1">
      <alignment horizontal="right"/>
    </xf>
    <xf numFmtId="49" fontId="21" fillId="0" borderId="0" xfId="0" applyNumberFormat="1" applyFont="1" applyAlignment="1">
      <alignment horizontal="distributed"/>
    </xf>
    <xf numFmtId="49" fontId="21" fillId="0" borderId="5" xfId="0" applyNumberFormat="1" applyFont="1" applyBorder="1" applyAlignment="1">
      <alignment horizontal="distributed"/>
    </xf>
    <xf numFmtId="187" fontId="21" fillId="0" borderId="0" xfId="2" applyNumberFormat="1" applyFont="1" applyBorder="1" applyAlignment="1">
      <alignment horizontal="right"/>
    </xf>
    <xf numFmtId="187" fontId="21" fillId="0" borderId="33" xfId="2" applyNumberFormat="1" applyFont="1" applyBorder="1" applyAlignment="1">
      <alignment horizontal="right"/>
    </xf>
    <xf numFmtId="49" fontId="21" fillId="0" borderId="34" xfId="0" applyNumberFormat="1" applyFont="1" applyBorder="1" applyAlignment="1">
      <alignment horizontal="right" vertical="center"/>
    </xf>
    <xf numFmtId="49" fontId="21" fillId="0" borderId="35" xfId="0" applyNumberFormat="1" applyFont="1" applyBorder="1" applyAlignment="1">
      <alignment horizontal="right" vertical="center"/>
    </xf>
    <xf numFmtId="49" fontId="21" fillId="0" borderId="36" xfId="0" applyNumberFormat="1" applyFont="1" applyBorder="1" applyAlignment="1">
      <alignment horizontal="right" vertical="center"/>
    </xf>
    <xf numFmtId="49" fontId="21" fillId="0" borderId="35" xfId="0" applyNumberFormat="1" applyFont="1" applyBorder="1" applyAlignment="1">
      <alignment horizontal="distributed" vertical="center"/>
    </xf>
    <xf numFmtId="49" fontId="21" fillId="0" borderId="36" xfId="0" applyNumberFormat="1" applyFont="1" applyBorder="1" applyAlignment="1">
      <alignment horizontal="distributed" vertical="center"/>
    </xf>
    <xf numFmtId="187" fontId="21" fillId="0" borderId="35" xfId="2" applyNumberFormat="1" applyFont="1" applyBorder="1" applyAlignment="1">
      <alignment horizontal="right" vertical="center"/>
    </xf>
    <xf numFmtId="187" fontId="21" fillId="0" borderId="37" xfId="2" applyNumberFormat="1" applyFont="1" applyBorder="1" applyAlignment="1">
      <alignment horizontal="right" vertical="center"/>
    </xf>
    <xf numFmtId="187" fontId="21" fillId="0" borderId="35" xfId="2" applyNumberFormat="1" applyFont="1" applyFill="1" applyBorder="1" applyAlignment="1">
      <alignment horizontal="right" vertical="center"/>
    </xf>
    <xf numFmtId="187" fontId="21" fillId="0" borderId="37" xfId="2" applyNumberFormat="1" applyFont="1" applyFill="1" applyBorder="1" applyAlignment="1">
      <alignment horizontal="right" vertical="center"/>
    </xf>
    <xf numFmtId="0" fontId="21" fillId="0" borderId="0" xfId="0" applyFont="1" applyAlignment="1">
      <alignment vertical="center"/>
    </xf>
    <xf numFmtId="186" fontId="21" fillId="0" borderId="0" xfId="0" applyNumberFormat="1" applyFont="1"/>
    <xf numFmtId="49" fontId="21" fillId="7" borderId="0" xfId="0" applyNumberFormat="1" applyFont="1" applyFill="1" applyAlignment="1">
      <alignment horizontal="right"/>
    </xf>
    <xf numFmtId="49" fontId="21" fillId="7" borderId="5" xfId="0" applyNumberFormat="1" applyFont="1" applyFill="1" applyBorder="1" applyAlignment="1">
      <alignment horizontal="right"/>
    </xf>
    <xf numFmtId="49" fontId="21" fillId="7" borderId="0" xfId="0" applyNumberFormat="1" applyFont="1" applyFill="1" applyAlignment="1">
      <alignment horizontal="distributed"/>
    </xf>
    <xf numFmtId="49" fontId="21" fillId="7" borderId="5" xfId="0" applyNumberFormat="1" applyFont="1" applyFill="1" applyBorder="1" applyAlignment="1">
      <alignment horizontal="distributed"/>
    </xf>
    <xf numFmtId="187" fontId="21" fillId="7" borderId="0" xfId="2" applyNumberFormat="1" applyFont="1" applyFill="1" applyBorder="1" applyAlignment="1">
      <alignment horizontal="right"/>
    </xf>
    <xf numFmtId="187" fontId="21" fillId="7" borderId="33" xfId="2" applyNumberFormat="1" applyFont="1" applyFill="1" applyBorder="1" applyAlignment="1">
      <alignment horizontal="right"/>
    </xf>
    <xf numFmtId="49" fontId="21" fillId="7" borderId="28" xfId="0" applyNumberFormat="1" applyFont="1" applyFill="1" applyBorder="1" applyAlignment="1">
      <alignment horizontal="center"/>
    </xf>
    <xf numFmtId="49" fontId="21" fillId="7" borderId="29" xfId="0" applyNumberFormat="1" applyFont="1" applyFill="1" applyBorder="1" applyAlignment="1">
      <alignment horizontal="center"/>
    </xf>
    <xf numFmtId="0" fontId="21" fillId="7" borderId="7"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13" fillId="7" borderId="28" xfId="0" applyFont="1" applyFill="1" applyBorder="1"/>
    <xf numFmtId="0" fontId="13" fillId="7" borderId="29" xfId="0" applyFont="1" applyFill="1" applyBorder="1"/>
    <xf numFmtId="0" fontId="13" fillId="7" borderId="7" xfId="0" applyFont="1" applyFill="1" applyBorder="1" applyAlignment="1">
      <alignment vertical="center" wrapText="1"/>
    </xf>
    <xf numFmtId="0" fontId="13" fillId="7" borderId="31" xfId="0" applyFont="1" applyFill="1" applyBorder="1" applyAlignment="1">
      <alignment vertical="center" wrapText="1"/>
    </xf>
    <xf numFmtId="0" fontId="21" fillId="0" borderId="0" xfId="0" applyFont="1" applyAlignment="1">
      <alignment horizontal="left"/>
    </xf>
    <xf numFmtId="0" fontId="13" fillId="0" borderId="29" xfId="0" applyFont="1" applyBorder="1" applyAlignment="1">
      <alignment vertical="center" wrapText="1"/>
    </xf>
    <xf numFmtId="187" fontId="13" fillId="0" borderId="33" xfId="0" applyNumberFormat="1" applyFont="1" applyBorder="1" applyAlignment="1">
      <alignment vertical="center" wrapText="1"/>
    </xf>
    <xf numFmtId="187" fontId="13" fillId="0" borderId="41" xfId="0" applyNumberFormat="1" applyFont="1" applyBorder="1" applyAlignment="1">
      <alignment vertical="center" wrapText="1"/>
    </xf>
    <xf numFmtId="187" fontId="13" fillId="0" borderId="37" xfId="0" applyNumberFormat="1" applyFont="1" applyBorder="1" applyAlignment="1">
      <alignment vertical="center" wrapText="1"/>
    </xf>
    <xf numFmtId="0" fontId="13" fillId="7" borderId="26" xfId="0" applyFont="1" applyFill="1" applyBorder="1"/>
    <xf numFmtId="0" fontId="13" fillId="7" borderId="30" xfId="0" applyFont="1" applyFill="1" applyBorder="1" applyAlignment="1">
      <alignment vertical="center" wrapText="1"/>
    </xf>
    <xf numFmtId="187" fontId="13" fillId="0" borderId="32" xfId="2" applyNumberFormat="1" applyFont="1" applyBorder="1"/>
    <xf numFmtId="187" fontId="13" fillId="0" borderId="38" xfId="2" applyNumberFormat="1" applyFont="1" applyBorder="1"/>
    <xf numFmtId="187" fontId="13" fillId="0" borderId="34" xfId="2" applyNumberFormat="1" applyFont="1" applyBorder="1"/>
    <xf numFmtId="0" fontId="13" fillId="7" borderId="0" xfId="0" applyFont="1" applyFill="1" applyAlignment="1">
      <alignment vertical="center"/>
    </xf>
    <xf numFmtId="0" fontId="13" fillId="7" borderId="0" xfId="0" applyFont="1" applyFill="1"/>
    <xf numFmtId="0" fontId="13" fillId="0" borderId="3" xfId="0" applyFont="1" applyBorder="1" applyAlignment="1">
      <alignment vertical="center" wrapText="1"/>
    </xf>
    <xf numFmtId="0" fontId="13" fillId="0" borderId="6" xfId="0" applyFont="1" applyBorder="1" applyAlignment="1">
      <alignment vertical="center" wrapText="1"/>
    </xf>
    <xf numFmtId="188" fontId="17" fillId="0" borderId="5" xfId="2" applyNumberFormat="1" applyFont="1" applyBorder="1"/>
    <xf numFmtId="0" fontId="13" fillId="0" borderId="11" xfId="0" applyFont="1" applyBorder="1" applyAlignment="1">
      <alignment horizontal="left"/>
    </xf>
    <xf numFmtId="0" fontId="13" fillId="0" borderId="4" xfId="0" applyFont="1" applyBorder="1" applyAlignment="1">
      <alignment horizontal="left"/>
    </xf>
    <xf numFmtId="0" fontId="13" fillId="0" borderId="6" xfId="0" applyFont="1" applyBorder="1" applyAlignment="1">
      <alignment horizontal="left"/>
    </xf>
    <xf numFmtId="188" fontId="17" fillId="0" borderId="7" xfId="2" applyNumberFormat="1" applyFont="1" applyBorder="1"/>
    <xf numFmtId="188" fontId="17" fillId="0" borderId="8" xfId="2" applyNumberFormat="1" applyFont="1" applyBorder="1"/>
    <xf numFmtId="188" fontId="17" fillId="0" borderId="4" xfId="2" applyNumberFormat="1" applyFont="1" applyBorder="1"/>
    <xf numFmtId="188" fontId="17" fillId="0" borderId="6" xfId="2" applyNumberFormat="1" applyFont="1" applyBorder="1"/>
    <xf numFmtId="188" fontId="17" fillId="0" borderId="11" xfId="2" applyNumberFormat="1" applyFont="1" applyBorder="1"/>
    <xf numFmtId="188" fontId="17" fillId="0" borderId="12" xfId="2" applyNumberFormat="1" applyFont="1" applyBorder="1"/>
    <xf numFmtId="191" fontId="13" fillId="0" borderId="0" xfId="2" applyNumberFormat="1" applyFont="1" applyBorder="1"/>
    <xf numFmtId="191" fontId="13" fillId="2" borderId="0" xfId="2" applyNumberFormat="1" applyFont="1" applyFill="1" applyBorder="1"/>
    <xf numFmtId="191" fontId="13" fillId="5" borderId="4" xfId="0" applyNumberFormat="1" applyFont="1" applyFill="1" applyBorder="1" applyAlignment="1">
      <alignment vertical="center" wrapText="1"/>
    </xf>
    <xf numFmtId="191" fontId="13" fillId="0" borderId="48" xfId="2" applyNumberFormat="1" applyFont="1" applyBorder="1"/>
    <xf numFmtId="191" fontId="13" fillId="2" borderId="48" xfId="2" applyNumberFormat="1" applyFont="1" applyFill="1" applyBorder="1"/>
    <xf numFmtId="191" fontId="13" fillId="5" borderId="49" xfId="0" applyNumberFormat="1" applyFont="1" applyFill="1" applyBorder="1" applyAlignment="1">
      <alignment vertical="center" wrapText="1"/>
    </xf>
    <xf numFmtId="191" fontId="13" fillId="0" borderId="35" xfId="2" applyNumberFormat="1" applyFont="1" applyBorder="1"/>
    <xf numFmtId="191" fontId="13" fillId="2" borderId="35" xfId="2" applyNumberFormat="1" applyFont="1" applyFill="1" applyBorder="1"/>
    <xf numFmtId="191" fontId="13" fillId="5" borderId="52" xfId="0" applyNumberFormat="1" applyFont="1" applyFill="1" applyBorder="1" applyAlignment="1">
      <alignment vertical="center" wrapText="1"/>
    </xf>
    <xf numFmtId="188" fontId="13" fillId="5" borderId="45" xfId="0" applyNumberFormat="1" applyFont="1" applyFill="1" applyBorder="1" applyAlignment="1">
      <alignment vertical="center" wrapText="1"/>
    </xf>
    <xf numFmtId="188" fontId="13" fillId="5" borderId="19" xfId="0" applyNumberFormat="1" applyFont="1" applyFill="1" applyBorder="1" applyAlignment="1">
      <alignment vertical="center" wrapText="1"/>
    </xf>
    <xf numFmtId="188" fontId="13" fillId="5" borderId="50" xfId="0" applyNumberFormat="1" applyFont="1" applyFill="1" applyBorder="1" applyAlignment="1">
      <alignment vertical="center" wrapText="1"/>
    </xf>
    <xf numFmtId="188" fontId="13" fillId="5" borderId="53" xfId="0" applyNumberFormat="1" applyFont="1" applyFill="1" applyBorder="1" applyAlignment="1">
      <alignment vertical="center" wrapText="1"/>
    </xf>
    <xf numFmtId="0" fontId="0" fillId="0" borderId="0" xfId="0" applyAlignment="1">
      <alignment horizontal="right"/>
    </xf>
    <xf numFmtId="49" fontId="13" fillId="0" borderId="0" xfId="0" applyNumberFormat="1" applyFont="1" applyAlignment="1">
      <alignment horizontal="center"/>
    </xf>
    <xf numFmtId="49" fontId="13" fillId="0" borderId="0" xfId="0" applyNumberFormat="1" applyFont="1" applyAlignment="1">
      <alignment horizontal="center" vertical="center"/>
    </xf>
    <xf numFmtId="177" fontId="13" fillId="0" borderId="0" xfId="0" applyNumberFormat="1" applyFont="1"/>
    <xf numFmtId="49" fontId="13" fillId="0" borderId="7" xfId="0" applyNumberFormat="1" applyFont="1" applyBorder="1" applyAlignment="1">
      <alignment horizontal="center"/>
    </xf>
    <xf numFmtId="49" fontId="25" fillId="0" borderId="7" xfId="0" applyNumberFormat="1" applyFont="1" applyBorder="1" applyAlignment="1">
      <alignment horizontal="center"/>
    </xf>
    <xf numFmtId="49" fontId="13" fillId="0" borderId="7" xfId="0" applyNumberFormat="1" applyFont="1" applyBorder="1" applyAlignment="1">
      <alignment horizontal="center" vertical="center"/>
    </xf>
    <xf numFmtId="49" fontId="13" fillId="0" borderId="7" xfId="0" applyNumberFormat="1" applyFont="1" applyBorder="1"/>
    <xf numFmtId="49" fontId="25" fillId="0" borderId="0" xfId="0" applyNumberFormat="1" applyFont="1"/>
    <xf numFmtId="49" fontId="13" fillId="0" borderId="4" xfId="0" applyNumberFormat="1" applyFont="1" applyBorder="1" applyAlignment="1">
      <alignment horizontal="center"/>
    </xf>
    <xf numFmtId="49" fontId="13" fillId="0" borderId="2" xfId="0" applyNumberFormat="1" applyFont="1" applyBorder="1" applyAlignment="1">
      <alignment horizontal="center"/>
    </xf>
    <xf numFmtId="49" fontId="13" fillId="0" borderId="2" xfId="0" applyNumberFormat="1" applyFont="1" applyBorder="1" applyAlignment="1">
      <alignment horizontal="center" vertical="center"/>
    </xf>
    <xf numFmtId="177" fontId="13" fillId="0" borderId="17" xfId="0" applyNumberFormat="1" applyFont="1" applyBorder="1"/>
    <xf numFmtId="49" fontId="13" fillId="0" borderId="1" xfId="0" applyNumberFormat="1" applyFont="1" applyBorder="1" applyAlignment="1">
      <alignment vertical="top"/>
    </xf>
    <xf numFmtId="49" fontId="13" fillId="0" borderId="10" xfId="0" applyNumberFormat="1" applyFont="1" applyBorder="1" applyAlignment="1">
      <alignment vertical="top"/>
    </xf>
    <xf numFmtId="38" fontId="13" fillId="2" borderId="21" xfId="2" applyFont="1" applyFill="1" applyBorder="1" applyAlignment="1"/>
    <xf numFmtId="49" fontId="13" fillId="0" borderId="9" xfId="0" applyNumberFormat="1" applyFont="1" applyBorder="1" applyAlignment="1">
      <alignment vertical="top" wrapText="1"/>
    </xf>
    <xf numFmtId="49" fontId="13" fillId="0" borderId="13" xfId="0" applyNumberFormat="1" applyFont="1" applyBorder="1" applyAlignment="1">
      <alignment vertical="top"/>
    </xf>
    <xf numFmtId="49" fontId="13" fillId="0" borderId="0" xfId="0" applyNumberFormat="1" applyFont="1" applyAlignment="1">
      <alignment vertical="top"/>
    </xf>
    <xf numFmtId="49" fontId="13" fillId="0" borderId="2" xfId="0" applyNumberFormat="1" applyFont="1" applyBorder="1" applyAlignment="1">
      <alignment vertical="top"/>
    </xf>
    <xf numFmtId="38" fontId="13" fillId="5" borderId="22" xfId="2" applyFont="1" applyFill="1" applyBorder="1" applyAlignment="1"/>
    <xf numFmtId="49" fontId="13" fillId="0" borderId="3" xfId="0" applyNumberFormat="1" applyFont="1" applyBorder="1" applyAlignment="1">
      <alignment vertical="top"/>
    </xf>
    <xf numFmtId="49" fontId="13" fillId="0" borderId="6" xfId="0" applyNumberFormat="1" applyFont="1" applyBorder="1" applyAlignment="1">
      <alignment vertical="top"/>
    </xf>
    <xf numFmtId="49" fontId="13" fillId="0" borderId="7" xfId="0" applyNumberFormat="1" applyFont="1" applyBorder="1" applyAlignment="1">
      <alignment vertical="top"/>
    </xf>
    <xf numFmtId="38" fontId="13" fillId="5" borderId="23" xfId="2" applyFont="1" applyFill="1" applyBorder="1" applyAlignment="1"/>
    <xf numFmtId="49" fontId="13" fillId="0" borderId="8" xfId="0" applyNumberFormat="1" applyFont="1" applyBorder="1" applyAlignment="1">
      <alignment vertical="top"/>
    </xf>
    <xf numFmtId="49" fontId="13" fillId="0" borderId="11" xfId="0" applyNumberFormat="1" applyFont="1" applyBorder="1" applyAlignment="1">
      <alignment vertical="top"/>
    </xf>
    <xf numFmtId="38" fontId="13" fillId="5" borderId="21" xfId="2" applyFont="1" applyFill="1" applyBorder="1" applyAlignment="1"/>
    <xf numFmtId="49" fontId="13" fillId="0" borderId="4" xfId="0" applyNumberFormat="1" applyFont="1" applyBorder="1" applyAlignment="1">
      <alignment vertical="top"/>
    </xf>
    <xf numFmtId="49" fontId="13" fillId="0" borderId="15" xfId="0" applyNumberFormat="1" applyFont="1" applyBorder="1" applyAlignment="1">
      <alignment vertical="top"/>
    </xf>
    <xf numFmtId="38" fontId="13" fillId="2" borderId="24" xfId="2" applyFont="1" applyFill="1" applyBorder="1" applyAlignment="1"/>
    <xf numFmtId="49" fontId="13" fillId="0" borderId="13" xfId="0" applyNumberFormat="1" applyFont="1" applyBorder="1" applyAlignment="1">
      <alignment vertical="top" wrapText="1"/>
    </xf>
    <xf numFmtId="38" fontId="13" fillId="5" borderId="24" xfId="2" applyFont="1" applyFill="1" applyBorder="1" applyAlignment="1"/>
    <xf numFmtId="49" fontId="13" fillId="0" borderId="5" xfId="0" applyNumberFormat="1" applyFont="1" applyBorder="1" applyAlignment="1">
      <alignment vertical="top"/>
    </xf>
    <xf numFmtId="38" fontId="13" fillId="2" borderId="22" xfId="2" applyFont="1" applyFill="1" applyBorder="1" applyAlignment="1"/>
    <xf numFmtId="49" fontId="13" fillId="0" borderId="14" xfId="0" applyNumberFormat="1" applyFont="1" applyBorder="1" applyAlignment="1">
      <alignment vertical="top" wrapText="1"/>
    </xf>
    <xf numFmtId="49" fontId="13" fillId="0" borderId="12" xfId="0" applyNumberFormat="1" applyFont="1" applyBorder="1" applyAlignment="1">
      <alignment vertical="top"/>
    </xf>
    <xf numFmtId="49" fontId="13" fillId="0" borderId="18" xfId="0" applyNumberFormat="1" applyFont="1" applyBorder="1" applyAlignment="1">
      <alignment vertical="top"/>
    </xf>
    <xf numFmtId="49" fontId="13" fillId="0" borderId="19" xfId="0" applyNumberFormat="1" applyFont="1" applyBorder="1" applyAlignment="1">
      <alignment vertical="top"/>
    </xf>
    <xf numFmtId="49" fontId="13" fillId="0" borderId="20" xfId="0" applyNumberFormat="1" applyFont="1" applyBorder="1" applyAlignment="1">
      <alignment vertical="top"/>
    </xf>
    <xf numFmtId="49" fontId="13" fillId="0" borderId="15" xfId="0" applyNumberFormat="1" applyFont="1" applyBorder="1" applyAlignment="1">
      <alignment vertical="top" wrapText="1"/>
    </xf>
    <xf numFmtId="38" fontId="13" fillId="5" borderId="25" xfId="2" applyFont="1" applyFill="1" applyBorder="1" applyAlignment="1"/>
    <xf numFmtId="0" fontId="0" fillId="0" borderId="11" xfId="0" applyBorder="1" applyAlignment="1" applyProtection="1">
      <alignment vertical="top"/>
      <protection locked="0"/>
    </xf>
    <xf numFmtId="0" fontId="0" fillId="0" borderId="10" xfId="0" applyBorder="1" applyAlignment="1">
      <alignment vertical="top"/>
    </xf>
    <xf numFmtId="0" fontId="0" fillId="0" borderId="10" xfId="0" applyBorder="1" applyAlignment="1" applyProtection="1">
      <alignment vertical="top"/>
      <protection locked="0"/>
    </xf>
    <xf numFmtId="183" fontId="13" fillId="2" borderId="16" xfId="0" applyNumberFormat="1" applyFont="1" applyFill="1" applyBorder="1"/>
    <xf numFmtId="0" fontId="0" fillId="0" borderId="12" xfId="0" applyBorder="1" applyAlignment="1">
      <alignment vertical="top" wrapText="1"/>
    </xf>
    <xf numFmtId="0" fontId="0" fillId="0" borderId="9" xfId="0" applyBorder="1"/>
    <xf numFmtId="0" fontId="0" fillId="0" borderId="0" xfId="0" applyProtection="1">
      <protection locked="0"/>
    </xf>
    <xf numFmtId="0" fontId="13" fillId="0" borderId="0" xfId="0" applyFont="1" applyProtection="1">
      <protection locked="0"/>
    </xf>
    <xf numFmtId="0" fontId="0" fillId="0" borderId="12" xfId="0" applyBorder="1"/>
    <xf numFmtId="185" fontId="0" fillId="0" borderId="14" xfId="2" applyNumberFormat="1" applyFont="1" applyBorder="1"/>
    <xf numFmtId="185" fontId="0" fillId="0" borderId="13" xfId="2" applyNumberFormat="1" applyFont="1" applyBorder="1"/>
    <xf numFmtId="185" fontId="0" fillId="0" borderId="15" xfId="2" applyNumberFormat="1" applyFont="1" applyBorder="1"/>
    <xf numFmtId="185" fontId="0" fillId="5" borderId="9" xfId="2" applyNumberFormat="1" applyFont="1" applyFill="1" applyBorder="1"/>
    <xf numFmtId="0" fontId="15" fillId="0" borderId="0" xfId="1" applyAlignment="1" applyProtection="1"/>
    <xf numFmtId="177" fontId="13" fillId="0" borderId="24" xfId="0" applyNumberFormat="1" applyFont="1" applyBorder="1" applyAlignment="1">
      <alignment horizontal="center" wrapText="1"/>
    </xf>
    <xf numFmtId="49" fontId="13" fillId="0" borderId="23" xfId="0" applyNumberFormat="1" applyFont="1" applyBorder="1" applyAlignment="1">
      <alignment horizontal="center" wrapText="1"/>
    </xf>
    <xf numFmtId="49" fontId="6" fillId="0" borderId="14" xfId="0" applyNumberFormat="1" applyFont="1" applyBorder="1" applyAlignment="1">
      <alignment horizontal="center" vertical="top" textRotation="255"/>
    </xf>
    <xf numFmtId="0" fontId="6" fillId="0" borderId="13" xfId="0" applyFont="1" applyBorder="1" applyAlignment="1">
      <alignment horizontal="center"/>
    </xf>
    <xf numFmtId="0" fontId="6" fillId="0" borderId="15"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2" borderId="10" xfId="0" applyFont="1" applyFill="1" applyBorder="1" applyAlignment="1">
      <alignment horizontal="center"/>
    </xf>
    <xf numFmtId="0" fontId="13" fillId="0" borderId="38" xfId="0" applyFont="1" applyBorder="1" applyAlignment="1">
      <alignment vertical="center" wrapText="1"/>
    </xf>
    <xf numFmtId="0" fontId="13" fillId="0" borderId="39" xfId="0" applyFont="1" applyBorder="1" applyAlignment="1">
      <alignment vertical="center" wrapText="1"/>
    </xf>
    <xf numFmtId="0" fontId="13" fillId="0" borderId="1" xfId="0" applyFont="1" applyBorder="1" applyAlignment="1">
      <alignment horizontal="center"/>
    </xf>
    <xf numFmtId="0" fontId="13" fillId="0" borderId="3" xfId="0" applyFont="1" applyBorder="1" applyAlignment="1">
      <alignment horizontal="center"/>
    </xf>
    <xf numFmtId="14" fontId="0" fillId="0" borderId="13" xfId="0" applyNumberFormat="1" applyBorder="1"/>
  </cellXfs>
  <cellStyles count="4">
    <cellStyle name="ハイパーリンク" xfId="1" builtinId="8"/>
    <cellStyle name="桁区切り" xfId="2" builtinId="6"/>
    <cellStyle name="標準" xfId="0" builtinId="0"/>
    <cellStyle name="未定義"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104775</xdr:colOff>
      <xdr:row>1</xdr:row>
      <xdr:rowOff>95250</xdr:rowOff>
    </xdr:from>
    <xdr:to>
      <xdr:col>10</xdr:col>
      <xdr:colOff>1371600</xdr:colOff>
      <xdr:row>6</xdr:row>
      <xdr:rowOff>57150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323850" y="266700"/>
          <a:ext cx="5562600" cy="819150"/>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土木、建築工事による公共投資が行われる場合、県内で誘発される経済波及効果</a:t>
          </a:r>
        </a:p>
        <a:p>
          <a:pPr algn="l" rtl="0">
            <a:lnSpc>
              <a:spcPts val="1300"/>
            </a:lnSpc>
            <a:defRPr sz="1000"/>
          </a:pPr>
          <a:r>
            <a:rPr lang="ja-JP" altLang="en-US" sz="1100" b="0" i="0" strike="noStrike">
              <a:solidFill>
                <a:srgbClr val="000000"/>
              </a:solidFill>
              <a:latin typeface="ＭＳ Ｐゴシック"/>
              <a:ea typeface="ＭＳ Ｐゴシック"/>
            </a:rPr>
            <a:t>　　　工事種類別に最終需要額</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建設部門分析用産業連関表部門分類より）を算定する。</a:t>
          </a:r>
        </a:p>
        <a:p>
          <a:pPr algn="l" rtl="0">
            <a:defRPr sz="1000"/>
          </a:pPr>
          <a:r>
            <a:rPr lang="ja-JP" altLang="en-US" sz="1100" b="0" i="0" strike="noStrike">
              <a:solidFill>
                <a:srgbClr val="000000"/>
              </a:solidFill>
              <a:latin typeface="ＭＳ Ｐゴシック"/>
              <a:ea typeface="ＭＳ Ｐゴシック"/>
            </a:rPr>
            <a:t>　　　①建築：住宅建築、非住宅建築</a:t>
          </a:r>
        </a:p>
        <a:p>
          <a:pPr algn="l" rtl="0">
            <a:lnSpc>
              <a:spcPts val="1200"/>
            </a:lnSpc>
            <a:defRPr sz="1000"/>
          </a:pPr>
          <a:r>
            <a:rPr lang="ja-JP" altLang="en-US" sz="1100" b="0" i="0" strike="noStrike">
              <a:solidFill>
                <a:srgbClr val="000000"/>
              </a:solidFill>
              <a:latin typeface="ＭＳ Ｐゴシック"/>
              <a:ea typeface="ＭＳ Ｐゴシック"/>
            </a:rPr>
            <a:t>　　　②土木：公共事業（農林関係、その他）、その他土木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stat.go.jp/stat-search?page=1&amp;layout=normal&amp;toukei=00600920&amp;kikan=00600&amp;survey=%E5%BB%BA%E8%A8%AD%E9%83%A8%E9%96%80%20%E7%94%A3%E6%A5%AD%E9%80%A3%E9%96%A2%E8%A1%A8&amp;metadata=1&amp;data=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tabSelected="1" workbookViewId="0">
      <pane xSplit="1" ySplit="2" topLeftCell="B3" activePane="bottomRight" state="frozen"/>
      <selection pane="topRight" activeCell="B1" sqref="B1"/>
      <selection pane="bottomLeft" activeCell="A3" sqref="A3"/>
      <selection pane="bottomRight" activeCell="K10" sqref="K10"/>
    </sheetView>
  </sheetViews>
  <sheetFormatPr defaultRowHeight="13.5" x14ac:dyDescent="0.15"/>
  <cols>
    <col min="1" max="1" width="16.625" customWidth="1"/>
    <col min="2" max="2" width="22.75" bestFit="1" customWidth="1"/>
    <col min="3" max="3" width="12.25" customWidth="1"/>
  </cols>
  <sheetData>
    <row r="1" spans="1:7" x14ac:dyDescent="0.15">
      <c r="A1" s="2" t="s">
        <v>447</v>
      </c>
    </row>
    <row r="2" spans="1:7" x14ac:dyDescent="0.15">
      <c r="A2" s="22" t="s">
        <v>146</v>
      </c>
      <c r="B2" s="23" t="s">
        <v>147</v>
      </c>
      <c r="C2" s="24" t="s">
        <v>148</v>
      </c>
    </row>
    <row r="3" spans="1:7" x14ac:dyDescent="0.15">
      <c r="A3" s="22" t="s">
        <v>178</v>
      </c>
      <c r="B3" s="23"/>
      <c r="C3" s="24"/>
    </row>
    <row r="4" spans="1:7" x14ac:dyDescent="0.15">
      <c r="A4" s="8" t="s">
        <v>137</v>
      </c>
      <c r="B4" s="159" t="s">
        <v>144</v>
      </c>
      <c r="C4" s="25"/>
    </row>
    <row r="5" spans="1:7" x14ac:dyDescent="0.15">
      <c r="A5" s="8" t="s">
        <v>138</v>
      </c>
      <c r="B5" s="160" t="s">
        <v>145</v>
      </c>
      <c r="C5" s="25"/>
    </row>
    <row r="6" spans="1:7" x14ac:dyDescent="0.15">
      <c r="A6" s="8" t="s">
        <v>139</v>
      </c>
      <c r="B6" s="25" t="s">
        <v>445</v>
      </c>
      <c r="C6" s="25"/>
    </row>
    <row r="7" spans="1:7" x14ac:dyDescent="0.15">
      <c r="A7" s="8" t="s">
        <v>443</v>
      </c>
      <c r="B7" s="25" t="s">
        <v>444</v>
      </c>
      <c r="C7" s="25"/>
    </row>
    <row r="8" spans="1:7" x14ac:dyDescent="0.15">
      <c r="A8" s="8" t="s">
        <v>437</v>
      </c>
      <c r="B8" s="25" t="s">
        <v>801</v>
      </c>
      <c r="C8" s="406" t="s">
        <v>803</v>
      </c>
    </row>
    <row r="9" spans="1:7" x14ac:dyDescent="0.15">
      <c r="A9" s="8" t="s">
        <v>438</v>
      </c>
      <c r="B9" s="25" t="s">
        <v>802</v>
      </c>
      <c r="C9" s="406" t="s">
        <v>803</v>
      </c>
    </row>
    <row r="10" spans="1:7" x14ac:dyDescent="0.15">
      <c r="A10" s="31" t="s">
        <v>140</v>
      </c>
      <c r="B10" s="161" t="s">
        <v>779</v>
      </c>
      <c r="C10" s="26"/>
    </row>
    <row r="11" spans="1:7" x14ac:dyDescent="0.15">
      <c r="A11" s="30" t="s">
        <v>141</v>
      </c>
      <c r="B11" s="162" t="s">
        <v>778</v>
      </c>
      <c r="C11" s="25"/>
      <c r="G11" t="s">
        <v>804</v>
      </c>
    </row>
    <row r="12" spans="1:7" x14ac:dyDescent="0.15">
      <c r="A12" s="30" t="s">
        <v>142</v>
      </c>
      <c r="B12" s="162" t="s">
        <v>778</v>
      </c>
      <c r="C12" s="25"/>
    </row>
    <row r="13" spans="1:7" x14ac:dyDescent="0.15">
      <c r="A13" s="32" t="s">
        <v>143</v>
      </c>
      <c r="B13" s="163" t="s">
        <v>778</v>
      </c>
      <c r="C13" s="27"/>
    </row>
  </sheetData>
  <phoneticPr fontId="3"/>
  <pageMargins left="0.75" right="0.75" top="1" bottom="1" header="0.51200000000000001" footer="0.51200000000000001"/>
  <pageSetup paperSize="9" orientation="portrait" r:id="rId1"/>
  <headerFooter alignWithMargins="0"/>
  <cellWatches>
    <cellWatch r="C1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workbookViewId="0">
      <selection activeCell="I4" sqref="I4"/>
    </sheetView>
  </sheetViews>
  <sheetFormatPr defaultRowHeight="13.5" x14ac:dyDescent="0.15"/>
  <cols>
    <col min="1" max="1" width="5" customWidth="1"/>
  </cols>
  <sheetData>
    <row r="1" spans="1:18" ht="14.25" x14ac:dyDescent="0.15">
      <c r="A1" s="3" t="s">
        <v>114</v>
      </c>
    </row>
    <row r="2" spans="1:18" x14ac:dyDescent="0.15">
      <c r="A2" s="4"/>
      <c r="B2" s="5" t="s">
        <v>115</v>
      </c>
      <c r="C2" s="6"/>
      <c r="D2" s="6"/>
      <c r="E2" s="6"/>
      <c r="F2" s="6"/>
      <c r="G2" s="6"/>
      <c r="H2" s="6"/>
      <c r="I2" s="6"/>
      <c r="J2" s="6"/>
      <c r="K2" s="6"/>
      <c r="L2" s="6"/>
      <c r="M2" s="6"/>
      <c r="N2" s="6"/>
      <c r="O2" s="6"/>
      <c r="P2" s="6"/>
      <c r="Q2" s="6"/>
      <c r="R2" s="7"/>
    </row>
    <row r="3" spans="1:18" ht="14.25" x14ac:dyDescent="0.2">
      <c r="A3" s="8"/>
      <c r="B3" s="9"/>
      <c r="R3" s="10"/>
    </row>
    <row r="4" spans="1:18" x14ac:dyDescent="0.15">
      <c r="A4" s="11" t="s">
        <v>116</v>
      </c>
      <c r="R4" s="10"/>
    </row>
    <row r="5" spans="1:18" x14ac:dyDescent="0.15">
      <c r="A5" s="8"/>
      <c r="B5" s="12" t="s">
        <v>117</v>
      </c>
      <c r="R5" s="10"/>
    </row>
    <row r="6" spans="1:18" x14ac:dyDescent="0.15">
      <c r="A6" s="8"/>
      <c r="B6" s="12" t="s">
        <v>118</v>
      </c>
      <c r="R6" s="10"/>
    </row>
    <row r="7" spans="1:18" x14ac:dyDescent="0.15">
      <c r="A7" s="8"/>
      <c r="B7" s="12" t="s">
        <v>119</v>
      </c>
      <c r="R7" s="10"/>
    </row>
    <row r="8" spans="1:18" x14ac:dyDescent="0.15">
      <c r="A8" s="8"/>
      <c r="B8" s="12" t="s">
        <v>120</v>
      </c>
      <c r="R8" s="10"/>
    </row>
    <row r="9" spans="1:18" x14ac:dyDescent="0.15">
      <c r="A9" s="8"/>
      <c r="B9" s="12" t="s">
        <v>121</v>
      </c>
      <c r="R9" s="10"/>
    </row>
    <row r="10" spans="1:18" x14ac:dyDescent="0.15">
      <c r="A10" s="8"/>
      <c r="B10" s="12" t="s">
        <v>122</v>
      </c>
      <c r="R10" s="10"/>
    </row>
    <row r="11" spans="1:18" x14ac:dyDescent="0.15">
      <c r="A11" s="8"/>
      <c r="B11" s="12" t="s">
        <v>123</v>
      </c>
      <c r="R11" s="10"/>
    </row>
    <row r="12" spans="1:18" ht="14.25" x14ac:dyDescent="0.2">
      <c r="A12" s="8"/>
      <c r="B12" s="9"/>
      <c r="R12" s="10"/>
    </row>
    <row r="13" spans="1:18" x14ac:dyDescent="0.15">
      <c r="A13" s="11" t="s">
        <v>124</v>
      </c>
      <c r="R13" s="10"/>
    </row>
    <row r="14" spans="1:18" x14ac:dyDescent="0.15">
      <c r="A14" s="8"/>
      <c r="B14" s="13" t="s">
        <v>780</v>
      </c>
      <c r="R14" s="10"/>
    </row>
    <row r="15" spans="1:18" x14ac:dyDescent="0.15">
      <c r="A15" s="8"/>
      <c r="B15" s="13" t="s">
        <v>781</v>
      </c>
      <c r="R15" s="10"/>
    </row>
    <row r="16" spans="1:18" x14ac:dyDescent="0.15">
      <c r="A16" s="8"/>
      <c r="B16" s="13" t="s">
        <v>125</v>
      </c>
      <c r="R16" s="10"/>
    </row>
    <row r="17" spans="1:18" x14ac:dyDescent="0.15">
      <c r="A17" s="8"/>
      <c r="B17" s="13" t="s">
        <v>126</v>
      </c>
      <c r="R17" s="10"/>
    </row>
    <row r="18" spans="1:18" x14ac:dyDescent="0.15">
      <c r="A18" s="8"/>
      <c r="B18" s="13" t="s">
        <v>127</v>
      </c>
      <c r="R18" s="10"/>
    </row>
    <row r="19" spans="1:18" x14ac:dyDescent="0.15">
      <c r="A19" s="8"/>
      <c r="B19" s="13" t="s">
        <v>128</v>
      </c>
      <c r="R19" s="10"/>
    </row>
    <row r="20" spans="1:18" x14ac:dyDescent="0.15">
      <c r="A20" s="8"/>
      <c r="B20" s="13" t="s">
        <v>129</v>
      </c>
      <c r="R20" s="10"/>
    </row>
    <row r="21" spans="1:18" x14ac:dyDescent="0.15">
      <c r="A21" s="8"/>
      <c r="B21" s="13" t="s">
        <v>130</v>
      </c>
      <c r="R21" s="10"/>
    </row>
    <row r="22" spans="1:18" x14ac:dyDescent="0.15">
      <c r="A22" s="8"/>
      <c r="B22" s="14"/>
      <c r="R22" s="10"/>
    </row>
    <row r="23" spans="1:18" x14ac:dyDescent="0.15">
      <c r="A23" s="15" t="s">
        <v>131</v>
      </c>
      <c r="R23" s="10"/>
    </row>
    <row r="24" spans="1:18" x14ac:dyDescent="0.15">
      <c r="A24" s="8"/>
      <c r="B24" s="16" t="s">
        <v>132</v>
      </c>
      <c r="R24" s="10"/>
    </row>
    <row r="25" spans="1:18" x14ac:dyDescent="0.15">
      <c r="A25" s="8"/>
      <c r="B25" s="16" t="s">
        <v>782</v>
      </c>
      <c r="R25" s="10"/>
    </row>
    <row r="26" spans="1:18" x14ac:dyDescent="0.15">
      <c r="A26" s="8"/>
      <c r="B26" s="16" t="s">
        <v>133</v>
      </c>
      <c r="R26" s="10"/>
    </row>
    <row r="27" spans="1:18" x14ac:dyDescent="0.15">
      <c r="A27" s="8"/>
      <c r="B27" s="16" t="s">
        <v>159</v>
      </c>
      <c r="R27" s="10"/>
    </row>
    <row r="28" spans="1:18" x14ac:dyDescent="0.15">
      <c r="A28" s="8"/>
      <c r="B28" s="13" t="s">
        <v>160</v>
      </c>
      <c r="R28" s="10"/>
    </row>
    <row r="29" spans="1:18" x14ac:dyDescent="0.15">
      <c r="A29" s="8"/>
      <c r="B29" s="17" t="s">
        <v>161</v>
      </c>
      <c r="R29" s="10"/>
    </row>
    <row r="30" spans="1:18" x14ac:dyDescent="0.15">
      <c r="A30" s="8"/>
      <c r="B30" s="13"/>
      <c r="R30" s="10"/>
    </row>
    <row r="31" spans="1:18" x14ac:dyDescent="0.15">
      <c r="A31" s="8"/>
      <c r="B31" s="14"/>
      <c r="R31" s="10"/>
    </row>
    <row r="32" spans="1:18" x14ac:dyDescent="0.15">
      <c r="A32" s="15" t="s">
        <v>134</v>
      </c>
      <c r="R32" s="10"/>
    </row>
    <row r="33" spans="1:18" x14ac:dyDescent="0.15">
      <c r="A33" s="8"/>
      <c r="B33" s="13" t="s">
        <v>162</v>
      </c>
      <c r="R33" s="10"/>
    </row>
    <row r="34" spans="1:18" x14ac:dyDescent="0.15">
      <c r="A34" s="8"/>
      <c r="B34" s="13" t="s">
        <v>163</v>
      </c>
      <c r="R34" s="10"/>
    </row>
    <row r="35" spans="1:18" x14ac:dyDescent="0.15">
      <c r="A35" s="8"/>
      <c r="B35" s="13" t="s">
        <v>164</v>
      </c>
      <c r="R35" s="10"/>
    </row>
    <row r="36" spans="1:18" x14ac:dyDescent="0.15">
      <c r="A36" s="8"/>
      <c r="B36" s="16" t="s">
        <v>165</v>
      </c>
      <c r="R36" s="10"/>
    </row>
    <row r="37" spans="1:18" x14ac:dyDescent="0.15">
      <c r="A37" s="8"/>
      <c r="B37" s="13" t="s">
        <v>166</v>
      </c>
      <c r="R37" s="10"/>
    </row>
    <row r="38" spans="1:18" ht="14.25" x14ac:dyDescent="0.2">
      <c r="A38" s="18"/>
      <c r="B38" s="19"/>
      <c r="C38" s="20"/>
      <c r="D38" s="20"/>
      <c r="E38" s="20"/>
      <c r="F38" s="20"/>
      <c r="G38" s="20"/>
      <c r="H38" s="20"/>
      <c r="I38" s="20"/>
      <c r="J38" s="20"/>
      <c r="K38" s="20"/>
      <c r="L38" s="20"/>
      <c r="M38" s="20"/>
      <c r="N38" s="20"/>
      <c r="O38" s="20"/>
      <c r="P38" s="20"/>
      <c r="Q38" s="20"/>
      <c r="R38" s="2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8"/>
  <sheetViews>
    <sheetView workbookViewId="0">
      <pane xSplit="8" ySplit="11" topLeftCell="I23" activePane="bottomRight" state="frozen"/>
      <selection pane="topRight" activeCell="I1" sqref="I1"/>
      <selection pane="bottomLeft" activeCell="A12" sqref="A12"/>
      <selection pane="bottomRight" activeCell="K4" sqref="K4"/>
    </sheetView>
  </sheetViews>
  <sheetFormatPr defaultColWidth="9" defaultRowHeight="12" x14ac:dyDescent="0.15"/>
  <cols>
    <col min="1" max="7" width="2.875" style="29" customWidth="1"/>
    <col min="8" max="8" width="17.5" style="29" bestFit="1" customWidth="1"/>
    <col min="9" max="9" width="11" style="341" customWidth="1"/>
    <col min="10" max="10" width="10.625" style="29" bestFit="1" customWidth="1"/>
    <col min="11" max="11" width="75.5" style="29" customWidth="1"/>
    <col min="12" max="16384" width="9" style="29"/>
  </cols>
  <sheetData>
    <row r="1" spans="1:11" customFormat="1" ht="13.5" x14ac:dyDescent="0.15">
      <c r="A1" s="2" t="s">
        <v>448</v>
      </c>
    </row>
    <row r="2" spans="1:11" customFormat="1" ht="13.5" x14ac:dyDescent="0.15"/>
    <row r="3" spans="1:11" customFormat="1" ht="13.5" x14ac:dyDescent="0.15"/>
    <row r="4" spans="1:11" customFormat="1" ht="13.5" x14ac:dyDescent="0.15">
      <c r="B4" s="338"/>
    </row>
    <row r="5" spans="1:11" customFormat="1" ht="13.5" x14ac:dyDescent="0.15">
      <c r="B5" s="338"/>
    </row>
    <row r="6" spans="1:11" customFormat="1" ht="13.5" x14ac:dyDescent="0.15">
      <c r="B6" s="338"/>
    </row>
    <row r="7" spans="1:11" x14ac:dyDescent="0.15">
      <c r="A7" s="339"/>
      <c r="B7" s="339"/>
      <c r="C7" s="339"/>
      <c r="D7" s="339"/>
      <c r="E7" s="340"/>
      <c r="F7" s="340"/>
      <c r="G7" s="340"/>
      <c r="H7" s="340"/>
    </row>
    <row r="8" spans="1:11" ht="14.25" thickBot="1" x14ac:dyDescent="0.2">
      <c r="A8" s="1" t="s">
        <v>175</v>
      </c>
      <c r="B8" s="342"/>
      <c r="C8" s="342"/>
      <c r="D8" s="343"/>
      <c r="E8" s="344"/>
      <c r="F8" s="344"/>
      <c r="G8" s="344"/>
      <c r="H8" s="344"/>
      <c r="I8" s="28" t="s">
        <v>181</v>
      </c>
      <c r="J8" s="345"/>
      <c r="K8" s="346"/>
    </row>
    <row r="9" spans="1:11" x14ac:dyDescent="0.15">
      <c r="A9" s="347"/>
      <c r="B9" s="339"/>
      <c r="C9" s="339"/>
      <c r="D9" s="348"/>
      <c r="E9" s="349"/>
      <c r="F9" s="340"/>
      <c r="G9" s="340"/>
      <c r="H9" s="340"/>
      <c r="I9" s="350"/>
      <c r="K9" s="61"/>
    </row>
    <row r="10" spans="1:11" x14ac:dyDescent="0.15">
      <c r="A10" s="347"/>
      <c r="B10" s="339"/>
      <c r="C10" s="339"/>
      <c r="D10" s="339"/>
      <c r="E10" s="340"/>
      <c r="F10" s="340"/>
      <c r="G10" s="340"/>
      <c r="H10" s="340"/>
      <c r="I10" s="394" t="s">
        <v>411</v>
      </c>
      <c r="K10" s="73"/>
    </row>
    <row r="11" spans="1:11" x14ac:dyDescent="0.15">
      <c r="A11" s="48" t="s">
        <v>355</v>
      </c>
      <c r="B11" s="342"/>
      <c r="C11" s="342"/>
      <c r="D11" s="339"/>
      <c r="E11" s="340"/>
      <c r="F11" s="340"/>
      <c r="G11" s="340"/>
      <c r="H11" s="340"/>
      <c r="I11" s="395"/>
      <c r="J11" s="29" t="s">
        <v>148</v>
      </c>
      <c r="K11" s="73" t="s">
        <v>356</v>
      </c>
    </row>
    <row r="12" spans="1:11" x14ac:dyDescent="0.15">
      <c r="A12" s="351" t="s">
        <v>286</v>
      </c>
      <c r="B12" s="352"/>
      <c r="C12" s="352"/>
      <c r="D12" s="352"/>
      <c r="E12" s="352"/>
      <c r="F12" s="352"/>
      <c r="G12" s="352"/>
      <c r="H12" s="352"/>
      <c r="I12" s="353">
        <f>SUM(I13,I40)</f>
        <v>10000</v>
      </c>
      <c r="J12" s="352" t="s">
        <v>412</v>
      </c>
      <c r="K12" s="354"/>
    </row>
    <row r="13" spans="1:11" x14ac:dyDescent="0.15">
      <c r="A13" s="355"/>
      <c r="B13" s="356" t="s">
        <v>287</v>
      </c>
      <c r="C13" s="352"/>
      <c r="D13" s="352"/>
      <c r="E13" s="352"/>
      <c r="F13" s="352"/>
      <c r="G13" s="352"/>
      <c r="H13" s="352"/>
      <c r="I13" s="353">
        <f>SUM(I14,I27)</f>
        <v>10000</v>
      </c>
      <c r="J13" s="352" t="s">
        <v>413</v>
      </c>
      <c r="K13" s="354"/>
    </row>
    <row r="14" spans="1:11" x14ac:dyDescent="0.15">
      <c r="A14" s="355"/>
      <c r="B14" s="356"/>
      <c r="C14" s="351" t="s">
        <v>288</v>
      </c>
      <c r="D14" s="356"/>
      <c r="E14" s="352"/>
      <c r="F14" s="352"/>
      <c r="G14" s="352"/>
      <c r="H14" s="352"/>
      <c r="I14" s="353">
        <f>SUM(I15,I18)</f>
        <v>10000</v>
      </c>
      <c r="J14" s="352" t="s">
        <v>414</v>
      </c>
      <c r="K14" s="354"/>
    </row>
    <row r="15" spans="1:11" ht="24" x14ac:dyDescent="0.15">
      <c r="A15" s="355"/>
      <c r="B15" s="356"/>
      <c r="C15" s="355"/>
      <c r="D15" s="351" t="s">
        <v>289</v>
      </c>
      <c r="E15" s="352"/>
      <c r="F15" s="352"/>
      <c r="G15" s="352"/>
      <c r="H15" s="352"/>
      <c r="I15" s="353">
        <f>SUM(I16:I17)</f>
        <v>0</v>
      </c>
      <c r="J15" s="352" t="s">
        <v>415</v>
      </c>
      <c r="K15" s="354" t="s">
        <v>416</v>
      </c>
    </row>
    <row r="16" spans="1:11" x14ac:dyDescent="0.15">
      <c r="A16" s="355"/>
      <c r="B16" s="356"/>
      <c r="C16" s="355"/>
      <c r="D16" s="355"/>
      <c r="E16" s="351" t="s">
        <v>290</v>
      </c>
      <c r="F16" s="357"/>
      <c r="G16" s="357"/>
      <c r="H16" s="357"/>
      <c r="I16" s="358"/>
      <c r="J16" s="359"/>
      <c r="K16" s="354" t="s">
        <v>357</v>
      </c>
    </row>
    <row r="17" spans="1:11" x14ac:dyDescent="0.15">
      <c r="A17" s="355"/>
      <c r="B17" s="356"/>
      <c r="C17" s="355"/>
      <c r="D17" s="355"/>
      <c r="E17" s="360" t="s">
        <v>291</v>
      </c>
      <c r="F17" s="361"/>
      <c r="G17" s="361"/>
      <c r="H17" s="361"/>
      <c r="I17" s="362"/>
      <c r="J17" s="363"/>
      <c r="K17" s="354" t="s">
        <v>358</v>
      </c>
    </row>
    <row r="18" spans="1:11" x14ac:dyDescent="0.15">
      <c r="A18" s="355"/>
      <c r="B18" s="356"/>
      <c r="C18" s="355"/>
      <c r="D18" s="351" t="s">
        <v>292</v>
      </c>
      <c r="E18" s="352"/>
      <c r="F18" s="352"/>
      <c r="G18" s="352"/>
      <c r="H18" s="352"/>
      <c r="I18" s="353">
        <f>SUM(I19:I20,I23,I26)</f>
        <v>10000</v>
      </c>
      <c r="J18" s="352" t="s">
        <v>417</v>
      </c>
      <c r="K18" s="354" t="s">
        <v>359</v>
      </c>
    </row>
    <row r="19" spans="1:11" x14ac:dyDescent="0.15">
      <c r="A19" s="355"/>
      <c r="B19" s="356"/>
      <c r="C19" s="355"/>
      <c r="D19" s="355"/>
      <c r="E19" s="364" t="s">
        <v>293</v>
      </c>
      <c r="F19" s="352"/>
      <c r="G19" s="352"/>
      <c r="H19" s="352"/>
      <c r="I19" s="365"/>
      <c r="J19" s="352"/>
      <c r="K19" s="354" t="s">
        <v>360</v>
      </c>
    </row>
    <row r="20" spans="1:11" x14ac:dyDescent="0.15">
      <c r="A20" s="355"/>
      <c r="B20" s="356"/>
      <c r="C20" s="355"/>
      <c r="D20" s="355"/>
      <c r="E20" s="366" t="s">
        <v>294</v>
      </c>
      <c r="F20" s="352"/>
      <c r="G20" s="352"/>
      <c r="H20" s="352"/>
      <c r="I20" s="353">
        <f>SUM(I21:I22)</f>
        <v>10000</v>
      </c>
      <c r="J20" s="352" t="s">
        <v>418</v>
      </c>
      <c r="K20" s="354" t="s">
        <v>361</v>
      </c>
    </row>
    <row r="21" spans="1:11" x14ac:dyDescent="0.15">
      <c r="A21" s="355"/>
      <c r="B21" s="356"/>
      <c r="C21" s="355"/>
      <c r="D21" s="355"/>
      <c r="E21" s="355"/>
      <c r="F21" s="351" t="s">
        <v>295</v>
      </c>
      <c r="G21" s="357"/>
      <c r="H21" s="357"/>
      <c r="I21" s="358"/>
      <c r="J21" s="359"/>
      <c r="K21" s="354" t="s">
        <v>362</v>
      </c>
    </row>
    <row r="22" spans="1:11" x14ac:dyDescent="0.15">
      <c r="A22" s="355"/>
      <c r="B22" s="356"/>
      <c r="C22" s="355"/>
      <c r="D22" s="355"/>
      <c r="E22" s="367"/>
      <c r="F22" s="360" t="s">
        <v>296</v>
      </c>
      <c r="G22" s="361"/>
      <c r="H22" s="361"/>
      <c r="I22" s="362">
        <v>10000</v>
      </c>
      <c r="J22" s="363"/>
      <c r="K22" s="354" t="s">
        <v>363</v>
      </c>
    </row>
    <row r="23" spans="1:11" x14ac:dyDescent="0.15">
      <c r="A23" s="355"/>
      <c r="B23" s="356"/>
      <c r="C23" s="355"/>
      <c r="D23" s="355"/>
      <c r="E23" s="366" t="s">
        <v>297</v>
      </c>
      <c r="F23" s="356"/>
      <c r="G23" s="356"/>
      <c r="H23" s="356"/>
      <c r="I23" s="368">
        <f>SUM(I24:I25)</f>
        <v>0</v>
      </c>
      <c r="J23" s="356" t="s">
        <v>419</v>
      </c>
      <c r="K23" s="369" t="s">
        <v>364</v>
      </c>
    </row>
    <row r="24" spans="1:11" x14ac:dyDescent="0.15">
      <c r="A24" s="355"/>
      <c r="B24" s="356"/>
      <c r="C24" s="355"/>
      <c r="D24" s="355"/>
      <c r="E24" s="366"/>
      <c r="F24" s="351" t="s">
        <v>298</v>
      </c>
      <c r="G24" s="357"/>
      <c r="H24" s="357"/>
      <c r="I24" s="358"/>
      <c r="J24" s="359"/>
      <c r="K24" s="354" t="s">
        <v>365</v>
      </c>
    </row>
    <row r="25" spans="1:11" x14ac:dyDescent="0.15">
      <c r="A25" s="355"/>
      <c r="B25" s="356"/>
      <c r="C25" s="355"/>
      <c r="D25" s="355"/>
      <c r="E25" s="366"/>
      <c r="F25" s="360" t="s">
        <v>299</v>
      </c>
      <c r="G25" s="361"/>
      <c r="H25" s="361"/>
      <c r="I25" s="362"/>
      <c r="J25" s="363"/>
      <c r="K25" s="354" t="s">
        <v>363</v>
      </c>
    </row>
    <row r="26" spans="1:11" x14ac:dyDescent="0.15">
      <c r="A26" s="355"/>
      <c r="B26" s="356"/>
      <c r="C26" s="367"/>
      <c r="D26" s="355"/>
      <c r="E26" s="364" t="s">
        <v>300</v>
      </c>
      <c r="F26" s="356"/>
      <c r="G26" s="356"/>
      <c r="H26" s="356"/>
      <c r="I26" s="370"/>
      <c r="J26" s="356"/>
      <c r="K26" s="369" t="s">
        <v>366</v>
      </c>
    </row>
    <row r="27" spans="1:11" x14ac:dyDescent="0.15">
      <c r="A27" s="355"/>
      <c r="B27" s="356"/>
      <c r="C27" s="351" t="s">
        <v>301</v>
      </c>
      <c r="D27" s="352"/>
      <c r="E27" s="352"/>
      <c r="F27" s="352"/>
      <c r="G27" s="352"/>
      <c r="H27" s="352"/>
      <c r="I27" s="353">
        <f>SUM(I28,I31)</f>
        <v>0</v>
      </c>
      <c r="J27" s="352" t="s">
        <v>420</v>
      </c>
      <c r="K27" s="354"/>
    </row>
    <row r="28" spans="1:11" x14ac:dyDescent="0.15">
      <c r="A28" s="355"/>
      <c r="B28" s="356"/>
      <c r="C28" s="355"/>
      <c r="D28" s="356" t="s">
        <v>302</v>
      </c>
      <c r="E28" s="352"/>
      <c r="F28" s="352"/>
      <c r="G28" s="352"/>
      <c r="H28" s="352"/>
      <c r="I28" s="353">
        <f>SUM(I29:I30)</f>
        <v>0</v>
      </c>
      <c r="J28" s="352" t="s">
        <v>421</v>
      </c>
      <c r="K28" s="354" t="s">
        <v>367</v>
      </c>
    </row>
    <row r="29" spans="1:11" x14ac:dyDescent="0.15">
      <c r="A29" s="355"/>
      <c r="B29" s="356"/>
      <c r="C29" s="355"/>
      <c r="D29" s="355"/>
      <c r="E29" s="351" t="s">
        <v>303</v>
      </c>
      <c r="F29" s="357"/>
      <c r="G29" s="357"/>
      <c r="H29" s="357"/>
      <c r="I29" s="358"/>
      <c r="J29" s="359"/>
      <c r="K29" s="354" t="s">
        <v>368</v>
      </c>
    </row>
    <row r="30" spans="1:11" x14ac:dyDescent="0.15">
      <c r="A30" s="355"/>
      <c r="B30" s="356"/>
      <c r="C30" s="355"/>
      <c r="D30" s="367"/>
      <c r="E30" s="360" t="s">
        <v>304</v>
      </c>
      <c r="F30" s="361"/>
      <c r="G30" s="361"/>
      <c r="H30" s="361"/>
      <c r="I30" s="362"/>
      <c r="J30" s="363"/>
      <c r="K30" s="354" t="s">
        <v>369</v>
      </c>
    </row>
    <row r="31" spans="1:11" x14ac:dyDescent="0.15">
      <c r="A31" s="355"/>
      <c r="B31" s="356"/>
      <c r="C31" s="355"/>
      <c r="D31" s="356" t="s">
        <v>305</v>
      </c>
      <c r="E31" s="352"/>
      <c r="F31" s="352"/>
      <c r="G31" s="352"/>
      <c r="H31" s="352"/>
      <c r="I31" s="353">
        <f>SUM(I32:I39)</f>
        <v>0</v>
      </c>
      <c r="J31" s="352" t="s">
        <v>422</v>
      </c>
      <c r="K31" s="354" t="s">
        <v>370</v>
      </c>
    </row>
    <row r="32" spans="1:11" x14ac:dyDescent="0.15">
      <c r="A32" s="355"/>
      <c r="B32" s="356"/>
      <c r="C32" s="355"/>
      <c r="D32" s="355"/>
      <c r="E32" s="351" t="s">
        <v>306</v>
      </c>
      <c r="F32" s="357"/>
      <c r="G32" s="357"/>
      <c r="H32" s="357"/>
      <c r="I32" s="358"/>
      <c r="J32" s="359"/>
      <c r="K32" s="354" t="s">
        <v>371</v>
      </c>
    </row>
    <row r="33" spans="1:11" x14ac:dyDescent="0.15">
      <c r="A33" s="355"/>
      <c r="B33" s="356"/>
      <c r="C33" s="355"/>
      <c r="D33" s="355"/>
      <c r="E33" s="366" t="s">
        <v>307</v>
      </c>
      <c r="F33" s="356"/>
      <c r="G33" s="356"/>
      <c r="H33" s="356"/>
      <c r="I33" s="370"/>
      <c r="J33" s="371"/>
      <c r="K33" s="354" t="s">
        <v>372</v>
      </c>
    </row>
    <row r="34" spans="1:11" x14ac:dyDescent="0.15">
      <c r="A34" s="355"/>
      <c r="B34" s="356"/>
      <c r="C34" s="355"/>
      <c r="D34" s="355"/>
      <c r="E34" s="366" t="s">
        <v>308</v>
      </c>
      <c r="F34" s="356"/>
      <c r="G34" s="356"/>
      <c r="H34" s="356"/>
      <c r="I34" s="370"/>
      <c r="J34" s="371"/>
      <c r="K34" s="354" t="s">
        <v>373</v>
      </c>
    </row>
    <row r="35" spans="1:11" x14ac:dyDescent="0.15">
      <c r="A35" s="355"/>
      <c r="B35" s="356"/>
      <c r="C35" s="355"/>
      <c r="D35" s="355"/>
      <c r="E35" s="366" t="s">
        <v>309</v>
      </c>
      <c r="F35" s="356"/>
      <c r="G35" s="356"/>
      <c r="H35" s="356"/>
      <c r="I35" s="370"/>
      <c r="J35" s="371"/>
      <c r="K35" s="354" t="s">
        <v>374</v>
      </c>
    </row>
    <row r="36" spans="1:11" x14ac:dyDescent="0.15">
      <c r="A36" s="355"/>
      <c r="B36" s="356"/>
      <c r="C36" s="355"/>
      <c r="D36" s="355"/>
      <c r="E36" s="366" t="s">
        <v>310</v>
      </c>
      <c r="F36" s="356"/>
      <c r="G36" s="356"/>
      <c r="H36" s="356"/>
      <c r="I36" s="370"/>
      <c r="J36" s="371"/>
      <c r="K36" s="354" t="s">
        <v>375</v>
      </c>
    </row>
    <row r="37" spans="1:11" x14ac:dyDescent="0.15">
      <c r="A37" s="355"/>
      <c r="B37" s="356"/>
      <c r="C37" s="355"/>
      <c r="D37" s="355"/>
      <c r="E37" s="366" t="s">
        <v>311</v>
      </c>
      <c r="F37" s="356"/>
      <c r="G37" s="356"/>
      <c r="H37" s="356"/>
      <c r="I37" s="370"/>
      <c r="J37" s="371"/>
      <c r="K37" s="354" t="s">
        <v>376</v>
      </c>
    </row>
    <row r="38" spans="1:11" x14ac:dyDescent="0.15">
      <c r="A38" s="355"/>
      <c r="B38" s="356"/>
      <c r="C38" s="355"/>
      <c r="D38" s="355"/>
      <c r="E38" s="366" t="s">
        <v>312</v>
      </c>
      <c r="F38" s="356"/>
      <c r="G38" s="356"/>
      <c r="H38" s="356"/>
      <c r="I38" s="370"/>
      <c r="J38" s="371"/>
      <c r="K38" s="354"/>
    </row>
    <row r="39" spans="1:11" x14ac:dyDescent="0.15">
      <c r="A39" s="355"/>
      <c r="B39" s="356"/>
      <c r="C39" s="367"/>
      <c r="D39" s="367"/>
      <c r="E39" s="360" t="s">
        <v>313</v>
      </c>
      <c r="F39" s="361"/>
      <c r="G39" s="361"/>
      <c r="H39" s="361"/>
      <c r="I39" s="362"/>
      <c r="J39" s="363"/>
      <c r="K39" s="354" t="s">
        <v>377</v>
      </c>
    </row>
    <row r="40" spans="1:11" x14ac:dyDescent="0.15">
      <c r="A40" s="355"/>
      <c r="B40" s="356" t="s">
        <v>314</v>
      </c>
      <c r="C40" s="352"/>
      <c r="D40" s="352"/>
      <c r="E40" s="352"/>
      <c r="F40" s="352"/>
      <c r="G40" s="352"/>
      <c r="H40" s="352"/>
      <c r="I40" s="353">
        <f>SUM(I41,I75)</f>
        <v>0</v>
      </c>
      <c r="J40" s="352" t="s">
        <v>423</v>
      </c>
      <c r="K40" s="354" t="s">
        <v>378</v>
      </c>
    </row>
    <row r="41" spans="1:11" x14ac:dyDescent="0.15">
      <c r="A41" s="355"/>
      <c r="B41" s="356"/>
      <c r="C41" s="351" t="s">
        <v>315</v>
      </c>
      <c r="D41" s="356"/>
      <c r="E41" s="352"/>
      <c r="F41" s="356"/>
      <c r="G41" s="356"/>
      <c r="H41" s="356"/>
      <c r="I41" s="368">
        <f>SUM(I42,I62,I74)</f>
        <v>0</v>
      </c>
      <c r="J41" s="356" t="s">
        <v>424</v>
      </c>
      <c r="K41" s="369"/>
    </row>
    <row r="42" spans="1:11" x14ac:dyDescent="0.15">
      <c r="A42" s="355"/>
      <c r="B42" s="356"/>
      <c r="C42" s="355"/>
      <c r="D42" s="351" t="s">
        <v>316</v>
      </c>
      <c r="E42" s="352"/>
      <c r="F42" s="352"/>
      <c r="G42" s="352"/>
      <c r="H42" s="352"/>
      <c r="I42" s="353">
        <f>SUM(I43,I61)</f>
        <v>0</v>
      </c>
      <c r="J42" s="352" t="s">
        <v>425</v>
      </c>
      <c r="K42" s="354"/>
    </row>
    <row r="43" spans="1:11" x14ac:dyDescent="0.15">
      <c r="A43" s="355"/>
      <c r="B43" s="356"/>
      <c r="C43" s="355"/>
      <c r="D43" s="355"/>
      <c r="E43" s="366" t="s">
        <v>317</v>
      </c>
      <c r="F43" s="356"/>
      <c r="G43" s="356"/>
      <c r="H43" s="356"/>
      <c r="I43" s="368">
        <f>SUM(I44,I52)</f>
        <v>0</v>
      </c>
      <c r="J43" s="356" t="s">
        <v>426</v>
      </c>
      <c r="K43" s="369"/>
    </row>
    <row r="44" spans="1:11" x14ac:dyDescent="0.15">
      <c r="A44" s="355"/>
      <c r="B44" s="356"/>
      <c r="C44" s="355"/>
      <c r="D44" s="355"/>
      <c r="E44" s="366"/>
      <c r="F44" s="351" t="s">
        <v>318</v>
      </c>
      <c r="G44" s="357"/>
      <c r="H44" s="352"/>
      <c r="I44" s="372">
        <f>SUM(I45:I51)</f>
        <v>0</v>
      </c>
      <c r="J44" s="357" t="s">
        <v>427</v>
      </c>
      <c r="K44" s="373"/>
    </row>
    <row r="45" spans="1:11" x14ac:dyDescent="0.15">
      <c r="A45" s="355"/>
      <c r="B45" s="356"/>
      <c r="C45" s="355"/>
      <c r="D45" s="355"/>
      <c r="E45" s="366"/>
      <c r="F45" s="366"/>
      <c r="G45" s="351" t="s">
        <v>319</v>
      </c>
      <c r="H45" s="357"/>
      <c r="I45" s="358"/>
      <c r="J45" s="359"/>
      <c r="K45" s="354" t="s">
        <v>379</v>
      </c>
    </row>
    <row r="46" spans="1:11" x14ac:dyDescent="0.15">
      <c r="A46" s="355"/>
      <c r="B46" s="356"/>
      <c r="C46" s="355"/>
      <c r="D46" s="355"/>
      <c r="E46" s="366"/>
      <c r="F46" s="366"/>
      <c r="G46" s="366" t="s">
        <v>320</v>
      </c>
      <c r="H46" s="356"/>
      <c r="I46" s="370"/>
      <c r="J46" s="371"/>
      <c r="K46" s="354" t="s">
        <v>380</v>
      </c>
    </row>
    <row r="47" spans="1:11" x14ac:dyDescent="0.15">
      <c r="A47" s="355"/>
      <c r="B47" s="356"/>
      <c r="C47" s="355"/>
      <c r="D47" s="355"/>
      <c r="E47" s="366"/>
      <c r="F47" s="366"/>
      <c r="G47" s="366" t="s">
        <v>321</v>
      </c>
      <c r="H47" s="356"/>
      <c r="I47" s="370"/>
      <c r="J47" s="371"/>
      <c r="K47" s="354" t="s">
        <v>381</v>
      </c>
    </row>
    <row r="48" spans="1:11" x14ac:dyDescent="0.15">
      <c r="A48" s="355"/>
      <c r="B48" s="356"/>
      <c r="C48" s="355"/>
      <c r="D48" s="355"/>
      <c r="E48" s="366"/>
      <c r="F48" s="366"/>
      <c r="G48" s="366" t="s">
        <v>322</v>
      </c>
      <c r="H48" s="356"/>
      <c r="I48" s="370"/>
      <c r="J48" s="371"/>
      <c r="K48" s="354" t="s">
        <v>382</v>
      </c>
    </row>
    <row r="49" spans="1:11" x14ac:dyDescent="0.15">
      <c r="A49" s="355"/>
      <c r="B49" s="356"/>
      <c r="C49" s="355"/>
      <c r="D49" s="355"/>
      <c r="E49" s="366"/>
      <c r="F49" s="366"/>
      <c r="G49" s="366" t="s">
        <v>323</v>
      </c>
      <c r="H49" s="356"/>
      <c r="I49" s="370"/>
      <c r="J49" s="371"/>
      <c r="K49" s="354" t="s">
        <v>383</v>
      </c>
    </row>
    <row r="50" spans="1:11" x14ac:dyDescent="0.15">
      <c r="A50" s="355"/>
      <c r="B50" s="356"/>
      <c r="C50" s="355"/>
      <c r="D50" s="355"/>
      <c r="E50" s="366"/>
      <c r="F50" s="366"/>
      <c r="G50" s="366" t="s">
        <v>324</v>
      </c>
      <c r="H50" s="356"/>
      <c r="I50" s="370"/>
      <c r="J50" s="371"/>
      <c r="K50" s="354" t="s">
        <v>384</v>
      </c>
    </row>
    <row r="51" spans="1:11" x14ac:dyDescent="0.15">
      <c r="A51" s="355"/>
      <c r="B51" s="356"/>
      <c r="C51" s="355"/>
      <c r="D51" s="355"/>
      <c r="E51" s="366"/>
      <c r="F51" s="360"/>
      <c r="G51" s="360" t="s">
        <v>325</v>
      </c>
      <c r="H51" s="361"/>
      <c r="I51" s="362"/>
      <c r="J51" s="363"/>
      <c r="K51" s="354" t="s">
        <v>385</v>
      </c>
    </row>
    <row r="52" spans="1:11" x14ac:dyDescent="0.15">
      <c r="A52" s="355"/>
      <c r="B52" s="356"/>
      <c r="C52" s="355"/>
      <c r="D52" s="355"/>
      <c r="E52" s="366"/>
      <c r="F52" s="351" t="s">
        <v>326</v>
      </c>
      <c r="G52" s="357"/>
      <c r="H52" s="357"/>
      <c r="I52" s="372">
        <f>SUM(I53,I58)</f>
        <v>0</v>
      </c>
      <c r="J52" s="357" t="s">
        <v>428</v>
      </c>
      <c r="K52" s="373"/>
    </row>
    <row r="53" spans="1:11" x14ac:dyDescent="0.15">
      <c r="A53" s="355"/>
      <c r="B53" s="356"/>
      <c r="C53" s="355"/>
      <c r="D53" s="355"/>
      <c r="E53" s="366"/>
      <c r="F53" s="355"/>
      <c r="G53" s="351" t="s">
        <v>327</v>
      </c>
      <c r="H53" s="352"/>
      <c r="I53" s="353">
        <f>SUM(I54:I57)</f>
        <v>0</v>
      </c>
      <c r="J53" s="374" t="s">
        <v>429</v>
      </c>
      <c r="K53" s="373" t="s">
        <v>430</v>
      </c>
    </row>
    <row r="54" spans="1:11" x14ac:dyDescent="0.15">
      <c r="A54" s="355"/>
      <c r="B54" s="356"/>
      <c r="C54" s="355"/>
      <c r="D54" s="355"/>
      <c r="E54" s="366"/>
      <c r="F54" s="355"/>
      <c r="G54" s="355"/>
      <c r="H54" s="375" t="s">
        <v>328</v>
      </c>
      <c r="I54" s="370"/>
      <c r="J54" s="356"/>
      <c r="K54" s="369"/>
    </row>
    <row r="55" spans="1:11" x14ac:dyDescent="0.15">
      <c r="A55" s="355"/>
      <c r="B55" s="356"/>
      <c r="C55" s="355"/>
      <c r="D55" s="355"/>
      <c r="E55" s="366"/>
      <c r="F55" s="355"/>
      <c r="G55" s="355"/>
      <c r="H55" s="376" t="s">
        <v>329</v>
      </c>
      <c r="I55" s="370"/>
      <c r="J55" s="356"/>
      <c r="K55" s="369"/>
    </row>
    <row r="56" spans="1:11" x14ac:dyDescent="0.15">
      <c r="A56" s="355"/>
      <c r="B56" s="356"/>
      <c r="C56" s="355"/>
      <c r="D56" s="355"/>
      <c r="E56" s="366"/>
      <c r="F56" s="355"/>
      <c r="G56" s="355"/>
      <c r="H56" s="376" t="s">
        <v>330</v>
      </c>
      <c r="I56" s="370"/>
      <c r="J56" s="356"/>
      <c r="K56" s="369"/>
    </row>
    <row r="57" spans="1:11" x14ac:dyDescent="0.15">
      <c r="A57" s="355"/>
      <c r="B57" s="356"/>
      <c r="C57" s="355"/>
      <c r="D57" s="355"/>
      <c r="E57" s="366"/>
      <c r="F57" s="355"/>
      <c r="G57" s="371"/>
      <c r="H57" s="377" t="s">
        <v>331</v>
      </c>
      <c r="I57" s="370"/>
      <c r="J57" s="356"/>
      <c r="K57" s="369"/>
    </row>
    <row r="58" spans="1:11" x14ac:dyDescent="0.15">
      <c r="A58" s="355"/>
      <c r="B58" s="356"/>
      <c r="C58" s="355"/>
      <c r="D58" s="355"/>
      <c r="E58" s="366"/>
      <c r="F58" s="355"/>
      <c r="G58" s="357" t="s">
        <v>332</v>
      </c>
      <c r="H58" s="352"/>
      <c r="I58" s="353">
        <f>SUM(I59:I60)</f>
        <v>0</v>
      </c>
      <c r="J58" s="374" t="s">
        <v>431</v>
      </c>
      <c r="K58" s="373"/>
    </row>
    <row r="59" spans="1:11" x14ac:dyDescent="0.15">
      <c r="A59" s="355"/>
      <c r="B59" s="356"/>
      <c r="C59" s="355"/>
      <c r="D59" s="355"/>
      <c r="E59" s="366"/>
      <c r="F59" s="355"/>
      <c r="G59" s="371"/>
      <c r="H59" s="375" t="s">
        <v>333</v>
      </c>
      <c r="I59" s="370"/>
      <c r="J59" s="356"/>
      <c r="K59" s="354" t="s">
        <v>386</v>
      </c>
    </row>
    <row r="60" spans="1:11" x14ac:dyDescent="0.15">
      <c r="A60" s="355"/>
      <c r="B60" s="356"/>
      <c r="C60" s="355"/>
      <c r="D60" s="355"/>
      <c r="E60" s="366"/>
      <c r="F60" s="367"/>
      <c r="G60" s="363"/>
      <c r="H60" s="377" t="s">
        <v>334</v>
      </c>
      <c r="I60" s="362"/>
      <c r="J60" s="361"/>
      <c r="K60" s="378" t="s">
        <v>387</v>
      </c>
    </row>
    <row r="61" spans="1:11" x14ac:dyDescent="0.15">
      <c r="A61" s="355"/>
      <c r="B61" s="356"/>
      <c r="C61" s="355"/>
      <c r="D61" s="367"/>
      <c r="E61" s="364" t="s">
        <v>335</v>
      </c>
      <c r="F61" s="352"/>
      <c r="G61" s="352"/>
      <c r="H61" s="352"/>
      <c r="I61" s="365"/>
      <c r="J61" s="352"/>
      <c r="K61" s="354" t="s">
        <v>388</v>
      </c>
    </row>
    <row r="62" spans="1:11" x14ac:dyDescent="0.15">
      <c r="A62" s="355"/>
      <c r="B62" s="356"/>
      <c r="C62" s="355"/>
      <c r="D62" s="357" t="s">
        <v>336</v>
      </c>
      <c r="E62" s="352"/>
      <c r="F62" s="352"/>
      <c r="G62" s="352"/>
      <c r="H62" s="352"/>
      <c r="I62" s="353">
        <f>SUM(I63,I68:I73)</f>
        <v>0</v>
      </c>
      <c r="J62" s="352" t="s">
        <v>432</v>
      </c>
      <c r="K62" s="354"/>
    </row>
    <row r="63" spans="1:11" x14ac:dyDescent="0.15">
      <c r="A63" s="355"/>
      <c r="B63" s="356"/>
      <c r="C63" s="355"/>
      <c r="D63" s="356"/>
      <c r="E63" s="351" t="s">
        <v>337</v>
      </c>
      <c r="F63" s="352"/>
      <c r="G63" s="352"/>
      <c r="H63" s="352"/>
      <c r="I63" s="353">
        <f>SUM(I64:I67)</f>
        <v>0</v>
      </c>
      <c r="J63" s="352" t="s">
        <v>433</v>
      </c>
      <c r="K63" s="354"/>
    </row>
    <row r="64" spans="1:11" x14ac:dyDescent="0.15">
      <c r="A64" s="355"/>
      <c r="B64" s="356"/>
      <c r="C64" s="355"/>
      <c r="D64" s="356"/>
      <c r="E64" s="355"/>
      <c r="F64" s="351" t="s">
        <v>338</v>
      </c>
      <c r="G64" s="357"/>
      <c r="H64" s="357"/>
      <c r="I64" s="358"/>
      <c r="J64" s="359"/>
      <c r="K64" s="354" t="s">
        <v>389</v>
      </c>
    </row>
    <row r="65" spans="1:11" x14ac:dyDescent="0.15">
      <c r="A65" s="355"/>
      <c r="B65" s="356"/>
      <c r="C65" s="355"/>
      <c r="D65" s="356"/>
      <c r="E65" s="355"/>
      <c r="F65" s="366" t="s">
        <v>339</v>
      </c>
      <c r="G65" s="356"/>
      <c r="H65" s="356"/>
      <c r="I65" s="370"/>
      <c r="J65" s="371"/>
      <c r="K65" s="354" t="s">
        <v>390</v>
      </c>
    </row>
    <row r="66" spans="1:11" x14ac:dyDescent="0.15">
      <c r="A66" s="355"/>
      <c r="B66" s="356"/>
      <c r="C66" s="355"/>
      <c r="D66" s="356"/>
      <c r="E66" s="355"/>
      <c r="F66" s="366" t="s">
        <v>340</v>
      </c>
      <c r="G66" s="356"/>
      <c r="H66" s="356"/>
      <c r="I66" s="370"/>
      <c r="J66" s="371"/>
      <c r="K66" s="354" t="s">
        <v>391</v>
      </c>
    </row>
    <row r="67" spans="1:11" x14ac:dyDescent="0.15">
      <c r="A67" s="355"/>
      <c r="B67" s="356"/>
      <c r="C67" s="355"/>
      <c r="D67" s="356"/>
      <c r="E67" s="367"/>
      <c r="F67" s="360" t="s">
        <v>341</v>
      </c>
      <c r="G67" s="361"/>
      <c r="H67" s="361"/>
      <c r="I67" s="362"/>
      <c r="J67" s="363"/>
      <c r="K67" s="354" t="s">
        <v>392</v>
      </c>
    </row>
    <row r="68" spans="1:11" x14ac:dyDescent="0.15">
      <c r="A68" s="355"/>
      <c r="B68" s="356"/>
      <c r="C68" s="355"/>
      <c r="D68" s="356"/>
      <c r="E68" s="364" t="s">
        <v>342</v>
      </c>
      <c r="F68" s="352"/>
      <c r="G68" s="352"/>
      <c r="H68" s="352"/>
      <c r="I68" s="365"/>
      <c r="J68" s="352"/>
      <c r="K68" s="354" t="s">
        <v>393</v>
      </c>
    </row>
    <row r="69" spans="1:11" x14ac:dyDescent="0.15">
      <c r="A69" s="355"/>
      <c r="B69" s="356"/>
      <c r="C69" s="355"/>
      <c r="D69" s="356"/>
      <c r="E69" s="364" t="s">
        <v>343</v>
      </c>
      <c r="F69" s="352"/>
      <c r="G69" s="352"/>
      <c r="H69" s="352"/>
      <c r="I69" s="365"/>
      <c r="J69" s="352"/>
      <c r="K69" s="354" t="s">
        <v>394</v>
      </c>
    </row>
    <row r="70" spans="1:11" x14ac:dyDescent="0.15">
      <c r="A70" s="355"/>
      <c r="B70" s="356"/>
      <c r="C70" s="355"/>
      <c r="D70" s="356"/>
      <c r="E70" s="364" t="s">
        <v>344</v>
      </c>
      <c r="F70" s="352"/>
      <c r="G70" s="352"/>
      <c r="H70" s="352"/>
      <c r="I70" s="365"/>
      <c r="J70" s="352"/>
      <c r="K70" s="354" t="s">
        <v>395</v>
      </c>
    </row>
    <row r="71" spans="1:11" x14ac:dyDescent="0.15">
      <c r="A71" s="355"/>
      <c r="B71" s="356"/>
      <c r="C71" s="355"/>
      <c r="D71" s="356"/>
      <c r="E71" s="364" t="s">
        <v>345</v>
      </c>
      <c r="F71" s="352"/>
      <c r="G71" s="352"/>
      <c r="H71" s="352"/>
      <c r="I71" s="365"/>
      <c r="J71" s="352"/>
      <c r="K71" s="354" t="s">
        <v>396</v>
      </c>
    </row>
    <row r="72" spans="1:11" x14ac:dyDescent="0.15">
      <c r="A72" s="355"/>
      <c r="B72" s="356"/>
      <c r="C72" s="355"/>
      <c r="D72" s="356"/>
      <c r="E72" s="364" t="s">
        <v>346</v>
      </c>
      <c r="F72" s="352"/>
      <c r="G72" s="352"/>
      <c r="H72" s="352"/>
      <c r="I72" s="365"/>
      <c r="J72" s="352"/>
      <c r="K72" s="354" t="s">
        <v>397</v>
      </c>
    </row>
    <row r="73" spans="1:11" x14ac:dyDescent="0.15">
      <c r="A73" s="355"/>
      <c r="B73" s="356"/>
      <c r="C73" s="355"/>
      <c r="D73" s="361"/>
      <c r="E73" s="351" t="s">
        <v>347</v>
      </c>
      <c r="F73" s="357"/>
      <c r="G73" s="357"/>
      <c r="H73" s="357"/>
      <c r="I73" s="358"/>
      <c r="J73" s="357"/>
      <c r="K73" s="373" t="s">
        <v>398</v>
      </c>
    </row>
    <row r="74" spans="1:11" x14ac:dyDescent="0.15">
      <c r="A74" s="355"/>
      <c r="B74" s="356"/>
      <c r="C74" s="367"/>
      <c r="D74" s="352" t="s">
        <v>348</v>
      </c>
      <c r="E74" s="352"/>
      <c r="F74" s="352"/>
      <c r="G74" s="352"/>
      <c r="H74" s="352"/>
      <c r="I74" s="365"/>
      <c r="J74" s="352"/>
      <c r="K74" s="354" t="s">
        <v>399</v>
      </c>
    </row>
    <row r="75" spans="1:11" x14ac:dyDescent="0.15">
      <c r="A75" s="355"/>
      <c r="B75" s="356"/>
      <c r="C75" s="351" t="s">
        <v>409</v>
      </c>
      <c r="D75" s="352"/>
      <c r="E75" s="352"/>
      <c r="F75" s="352"/>
      <c r="G75" s="352"/>
      <c r="H75" s="352"/>
      <c r="I75" s="353">
        <f>SUM(I76:I81)</f>
        <v>0</v>
      </c>
      <c r="J75" s="352" t="s">
        <v>434</v>
      </c>
      <c r="K75" s="354"/>
    </row>
    <row r="76" spans="1:11" ht="24" x14ac:dyDescent="0.15">
      <c r="A76" s="355"/>
      <c r="B76" s="356"/>
      <c r="C76" s="366"/>
      <c r="D76" s="360" t="s">
        <v>349</v>
      </c>
      <c r="E76" s="361"/>
      <c r="F76" s="361"/>
      <c r="G76" s="361"/>
      <c r="H76" s="361"/>
      <c r="I76" s="362"/>
      <c r="J76" s="361"/>
      <c r="K76" s="378" t="s">
        <v>400</v>
      </c>
    </row>
    <row r="77" spans="1:11" ht="24" x14ac:dyDescent="0.15">
      <c r="A77" s="355"/>
      <c r="B77" s="356"/>
      <c r="C77" s="366"/>
      <c r="D77" s="364" t="s">
        <v>350</v>
      </c>
      <c r="E77" s="352"/>
      <c r="F77" s="352"/>
      <c r="G77" s="352"/>
      <c r="H77" s="352"/>
      <c r="I77" s="365"/>
      <c r="J77" s="352"/>
      <c r="K77" s="354" t="s">
        <v>401</v>
      </c>
    </row>
    <row r="78" spans="1:11" x14ac:dyDescent="0.15">
      <c r="A78" s="355"/>
      <c r="B78" s="356"/>
      <c r="C78" s="366"/>
      <c r="D78" s="364" t="s">
        <v>351</v>
      </c>
      <c r="E78" s="352"/>
      <c r="F78" s="352"/>
      <c r="G78" s="352"/>
      <c r="H78" s="352"/>
      <c r="I78" s="365"/>
      <c r="J78" s="352"/>
      <c r="K78" s="354" t="s">
        <v>402</v>
      </c>
    </row>
    <row r="79" spans="1:11" ht="12" customHeight="1" x14ac:dyDescent="0.15">
      <c r="A79" s="355"/>
      <c r="B79" s="356"/>
      <c r="C79" s="355"/>
      <c r="D79" s="396" t="s">
        <v>436</v>
      </c>
      <c r="E79" s="360" t="s">
        <v>352</v>
      </c>
      <c r="F79" s="352"/>
      <c r="G79" s="352"/>
      <c r="H79" s="352"/>
      <c r="I79" s="365"/>
      <c r="J79" s="352"/>
      <c r="K79" s="354" t="s">
        <v>403</v>
      </c>
    </row>
    <row r="80" spans="1:11" ht="24" x14ac:dyDescent="0.15">
      <c r="A80" s="355"/>
      <c r="B80" s="356"/>
      <c r="C80" s="355"/>
      <c r="D80" s="397"/>
      <c r="E80" s="366" t="s">
        <v>353</v>
      </c>
      <c r="F80" s="352"/>
      <c r="G80" s="352"/>
      <c r="H80" s="352"/>
      <c r="I80" s="365"/>
      <c r="J80" s="352"/>
      <c r="K80" s="354" t="s">
        <v>404</v>
      </c>
    </row>
    <row r="81" spans="1:11" x14ac:dyDescent="0.15">
      <c r="A81" s="355"/>
      <c r="B81" s="356"/>
      <c r="C81" s="355"/>
      <c r="D81" s="397"/>
      <c r="E81" s="351" t="s">
        <v>354</v>
      </c>
      <c r="F81" s="352"/>
      <c r="G81" s="352"/>
      <c r="H81" s="352"/>
      <c r="I81" s="353">
        <f>SUM(I82:I85)</f>
        <v>0</v>
      </c>
      <c r="J81" s="352"/>
      <c r="K81" s="354"/>
    </row>
    <row r="82" spans="1:11" x14ac:dyDescent="0.15">
      <c r="A82" s="355"/>
      <c r="B82" s="356"/>
      <c r="C82" s="355"/>
      <c r="D82" s="397"/>
      <c r="E82" s="366"/>
      <c r="F82" s="351" t="s">
        <v>283</v>
      </c>
      <c r="G82" s="357"/>
      <c r="H82" s="357"/>
      <c r="I82" s="358"/>
      <c r="J82" s="359"/>
      <c r="K82" s="354" t="s">
        <v>405</v>
      </c>
    </row>
    <row r="83" spans="1:11" x14ac:dyDescent="0.15">
      <c r="A83" s="355"/>
      <c r="B83" s="356"/>
      <c r="C83" s="355"/>
      <c r="D83" s="397"/>
      <c r="E83" s="366"/>
      <c r="F83" s="366" t="s">
        <v>435</v>
      </c>
      <c r="G83" s="356"/>
      <c r="H83" s="356"/>
      <c r="I83" s="370"/>
      <c r="J83" s="371"/>
      <c r="K83" s="354" t="s">
        <v>406</v>
      </c>
    </row>
    <row r="84" spans="1:11" x14ac:dyDescent="0.15">
      <c r="A84" s="355"/>
      <c r="B84" s="356"/>
      <c r="C84" s="355"/>
      <c r="D84" s="397"/>
      <c r="E84" s="366"/>
      <c r="F84" s="366" t="s">
        <v>284</v>
      </c>
      <c r="G84" s="356"/>
      <c r="H84" s="356"/>
      <c r="I84" s="370"/>
      <c r="J84" s="371"/>
      <c r="K84" s="354" t="s">
        <v>407</v>
      </c>
    </row>
    <row r="85" spans="1:11" ht="12.75" thickBot="1" x14ac:dyDescent="0.2">
      <c r="A85" s="367"/>
      <c r="B85" s="361"/>
      <c r="C85" s="367"/>
      <c r="D85" s="398"/>
      <c r="E85" s="360"/>
      <c r="F85" s="360" t="s">
        <v>285</v>
      </c>
      <c r="G85" s="361"/>
      <c r="H85" s="361"/>
      <c r="I85" s="379"/>
      <c r="J85" s="363"/>
      <c r="K85" s="354" t="s">
        <v>408</v>
      </c>
    </row>
    <row r="86" spans="1:11" customFormat="1" ht="14.25" thickBot="1" x14ac:dyDescent="0.2">
      <c r="A86" s="380"/>
      <c r="B86" s="381" t="s">
        <v>86</v>
      </c>
      <c r="C86" s="382"/>
      <c r="D86" s="382"/>
      <c r="E86" s="382"/>
      <c r="F86" s="382"/>
      <c r="G86" s="382"/>
      <c r="H86" s="381"/>
      <c r="I86" s="383">
        <f>I12</f>
        <v>10000</v>
      </c>
      <c r="J86" s="384"/>
      <c r="K86" s="385"/>
    </row>
    <row r="87" spans="1:11" customFormat="1" ht="13.5" x14ac:dyDescent="0.15">
      <c r="A87" s="386"/>
      <c r="B87" s="387" t="s">
        <v>136</v>
      </c>
      <c r="C87" s="386"/>
      <c r="D87" s="386"/>
      <c r="E87" s="386"/>
      <c r="F87" s="386"/>
      <c r="G87" s="386"/>
      <c r="H87" s="386"/>
    </row>
    <row r="88" spans="1:11" customFormat="1" ht="13.5" x14ac:dyDescent="0.15">
      <c r="B88" s="37" t="s">
        <v>684</v>
      </c>
    </row>
    <row r="89" spans="1:11" customFormat="1" ht="13.5" x14ac:dyDescent="0.15"/>
    <row r="90" spans="1:11" customFormat="1" ht="13.5" x14ac:dyDescent="0.15">
      <c r="H90" s="2" t="s">
        <v>167</v>
      </c>
    </row>
    <row r="91" spans="1:11" customFormat="1" ht="13.5" x14ac:dyDescent="0.15">
      <c r="H91" s="26"/>
      <c r="I91" s="33" t="s">
        <v>176</v>
      </c>
      <c r="J91" s="7"/>
    </row>
    <row r="92" spans="1:11" customFormat="1" ht="13.5" x14ac:dyDescent="0.15">
      <c r="H92" s="27"/>
      <c r="I92" s="385" t="s">
        <v>169</v>
      </c>
      <c r="J92" s="388" t="s">
        <v>170</v>
      </c>
    </row>
    <row r="93" spans="1:11" customFormat="1" ht="13.5" x14ac:dyDescent="0.15">
      <c r="H93" s="34" t="s">
        <v>673</v>
      </c>
      <c r="I93" s="389">
        <v>0.75800000000000001</v>
      </c>
      <c r="J93" s="390">
        <v>0.74199999999999999</v>
      </c>
    </row>
    <row r="94" spans="1:11" customFormat="1" ht="13.5" x14ac:dyDescent="0.15">
      <c r="H94" s="35" t="s">
        <v>674</v>
      </c>
      <c r="I94" s="390">
        <v>0.752</v>
      </c>
      <c r="J94" s="390">
        <v>0.72199999999999998</v>
      </c>
    </row>
    <row r="95" spans="1:11" customFormat="1" ht="13.5" x14ac:dyDescent="0.15">
      <c r="H95" s="35" t="s">
        <v>675</v>
      </c>
      <c r="I95" s="390">
        <v>0.71899999999999997</v>
      </c>
      <c r="J95" s="390">
        <v>0.74399999999999999</v>
      </c>
    </row>
    <row r="96" spans="1:11" customFormat="1" ht="13.5" x14ac:dyDescent="0.15">
      <c r="H96" s="35" t="s">
        <v>676</v>
      </c>
      <c r="I96" s="390">
        <v>0.82599999999999996</v>
      </c>
      <c r="J96" s="390">
        <v>0.75</v>
      </c>
    </row>
    <row r="97" spans="1:10" customFormat="1" ht="13.5" x14ac:dyDescent="0.15">
      <c r="H97" s="35" t="s">
        <v>677</v>
      </c>
      <c r="I97" s="390">
        <v>0.84399999999999997</v>
      </c>
      <c r="J97" s="390">
        <v>0.76200000000000001</v>
      </c>
    </row>
    <row r="98" spans="1:10" customFormat="1" ht="13.5" x14ac:dyDescent="0.15">
      <c r="H98" s="35" t="s">
        <v>678</v>
      </c>
      <c r="I98" s="390">
        <v>0.94499999999999995</v>
      </c>
      <c r="J98" s="390">
        <v>0.77200000000000002</v>
      </c>
    </row>
    <row r="99" spans="1:10" customFormat="1" ht="13.5" x14ac:dyDescent="0.15">
      <c r="H99" s="35" t="s">
        <v>679</v>
      </c>
      <c r="I99" s="390">
        <v>0.80800000000000005</v>
      </c>
      <c r="J99" s="390">
        <v>0.74199999999999999</v>
      </c>
    </row>
    <row r="100" spans="1:10" customFormat="1" ht="13.5" x14ac:dyDescent="0.15">
      <c r="H100" s="35" t="s">
        <v>783</v>
      </c>
      <c r="I100" s="390">
        <v>0.82699999999999996</v>
      </c>
      <c r="J100" s="390">
        <v>0.69599999999999995</v>
      </c>
    </row>
    <row r="101" spans="1:10" customFormat="1" ht="13.5" x14ac:dyDescent="0.15">
      <c r="H101" s="35" t="s">
        <v>784</v>
      </c>
      <c r="I101" s="390">
        <v>0.78</v>
      </c>
      <c r="J101" s="390">
        <v>0.71399999999999997</v>
      </c>
    </row>
    <row r="102" spans="1:10" customFormat="1" ht="13.5" x14ac:dyDescent="0.15">
      <c r="H102" s="36" t="s">
        <v>785</v>
      </c>
      <c r="I102" s="391">
        <v>0.82799999999999996</v>
      </c>
      <c r="J102" s="391">
        <v>0.68200000000000005</v>
      </c>
    </row>
    <row r="103" spans="1:10" customFormat="1" ht="13.5" x14ac:dyDescent="0.15">
      <c r="H103" t="s">
        <v>168</v>
      </c>
      <c r="J103" s="28" t="s">
        <v>181</v>
      </c>
    </row>
    <row r="104" spans="1:10" customFormat="1" ht="13.5" x14ac:dyDescent="0.15">
      <c r="H104" s="37" t="s">
        <v>177</v>
      </c>
      <c r="J104" s="392">
        <f>J102</f>
        <v>0.68200000000000005</v>
      </c>
    </row>
    <row r="105" spans="1:10" customFormat="1" ht="13.5" x14ac:dyDescent="0.15">
      <c r="A105" s="38"/>
      <c r="B105" s="38"/>
      <c r="G105" s="38" t="s">
        <v>680</v>
      </c>
    </row>
    <row r="106" spans="1:10" customFormat="1" ht="13.5" x14ac:dyDescent="0.15">
      <c r="A106" s="38"/>
      <c r="B106" s="38"/>
      <c r="G106" s="38" t="s">
        <v>786</v>
      </c>
    </row>
    <row r="107" spans="1:10" customFormat="1" ht="13.5" x14ac:dyDescent="0.15">
      <c r="A107" s="38"/>
      <c r="B107" s="38"/>
      <c r="G107" s="38" t="s">
        <v>787</v>
      </c>
    </row>
    <row r="108" spans="1:10" customFormat="1" ht="13.5" x14ac:dyDescent="0.15">
      <c r="A108" s="253"/>
      <c r="B108" s="37"/>
      <c r="G108" s="38" t="s">
        <v>171</v>
      </c>
    </row>
  </sheetData>
  <mergeCells count="2">
    <mergeCell ref="I10:I11"/>
    <mergeCell ref="D79:D85"/>
  </mergeCells>
  <phoneticPr fontId="3"/>
  <pageMargins left="0.2" right="0.27" top="0.52" bottom="0.51" header="0.51200000000000001" footer="0.51200000000000001"/>
  <pageSetup paperSize="9" scale="75" fitToHeight="2"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workbookViewId="0">
      <pane xSplit="2" ySplit="2" topLeftCell="C3" activePane="bottomRight" state="frozen"/>
      <selection pane="topRight" activeCell="C1" sqref="C1"/>
      <selection pane="bottomLeft" activeCell="A4" sqref="A4"/>
      <selection pane="bottomRight" activeCell="F12" sqref="F12"/>
    </sheetView>
  </sheetViews>
  <sheetFormatPr defaultColWidth="9" defaultRowHeight="12" x14ac:dyDescent="0.15"/>
  <cols>
    <col min="1" max="1" width="3.25" style="37" customWidth="1"/>
    <col min="2" max="2" width="16.25" style="37" customWidth="1"/>
    <col min="3" max="3" width="11.5" style="37" customWidth="1"/>
    <col min="4" max="4" width="13.875" style="37" bestFit="1" customWidth="1"/>
    <col min="5" max="5" width="10.5" style="37" bestFit="1" customWidth="1"/>
    <col min="6" max="6" width="13" style="37" bestFit="1" customWidth="1"/>
    <col min="7" max="7" width="9" style="37"/>
    <col min="8" max="8" width="17.375" style="37" customWidth="1"/>
    <col min="9" max="10" width="13.625" style="37" customWidth="1"/>
    <col min="11" max="11" width="11.875" style="37" customWidth="1"/>
    <col min="12" max="12" width="13.125" style="37" customWidth="1"/>
    <col min="13" max="16384" width="9" style="37"/>
  </cols>
  <sheetData>
    <row r="1" spans="1:12" x14ac:dyDescent="0.15">
      <c r="B1" s="124" t="s">
        <v>91</v>
      </c>
      <c r="H1" s="88" t="s">
        <v>149</v>
      </c>
    </row>
    <row r="2" spans="1:12" ht="36" x14ac:dyDescent="0.15">
      <c r="A2" s="164"/>
      <c r="B2" s="165"/>
      <c r="C2" s="166" t="s">
        <v>30</v>
      </c>
      <c r="D2" s="166" t="s">
        <v>442</v>
      </c>
      <c r="E2" s="166" t="s">
        <v>42</v>
      </c>
      <c r="F2" s="167" t="s">
        <v>32</v>
      </c>
      <c r="H2" s="152"/>
      <c r="I2" s="45" t="s">
        <v>150</v>
      </c>
      <c r="J2" s="153" t="s">
        <v>442</v>
      </c>
      <c r="K2" s="46" t="s">
        <v>151</v>
      </c>
      <c r="L2" s="45" t="s">
        <v>152</v>
      </c>
    </row>
    <row r="3" spans="1:12" x14ac:dyDescent="0.15">
      <c r="A3" s="142" t="s">
        <v>470</v>
      </c>
      <c r="B3" s="168" t="s">
        <v>717</v>
      </c>
      <c r="C3" s="169">
        <f>建設投資WS!S5</f>
        <v>10.447891529056188</v>
      </c>
      <c r="D3" s="169">
        <f>建設投資WS!U5</f>
        <v>4.7229737049672647</v>
      </c>
      <c r="E3" s="143">
        <f>建設投資WS!W5</f>
        <v>3</v>
      </c>
      <c r="F3" s="170">
        <f>建設投資WS!Y5</f>
        <v>0</v>
      </c>
      <c r="H3" s="155"/>
      <c r="I3" s="57" t="s">
        <v>153</v>
      </c>
      <c r="J3" s="59" t="s">
        <v>153</v>
      </c>
      <c r="K3" s="58" t="s">
        <v>154</v>
      </c>
      <c r="L3" s="57" t="s">
        <v>154</v>
      </c>
    </row>
    <row r="4" spans="1:12" x14ac:dyDescent="0.15">
      <c r="A4" s="142" t="s">
        <v>471</v>
      </c>
      <c r="B4" s="168" t="s">
        <v>718</v>
      </c>
      <c r="C4" s="169">
        <f>建設投資WS!S6</f>
        <v>1.6944444798268705</v>
      </c>
      <c r="D4" s="169">
        <f>建設投資WS!U6</f>
        <v>1.2607884870738471</v>
      </c>
      <c r="E4" s="143">
        <f>建設投資WS!W6</f>
        <v>0</v>
      </c>
      <c r="F4" s="170">
        <f>建設投資WS!Y6</f>
        <v>0</v>
      </c>
      <c r="H4" s="136" t="s">
        <v>155</v>
      </c>
      <c r="I4" s="254">
        <f>C42</f>
        <v>15066.634723297864</v>
      </c>
      <c r="J4" s="255">
        <f>D42</f>
        <v>7390.1681676882117</v>
      </c>
      <c r="K4" s="40">
        <f>E42</f>
        <v>1244</v>
      </c>
      <c r="L4" s="89">
        <f>F42</f>
        <v>988</v>
      </c>
    </row>
    <row r="5" spans="1:12" x14ac:dyDescent="0.15">
      <c r="A5" s="142" t="s">
        <v>472</v>
      </c>
      <c r="B5" s="168" t="s">
        <v>719</v>
      </c>
      <c r="C5" s="169">
        <f>建設投資WS!S7</f>
        <v>4.3246048052276294</v>
      </c>
      <c r="D5" s="169">
        <f>建設投資WS!U7</f>
        <v>2.2338462257018898</v>
      </c>
      <c r="E5" s="143">
        <f>建設投資WS!W7</f>
        <v>0</v>
      </c>
      <c r="F5" s="170">
        <f>建設投資WS!Y7</f>
        <v>0</v>
      </c>
      <c r="H5" s="136" t="s">
        <v>156</v>
      </c>
      <c r="I5" s="89">
        <f>最終需要額!I86</f>
        <v>10000</v>
      </c>
      <c r="J5" s="39">
        <v>21328823</v>
      </c>
      <c r="K5" s="41" t="s">
        <v>157</v>
      </c>
      <c r="L5" s="91" t="s">
        <v>157</v>
      </c>
    </row>
    <row r="6" spans="1:12" x14ac:dyDescent="0.15">
      <c r="A6" s="142" t="s">
        <v>473</v>
      </c>
      <c r="B6" s="168" t="s">
        <v>7</v>
      </c>
      <c r="C6" s="169">
        <f>建設投資WS!S8</f>
        <v>2.8217092967177617</v>
      </c>
      <c r="D6" s="169">
        <f>建設投資WS!U8</f>
        <v>1.0956269175241922</v>
      </c>
      <c r="E6" s="143">
        <f>建設投資WS!W8</f>
        <v>0</v>
      </c>
      <c r="F6" s="170">
        <f>建設投資WS!Y8</f>
        <v>0</v>
      </c>
      <c r="H6" s="136" t="s">
        <v>158</v>
      </c>
      <c r="I6" s="90">
        <f>I4/I5</f>
        <v>1.5066634723297865</v>
      </c>
      <c r="J6" s="42">
        <f>J4/J5</f>
        <v>3.4648738787359303E-4</v>
      </c>
      <c r="K6" s="41" t="s">
        <v>157</v>
      </c>
      <c r="L6" s="91" t="s">
        <v>157</v>
      </c>
    </row>
    <row r="7" spans="1:12" x14ac:dyDescent="0.15">
      <c r="A7" s="142" t="s">
        <v>474</v>
      </c>
      <c r="B7" s="168" t="s">
        <v>464</v>
      </c>
      <c r="C7" s="169">
        <f>建設投資WS!S9</f>
        <v>83.50854975740674</v>
      </c>
      <c r="D7" s="169">
        <f>建設投資WS!U9</f>
        <v>27.960094045019197</v>
      </c>
      <c r="E7" s="143">
        <f>建設投資WS!W9</f>
        <v>3</v>
      </c>
      <c r="F7" s="170">
        <f>建設投資WS!Y9</f>
        <v>3</v>
      </c>
      <c r="H7" s="80" t="s">
        <v>135</v>
      </c>
      <c r="I7" s="399" t="s">
        <v>790</v>
      </c>
      <c r="J7" s="400"/>
      <c r="K7" s="156"/>
      <c r="L7" s="157"/>
    </row>
    <row r="8" spans="1:12" x14ac:dyDescent="0.15">
      <c r="A8" s="142" t="s">
        <v>475</v>
      </c>
      <c r="B8" s="168" t="s">
        <v>8</v>
      </c>
      <c r="C8" s="169">
        <f>建設投資WS!S10</f>
        <v>5.083883066141178</v>
      </c>
      <c r="D8" s="169">
        <f>建設投資WS!U10</f>
        <v>1.8777268409564616</v>
      </c>
      <c r="E8" s="143">
        <f>建設投資WS!W10</f>
        <v>1</v>
      </c>
      <c r="F8" s="170">
        <f>建設投資WS!Y10</f>
        <v>1</v>
      </c>
    </row>
    <row r="9" spans="1:12" x14ac:dyDescent="0.15">
      <c r="A9" s="142" t="s">
        <v>476</v>
      </c>
      <c r="B9" s="168" t="s">
        <v>482</v>
      </c>
      <c r="C9" s="169">
        <f>建設投資WS!S11</f>
        <v>114.11544787627699</v>
      </c>
      <c r="D9" s="169">
        <f>建設投資WS!U11</f>
        <v>37.349492219323373</v>
      </c>
      <c r="E9" s="143">
        <f>建設投資WS!W11</f>
        <v>5</v>
      </c>
      <c r="F9" s="170">
        <f>建設投資WS!Y11</f>
        <v>4</v>
      </c>
    </row>
    <row r="10" spans="1:12" x14ac:dyDescent="0.15">
      <c r="A10" s="142" t="s">
        <v>477</v>
      </c>
      <c r="B10" s="168" t="s">
        <v>9</v>
      </c>
      <c r="C10" s="169">
        <f>建設投資WS!S12</f>
        <v>26.865058614283054</v>
      </c>
      <c r="D10" s="169">
        <f>建設投資WS!U12</f>
        <v>8.8669226041556204</v>
      </c>
      <c r="E10" s="143">
        <f>建設投資WS!W12</f>
        <v>1</v>
      </c>
      <c r="F10" s="170">
        <f>建設投資WS!Y12</f>
        <v>0</v>
      </c>
    </row>
    <row r="11" spans="1:12" x14ac:dyDescent="0.15">
      <c r="A11" s="142" t="s">
        <v>478</v>
      </c>
      <c r="B11" s="168" t="s">
        <v>10</v>
      </c>
      <c r="C11" s="169">
        <f>建設投資WS!S13</f>
        <v>16.534043353333477</v>
      </c>
      <c r="D11" s="169">
        <f>建設投資WS!U13</f>
        <v>2.8251450649516658</v>
      </c>
      <c r="E11" s="143">
        <f>建設投資WS!W13</f>
        <v>0</v>
      </c>
      <c r="F11" s="170">
        <f>建設投資WS!Y13</f>
        <v>0</v>
      </c>
    </row>
    <row r="12" spans="1:12" x14ac:dyDescent="0.15">
      <c r="A12" s="142" t="s">
        <v>43</v>
      </c>
      <c r="B12" s="168" t="s">
        <v>702</v>
      </c>
      <c r="C12" s="169">
        <f>建設投資WS!S14</f>
        <v>30.957129878617575</v>
      </c>
      <c r="D12" s="169">
        <f>建設投資WS!U14</f>
        <v>11.452637888000456</v>
      </c>
      <c r="E12" s="143">
        <f>建設投資WS!W14</f>
        <v>1</v>
      </c>
      <c r="F12" s="170">
        <f>建設投資WS!Y14</f>
        <v>1</v>
      </c>
    </row>
    <row r="13" spans="1:12" x14ac:dyDescent="0.15">
      <c r="A13" s="142" t="s">
        <v>44</v>
      </c>
      <c r="B13" s="168" t="s">
        <v>11</v>
      </c>
      <c r="C13" s="169">
        <f>建設投資WS!S15</f>
        <v>470.49511902070287</v>
      </c>
      <c r="D13" s="169">
        <f>建設投資WS!U15</f>
        <v>218.07501962640248</v>
      </c>
      <c r="E13" s="143">
        <f>建設投資WS!W15</f>
        <v>20</v>
      </c>
      <c r="F13" s="170">
        <f>建設投資WS!Y15</f>
        <v>18</v>
      </c>
    </row>
    <row r="14" spans="1:12" x14ac:dyDescent="0.15">
      <c r="A14" s="142" t="s">
        <v>45</v>
      </c>
      <c r="B14" s="168" t="s">
        <v>12</v>
      </c>
      <c r="C14" s="169">
        <f>建設投資WS!S16</f>
        <v>96.45803123039066</v>
      </c>
      <c r="D14" s="169">
        <f>建設投資WS!U16</f>
        <v>17.020480546978597</v>
      </c>
      <c r="E14" s="143">
        <f>建設投資WS!W16</f>
        <v>1</v>
      </c>
      <c r="F14" s="170">
        <f>建設投資WS!Y16</f>
        <v>1</v>
      </c>
    </row>
    <row r="15" spans="1:12" x14ac:dyDescent="0.15">
      <c r="A15" s="142" t="s">
        <v>46</v>
      </c>
      <c r="B15" s="168" t="s">
        <v>13</v>
      </c>
      <c r="C15" s="169">
        <f>建設投資WS!S17</f>
        <v>8.1023086408245319</v>
      </c>
      <c r="D15" s="169">
        <f>建設投資WS!U17</f>
        <v>2.0042890584692783</v>
      </c>
      <c r="E15" s="143">
        <f>建設投資WS!W17</f>
        <v>0</v>
      </c>
      <c r="F15" s="170">
        <f>建設投資WS!Y17</f>
        <v>0</v>
      </c>
    </row>
    <row r="16" spans="1:12" x14ac:dyDescent="0.15">
      <c r="A16" s="142" t="s">
        <v>47</v>
      </c>
      <c r="B16" s="168" t="s">
        <v>14</v>
      </c>
      <c r="C16" s="169">
        <f>建設投資WS!S18</f>
        <v>173.62640003176358</v>
      </c>
      <c r="D16" s="169">
        <f>建設投資WS!U18</f>
        <v>73.817593055217415</v>
      </c>
      <c r="E16" s="143">
        <f>建設投資WS!W18</f>
        <v>11</v>
      </c>
      <c r="F16" s="170">
        <f>建設投資WS!Y18</f>
        <v>9</v>
      </c>
    </row>
    <row r="17" spans="1:6" x14ac:dyDescent="0.15">
      <c r="A17" s="142" t="s">
        <v>48</v>
      </c>
      <c r="B17" s="168" t="s">
        <v>484</v>
      </c>
      <c r="C17" s="169">
        <f>建設投資WS!S19</f>
        <v>14.933586848876159</v>
      </c>
      <c r="D17" s="169">
        <f>建設投資WS!U19</f>
        <v>6.2595032231431471</v>
      </c>
      <c r="E17" s="143">
        <f>建設投資WS!W19</f>
        <v>0</v>
      </c>
      <c r="F17" s="170">
        <f>建設投資WS!Y19</f>
        <v>0</v>
      </c>
    </row>
    <row r="18" spans="1:6" x14ac:dyDescent="0.15">
      <c r="A18" s="142" t="s">
        <v>49</v>
      </c>
      <c r="B18" s="168" t="s">
        <v>485</v>
      </c>
      <c r="C18" s="169">
        <f>建設投資WS!S20</f>
        <v>2.7699133320221945</v>
      </c>
      <c r="D18" s="169">
        <f>建設投資WS!U20</f>
        <v>1.1766230401746867</v>
      </c>
      <c r="E18" s="143">
        <f>建設投資WS!W20</f>
        <v>0</v>
      </c>
      <c r="F18" s="170">
        <f>建設投資WS!Y20</f>
        <v>0</v>
      </c>
    </row>
    <row r="19" spans="1:6" x14ac:dyDescent="0.15">
      <c r="A19" s="142" t="s">
        <v>50</v>
      </c>
      <c r="B19" s="168" t="s">
        <v>486</v>
      </c>
      <c r="C19" s="169">
        <f>建設投資WS!S21</f>
        <v>5.4707508774782454</v>
      </c>
      <c r="D19" s="169">
        <f>建設投資WS!U21</f>
        <v>1.9881633005984403</v>
      </c>
      <c r="E19" s="143">
        <f>建設投資WS!W21</f>
        <v>0</v>
      </c>
      <c r="F19" s="170">
        <f>建設投資WS!Y21</f>
        <v>0</v>
      </c>
    </row>
    <row r="20" spans="1:6" x14ac:dyDescent="0.15">
      <c r="A20" s="142" t="s">
        <v>51</v>
      </c>
      <c r="B20" s="168" t="s">
        <v>720</v>
      </c>
      <c r="C20" s="169">
        <f>建設投資WS!S22</f>
        <v>3.7436718411649008</v>
      </c>
      <c r="D20" s="169">
        <f>建設投資WS!U22</f>
        <v>1.3062756538640334</v>
      </c>
      <c r="E20" s="143">
        <f>建設投資WS!W22</f>
        <v>0</v>
      </c>
      <c r="F20" s="170">
        <f>建設投資WS!Y22</f>
        <v>0</v>
      </c>
    </row>
    <row r="21" spans="1:6" x14ac:dyDescent="0.15">
      <c r="A21" s="142" t="s">
        <v>52</v>
      </c>
      <c r="B21" s="168" t="s">
        <v>15</v>
      </c>
      <c r="C21" s="169">
        <f>建設投資WS!S23</f>
        <v>56.440059380362257</v>
      </c>
      <c r="D21" s="169">
        <f>建設投資WS!U23</f>
        <v>19.289012813592969</v>
      </c>
      <c r="E21" s="143">
        <f>建設投資WS!W23</f>
        <v>1</v>
      </c>
      <c r="F21" s="170">
        <f>建設投資WS!Y23</f>
        <v>1</v>
      </c>
    </row>
    <row r="22" spans="1:6" x14ac:dyDescent="0.15">
      <c r="A22" s="142" t="s">
        <v>53</v>
      </c>
      <c r="B22" s="168" t="s">
        <v>733</v>
      </c>
      <c r="C22" s="169">
        <f>建設投資WS!S24</f>
        <v>8.065235225557128</v>
      </c>
      <c r="D22" s="169">
        <f>建設投資WS!U24</f>
        <v>2.7054044312403813</v>
      </c>
      <c r="E22" s="143">
        <f>建設投資WS!W24</f>
        <v>0</v>
      </c>
      <c r="F22" s="170">
        <f>建設投資WS!Y24</f>
        <v>0</v>
      </c>
    </row>
    <row r="23" spans="1:6" x14ac:dyDescent="0.15">
      <c r="A23" s="142" t="s">
        <v>54</v>
      </c>
      <c r="B23" s="168" t="s">
        <v>462</v>
      </c>
      <c r="C23" s="169">
        <f>建設投資WS!S25</f>
        <v>9.8679028547895911</v>
      </c>
      <c r="D23" s="169">
        <f>建設投資WS!U25</f>
        <v>3.0327708306218875</v>
      </c>
      <c r="E23" s="143">
        <f>建設投資WS!W25</f>
        <v>0</v>
      </c>
      <c r="F23" s="170">
        <f>建設投資WS!Y25</f>
        <v>0</v>
      </c>
    </row>
    <row r="24" spans="1:6" x14ac:dyDescent="0.15">
      <c r="A24" s="142" t="s">
        <v>55</v>
      </c>
      <c r="B24" s="168" t="s">
        <v>16</v>
      </c>
      <c r="C24" s="169">
        <f>建設投資WS!S26</f>
        <v>19.64318112687727</v>
      </c>
      <c r="D24" s="169">
        <f>建設投資WS!U26</f>
        <v>7.93284378140598</v>
      </c>
      <c r="E24" s="143">
        <f>建設投資WS!W26</f>
        <v>2</v>
      </c>
      <c r="F24" s="170">
        <f>建設投資WS!Y26</f>
        <v>1</v>
      </c>
    </row>
    <row r="25" spans="1:6" x14ac:dyDescent="0.15">
      <c r="A25" s="142" t="s">
        <v>56</v>
      </c>
      <c r="B25" s="168" t="s">
        <v>17</v>
      </c>
      <c r="C25" s="169">
        <f>建設投資WS!S27</f>
        <v>10032.676812712649</v>
      </c>
      <c r="D25" s="169">
        <f>建設投資WS!U27</f>
        <v>4448.1307999992468</v>
      </c>
      <c r="E25" s="143">
        <f>建設投資WS!W27</f>
        <v>872</v>
      </c>
      <c r="F25" s="170">
        <f>建設投資WS!Y27</f>
        <v>661</v>
      </c>
    </row>
    <row r="26" spans="1:6" x14ac:dyDescent="0.15">
      <c r="A26" s="142" t="s">
        <v>57</v>
      </c>
      <c r="B26" s="168" t="s">
        <v>463</v>
      </c>
      <c r="C26" s="169">
        <f>建設投資WS!S28</f>
        <v>188.10206898562899</v>
      </c>
      <c r="D26" s="169">
        <f>建設投資WS!U28</f>
        <v>58.004888923810306</v>
      </c>
      <c r="E26" s="143">
        <f>建設投資WS!W28</f>
        <v>1</v>
      </c>
      <c r="F26" s="170">
        <f>建設投資WS!Y28</f>
        <v>1</v>
      </c>
    </row>
    <row r="27" spans="1:6" x14ac:dyDescent="0.15">
      <c r="A27" s="142" t="s">
        <v>58</v>
      </c>
      <c r="B27" s="168" t="s">
        <v>488</v>
      </c>
      <c r="C27" s="169">
        <f>建設投資WS!S29</f>
        <v>44.828188816931061</v>
      </c>
      <c r="D27" s="169">
        <f>建設投資WS!U29</f>
        <v>21.060655480925597</v>
      </c>
      <c r="E27" s="143">
        <f>建設投資WS!W29</f>
        <v>1</v>
      </c>
      <c r="F27" s="170">
        <f>建設投資WS!Y29</f>
        <v>1</v>
      </c>
    </row>
    <row r="28" spans="1:6" x14ac:dyDescent="0.15">
      <c r="A28" s="142" t="s">
        <v>59</v>
      </c>
      <c r="B28" s="168" t="s">
        <v>722</v>
      </c>
      <c r="C28" s="169">
        <f>建設投資WS!S30</f>
        <v>23.652997208313817</v>
      </c>
      <c r="D28" s="169">
        <f>建設投資WS!U30</f>
        <v>14.517130721847987</v>
      </c>
      <c r="E28" s="143">
        <f>建設投資WS!W30</f>
        <v>2</v>
      </c>
      <c r="F28" s="170">
        <f>建設投資WS!Y30</f>
        <v>1</v>
      </c>
    </row>
    <row r="29" spans="1:6" x14ac:dyDescent="0.15">
      <c r="A29" s="142" t="s">
        <v>60</v>
      </c>
      <c r="B29" s="168" t="s">
        <v>723</v>
      </c>
      <c r="C29" s="169">
        <f>建設投資WS!S31</f>
        <v>763.87836515832396</v>
      </c>
      <c r="D29" s="169">
        <f>建設投資WS!U31</f>
        <v>506.4020101306877</v>
      </c>
      <c r="E29" s="143">
        <f>建設投資WS!W31</f>
        <v>123</v>
      </c>
      <c r="F29" s="170">
        <f>建設投資WS!Y31</f>
        <v>112</v>
      </c>
    </row>
    <row r="30" spans="1:6" x14ac:dyDescent="0.15">
      <c r="A30" s="142" t="s">
        <v>61</v>
      </c>
      <c r="B30" s="168" t="s">
        <v>19</v>
      </c>
      <c r="C30" s="169">
        <f>建設投資WS!S32</f>
        <v>312.21269503821765</v>
      </c>
      <c r="D30" s="169">
        <f>建設投資WS!U32</f>
        <v>201.41055544611976</v>
      </c>
      <c r="E30" s="143">
        <f>建設投資WS!W32</f>
        <v>14</v>
      </c>
      <c r="F30" s="170">
        <f>建設投資WS!Y32</f>
        <v>14</v>
      </c>
    </row>
    <row r="31" spans="1:6" x14ac:dyDescent="0.15">
      <c r="A31" s="142" t="s">
        <v>62</v>
      </c>
      <c r="B31" s="168" t="s">
        <v>20</v>
      </c>
      <c r="C31" s="169">
        <f>建設投資WS!S33</f>
        <v>808.33578919198067</v>
      </c>
      <c r="D31" s="169">
        <f>建設投資WS!U33</f>
        <v>679.63342913208919</v>
      </c>
      <c r="E31" s="143">
        <f>建設投資WS!W33</f>
        <v>13</v>
      </c>
      <c r="F31" s="170">
        <f>建設投資WS!Y33</f>
        <v>11</v>
      </c>
    </row>
    <row r="32" spans="1:6" x14ac:dyDescent="0.15">
      <c r="A32" s="142" t="s">
        <v>63</v>
      </c>
      <c r="B32" s="168" t="s">
        <v>724</v>
      </c>
      <c r="C32" s="169">
        <f>建設投資WS!S34</f>
        <v>365.91679719088</v>
      </c>
      <c r="D32" s="169">
        <f>建設投資WS!U34</f>
        <v>235.75799803191956</v>
      </c>
      <c r="E32" s="143">
        <f>建設投資WS!W34</f>
        <v>26</v>
      </c>
      <c r="F32" s="170">
        <f>建設投資WS!Y34</f>
        <v>25</v>
      </c>
    </row>
    <row r="33" spans="1:6" x14ac:dyDescent="0.15">
      <c r="A33" s="142" t="s">
        <v>64</v>
      </c>
      <c r="B33" s="168" t="s">
        <v>466</v>
      </c>
      <c r="C33" s="169">
        <f>建設投資WS!S35</f>
        <v>115.57836797850258</v>
      </c>
      <c r="D33" s="169">
        <f>建設投資WS!U35</f>
        <v>60.605944425652076</v>
      </c>
      <c r="E33" s="143">
        <f>建設投資WS!W35</f>
        <v>4</v>
      </c>
      <c r="F33" s="170">
        <f>建設投資WS!Y35</f>
        <v>4</v>
      </c>
    </row>
    <row r="34" spans="1:6" x14ac:dyDescent="0.15">
      <c r="A34" s="142" t="s">
        <v>65</v>
      </c>
      <c r="B34" s="168" t="s">
        <v>21</v>
      </c>
      <c r="C34" s="169">
        <f>建設投資WS!S36</f>
        <v>28.020674721429863</v>
      </c>
      <c r="D34" s="169">
        <f>建設投資WS!U36</f>
        <v>19.649681050603945</v>
      </c>
      <c r="E34" s="143">
        <f>建設投資WS!W36</f>
        <v>2</v>
      </c>
      <c r="F34" s="170">
        <f>建設投資WS!Y36</f>
        <v>2</v>
      </c>
    </row>
    <row r="35" spans="1:6" x14ac:dyDescent="0.15">
      <c r="A35" s="142" t="s">
        <v>66</v>
      </c>
      <c r="B35" s="168" t="s">
        <v>22</v>
      </c>
      <c r="C35" s="169">
        <f>建設投資WS!S37</f>
        <v>94.233157326922026</v>
      </c>
      <c r="D35" s="169">
        <f>建設投資WS!U37</f>
        <v>68.648040125932383</v>
      </c>
      <c r="E35" s="143">
        <f>建設投資WS!W37</f>
        <v>7</v>
      </c>
      <c r="F35" s="170">
        <f>建設投資WS!Y37</f>
        <v>7</v>
      </c>
    </row>
    <row r="36" spans="1:6" x14ac:dyDescent="0.15">
      <c r="A36" s="142" t="s">
        <v>67</v>
      </c>
      <c r="B36" s="168" t="s">
        <v>725</v>
      </c>
      <c r="C36" s="169">
        <f>建設投資WS!S38</f>
        <v>135.65296697195828</v>
      </c>
      <c r="D36" s="169">
        <f>建設投資WS!U38</f>
        <v>82.284507854966961</v>
      </c>
      <c r="E36" s="143">
        <f>建設投資WS!W38</f>
        <v>14</v>
      </c>
      <c r="F36" s="170">
        <f>建設投資WS!Y38</f>
        <v>13</v>
      </c>
    </row>
    <row r="37" spans="1:6" x14ac:dyDescent="0.15">
      <c r="A37" s="142" t="s">
        <v>68</v>
      </c>
      <c r="B37" s="168" t="s">
        <v>726</v>
      </c>
      <c r="C37" s="169">
        <f>建設投資WS!S39</f>
        <v>41.784052378218099</v>
      </c>
      <c r="D37" s="169">
        <f>建設投資WS!U39</f>
        <v>23.958657515471405</v>
      </c>
      <c r="E37" s="143">
        <f>建設投資WS!W39</f>
        <v>6</v>
      </c>
      <c r="F37" s="170">
        <f>建設投資WS!Y39</f>
        <v>5</v>
      </c>
    </row>
    <row r="38" spans="1:6" x14ac:dyDescent="0.15">
      <c r="A38" s="142" t="s">
        <v>449</v>
      </c>
      <c r="B38" s="168" t="s">
        <v>23</v>
      </c>
      <c r="C38" s="169">
        <f>建設投資WS!S40</f>
        <v>531.58104620239772</v>
      </c>
      <c r="D38" s="169">
        <f>建設投資WS!U40</f>
        <v>317.41559003189309</v>
      </c>
      <c r="E38" s="143">
        <f>建設投資WS!W40</f>
        <v>64</v>
      </c>
      <c r="F38" s="170">
        <f>建設投資WS!Y40</f>
        <v>54</v>
      </c>
    </row>
    <row r="39" spans="1:6" x14ac:dyDescent="0.15">
      <c r="A39" s="142" t="s">
        <v>450</v>
      </c>
      <c r="B39" s="168" t="s">
        <v>24</v>
      </c>
      <c r="C39" s="169">
        <f>建設投資WS!S41</f>
        <v>320.24706548397774</v>
      </c>
      <c r="D39" s="169">
        <f>建設投資WS!U41</f>
        <v>162.88496524415859</v>
      </c>
      <c r="E39" s="143">
        <f>建設投資WS!W41</f>
        <v>46</v>
      </c>
      <c r="F39" s="170">
        <f>建設投資WS!Y41</f>
        <v>38</v>
      </c>
    </row>
    <row r="40" spans="1:6" x14ac:dyDescent="0.15">
      <c r="A40" s="142" t="s">
        <v>451</v>
      </c>
      <c r="B40" s="168" t="s">
        <v>728</v>
      </c>
      <c r="C40" s="169">
        <f>建設投資WS!S42</f>
        <v>10.876992036938988</v>
      </c>
      <c r="D40" s="169">
        <f>建設投資WS!U42</f>
        <v>0</v>
      </c>
      <c r="E40" s="143">
        <f>建設投資WS!W42</f>
        <v>0</v>
      </c>
      <c r="F40" s="170">
        <f>建設投資WS!Y42</f>
        <v>0</v>
      </c>
    </row>
    <row r="41" spans="1:6" x14ac:dyDescent="0.15">
      <c r="A41" s="142" t="s">
        <v>452</v>
      </c>
      <c r="B41" s="168" t="s">
        <v>729</v>
      </c>
      <c r="C41" s="169">
        <f>建設投資WS!S43</f>
        <v>83.087762826897617</v>
      </c>
      <c r="D41" s="169">
        <f>建設投資WS!U43</f>
        <v>35.550080213501779</v>
      </c>
      <c r="E41" s="143">
        <f>建設投資WS!W43</f>
        <v>0</v>
      </c>
      <c r="F41" s="170">
        <f>建設投資WS!Y43</f>
        <v>0</v>
      </c>
    </row>
    <row r="42" spans="1:6" x14ac:dyDescent="0.15">
      <c r="A42" s="164"/>
      <c r="B42" s="171" t="s">
        <v>25</v>
      </c>
      <c r="C42" s="172">
        <f>建設投資WS!S44</f>
        <v>15066.634723297864</v>
      </c>
      <c r="D42" s="172">
        <f>建設投資WS!U44</f>
        <v>7390.1681676882117</v>
      </c>
      <c r="E42" s="173">
        <f>建設投資WS!W44</f>
        <v>1244</v>
      </c>
      <c r="F42" s="174">
        <f>建設投資WS!Y44</f>
        <v>988</v>
      </c>
    </row>
    <row r="45" spans="1:6" s="60" customFormat="1" x14ac:dyDescent="0.15"/>
    <row r="46" spans="1:6" s="60" customFormat="1" x14ac:dyDescent="0.15"/>
  </sheetData>
  <mergeCells count="1">
    <mergeCell ref="I7:J7"/>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6"/>
  <sheetViews>
    <sheetView showGridLines="0" workbookViewId="0">
      <pane xSplit="2" ySplit="4" topLeftCell="C5" activePane="bottomRight" state="frozen"/>
      <selection pane="topRight" activeCell="C1" sqref="C1"/>
      <selection pane="bottomLeft" activeCell="A5" sqref="A5"/>
      <selection pane="bottomRight" activeCell="G14" sqref="G14"/>
    </sheetView>
  </sheetViews>
  <sheetFormatPr defaultColWidth="8.875" defaultRowHeight="12" x14ac:dyDescent="0.15"/>
  <cols>
    <col min="1" max="1" width="3.125" style="37" customWidth="1"/>
    <col min="2" max="2" width="16.375" style="37" customWidth="1"/>
    <col min="3" max="3" width="9.375" style="37" customWidth="1"/>
    <col min="4" max="4" width="8.875" style="37" customWidth="1"/>
    <col min="5" max="5" width="9.125" style="37" bestFit="1" customWidth="1"/>
    <col min="6" max="13" width="9" style="37" bestFit="1" customWidth="1"/>
    <col min="14" max="14" width="9.375" style="37" bestFit="1" customWidth="1"/>
    <col min="15" max="25" width="9" style="37" bestFit="1" customWidth="1"/>
    <col min="26" max="16384" width="8.875" style="37"/>
  </cols>
  <sheetData>
    <row r="1" spans="1:25" x14ac:dyDescent="0.15">
      <c r="B1" s="124" t="s">
        <v>90</v>
      </c>
      <c r="C1" s="88"/>
      <c r="D1" s="88"/>
      <c r="E1" s="88"/>
      <c r="F1" s="88"/>
      <c r="G1" s="37" t="s">
        <v>788</v>
      </c>
      <c r="H1" s="88"/>
    </row>
    <row r="3" spans="1:25" ht="48" x14ac:dyDescent="0.15">
      <c r="B3" s="125"/>
      <c r="C3" s="126" t="s">
        <v>0</v>
      </c>
      <c r="D3" s="127" t="s">
        <v>681</v>
      </c>
      <c r="E3" s="127" t="s">
        <v>1</v>
      </c>
      <c r="F3" s="126" t="s">
        <v>40</v>
      </c>
      <c r="G3" s="126" t="s">
        <v>2</v>
      </c>
      <c r="H3" s="166" t="s">
        <v>3</v>
      </c>
      <c r="I3" s="126" t="s">
        <v>4</v>
      </c>
      <c r="J3" s="126" t="s">
        <v>5</v>
      </c>
      <c r="K3" s="128" t="s">
        <v>6</v>
      </c>
      <c r="L3" s="126" t="s">
        <v>789</v>
      </c>
      <c r="M3" s="126" t="s">
        <v>26</v>
      </c>
      <c r="N3" s="126" t="s">
        <v>27</v>
      </c>
      <c r="O3" s="126" t="s">
        <v>26</v>
      </c>
      <c r="P3" s="126" t="s">
        <v>40</v>
      </c>
      <c r="Q3" s="126" t="s">
        <v>28</v>
      </c>
      <c r="R3" s="166" t="s">
        <v>29</v>
      </c>
      <c r="S3" s="129" t="s">
        <v>30</v>
      </c>
      <c r="T3" s="126" t="s">
        <v>446</v>
      </c>
      <c r="U3" s="130" t="s">
        <v>442</v>
      </c>
      <c r="V3" s="126" t="s">
        <v>467</v>
      </c>
      <c r="W3" s="129" t="s">
        <v>42</v>
      </c>
      <c r="X3" s="126" t="s">
        <v>92</v>
      </c>
      <c r="Y3" s="130" t="s">
        <v>32</v>
      </c>
    </row>
    <row r="4" spans="1:25" ht="24" x14ac:dyDescent="0.15">
      <c r="B4" s="131"/>
      <c r="C4" s="50" t="s">
        <v>97</v>
      </c>
      <c r="D4" s="132" t="s">
        <v>98</v>
      </c>
      <c r="E4" s="132" t="s">
        <v>99</v>
      </c>
      <c r="F4" s="50" t="s">
        <v>100</v>
      </c>
      <c r="G4" s="50" t="s">
        <v>101</v>
      </c>
      <c r="H4" s="50" t="s">
        <v>179</v>
      </c>
      <c r="I4" s="50" t="s">
        <v>102</v>
      </c>
      <c r="J4" s="50" t="s">
        <v>103</v>
      </c>
      <c r="K4" s="51" t="s">
        <v>104</v>
      </c>
      <c r="L4" s="50" t="s">
        <v>105</v>
      </c>
      <c r="M4" s="50" t="s">
        <v>106</v>
      </c>
      <c r="N4" s="50" t="s">
        <v>107</v>
      </c>
      <c r="O4" s="50" t="s">
        <v>108</v>
      </c>
      <c r="P4" s="50" t="s">
        <v>109</v>
      </c>
      <c r="Q4" s="50" t="s">
        <v>110</v>
      </c>
      <c r="R4" s="50" t="s">
        <v>180</v>
      </c>
      <c r="S4" s="133" t="s">
        <v>111</v>
      </c>
      <c r="T4" s="134" t="s">
        <v>112</v>
      </c>
      <c r="U4" s="135" t="s">
        <v>113</v>
      </c>
      <c r="V4" s="50" t="s">
        <v>93</v>
      </c>
      <c r="W4" s="133" t="s">
        <v>94</v>
      </c>
      <c r="X4" s="50" t="s">
        <v>95</v>
      </c>
      <c r="Y4" s="135" t="s">
        <v>96</v>
      </c>
    </row>
    <row r="5" spans="1:25" x14ac:dyDescent="0.15">
      <c r="A5" s="37" t="s">
        <v>470</v>
      </c>
      <c r="B5" s="136" t="s">
        <v>717</v>
      </c>
      <c r="C5" s="63"/>
      <c r="D5" s="137">
        <f>'（建設）投入分析'!BV7</f>
        <v>7.7507009825153309E-4</v>
      </c>
      <c r="E5" s="154">
        <f>'（建設）投入分析'!BU7</f>
        <v>7.7507009825153306</v>
      </c>
      <c r="F5" s="138">
        <f>分析係数表!C8</f>
        <v>0.16988323914406789</v>
      </c>
      <c r="G5" s="144">
        <f>E5*F5</f>
        <v>1.3167141885468139</v>
      </c>
      <c r="H5" s="144">
        <f t="array" ref="H5:H43">MMULT(逆行列係数表!C5:AO43,建設投資WS!G5:G43)</f>
        <v>1.4387843184995313</v>
      </c>
      <c r="I5" s="144">
        <f>C5+H5</f>
        <v>1.4387843184995313</v>
      </c>
      <c r="J5" s="138">
        <f>分析係数表!G8</f>
        <v>0.11982810575688495</v>
      </c>
      <c r="K5" s="175">
        <f>I5*J5</f>
        <v>0.17240679947850948</v>
      </c>
      <c r="L5" s="139" t="s">
        <v>41</v>
      </c>
      <c r="M5" s="140" t="s">
        <v>41</v>
      </c>
      <c r="N5" s="141">
        <f>分析係数表!H8</f>
        <v>1.1007693311748612E-2</v>
      </c>
      <c r="O5" s="178">
        <f>$M$44*N5</f>
        <v>31.645427909791032</v>
      </c>
      <c r="P5" s="138">
        <f>分析係数表!C8</f>
        <v>0.16988323914406789</v>
      </c>
      <c r="Q5" s="178">
        <f>O5*P5</f>
        <v>5.3760277974153903</v>
      </c>
      <c r="R5" s="178">
        <f t="array" ref="R5:R43">MMULT(逆行列係数表!C5:AO43,建設投資WS!Q5:Q43)</f>
        <v>9.0091072105566568</v>
      </c>
      <c r="S5" s="181">
        <f>I5+R5</f>
        <v>10.447891529056188</v>
      </c>
      <c r="T5" s="138">
        <f>分析係数表!F8</f>
        <v>0.4520504153237429</v>
      </c>
      <c r="U5" s="185">
        <f>S5*T5</f>
        <v>4.7229737049672647</v>
      </c>
      <c r="V5" s="138">
        <f>分析係数表!D8</f>
        <v>0.2736524906322878</v>
      </c>
      <c r="W5" s="179">
        <f>ROUND(S5*V5,0)</f>
        <v>3</v>
      </c>
      <c r="X5" s="138">
        <f>分析係数表!E8</f>
        <v>4.6479574456934729E-2</v>
      </c>
      <c r="Y5" s="183">
        <f>ROUND(S5*X5,0)</f>
        <v>0</v>
      </c>
    </row>
    <row r="6" spans="1:25" x14ac:dyDescent="0.15">
      <c r="A6" s="37" t="s">
        <v>471</v>
      </c>
      <c r="B6" s="136" t="s">
        <v>718</v>
      </c>
      <c r="C6" s="63"/>
      <c r="D6" s="137">
        <f>'（建設）投入分析'!BV8</f>
        <v>0</v>
      </c>
      <c r="E6" s="154">
        <f>'（建設）投入分析'!BU8</f>
        <v>0</v>
      </c>
      <c r="F6" s="138">
        <f>分析係数表!C9</f>
        <v>0.40976645435244163</v>
      </c>
      <c r="G6" s="144">
        <f>E6*F6</f>
        <v>0</v>
      </c>
      <c r="H6" s="144">
        <v>0.79429389656211413</v>
      </c>
      <c r="I6" s="144">
        <f>C6+H6</f>
        <v>0.79429389656211413</v>
      </c>
      <c r="J6" s="138">
        <f>分析係数表!G9</f>
        <v>0.27278621711745094</v>
      </c>
      <c r="K6" s="175">
        <f>I6*J6</f>
        <v>0.21667242732265898</v>
      </c>
      <c r="L6" s="139"/>
      <c r="M6" s="140"/>
      <c r="N6" s="141">
        <f>分析係数表!H9</f>
        <v>5.6766522140644718E-4</v>
      </c>
      <c r="O6" s="178">
        <f>$M$44*N6</f>
        <v>1.6319503398355166</v>
      </c>
      <c r="P6" s="138">
        <f>分析係数表!C9</f>
        <v>0.40976645435244163</v>
      </c>
      <c r="Q6" s="178">
        <f>O6*P6</f>
        <v>0.66871850443366188</v>
      </c>
      <c r="R6" s="178">
        <v>0.90015058326475639</v>
      </c>
      <c r="S6" s="181">
        <f t="shared" ref="S6:S43" si="0">I6+R6</f>
        <v>1.6944444798268705</v>
      </c>
      <c r="T6" s="138">
        <f>分析係数表!F9</f>
        <v>0.74407187847350875</v>
      </c>
      <c r="U6" s="185">
        <f>S6*T6</f>
        <v>1.2607884870738471</v>
      </c>
      <c r="V6" s="138">
        <f>分析係数表!D9</f>
        <v>0.14440533530937386</v>
      </c>
      <c r="W6" s="179">
        <f>ROUND(S6*V6,0)</f>
        <v>0</v>
      </c>
      <c r="X6" s="138">
        <f>分析係数表!E9</f>
        <v>0.11439422008151168</v>
      </c>
      <c r="Y6" s="183">
        <f>ROUND(S6*X6,0)</f>
        <v>0</v>
      </c>
    </row>
    <row r="7" spans="1:25" x14ac:dyDescent="0.15">
      <c r="A7" s="37" t="s">
        <v>472</v>
      </c>
      <c r="B7" s="136" t="s">
        <v>719</v>
      </c>
      <c r="C7" s="63"/>
      <c r="D7" s="137">
        <f>'（建設）投入分析'!BV9</f>
        <v>0</v>
      </c>
      <c r="E7" s="154">
        <f>'（建設）投入分析'!BU9</f>
        <v>0</v>
      </c>
      <c r="F7" s="138">
        <f>分析係数表!C10</f>
        <v>0.68007710705743762</v>
      </c>
      <c r="G7" s="144">
        <f t="shared" ref="G7:G43" si="1">E7*F7</f>
        <v>0</v>
      </c>
      <c r="H7" s="144">
        <v>6.7753345493255498E-2</v>
      </c>
      <c r="I7" s="144">
        <f t="shared" ref="I7:I43" si="2">C7+H7</f>
        <v>6.7753345493255498E-2</v>
      </c>
      <c r="J7" s="138">
        <f>分析係数表!G10</f>
        <v>0.17854260725424764</v>
      </c>
      <c r="K7" s="175">
        <f t="shared" ref="K7:K43" si="3">I7*J7</f>
        <v>1.2096858954563666E-2</v>
      </c>
      <c r="L7" s="139"/>
      <c r="M7" s="140"/>
      <c r="N7" s="141">
        <f>分析係数表!H10</f>
        <v>1.290834700219075E-3</v>
      </c>
      <c r="O7" s="178">
        <f t="shared" ref="O7:O43" si="4">$M$44*N7</f>
        <v>3.7109515401960671</v>
      </c>
      <c r="P7" s="138">
        <f>分析係数表!C10</f>
        <v>0.68007710705743762</v>
      </c>
      <c r="Q7" s="178">
        <f t="shared" ref="Q7:Q43" si="5">O7*P7</f>
        <v>2.5237331878868838</v>
      </c>
      <c r="R7" s="178">
        <v>4.2568514597343743</v>
      </c>
      <c r="S7" s="181">
        <f t="shared" si="0"/>
        <v>4.3246048052276294</v>
      </c>
      <c r="T7" s="138">
        <f>分析係数表!F10</f>
        <v>0.51654343606185527</v>
      </c>
      <c r="U7" s="185">
        <f t="shared" ref="U7:U43" si="6">S7*T7</f>
        <v>2.2338462257018898</v>
      </c>
      <c r="V7" s="138">
        <f>分析係数表!D10</f>
        <v>9.7799297694606213E-2</v>
      </c>
      <c r="W7" s="179">
        <f t="shared" ref="W7:W43" si="7">ROUND(S7*V7,0)</f>
        <v>0</v>
      </c>
      <c r="X7" s="138">
        <f>分析係数表!E10</f>
        <v>2.6958057972911079E-2</v>
      </c>
      <c r="Y7" s="183">
        <f t="shared" ref="Y7:Y43" si="8">ROUND(S7*X7,0)</f>
        <v>0</v>
      </c>
    </row>
    <row r="8" spans="1:25" x14ac:dyDescent="0.15">
      <c r="A8" s="37" t="s">
        <v>473</v>
      </c>
      <c r="B8" s="136" t="s">
        <v>7</v>
      </c>
      <c r="C8" s="63"/>
      <c r="D8" s="137">
        <f>'（建設）投入分析'!BV10</f>
        <v>2.1656370392322249E-3</v>
      </c>
      <c r="E8" s="154">
        <f>'（建設）投入分析'!BU10</f>
        <v>21.656370392322248</v>
      </c>
      <c r="F8" s="138">
        <f>分析係数表!C11</f>
        <v>2.1147201560344109E-2</v>
      </c>
      <c r="G8" s="144">
        <f t="shared" si="1"/>
        <v>0.45797162975190703</v>
      </c>
      <c r="H8" s="144">
        <v>2.0782693303915938</v>
      </c>
      <c r="I8" s="144">
        <f t="shared" si="2"/>
        <v>2.0782693303915938</v>
      </c>
      <c r="J8" s="138">
        <f>分析係数表!G11</f>
        <v>0.2349962690544718</v>
      </c>
      <c r="K8" s="175">
        <f t="shared" si="3"/>
        <v>0.4883855387323599</v>
      </c>
      <c r="L8" s="139"/>
      <c r="M8" s="140"/>
      <c r="N8" s="141">
        <f>分析係数表!H11</f>
        <v>-2.2238602446561594E-5</v>
      </c>
      <c r="O8" s="178">
        <f t="shared" si="4"/>
        <v>-6.3932567033462728E-2</v>
      </c>
      <c r="P8" s="138">
        <f>分析係数表!C11</f>
        <v>2.1147201560344109E-2</v>
      </c>
      <c r="Q8" s="178">
        <f t="shared" si="5"/>
        <v>-1.3519948813268472E-3</v>
      </c>
      <c r="R8" s="178">
        <v>0.74343996632616793</v>
      </c>
      <c r="S8" s="181">
        <f t="shared" si="0"/>
        <v>2.8217092967177617</v>
      </c>
      <c r="T8" s="138">
        <f>分析係数表!F11</f>
        <v>0.38828483104146677</v>
      </c>
      <c r="U8" s="185">
        <f t="shared" si="6"/>
        <v>1.0956269175241922</v>
      </c>
      <c r="V8" s="138">
        <f>分析係数表!D11</f>
        <v>2.238567316917173E-2</v>
      </c>
      <c r="W8" s="179">
        <f t="shared" si="7"/>
        <v>0</v>
      </c>
      <c r="X8" s="138">
        <f>分析係数表!E11</f>
        <v>2.1852680950858117E-2</v>
      </c>
      <c r="Y8" s="183">
        <f t="shared" si="8"/>
        <v>0</v>
      </c>
    </row>
    <row r="9" spans="1:25" x14ac:dyDescent="0.15">
      <c r="A9" s="37" t="s">
        <v>474</v>
      </c>
      <c r="B9" s="136" t="s">
        <v>464</v>
      </c>
      <c r="C9" s="63"/>
      <c r="D9" s="137">
        <f>'（建設）投入分析'!BV11</f>
        <v>0</v>
      </c>
      <c r="E9" s="154">
        <f>'（建設）投入分析'!BU11</f>
        <v>0</v>
      </c>
      <c r="F9" s="138">
        <f>分析係数表!C12</f>
        <v>0.26979296775158057</v>
      </c>
      <c r="G9" s="144">
        <f t="shared" si="1"/>
        <v>0</v>
      </c>
      <c r="H9" s="144">
        <v>0.42718151220980893</v>
      </c>
      <c r="I9" s="144">
        <f t="shared" si="2"/>
        <v>0.42718151220980893</v>
      </c>
      <c r="J9" s="138">
        <f>分析係数表!G12</f>
        <v>0.14399966915404239</v>
      </c>
      <c r="K9" s="175">
        <f t="shared" si="3"/>
        <v>6.1513996426936002E-2</v>
      </c>
      <c r="L9" s="139"/>
      <c r="M9" s="140"/>
      <c r="N9" s="141">
        <f>分析係数表!H12</f>
        <v>8.4790563397567215E-2</v>
      </c>
      <c r="O9" s="178">
        <f t="shared" si="4"/>
        <v>243.75984917425339</v>
      </c>
      <c r="P9" s="138">
        <f>分析係数表!C12</f>
        <v>0.26979296775158057</v>
      </c>
      <c r="Q9" s="178">
        <f t="shared" si="5"/>
        <v>65.764693127399482</v>
      </c>
      <c r="R9" s="178">
        <v>83.081368245196927</v>
      </c>
      <c r="S9" s="181">
        <f t="shared" si="0"/>
        <v>83.50854975740674</v>
      </c>
      <c r="T9" s="138">
        <f>分析係数表!F12</f>
        <v>0.33481714299007204</v>
      </c>
      <c r="U9" s="185">
        <f t="shared" si="6"/>
        <v>27.960094045019197</v>
      </c>
      <c r="V9" s="138">
        <f>分析係数表!D12</f>
        <v>3.7088865741159563E-2</v>
      </c>
      <c r="W9" s="179">
        <f t="shared" si="7"/>
        <v>3</v>
      </c>
      <c r="X9" s="138">
        <f>分析係数表!E12</f>
        <v>3.539948357013805E-2</v>
      </c>
      <c r="Y9" s="183">
        <f t="shared" si="8"/>
        <v>3</v>
      </c>
    </row>
    <row r="10" spans="1:25" x14ac:dyDescent="0.15">
      <c r="A10" s="37" t="s">
        <v>475</v>
      </c>
      <c r="B10" s="136" t="s">
        <v>8</v>
      </c>
      <c r="C10" s="63"/>
      <c r="D10" s="137">
        <f>'（建設）投入分析'!BV12</f>
        <v>1.4133631203410309E-3</v>
      </c>
      <c r="E10" s="154">
        <f>'（建設）投入分析'!BU12</f>
        <v>14.133631203410308</v>
      </c>
      <c r="F10" s="138">
        <f>分析係数表!C13</f>
        <v>6.684233532602335E-2</v>
      </c>
      <c r="G10" s="144">
        <f t="shared" si="1"/>
        <v>0.94472491627269872</v>
      </c>
      <c r="H10" s="144">
        <v>1.4601807023405564</v>
      </c>
      <c r="I10" s="144">
        <f t="shared" si="2"/>
        <v>1.4601807023405564</v>
      </c>
      <c r="J10" s="138">
        <f>分析係数表!G13</f>
        <v>0.23596605339775753</v>
      </c>
      <c r="K10" s="175">
        <f t="shared" si="3"/>
        <v>0.34455307757886683</v>
      </c>
      <c r="L10" s="139"/>
      <c r="M10" s="140"/>
      <c r="N10" s="141">
        <f>分析係数表!H13</f>
        <v>1.6879182236800124E-2</v>
      </c>
      <c r="O10" s="178">
        <f t="shared" si="4"/>
        <v>48.525056932752804</v>
      </c>
      <c r="P10" s="138">
        <f>分析係数表!C13</f>
        <v>6.684233532602335E-2</v>
      </c>
      <c r="Q10" s="178">
        <f t="shared" si="5"/>
        <v>3.2435281272134371</v>
      </c>
      <c r="R10" s="178">
        <v>3.6237023638006218</v>
      </c>
      <c r="S10" s="181">
        <f t="shared" si="0"/>
        <v>5.083883066141178</v>
      </c>
      <c r="T10" s="138">
        <f>分析係数表!F13</f>
        <v>0.36934894381465649</v>
      </c>
      <c r="U10" s="185">
        <f t="shared" si="6"/>
        <v>1.8777268409564616</v>
      </c>
      <c r="V10" s="138">
        <f>分析係数表!D13</f>
        <v>0.1651861487951434</v>
      </c>
      <c r="W10" s="179">
        <f t="shared" si="7"/>
        <v>1</v>
      </c>
      <c r="X10" s="138">
        <f>分析係数表!E13</f>
        <v>0.12199715046769498</v>
      </c>
      <c r="Y10" s="183">
        <f t="shared" si="8"/>
        <v>1</v>
      </c>
    </row>
    <row r="11" spans="1:25" x14ac:dyDescent="0.15">
      <c r="A11" s="37" t="s">
        <v>476</v>
      </c>
      <c r="B11" s="136" t="s">
        <v>482</v>
      </c>
      <c r="C11" s="63"/>
      <c r="D11" s="137">
        <f>'（建設）投入分析'!BV13</f>
        <v>4.4999658057309593E-2</v>
      </c>
      <c r="E11" s="154">
        <f>'（建設）投入分析'!BU13</f>
        <v>449.99658057309591</v>
      </c>
      <c r="F11" s="138">
        <f>分析係数表!C14</f>
        <v>0.21710827927701792</v>
      </c>
      <c r="G11" s="144">
        <f t="shared" si="1"/>
        <v>97.697983288766807</v>
      </c>
      <c r="H11" s="144">
        <v>110.17335046026753</v>
      </c>
      <c r="I11" s="144">
        <f t="shared" si="2"/>
        <v>110.17335046026753</v>
      </c>
      <c r="J11" s="138">
        <f>分析係数表!G14</f>
        <v>0.17574790290253137</v>
      </c>
      <c r="K11" s="175">
        <f t="shared" si="3"/>
        <v>19.362735299137658</v>
      </c>
      <c r="L11" s="139"/>
      <c r="M11" s="140"/>
      <c r="N11" s="141">
        <f>分析係数表!H14</f>
        <v>1.1225515443921091E-3</v>
      </c>
      <c r="O11" s="178">
        <f t="shared" si="4"/>
        <v>3.2271633090622527</v>
      </c>
      <c r="P11" s="138">
        <f>分析係数表!C14</f>
        <v>0.21710827927701792</v>
      </c>
      <c r="Q11" s="178">
        <f t="shared" si="5"/>
        <v>0.70064387297643282</v>
      </c>
      <c r="R11" s="178">
        <v>3.9420974160094642</v>
      </c>
      <c r="S11" s="181">
        <f t="shared" si="0"/>
        <v>114.11544787627699</v>
      </c>
      <c r="T11" s="138">
        <f>分析係数表!F14</f>
        <v>0.32729567218469302</v>
      </c>
      <c r="U11" s="185">
        <f t="shared" si="6"/>
        <v>37.349492219323373</v>
      </c>
      <c r="V11" s="138">
        <f>分析係数表!D14</f>
        <v>4.5196804531672026E-2</v>
      </c>
      <c r="W11" s="179">
        <f t="shared" si="7"/>
        <v>5</v>
      </c>
      <c r="X11" s="138">
        <f>分析係数表!E14</f>
        <v>3.8130342673435243E-2</v>
      </c>
      <c r="Y11" s="183">
        <f t="shared" si="8"/>
        <v>4</v>
      </c>
    </row>
    <row r="12" spans="1:25" x14ac:dyDescent="0.15">
      <c r="A12" s="37" t="s">
        <v>477</v>
      </c>
      <c r="B12" s="136" t="s">
        <v>9</v>
      </c>
      <c r="C12" s="63"/>
      <c r="D12" s="137">
        <f>'（建設）投入分析'!BV14</f>
        <v>6.3601340415346385E-3</v>
      </c>
      <c r="E12" s="154">
        <f>'（建設）投入分析'!BU14</f>
        <v>63.601340415346385</v>
      </c>
      <c r="F12" s="138">
        <f>分析係数表!C15</f>
        <v>0.1777237835164599</v>
      </c>
      <c r="G12" s="144">
        <f t="shared" si="1"/>
        <v>11.303470855333693</v>
      </c>
      <c r="H12" s="144">
        <v>17.853303459606863</v>
      </c>
      <c r="I12" s="144">
        <f t="shared" si="2"/>
        <v>17.853303459606863</v>
      </c>
      <c r="J12" s="138">
        <f>分析係数表!G15</f>
        <v>0.10387096116118634</v>
      </c>
      <c r="K12" s="175">
        <f t="shared" si="3"/>
        <v>1.8544397902516983</v>
      </c>
      <c r="L12" s="139"/>
      <c r="M12" s="140"/>
      <c r="N12" s="141">
        <f>分析係数表!H15</f>
        <v>7.5144901505810619E-3</v>
      </c>
      <c r="O12" s="178">
        <f t="shared" si="4"/>
        <v>21.603005244090735</v>
      </c>
      <c r="P12" s="138">
        <f>分析係数表!C15</f>
        <v>0.1777237835164599</v>
      </c>
      <c r="Q12" s="178">
        <f t="shared" si="5"/>
        <v>3.8393678273057299</v>
      </c>
      <c r="R12" s="178">
        <v>9.0117551546761909</v>
      </c>
      <c r="S12" s="181">
        <f t="shared" si="0"/>
        <v>26.865058614283054</v>
      </c>
      <c r="T12" s="138">
        <f>分析係数表!F15</f>
        <v>0.33005409485469872</v>
      </c>
      <c r="U12" s="185">
        <f t="shared" si="6"/>
        <v>8.8669226041556204</v>
      </c>
      <c r="V12" s="138">
        <f>分析係数表!D15</f>
        <v>1.862209422908882E-2</v>
      </c>
      <c r="W12" s="179">
        <f t="shared" si="7"/>
        <v>1</v>
      </c>
      <c r="X12" s="138">
        <f>分析係数表!E15</f>
        <v>1.8544573004253467E-2</v>
      </c>
      <c r="Y12" s="183">
        <f t="shared" si="8"/>
        <v>0</v>
      </c>
    </row>
    <row r="13" spans="1:25" x14ac:dyDescent="0.15">
      <c r="A13" s="37" t="s">
        <v>478</v>
      </c>
      <c r="B13" s="136" t="s">
        <v>10</v>
      </c>
      <c r="C13" s="63"/>
      <c r="D13" s="137">
        <f>'（建設）投入分析'!BV15</f>
        <v>1.5729363758634053E-3</v>
      </c>
      <c r="E13" s="154">
        <f>'（建設）投入分析'!BU15</f>
        <v>15.729363758634053</v>
      </c>
      <c r="F13" s="138">
        <f>分析係数表!C16</f>
        <v>0.12368252551663639</v>
      </c>
      <c r="G13" s="144">
        <f t="shared" si="1"/>
        <v>1.945447434437712</v>
      </c>
      <c r="H13" s="144">
        <v>7.6900231127876664</v>
      </c>
      <c r="I13" s="144">
        <f t="shared" si="2"/>
        <v>7.6900231127876664</v>
      </c>
      <c r="J13" s="138">
        <f>分析係数表!G16</f>
        <v>1.9772048092292722E-2</v>
      </c>
      <c r="K13" s="175">
        <f t="shared" si="3"/>
        <v>0.15204750681688031</v>
      </c>
      <c r="L13" s="139"/>
      <c r="M13" s="140"/>
      <c r="N13" s="141">
        <f>分析係数表!H16</f>
        <v>1.7113434381227897E-2</v>
      </c>
      <c r="O13" s="178">
        <f t="shared" si="4"/>
        <v>49.198495875795587</v>
      </c>
      <c r="P13" s="138">
        <f>分析係数表!C16</f>
        <v>0.12368252551663639</v>
      </c>
      <c r="Q13" s="178">
        <f t="shared" si="5"/>
        <v>6.084994221538218</v>
      </c>
      <c r="R13" s="178">
        <v>8.8440202405458095</v>
      </c>
      <c r="S13" s="181">
        <f t="shared" si="0"/>
        <v>16.534043353333477</v>
      </c>
      <c r="T13" s="138">
        <f>分析係数表!F16</f>
        <v>0.17086837167280561</v>
      </c>
      <c r="U13" s="185">
        <f t="shared" si="6"/>
        <v>2.8251450649516658</v>
      </c>
      <c r="V13" s="138">
        <f>分析係数表!D16</f>
        <v>1.2952602682604767E-2</v>
      </c>
      <c r="W13" s="179">
        <f t="shared" si="7"/>
        <v>0</v>
      </c>
      <c r="X13" s="138">
        <f>分析係数表!E16</f>
        <v>1.2952602682604767E-2</v>
      </c>
      <c r="Y13" s="183">
        <f t="shared" si="8"/>
        <v>0</v>
      </c>
    </row>
    <row r="14" spans="1:25" x14ac:dyDescent="0.15">
      <c r="A14" s="37" t="s">
        <v>43</v>
      </c>
      <c r="B14" s="136" t="s">
        <v>702</v>
      </c>
      <c r="C14" s="63"/>
      <c r="D14" s="137">
        <f>'（建設）投入分析'!BV16</f>
        <v>1.1056146989764516E-2</v>
      </c>
      <c r="E14" s="154">
        <f>'（建設）投入分析'!BU16</f>
        <v>110.56146989764517</v>
      </c>
      <c r="F14" s="138">
        <f>分析係数表!C17</f>
        <v>0.19283956701830429</v>
      </c>
      <c r="G14" s="144">
        <f t="shared" si="1"/>
        <v>21.32062598396918</v>
      </c>
      <c r="H14" s="144">
        <v>26.908343459620397</v>
      </c>
      <c r="I14" s="144">
        <f t="shared" si="2"/>
        <v>26.908343459620397</v>
      </c>
      <c r="J14" s="138">
        <f>分析係数表!G17</f>
        <v>0.23402763404868787</v>
      </c>
      <c r="K14" s="175">
        <f t="shared" si="3"/>
        <v>6.2972959560244464</v>
      </c>
      <c r="L14" s="139"/>
      <c r="M14" s="140"/>
      <c r="N14" s="141">
        <f>分析係数表!H17</f>
        <v>3.1766349957435482E-3</v>
      </c>
      <c r="O14" s="178">
        <f t="shared" si="4"/>
        <v>9.1323378028918647</v>
      </c>
      <c r="P14" s="138">
        <f>分析係数表!C17</f>
        <v>0.19283956701830429</v>
      </c>
      <c r="Q14" s="178">
        <f t="shared" si="5"/>
        <v>1.7610760677745596</v>
      </c>
      <c r="R14" s="178">
        <v>4.0487864189971781</v>
      </c>
      <c r="S14" s="181">
        <f t="shared" si="0"/>
        <v>30.957129878617575</v>
      </c>
      <c r="T14" s="138">
        <f>分析係数表!F17</f>
        <v>0.36995154049829787</v>
      </c>
      <c r="U14" s="185">
        <f t="shared" si="6"/>
        <v>11.452637888000456</v>
      </c>
      <c r="V14" s="138">
        <f>分析係数表!D17</f>
        <v>4.4453920652026524E-2</v>
      </c>
      <c r="W14" s="179">
        <f t="shared" si="7"/>
        <v>1</v>
      </c>
      <c r="X14" s="138">
        <f>分析係数表!E17</f>
        <v>4.2061277361062542E-2</v>
      </c>
      <c r="Y14" s="183">
        <f t="shared" si="8"/>
        <v>1</v>
      </c>
    </row>
    <row r="15" spans="1:25" x14ac:dyDescent="0.15">
      <c r="A15" s="37" t="s">
        <v>44</v>
      </c>
      <c r="B15" s="136" t="s">
        <v>11</v>
      </c>
      <c r="C15" s="63"/>
      <c r="D15" s="137">
        <f>'（建設）投入分析'!BV17</f>
        <v>0.14890464358173569</v>
      </c>
      <c r="E15" s="154">
        <f>'（建設）投入分析'!BU17</f>
        <v>1489.046435817357</v>
      </c>
      <c r="F15" s="138">
        <f>分析係数表!C18</f>
        <v>0.30630539049432115</v>
      </c>
      <c r="G15" s="144">
        <f t="shared" si="1"/>
        <v>456.10294998721264</v>
      </c>
      <c r="H15" s="144">
        <v>469.24543319037338</v>
      </c>
      <c r="I15" s="144">
        <f t="shared" si="2"/>
        <v>469.24543319037338</v>
      </c>
      <c r="J15" s="138">
        <f>分析係数表!G18</f>
        <v>0.21755179396051724</v>
      </c>
      <c r="K15" s="175">
        <f t="shared" si="3"/>
        <v>102.08518579834576</v>
      </c>
      <c r="L15" s="139"/>
      <c r="M15" s="140"/>
      <c r="N15" s="141">
        <f>分析係数表!H18</f>
        <v>5.3704565311248737E-4</v>
      </c>
      <c r="O15" s="178">
        <f t="shared" si="4"/>
        <v>1.5439237829872041</v>
      </c>
      <c r="P15" s="138">
        <f>分析係数表!C18</f>
        <v>0.30630539049432115</v>
      </c>
      <c r="Q15" s="178">
        <f t="shared" si="5"/>
        <v>0.47291217724136508</v>
      </c>
      <c r="R15" s="178">
        <v>1.2496858303295135</v>
      </c>
      <c r="S15" s="181">
        <f t="shared" si="0"/>
        <v>470.49511902070287</v>
      </c>
      <c r="T15" s="138">
        <f>分析係数表!F18</f>
        <v>0.4635011306393737</v>
      </c>
      <c r="U15" s="185">
        <f t="shared" si="6"/>
        <v>218.07501962640248</v>
      </c>
      <c r="V15" s="138">
        <f>分析係数表!D18</f>
        <v>4.1488554421314744E-2</v>
      </c>
      <c r="W15" s="179">
        <f t="shared" si="7"/>
        <v>20</v>
      </c>
      <c r="X15" s="138">
        <f>分析係数表!E18</f>
        <v>3.8178621954614265E-2</v>
      </c>
      <c r="Y15" s="183">
        <f t="shared" si="8"/>
        <v>18</v>
      </c>
    </row>
    <row r="16" spans="1:25" x14ac:dyDescent="0.15">
      <c r="A16" s="37" t="s">
        <v>45</v>
      </c>
      <c r="B16" s="136" t="s">
        <v>12</v>
      </c>
      <c r="C16" s="63"/>
      <c r="D16" s="137">
        <f>'（建設）投入分析'!BV18</f>
        <v>1.5683771399913376E-2</v>
      </c>
      <c r="E16" s="154">
        <f>'（建設）投入分析'!BU18</f>
        <v>156.83771399913377</v>
      </c>
      <c r="F16" s="138">
        <f>分析係数表!C19</f>
        <v>0.36966314955627488</v>
      </c>
      <c r="G16" s="144">
        <f t="shared" si="1"/>
        <v>57.977123326126055</v>
      </c>
      <c r="H16" s="144">
        <v>95.611797527911776</v>
      </c>
      <c r="I16" s="144">
        <f t="shared" si="2"/>
        <v>95.611797527911776</v>
      </c>
      <c r="J16" s="138">
        <f>分析係数表!G19</f>
        <v>4.2381117789262797E-2</v>
      </c>
      <c r="K16" s="175">
        <f t="shared" si="3"/>
        <v>4.0521348530735741</v>
      </c>
      <c r="L16" s="139"/>
      <c r="M16" s="140"/>
      <c r="N16" s="141">
        <f>分析係数表!H19</f>
        <v>-1.254655481313475E-4</v>
      </c>
      <c r="O16" s="178">
        <f t="shared" si="4"/>
        <v>-0.36069418415893895</v>
      </c>
      <c r="P16" s="138">
        <f>分析係数表!C19</f>
        <v>0.36966314955627488</v>
      </c>
      <c r="Q16" s="178">
        <f t="shared" si="5"/>
        <v>-0.13333534814282441</v>
      </c>
      <c r="R16" s="178">
        <v>0.84623370247888496</v>
      </c>
      <c r="S16" s="181">
        <f t="shared" si="0"/>
        <v>96.45803123039066</v>
      </c>
      <c r="T16" s="138">
        <f>分析係数表!F19</f>
        <v>0.17645477862102601</v>
      </c>
      <c r="U16" s="185">
        <f t="shared" si="6"/>
        <v>17.020480546978597</v>
      </c>
      <c r="V16" s="138">
        <f>分析係数表!D19</f>
        <v>8.3109656186295868E-3</v>
      </c>
      <c r="W16" s="179">
        <f t="shared" si="7"/>
        <v>1</v>
      </c>
      <c r="X16" s="138">
        <f>分析係数表!E19</f>
        <v>8.1137788631236215E-3</v>
      </c>
      <c r="Y16" s="183">
        <f t="shared" si="8"/>
        <v>1</v>
      </c>
    </row>
    <row r="17" spans="1:25" x14ac:dyDescent="0.15">
      <c r="A17" s="37" t="s">
        <v>46</v>
      </c>
      <c r="B17" s="136" t="s">
        <v>13</v>
      </c>
      <c r="C17" s="63"/>
      <c r="D17" s="137">
        <f>'（建設）投入分析'!BV19</f>
        <v>3.8069619531766476E-3</v>
      </c>
      <c r="E17" s="154">
        <f>'（建設）投入分析'!BU19</f>
        <v>38.069619531766477</v>
      </c>
      <c r="F17" s="138">
        <f>分析係数表!C20</f>
        <v>0.11840151680286914</v>
      </c>
      <c r="G17" s="144">
        <f t="shared" si="1"/>
        <v>4.5075006966692843</v>
      </c>
      <c r="H17" s="144">
        <v>7.5646953218085669</v>
      </c>
      <c r="I17" s="144">
        <f t="shared" si="2"/>
        <v>7.5646953218085669</v>
      </c>
      <c r="J17" s="138">
        <f>分析係数表!G20</f>
        <v>0.11103277983246747</v>
      </c>
      <c r="K17" s="175">
        <f t="shared" si="3"/>
        <v>0.83992915016606728</v>
      </c>
      <c r="L17" s="139"/>
      <c r="M17" s="140"/>
      <c r="N17" s="141">
        <f>分析係数表!H20</f>
        <v>6.0558701736942728E-4</v>
      </c>
      <c r="O17" s="178">
        <f t="shared" si="4"/>
        <v>1.7409696798888468</v>
      </c>
      <c r="P17" s="138">
        <f>分析係数表!C20</f>
        <v>0.11840151680286914</v>
      </c>
      <c r="Q17" s="178">
        <f t="shared" si="5"/>
        <v>0.206133450806645</v>
      </c>
      <c r="R17" s="178">
        <v>0.53761331901596421</v>
      </c>
      <c r="S17" s="181">
        <f t="shared" si="0"/>
        <v>8.1023086408245319</v>
      </c>
      <c r="T17" s="138">
        <f>分析係数表!F20</f>
        <v>0.24737258814980315</v>
      </c>
      <c r="U17" s="185">
        <f t="shared" si="6"/>
        <v>2.0042890584692783</v>
      </c>
      <c r="V17" s="138">
        <f>分析係数表!D20</f>
        <v>2.4837040813006365E-2</v>
      </c>
      <c r="W17" s="179">
        <f t="shared" si="7"/>
        <v>0</v>
      </c>
      <c r="X17" s="138">
        <f>分析係数表!E20</f>
        <v>2.4562278789456368E-2</v>
      </c>
      <c r="Y17" s="183">
        <f t="shared" si="8"/>
        <v>0</v>
      </c>
    </row>
    <row r="18" spans="1:25" x14ac:dyDescent="0.15">
      <c r="A18" s="37" t="s">
        <v>47</v>
      </c>
      <c r="B18" s="136" t="s">
        <v>14</v>
      </c>
      <c r="C18" s="63"/>
      <c r="D18" s="137">
        <f>'（建設）投入分析'!BV20</f>
        <v>6.2324754371167385E-2</v>
      </c>
      <c r="E18" s="154">
        <f>'（建設）投入分析'!BU20</f>
        <v>623.24754371167387</v>
      </c>
      <c r="F18" s="138">
        <f>分析係数表!C21</f>
        <v>0.26258212636596168</v>
      </c>
      <c r="G18" s="144">
        <f t="shared" si="1"/>
        <v>163.65366528017398</v>
      </c>
      <c r="H18" s="144">
        <v>171.36228404879634</v>
      </c>
      <c r="I18" s="144">
        <f t="shared" si="2"/>
        <v>171.36228404879634</v>
      </c>
      <c r="J18" s="138">
        <f>分析係数表!G21</f>
        <v>0.28467983327929475</v>
      </c>
      <c r="K18" s="175">
        <f t="shared" si="3"/>
        <v>48.78338645337049</v>
      </c>
      <c r="L18" s="139"/>
      <c r="M18" s="140"/>
      <c r="N18" s="141">
        <f>分析係数表!H21</f>
        <v>1.0324354165676096E-3</v>
      </c>
      <c r="O18" s="178">
        <f t="shared" si="4"/>
        <v>2.9680932799639672</v>
      </c>
      <c r="P18" s="138">
        <f>分析係数表!C21</f>
        <v>0.26258212636596168</v>
      </c>
      <c r="Q18" s="178">
        <f t="shared" si="5"/>
        <v>0.77936824470546007</v>
      </c>
      <c r="R18" s="178">
        <v>2.2641159829672417</v>
      </c>
      <c r="S18" s="181">
        <f t="shared" si="0"/>
        <v>173.62640003176358</v>
      </c>
      <c r="T18" s="138">
        <f>分析係数表!F21</f>
        <v>0.42515189534375575</v>
      </c>
      <c r="U18" s="185">
        <f t="shared" si="6"/>
        <v>73.817593055217415</v>
      </c>
      <c r="V18" s="138">
        <f>分析係数表!D21</f>
        <v>6.1343946819791585E-2</v>
      </c>
      <c r="W18" s="179">
        <f t="shared" si="7"/>
        <v>11</v>
      </c>
      <c r="X18" s="138">
        <f>分析係数表!E21</f>
        <v>5.4343995376178865E-2</v>
      </c>
      <c r="Y18" s="183">
        <f t="shared" si="8"/>
        <v>9</v>
      </c>
    </row>
    <row r="19" spans="1:25" x14ac:dyDescent="0.15">
      <c r="A19" s="37" t="s">
        <v>48</v>
      </c>
      <c r="B19" s="136" t="s">
        <v>484</v>
      </c>
      <c r="C19" s="63"/>
      <c r="D19" s="137">
        <f>'（建設）投入分析'!BV21</f>
        <v>6.2005607860122647E-3</v>
      </c>
      <c r="E19" s="154">
        <f>'（建設）投入分析'!BU21</f>
        <v>62.005607860122645</v>
      </c>
      <c r="F19" s="138">
        <f>分析係数表!C22</f>
        <v>0.19256748567873505</v>
      </c>
      <c r="G19" s="144">
        <f t="shared" si="1"/>
        <v>11.94026400360543</v>
      </c>
      <c r="H19" s="144">
        <v>14.282078418621472</v>
      </c>
      <c r="I19" s="144">
        <f t="shared" si="2"/>
        <v>14.282078418621472</v>
      </c>
      <c r="J19" s="138">
        <f>分析係数表!G22</f>
        <v>0.19753386347788673</v>
      </c>
      <c r="K19" s="175">
        <f t="shared" si="3"/>
        <v>2.8211941285244464</v>
      </c>
      <c r="L19" s="139"/>
      <c r="M19" s="140"/>
      <c r="N19" s="141">
        <f>分析係数表!H22</f>
        <v>4.8211298587508529E-5</v>
      </c>
      <c r="O19" s="178">
        <f t="shared" si="4"/>
        <v>0.13860008002403673</v>
      </c>
      <c r="P19" s="138">
        <f>分析係数表!C22</f>
        <v>0.19256748567873505</v>
      </c>
      <c r="Q19" s="178">
        <f t="shared" si="5"/>
        <v>2.6689868925100224E-2</v>
      </c>
      <c r="R19" s="178">
        <v>0.6515084302546873</v>
      </c>
      <c r="S19" s="181">
        <f t="shared" si="0"/>
        <v>14.933586848876159</v>
      </c>
      <c r="T19" s="138">
        <f>分析係数表!F22</f>
        <v>0.41915604646677446</v>
      </c>
      <c r="U19" s="185">
        <f t="shared" si="6"/>
        <v>6.2595032231431471</v>
      </c>
      <c r="V19" s="138">
        <f>分析係数表!D22</f>
        <v>2.9425619037728289E-2</v>
      </c>
      <c r="W19" s="179">
        <f t="shared" si="7"/>
        <v>0</v>
      </c>
      <c r="X19" s="138">
        <f>分析係数表!E22</f>
        <v>2.8940662878506891E-2</v>
      </c>
      <c r="Y19" s="183">
        <f t="shared" si="8"/>
        <v>0</v>
      </c>
    </row>
    <row r="20" spans="1:25" x14ac:dyDescent="0.15">
      <c r="A20" s="37" t="s">
        <v>49</v>
      </c>
      <c r="B20" s="136" t="s">
        <v>485</v>
      </c>
      <c r="C20" s="63"/>
      <c r="D20" s="137">
        <f>'（建設）投入分析'!BV22</f>
        <v>2.2796179360339206E-5</v>
      </c>
      <c r="E20" s="154">
        <f>'（建設）投入分析'!BU22</f>
        <v>0.22796179360339205</v>
      </c>
      <c r="F20" s="138">
        <f>分析係数表!C23</f>
        <v>0.20116432520583094</v>
      </c>
      <c r="G20" s="144">
        <f t="shared" si="1"/>
        <v>4.5857780382937273E-2</v>
      </c>
      <c r="H20" s="144">
        <v>2.1488658557226765</v>
      </c>
      <c r="I20" s="144">
        <f t="shared" si="2"/>
        <v>2.1488658557226765</v>
      </c>
      <c r="J20" s="138">
        <f>分析係数表!G23</f>
        <v>0.20785566100352021</v>
      </c>
      <c r="K20" s="175">
        <f t="shared" si="3"/>
        <v>0.44665393284913202</v>
      </c>
      <c r="L20" s="139"/>
      <c r="M20" s="140"/>
      <c r="N20" s="141">
        <f>分析係数表!H23</f>
        <v>2.5225877402069866E-5</v>
      </c>
      <c r="O20" s="178">
        <f t="shared" si="4"/>
        <v>7.2520523799151734E-2</v>
      </c>
      <c r="P20" s="138">
        <f>分析係数表!C23</f>
        <v>0.20116432520583094</v>
      </c>
      <c r="Q20" s="178">
        <f t="shared" si="5"/>
        <v>1.4588542233629763E-2</v>
      </c>
      <c r="R20" s="178">
        <v>0.62104747629951784</v>
      </c>
      <c r="S20" s="181">
        <f t="shared" si="0"/>
        <v>2.7699133320221945</v>
      </c>
      <c r="T20" s="138">
        <f>分析係数表!F23</f>
        <v>0.42478695148042223</v>
      </c>
      <c r="U20" s="185">
        <f t="shared" si="6"/>
        <v>1.1766230401746867</v>
      </c>
      <c r="V20" s="138">
        <f>分析係数表!D23</f>
        <v>3.5044555722743287E-2</v>
      </c>
      <c r="W20" s="179">
        <f t="shared" si="7"/>
        <v>0</v>
      </c>
      <c r="X20" s="138">
        <f>分析係数表!E23</f>
        <v>3.4275414947972954E-2</v>
      </c>
      <c r="Y20" s="183">
        <f t="shared" si="8"/>
        <v>0</v>
      </c>
    </row>
    <row r="21" spans="1:25" x14ac:dyDescent="0.15">
      <c r="A21" s="37" t="s">
        <v>50</v>
      </c>
      <c r="B21" s="136" t="s">
        <v>486</v>
      </c>
      <c r="C21" s="63"/>
      <c r="D21" s="137">
        <f>'（建設）投入分析'!BV23</f>
        <v>9.1184717441356825E-5</v>
      </c>
      <c r="E21" s="154">
        <f>'（建設）投入分析'!BU23</f>
        <v>0.91184717441356822</v>
      </c>
      <c r="F21" s="138">
        <f>分析係数表!C24</f>
        <v>0.46796458506974481</v>
      </c>
      <c r="G21" s="144">
        <f t="shared" si="1"/>
        <v>0.42671218462146465</v>
      </c>
      <c r="H21" s="144">
        <v>2.4072576535370231</v>
      </c>
      <c r="I21" s="144">
        <f t="shared" si="2"/>
        <v>2.4072576535370231</v>
      </c>
      <c r="J21" s="138">
        <f>分析係数表!G24</f>
        <v>0.19290112247208774</v>
      </c>
      <c r="K21" s="175">
        <f t="shared" si="3"/>
        <v>0.46436270344681585</v>
      </c>
      <c r="L21" s="139"/>
      <c r="M21" s="140"/>
      <c r="N21" s="141">
        <f>分析係数表!H24</f>
        <v>1.1220536652328578E-3</v>
      </c>
      <c r="O21" s="178">
        <f t="shared" si="4"/>
        <v>3.2257319829346378</v>
      </c>
      <c r="P21" s="138">
        <f>分析係数表!C24</f>
        <v>0.46796458506974481</v>
      </c>
      <c r="Q21" s="178">
        <f t="shared" si="5"/>
        <v>1.5095283289402128</v>
      </c>
      <c r="R21" s="178">
        <v>3.0634932239412218</v>
      </c>
      <c r="S21" s="181">
        <f t="shared" si="0"/>
        <v>5.4707508774782454</v>
      </c>
      <c r="T21" s="138">
        <f>分析係数表!F24</f>
        <v>0.36341689561906876</v>
      </c>
      <c r="U21" s="185">
        <f t="shared" si="6"/>
        <v>1.9881633005984403</v>
      </c>
      <c r="V21" s="138">
        <f>分析係数表!D24</f>
        <v>4.5804723184795566E-2</v>
      </c>
      <c r="W21" s="179">
        <f t="shared" si="7"/>
        <v>0</v>
      </c>
      <c r="X21" s="138">
        <f>分析係数表!E24</f>
        <v>4.4933066139114755E-2</v>
      </c>
      <c r="Y21" s="183">
        <f t="shared" si="8"/>
        <v>0</v>
      </c>
    </row>
    <row r="22" spans="1:25" x14ac:dyDescent="0.15">
      <c r="A22" s="37" t="s">
        <v>51</v>
      </c>
      <c r="B22" s="136" t="s">
        <v>720</v>
      </c>
      <c r="C22" s="63"/>
      <c r="D22" s="137">
        <f>'（建設）投入分析'!BV24</f>
        <v>5.4710830464814095E-4</v>
      </c>
      <c r="E22" s="154">
        <f>'（建設）投入分析'!BU24</f>
        <v>5.4710830464814091</v>
      </c>
      <c r="F22" s="138">
        <f>分析係数表!C25</f>
        <v>0.11839811615034102</v>
      </c>
      <c r="G22" s="144">
        <f t="shared" si="1"/>
        <v>0.64776592600546745</v>
      </c>
      <c r="H22" s="144">
        <v>2.7189583849268555</v>
      </c>
      <c r="I22" s="144">
        <f t="shared" si="2"/>
        <v>2.7189583849268555</v>
      </c>
      <c r="J22" s="138">
        <f>分析係数表!G25</f>
        <v>0.19601885967651284</v>
      </c>
      <c r="K22" s="175">
        <f t="shared" si="3"/>
        <v>0.5329671221212553</v>
      </c>
      <c r="L22" s="139"/>
      <c r="M22" s="140"/>
      <c r="N22" s="141">
        <f>分析係数表!H25</f>
        <v>4.7721717414244671E-4</v>
      </c>
      <c r="O22" s="178">
        <f t="shared" si="4"/>
        <v>1.3719260933188213</v>
      </c>
      <c r="P22" s="138">
        <f>分析係数表!C25</f>
        <v>0.11839811615034102</v>
      </c>
      <c r="Q22" s="178">
        <f t="shared" si="5"/>
        <v>0.16243346494644539</v>
      </c>
      <c r="R22" s="178">
        <v>1.0247134562380453</v>
      </c>
      <c r="S22" s="181">
        <f t="shared" si="0"/>
        <v>3.7436718411649008</v>
      </c>
      <c r="T22" s="138">
        <f>分析係数表!F25</f>
        <v>0.34892899519140697</v>
      </c>
      <c r="U22" s="185">
        <f t="shared" si="6"/>
        <v>1.3062756538640334</v>
      </c>
      <c r="V22" s="138">
        <f>分析係数表!D25</f>
        <v>3.4959095734715541E-2</v>
      </c>
      <c r="W22" s="179">
        <f t="shared" si="7"/>
        <v>0</v>
      </c>
      <c r="X22" s="138">
        <f>分析係数表!E25</f>
        <v>3.4440766876912506E-2</v>
      </c>
      <c r="Y22" s="183">
        <f t="shared" si="8"/>
        <v>0</v>
      </c>
    </row>
    <row r="23" spans="1:25" x14ac:dyDescent="0.15">
      <c r="A23" s="37" t="s">
        <v>52</v>
      </c>
      <c r="B23" s="136" t="s">
        <v>15</v>
      </c>
      <c r="C23" s="63"/>
      <c r="D23" s="137">
        <f>'（建設）投入分析'!BV25</f>
        <v>1.4589554790617092E-2</v>
      </c>
      <c r="E23" s="154">
        <f>'（建設）投入分析'!BU25</f>
        <v>145.89554790617092</v>
      </c>
      <c r="F23" s="138">
        <f>分析係数表!C26</f>
        <v>0.29113960871661038</v>
      </c>
      <c r="G23" s="144">
        <f t="shared" si="1"/>
        <v>42.475972730898086</v>
      </c>
      <c r="H23" s="144">
        <v>46.339356240018844</v>
      </c>
      <c r="I23" s="144">
        <f t="shared" si="2"/>
        <v>46.339356240018844</v>
      </c>
      <c r="J23" s="138">
        <f>分析係数表!G26</f>
        <v>0.2004458717578543</v>
      </c>
      <c r="K23" s="175">
        <f t="shared" si="3"/>
        <v>9.288532658228343</v>
      </c>
      <c r="L23" s="139"/>
      <c r="M23" s="140"/>
      <c r="N23" s="141">
        <f>分析係数表!H26</f>
        <v>1.0726059667332082E-2</v>
      </c>
      <c r="O23" s="178">
        <f t="shared" si="4"/>
        <v>30.835774430270238</v>
      </c>
      <c r="P23" s="138">
        <f>分析係数表!C26</f>
        <v>0.29113960871661038</v>
      </c>
      <c r="Q23" s="178">
        <f t="shared" si="5"/>
        <v>8.9775153021025371</v>
      </c>
      <c r="R23" s="178">
        <v>10.100703140343413</v>
      </c>
      <c r="S23" s="181">
        <f t="shared" si="0"/>
        <v>56.440059380362257</v>
      </c>
      <c r="T23" s="138">
        <f>分析係数表!F26</f>
        <v>0.34176102976079403</v>
      </c>
      <c r="U23" s="185">
        <f t="shared" si="6"/>
        <v>19.289012813592969</v>
      </c>
      <c r="V23" s="138">
        <f>分析係数表!D26</f>
        <v>2.5195355338839619E-2</v>
      </c>
      <c r="W23" s="179">
        <f t="shared" si="7"/>
        <v>1</v>
      </c>
      <c r="X23" s="138">
        <f>分析係数表!E26</f>
        <v>2.4685974681555249E-2</v>
      </c>
      <c r="Y23" s="183">
        <f t="shared" si="8"/>
        <v>1</v>
      </c>
    </row>
    <row r="24" spans="1:25" x14ac:dyDescent="0.15">
      <c r="A24" s="37" t="s">
        <v>53</v>
      </c>
      <c r="B24" s="136" t="s">
        <v>733</v>
      </c>
      <c r="C24" s="63"/>
      <c r="D24" s="137">
        <f>'（建設）投入分析'!BV26</f>
        <v>5.4710830464814095E-4</v>
      </c>
      <c r="E24" s="154">
        <f>'（建設）投入分析'!BU26</f>
        <v>5.4710830464814091</v>
      </c>
      <c r="F24" s="138">
        <f>分析係数表!C27</f>
        <v>0.22390034937983039</v>
      </c>
      <c r="G24" s="144">
        <f t="shared" si="1"/>
        <v>1.2249774055932543</v>
      </c>
      <c r="H24" s="144">
        <v>1.4811688690032982</v>
      </c>
      <c r="I24" s="144">
        <f t="shared" si="2"/>
        <v>1.4811688690032982</v>
      </c>
      <c r="J24" s="138">
        <f>分析係数表!G27</f>
        <v>0.17801424712710151</v>
      </c>
      <c r="K24" s="175">
        <f t="shared" si="3"/>
        <v>0.26366916108372257</v>
      </c>
      <c r="L24" s="139"/>
      <c r="M24" s="140"/>
      <c r="N24" s="141">
        <f>分析係数表!H27</f>
        <v>1.001616696609949E-2</v>
      </c>
      <c r="O24" s="178">
        <f t="shared" si="4"/>
        <v>28.794941926646082</v>
      </c>
      <c r="P24" s="138">
        <f>分析係数表!C27</f>
        <v>0.22390034937983039</v>
      </c>
      <c r="Q24" s="178">
        <f t="shared" si="5"/>
        <v>6.4471975577479839</v>
      </c>
      <c r="R24" s="178">
        <v>6.5840663565538291</v>
      </c>
      <c r="S24" s="181">
        <f t="shared" si="0"/>
        <v>8.065235225557128</v>
      </c>
      <c r="T24" s="138">
        <f>分析係数表!F27</f>
        <v>0.3354402389489512</v>
      </c>
      <c r="U24" s="185">
        <f t="shared" si="6"/>
        <v>2.7054044312403813</v>
      </c>
      <c r="V24" s="138">
        <f>分析係数表!D27</f>
        <v>2.2648101403620974E-2</v>
      </c>
      <c r="W24" s="179">
        <f t="shared" si="7"/>
        <v>0</v>
      </c>
      <c r="X24" s="138">
        <f>分析係数表!E27</f>
        <v>2.2430380263578655E-2</v>
      </c>
      <c r="Y24" s="183">
        <f t="shared" si="8"/>
        <v>0</v>
      </c>
    </row>
    <row r="25" spans="1:25" x14ac:dyDescent="0.15">
      <c r="A25" s="37" t="s">
        <v>54</v>
      </c>
      <c r="B25" s="136" t="s">
        <v>462</v>
      </c>
      <c r="C25" s="63"/>
      <c r="D25" s="137">
        <f>'（建設）投入分析'!BV27</f>
        <v>0</v>
      </c>
      <c r="E25" s="154">
        <f>'（建設）投入分析'!BU27</f>
        <v>0</v>
      </c>
      <c r="F25" s="138">
        <f>分析係数表!C28</f>
        <v>0.22512814125204084</v>
      </c>
      <c r="G25" s="144">
        <f t="shared" si="1"/>
        <v>0</v>
      </c>
      <c r="H25" s="144">
        <v>3.0875949184119755</v>
      </c>
      <c r="I25" s="144">
        <f t="shared" si="2"/>
        <v>3.0875949184119755</v>
      </c>
      <c r="J25" s="138">
        <f>分析係数表!G28</f>
        <v>0.17968722251031818</v>
      </c>
      <c r="K25" s="175">
        <f t="shared" si="3"/>
        <v>0.55480135512642037</v>
      </c>
      <c r="L25" s="139"/>
      <c r="M25" s="140"/>
      <c r="N25" s="141">
        <f>分析係数表!H28</f>
        <v>8.1409051127791718E-3</v>
      </c>
      <c r="O25" s="178">
        <f t="shared" si="4"/>
        <v>23.4038520669848</v>
      </c>
      <c r="P25" s="138">
        <f>分析係数表!C28</f>
        <v>0.22512814125204084</v>
      </c>
      <c r="Q25" s="178">
        <f t="shared" si="5"/>
        <v>5.2688657139780224</v>
      </c>
      <c r="R25" s="178">
        <v>6.780307936377616</v>
      </c>
      <c r="S25" s="181">
        <f t="shared" si="0"/>
        <v>9.8679028547895911</v>
      </c>
      <c r="T25" s="138">
        <f>分析係数表!F28</f>
        <v>0.30733691598411605</v>
      </c>
      <c r="U25" s="185">
        <f t="shared" si="6"/>
        <v>3.0327708306218875</v>
      </c>
      <c r="V25" s="138">
        <f>分析係数表!D28</f>
        <v>2.8688437249149327E-2</v>
      </c>
      <c r="W25" s="179">
        <f t="shared" si="7"/>
        <v>0</v>
      </c>
      <c r="X25" s="138">
        <f>分析係数表!E28</f>
        <v>2.8133457885501985E-2</v>
      </c>
      <c r="Y25" s="183">
        <f t="shared" si="8"/>
        <v>0</v>
      </c>
    </row>
    <row r="26" spans="1:25" x14ac:dyDescent="0.15">
      <c r="A26" s="37" t="s">
        <v>55</v>
      </c>
      <c r="B26" s="136" t="s">
        <v>16</v>
      </c>
      <c r="C26" s="63"/>
      <c r="D26" s="137">
        <f>'（建設）投入分析'!BV28</f>
        <v>2.2112293979529032E-3</v>
      </c>
      <c r="E26" s="154">
        <f>'（建設）投入分析'!BU28</f>
        <v>22.112293979529031</v>
      </c>
      <c r="F26" s="138">
        <f>分析係数表!C29</f>
        <v>0.20292812083079403</v>
      </c>
      <c r="G26" s="144">
        <f t="shared" si="1"/>
        <v>4.4872062645239064</v>
      </c>
      <c r="H26" s="144">
        <v>9.2865726501962929</v>
      </c>
      <c r="I26" s="144">
        <f t="shared" si="2"/>
        <v>9.2865726501962929</v>
      </c>
      <c r="J26" s="138">
        <f>分析係数表!G29</f>
        <v>0.25422836329948895</v>
      </c>
      <c r="K26" s="175">
        <f t="shared" si="3"/>
        <v>2.3609101655212008</v>
      </c>
      <c r="L26" s="139"/>
      <c r="M26" s="140"/>
      <c r="N26" s="141">
        <f>分析係数表!H29</f>
        <v>1.2173975242294967E-2</v>
      </c>
      <c r="O26" s="178">
        <f t="shared" si="4"/>
        <v>34.998309363728787</v>
      </c>
      <c r="P26" s="138">
        <f>分析係数表!C29</f>
        <v>0.20292812083079403</v>
      </c>
      <c r="Q26" s="178">
        <f t="shared" si="5"/>
        <v>7.1021411514362658</v>
      </c>
      <c r="R26" s="178">
        <v>10.356608476680977</v>
      </c>
      <c r="S26" s="181">
        <f t="shared" si="0"/>
        <v>19.64318112687727</v>
      </c>
      <c r="T26" s="138">
        <f>分析係数表!F29</f>
        <v>0.40384720428768384</v>
      </c>
      <c r="U26" s="185">
        <f t="shared" si="6"/>
        <v>7.93284378140598</v>
      </c>
      <c r="V26" s="138">
        <f>分析係数表!D29</f>
        <v>7.670374473161555E-2</v>
      </c>
      <c r="W26" s="179">
        <f t="shared" si="7"/>
        <v>2</v>
      </c>
      <c r="X26" s="138">
        <f>分析係数表!E29</f>
        <v>6.1557890505000185E-2</v>
      </c>
      <c r="Y26" s="183">
        <f t="shared" si="8"/>
        <v>1</v>
      </c>
    </row>
    <row r="27" spans="1:25" x14ac:dyDescent="0.15">
      <c r="A27" s="37" t="s">
        <v>56</v>
      </c>
      <c r="B27" s="142" t="s">
        <v>17</v>
      </c>
      <c r="C27" s="143">
        <f>'（建設）投入分析'!BU54</f>
        <v>10000</v>
      </c>
      <c r="D27" s="137">
        <f>'（建設）投入分析'!BV29</f>
        <v>7.9786627761187223E-4</v>
      </c>
      <c r="E27" s="154">
        <f>'（建設）投入分析'!BU29</f>
        <v>7.9786627761187221</v>
      </c>
      <c r="F27" s="138">
        <f>分析係数表!C30</f>
        <v>1</v>
      </c>
      <c r="G27" s="144">
        <f t="shared" si="1"/>
        <v>7.9786627761187221</v>
      </c>
      <c r="H27" s="144">
        <v>20.315716192301572</v>
      </c>
      <c r="I27" s="144">
        <f t="shared" si="2"/>
        <v>10020.315716192301</v>
      </c>
      <c r="J27" s="138">
        <f>分析係数表!G30</f>
        <v>0.34673715455884868</v>
      </c>
      <c r="K27" s="175">
        <f t="shared" si="3"/>
        <v>3474.4157592138304</v>
      </c>
      <c r="L27" s="139"/>
      <c r="M27" s="140"/>
      <c r="N27" s="141">
        <f>分析係数表!H30</f>
        <v>0</v>
      </c>
      <c r="O27" s="178">
        <f t="shared" si="4"/>
        <v>0</v>
      </c>
      <c r="P27" s="138">
        <f>分析係数表!C30</f>
        <v>1</v>
      </c>
      <c r="Q27" s="178">
        <f t="shared" si="5"/>
        <v>0</v>
      </c>
      <c r="R27" s="178">
        <v>12.361096520348211</v>
      </c>
      <c r="S27" s="181">
        <f t="shared" si="0"/>
        <v>10032.676812712649</v>
      </c>
      <c r="T27" s="138">
        <f>分析係数表!F30</f>
        <v>0.44336430675838301</v>
      </c>
      <c r="U27" s="185">
        <f t="shared" si="6"/>
        <v>4448.1307999992468</v>
      </c>
      <c r="V27" s="138">
        <f>分析係数表!D30</f>
        <v>8.6867041025616112E-2</v>
      </c>
      <c r="W27" s="179">
        <f t="shared" si="7"/>
        <v>872</v>
      </c>
      <c r="X27" s="138">
        <f>分析係数表!E30</f>
        <v>6.5897217034789901E-2</v>
      </c>
      <c r="Y27" s="183">
        <f t="shared" si="8"/>
        <v>661</v>
      </c>
    </row>
    <row r="28" spans="1:25" x14ac:dyDescent="0.15">
      <c r="A28" s="37" t="s">
        <v>57</v>
      </c>
      <c r="B28" s="142" t="s">
        <v>463</v>
      </c>
      <c r="C28" s="143"/>
      <c r="D28" s="137">
        <f>'（建設）投入分析'!BV30</f>
        <v>2.3935988328356167E-3</v>
      </c>
      <c r="E28" s="154">
        <f>'（建設）投入分析'!BU30</f>
        <v>23.935988328356167</v>
      </c>
      <c r="F28" s="138">
        <f>分析係数表!C31</f>
        <v>0.99667993786519227</v>
      </c>
      <c r="G28" s="144">
        <f t="shared" si="1"/>
        <v>23.856519359847994</v>
      </c>
      <c r="H28" s="144">
        <v>102.35101254012322</v>
      </c>
      <c r="I28" s="144">
        <f t="shared" si="2"/>
        <v>102.35101254012322</v>
      </c>
      <c r="J28" s="138">
        <f>分析係数表!G31</f>
        <v>7.0744430198025232E-2</v>
      </c>
      <c r="K28" s="175">
        <f t="shared" si="3"/>
        <v>7.2407640623419525</v>
      </c>
      <c r="L28" s="139"/>
      <c r="M28" s="140"/>
      <c r="N28" s="141">
        <f>分析係数表!H31</f>
        <v>1.5783931066306964E-2</v>
      </c>
      <c r="O28" s="178">
        <f t="shared" si="4"/>
        <v>45.376378006354763</v>
      </c>
      <c r="P28" s="138">
        <f>分析係数表!C31</f>
        <v>0.99667993786519227</v>
      </c>
      <c r="Q28" s="178">
        <f t="shared" si="5"/>
        <v>45.225725611921142</v>
      </c>
      <c r="R28" s="178">
        <v>85.751056445505768</v>
      </c>
      <c r="S28" s="181">
        <f t="shared" si="0"/>
        <v>188.10206898562899</v>
      </c>
      <c r="T28" s="138">
        <f>分析係数表!F31</f>
        <v>0.308369223350977</v>
      </c>
      <c r="U28" s="185">
        <f t="shared" si="6"/>
        <v>58.004888923810306</v>
      </c>
      <c r="V28" s="138">
        <f>分析係数表!D31</f>
        <v>6.5953615120199595E-3</v>
      </c>
      <c r="W28" s="179">
        <f t="shared" si="7"/>
        <v>1</v>
      </c>
      <c r="X28" s="138">
        <f>分析係数表!E31</f>
        <v>6.5953615120199595E-3</v>
      </c>
      <c r="Y28" s="183">
        <f t="shared" si="8"/>
        <v>1</v>
      </c>
    </row>
    <row r="29" spans="1:25" x14ac:dyDescent="0.15">
      <c r="A29" s="37" t="s">
        <v>58</v>
      </c>
      <c r="B29" s="136" t="s">
        <v>488</v>
      </c>
      <c r="C29" s="63"/>
      <c r="D29" s="137">
        <f>'（建設）投入分析'!BV31</f>
        <v>1.1854013267376387E-3</v>
      </c>
      <c r="E29" s="154">
        <f>'（建設）投入分析'!BU31</f>
        <v>11.854013267376386</v>
      </c>
      <c r="F29" s="138">
        <f>分析係数表!C32</f>
        <v>0.99973750468741629</v>
      </c>
      <c r="G29" s="144">
        <f t="shared" si="1"/>
        <v>11.850901644458395</v>
      </c>
      <c r="H29" s="144">
        <v>18.321184420158659</v>
      </c>
      <c r="I29" s="144">
        <f t="shared" si="2"/>
        <v>18.321184420158659</v>
      </c>
      <c r="J29" s="138">
        <f>分析係数表!G32</f>
        <v>0.13654952076677315</v>
      </c>
      <c r="K29" s="175">
        <f t="shared" si="3"/>
        <v>2.5017489524523353</v>
      </c>
      <c r="L29" s="139"/>
      <c r="M29" s="140"/>
      <c r="N29" s="141">
        <f>分析係数表!H32</f>
        <v>6.1925380029087757E-3</v>
      </c>
      <c r="O29" s="178">
        <f t="shared" si="4"/>
        <v>17.802595820918739</v>
      </c>
      <c r="P29" s="138">
        <f>分析係数表!C32</f>
        <v>0.99973750468741629</v>
      </c>
      <c r="Q29" s="178">
        <f t="shared" si="5"/>
        <v>17.797922722963925</v>
      </c>
      <c r="R29" s="178">
        <v>26.507004396772402</v>
      </c>
      <c r="S29" s="181">
        <f t="shared" si="0"/>
        <v>44.828188816931061</v>
      </c>
      <c r="T29" s="138">
        <f>分析係数表!F32</f>
        <v>0.46980830670926516</v>
      </c>
      <c r="U29" s="185">
        <f t="shared" si="6"/>
        <v>21.060655480925597</v>
      </c>
      <c r="V29" s="138">
        <f>分析係数表!D32</f>
        <v>1.7896698615548455E-2</v>
      </c>
      <c r="W29" s="179">
        <f t="shared" si="7"/>
        <v>1</v>
      </c>
      <c r="X29" s="138">
        <f>分析係数表!E32</f>
        <v>1.7896698615548455E-2</v>
      </c>
      <c r="Y29" s="183">
        <f t="shared" si="8"/>
        <v>1</v>
      </c>
    </row>
    <row r="30" spans="1:25" x14ac:dyDescent="0.15">
      <c r="A30" s="37" t="s">
        <v>59</v>
      </c>
      <c r="B30" s="136" t="s">
        <v>722</v>
      </c>
      <c r="C30" s="63"/>
      <c r="D30" s="137">
        <f>'（建設）投入分析'!BV32</f>
        <v>6.1549684272915858E-4</v>
      </c>
      <c r="E30" s="154">
        <f>'（建設）投入分析'!BU32</f>
        <v>6.1549684272915854</v>
      </c>
      <c r="F30" s="138">
        <f>分析係数表!C33</f>
        <v>0.92720800471848297</v>
      </c>
      <c r="G30" s="144">
        <f t="shared" si="1"/>
        <v>5.7069359945742901</v>
      </c>
      <c r="H30" s="144">
        <v>12.05356522367447</v>
      </c>
      <c r="I30" s="144">
        <f t="shared" si="2"/>
        <v>12.05356522367447</v>
      </c>
      <c r="J30" s="138">
        <f>分析係数表!G33</f>
        <v>0.48251618559482062</v>
      </c>
      <c r="K30" s="175">
        <f t="shared" si="3"/>
        <v>5.816040314545786</v>
      </c>
      <c r="L30" s="139"/>
      <c r="M30" s="140"/>
      <c r="N30" s="141">
        <f>分析係数表!H33</f>
        <v>1.0711870111293417E-3</v>
      </c>
      <c r="O30" s="178">
        <f t="shared" si="4"/>
        <v>3.0794981635633216</v>
      </c>
      <c r="P30" s="138">
        <f>分析係数表!C33</f>
        <v>0.92720800471848297</v>
      </c>
      <c r="Q30" s="178">
        <f t="shared" si="5"/>
        <v>2.85533534777178</v>
      </c>
      <c r="R30" s="178">
        <v>11.599431984639347</v>
      </c>
      <c r="S30" s="181">
        <f t="shared" si="0"/>
        <v>23.652997208313817</v>
      </c>
      <c r="T30" s="138">
        <f>分析係数表!F33</f>
        <v>0.61375438359859724</v>
      </c>
      <c r="U30" s="185">
        <f t="shared" si="6"/>
        <v>14.517130721847987</v>
      </c>
      <c r="V30" s="138">
        <f>分析係数表!D33</f>
        <v>6.3927479543206545E-2</v>
      </c>
      <c r="W30" s="179">
        <f t="shared" si="7"/>
        <v>2</v>
      </c>
      <c r="X30" s="138">
        <f>分析係数表!E33</f>
        <v>6.2471900008991998E-2</v>
      </c>
      <c r="Y30" s="183">
        <f t="shared" si="8"/>
        <v>1</v>
      </c>
    </row>
    <row r="31" spans="1:25" x14ac:dyDescent="0.15">
      <c r="A31" s="37" t="s">
        <v>60</v>
      </c>
      <c r="B31" s="136" t="s">
        <v>723</v>
      </c>
      <c r="C31" s="63"/>
      <c r="D31" s="137">
        <f>'（建設）投入分析'!BV33</f>
        <v>0.11398089680169603</v>
      </c>
      <c r="E31" s="154">
        <f>'（建設）投入分析'!BU33</f>
        <v>1139.8089680169603</v>
      </c>
      <c r="F31" s="138">
        <f>分析係数表!C34</f>
        <v>0.43058167090385968</v>
      </c>
      <c r="G31" s="144">
        <f t="shared" si="1"/>
        <v>490.78084995994675</v>
      </c>
      <c r="H31" s="144">
        <v>522.86061618810152</v>
      </c>
      <c r="I31" s="144">
        <f t="shared" si="2"/>
        <v>522.86061618810152</v>
      </c>
      <c r="J31" s="138">
        <f>分析係数表!G34</f>
        <v>0.40252218378442245</v>
      </c>
      <c r="K31" s="175">
        <f t="shared" si="3"/>
        <v>210.46299704290337</v>
      </c>
      <c r="L31" s="139"/>
      <c r="M31" s="140"/>
      <c r="N31" s="141">
        <f>分析係数表!H34</f>
        <v>0.17332617383102331</v>
      </c>
      <c r="O31" s="178">
        <f t="shared" si="4"/>
        <v>498.28613348042563</v>
      </c>
      <c r="P31" s="138">
        <f>分析係数表!C34</f>
        <v>0.43058167090385968</v>
      </c>
      <c r="Q31" s="178">
        <f t="shared" si="5"/>
        <v>214.55287594222531</v>
      </c>
      <c r="R31" s="178">
        <v>241.01774897022241</v>
      </c>
      <c r="S31" s="181">
        <f t="shared" si="0"/>
        <v>763.87836515832396</v>
      </c>
      <c r="T31" s="138">
        <f>分析係数表!F34</f>
        <v>0.66293540075026103</v>
      </c>
      <c r="U31" s="185">
        <f t="shared" si="6"/>
        <v>506.4020101306877</v>
      </c>
      <c r="V31" s="138">
        <f>分析係数表!D34</f>
        <v>0.16067471370017011</v>
      </c>
      <c r="W31" s="179">
        <f t="shared" si="7"/>
        <v>123</v>
      </c>
      <c r="X31" s="138">
        <f>分析係数表!E34</f>
        <v>0.14658203786750718</v>
      </c>
      <c r="Y31" s="183">
        <f t="shared" si="8"/>
        <v>112</v>
      </c>
    </row>
    <row r="32" spans="1:25" x14ac:dyDescent="0.15">
      <c r="A32" s="37" t="s">
        <v>61</v>
      </c>
      <c r="B32" s="136" t="s">
        <v>19</v>
      </c>
      <c r="C32" s="63"/>
      <c r="D32" s="137">
        <f>'（建設）投入分析'!BV34</f>
        <v>9.8707456630268767E-3</v>
      </c>
      <c r="E32" s="154">
        <f>'（建設）投入分析'!BU34</f>
        <v>98.707456630268766</v>
      </c>
      <c r="F32" s="138">
        <f>分析係数表!C35</f>
        <v>0.85041941808411148</v>
      </c>
      <c r="G32" s="144">
        <f t="shared" si="1"/>
        <v>83.942737828075835</v>
      </c>
      <c r="H32" s="144">
        <v>124.0502138061815</v>
      </c>
      <c r="I32" s="144">
        <f t="shared" si="2"/>
        <v>124.0502138061815</v>
      </c>
      <c r="J32" s="138">
        <f>分析係数表!G35</f>
        <v>0.31439227022235533</v>
      </c>
      <c r="K32" s="175">
        <f t="shared" si="3"/>
        <v>39.000428340093968</v>
      </c>
      <c r="L32" s="139"/>
      <c r="M32" s="140"/>
      <c r="N32" s="141">
        <f>分析係数表!H35</f>
        <v>5.0116599150103677E-2</v>
      </c>
      <c r="O32" s="178">
        <f t="shared" si="4"/>
        <v>144.07752656006409</v>
      </c>
      <c r="P32" s="138">
        <f>分析係数表!C35</f>
        <v>0.85041941808411148</v>
      </c>
      <c r="Q32" s="178">
        <f t="shared" si="5"/>
        <v>122.52632629620781</v>
      </c>
      <c r="R32" s="178">
        <v>188.16248123203616</v>
      </c>
      <c r="S32" s="181">
        <f t="shared" si="0"/>
        <v>312.21269503821765</v>
      </c>
      <c r="T32" s="138">
        <f>分析係数表!F35</f>
        <v>0.64510687312527537</v>
      </c>
      <c r="U32" s="185">
        <f t="shared" si="6"/>
        <v>201.41055544611976</v>
      </c>
      <c r="V32" s="138">
        <f>分析係数表!D35</f>
        <v>4.4457450663799247E-2</v>
      </c>
      <c r="W32" s="179">
        <f t="shared" si="7"/>
        <v>14</v>
      </c>
      <c r="X32" s="138">
        <f>分析係数表!E35</f>
        <v>4.3787951741632962E-2</v>
      </c>
      <c r="Y32" s="183">
        <f t="shared" si="8"/>
        <v>14</v>
      </c>
    </row>
    <row r="33" spans="1:25" x14ac:dyDescent="0.15">
      <c r="A33" s="37" t="s">
        <v>62</v>
      </c>
      <c r="B33" s="136" t="s">
        <v>20</v>
      </c>
      <c r="C33" s="63"/>
      <c r="D33" s="137">
        <f>'（建設）投入分析'!BV35</f>
        <v>9.5515991519821274E-3</v>
      </c>
      <c r="E33" s="154">
        <f>'（建設）投入分析'!BU35</f>
        <v>95.51599151982127</v>
      </c>
      <c r="F33" s="138">
        <f>分析係数表!C36</f>
        <v>0.99367212085214862</v>
      </c>
      <c r="G33" s="144">
        <f t="shared" si="1"/>
        <v>94.911577868796641</v>
      </c>
      <c r="H33" s="144">
        <v>130.70258870639623</v>
      </c>
      <c r="I33" s="144">
        <f t="shared" si="2"/>
        <v>130.70258870639623</v>
      </c>
      <c r="J33" s="138">
        <f>分析係数表!G36</f>
        <v>5.4622350270852466E-2</v>
      </c>
      <c r="K33" s="175">
        <f t="shared" si="3"/>
        <v>7.1392825816279402</v>
      </c>
      <c r="L33" s="139"/>
      <c r="M33" s="140"/>
      <c r="N33" s="141">
        <f>分析係数表!H36</f>
        <v>0.22260102528255266</v>
      </c>
      <c r="O33" s="178">
        <f t="shared" si="4"/>
        <v>639.94376466740221</v>
      </c>
      <c r="P33" s="138">
        <f>分析係数表!C36</f>
        <v>0.99367212085214862</v>
      </c>
      <c r="Q33" s="178">
        <f t="shared" si="5"/>
        <v>635.89427786316583</v>
      </c>
      <c r="R33" s="178">
        <v>677.63320048558444</v>
      </c>
      <c r="S33" s="181">
        <f t="shared" si="0"/>
        <v>808.33578919198067</v>
      </c>
      <c r="T33" s="138">
        <f>分析係数表!F36</f>
        <v>0.84078106922799567</v>
      </c>
      <c r="U33" s="185">
        <f t="shared" si="6"/>
        <v>679.63342913208919</v>
      </c>
      <c r="V33" s="138">
        <f>分析係数表!D36</f>
        <v>1.6146279761308086E-2</v>
      </c>
      <c r="W33" s="179">
        <f t="shared" si="7"/>
        <v>13</v>
      </c>
      <c r="X33" s="138">
        <f>分析係数表!E36</f>
        <v>1.4152245516969955E-2</v>
      </c>
      <c r="Y33" s="183">
        <f t="shared" si="8"/>
        <v>11</v>
      </c>
    </row>
    <row r="34" spans="1:25" x14ac:dyDescent="0.15">
      <c r="A34" s="37" t="s">
        <v>63</v>
      </c>
      <c r="B34" s="136" t="s">
        <v>724</v>
      </c>
      <c r="C34" s="63"/>
      <c r="D34" s="137">
        <f>'（建設）投入分析'!BV36</f>
        <v>3.7659288303280372E-2</v>
      </c>
      <c r="E34" s="154">
        <f>'（建設）投入分析'!BU36</f>
        <v>376.59288303280374</v>
      </c>
      <c r="F34" s="138">
        <f>分析係数表!C37</f>
        <v>0.57178358697686016</v>
      </c>
      <c r="G34" s="144">
        <f t="shared" si="1"/>
        <v>215.32962949045367</v>
      </c>
      <c r="H34" s="144">
        <v>264.61981600654605</v>
      </c>
      <c r="I34" s="144">
        <f t="shared" si="2"/>
        <v>264.61981600654605</v>
      </c>
      <c r="J34" s="138">
        <f>分析係数表!G37</f>
        <v>0.36884830758302428</v>
      </c>
      <c r="K34" s="175">
        <f t="shared" si="3"/>
        <v>97.604571286945784</v>
      </c>
      <c r="L34" s="139"/>
      <c r="M34" s="140"/>
      <c r="N34" s="141">
        <f>分析係数表!H37</f>
        <v>4.5622990798280361E-2</v>
      </c>
      <c r="O34" s="178">
        <f t="shared" si="4"/>
        <v>131.15909259527638</v>
      </c>
      <c r="P34" s="138">
        <f>分析係数表!C37</f>
        <v>0.57178358697686016</v>
      </c>
      <c r="Q34" s="178">
        <f t="shared" si="5"/>
        <v>74.994616428757269</v>
      </c>
      <c r="R34" s="178">
        <v>101.29698118433397</v>
      </c>
      <c r="S34" s="181">
        <f t="shared" si="0"/>
        <v>365.91679719088</v>
      </c>
      <c r="T34" s="138">
        <f>分析係数表!F37</f>
        <v>0.64429400301330442</v>
      </c>
      <c r="U34" s="185">
        <f t="shared" si="6"/>
        <v>235.75799803191956</v>
      </c>
      <c r="V34" s="138">
        <f>分析係数表!D37</f>
        <v>7.2142948725191447E-2</v>
      </c>
      <c r="W34" s="179">
        <f t="shared" si="7"/>
        <v>26</v>
      </c>
      <c r="X34" s="138">
        <f>分析係数表!E37</f>
        <v>6.9101643267789628E-2</v>
      </c>
      <c r="Y34" s="183">
        <f t="shared" si="8"/>
        <v>25</v>
      </c>
    </row>
    <row r="35" spans="1:25" x14ac:dyDescent="0.15">
      <c r="A35" s="37" t="s">
        <v>64</v>
      </c>
      <c r="B35" s="136" t="s">
        <v>466</v>
      </c>
      <c r="C35" s="63"/>
      <c r="D35" s="137">
        <f>'（建設）投入分析'!BV37</f>
        <v>5.5850639432831056E-3</v>
      </c>
      <c r="E35" s="154">
        <f>'（建設）投入分析'!BU37</f>
        <v>55.850639432831059</v>
      </c>
      <c r="F35" s="138">
        <f>分析係数表!C38</f>
        <v>0.42668283982472699</v>
      </c>
      <c r="G35" s="144">
        <f t="shared" si="1"/>
        <v>23.830509439227235</v>
      </c>
      <c r="H35" s="144">
        <v>53.886015545041417</v>
      </c>
      <c r="I35" s="144">
        <f t="shared" si="2"/>
        <v>53.886015545041417</v>
      </c>
      <c r="J35" s="138">
        <f>分析係数表!G38</f>
        <v>0.18042179614021467</v>
      </c>
      <c r="K35" s="175">
        <f t="shared" si="3"/>
        <v>9.7222117114759019</v>
      </c>
      <c r="L35" s="139"/>
      <c r="M35" s="140"/>
      <c r="N35" s="141">
        <f>分析係数表!H38</f>
        <v>3.1385057501308801E-2</v>
      </c>
      <c r="O35" s="178">
        <f t="shared" si="4"/>
        <v>90.227220769520287</v>
      </c>
      <c r="P35" s="138">
        <f>分析係数表!C38</f>
        <v>0.42668283982472699</v>
      </c>
      <c r="Q35" s="178">
        <f t="shared" si="5"/>
        <v>38.498406787431506</v>
      </c>
      <c r="R35" s="178">
        <v>61.692352433461167</v>
      </c>
      <c r="S35" s="181">
        <f t="shared" si="0"/>
        <v>115.57836797850258</v>
      </c>
      <c r="T35" s="138">
        <f>分析係数表!F38</f>
        <v>0.52437100026299643</v>
      </c>
      <c r="U35" s="185">
        <f t="shared" si="6"/>
        <v>60.605944425652076</v>
      </c>
      <c r="V35" s="138">
        <f>分析係数表!D38</f>
        <v>3.745569762927526E-2</v>
      </c>
      <c r="W35" s="179">
        <f t="shared" si="7"/>
        <v>4</v>
      </c>
      <c r="X35" s="138">
        <f>分析係数表!E38</f>
        <v>3.4218337111297577E-2</v>
      </c>
      <c r="Y35" s="183">
        <f t="shared" si="8"/>
        <v>4</v>
      </c>
    </row>
    <row r="36" spans="1:25" x14ac:dyDescent="0.15">
      <c r="A36" s="37" t="s">
        <v>65</v>
      </c>
      <c r="B36" s="136" t="s">
        <v>21</v>
      </c>
      <c r="C36" s="63"/>
      <c r="D36" s="137">
        <f>'（建設）投入分析'!BV38</f>
        <v>0</v>
      </c>
      <c r="E36" s="154">
        <f>'（建設）投入分析'!BU38</f>
        <v>0</v>
      </c>
      <c r="F36" s="138">
        <f>分析係数表!C39</f>
        <v>1</v>
      </c>
      <c r="G36" s="144">
        <f t="shared" si="1"/>
        <v>0</v>
      </c>
      <c r="H36" s="144">
        <v>18.222833336843529</v>
      </c>
      <c r="I36" s="144">
        <f t="shared" si="2"/>
        <v>18.222833336843529</v>
      </c>
      <c r="J36" s="138">
        <f>分析係数表!G39</f>
        <v>0.351753812215997</v>
      </c>
      <c r="K36" s="175">
        <f t="shared" si="3"/>
        <v>6.4099510956114685</v>
      </c>
      <c r="L36" s="139"/>
      <c r="M36" s="140"/>
      <c r="N36" s="141">
        <f>分析係数表!H39</f>
        <v>2.6196741762610056E-3</v>
      </c>
      <c r="O36" s="178">
        <f t="shared" si="4"/>
        <v>7.5311609748000672</v>
      </c>
      <c r="P36" s="138">
        <f>分析係数表!C39</f>
        <v>1</v>
      </c>
      <c r="Q36" s="178">
        <f t="shared" si="5"/>
        <v>7.5311609748000672</v>
      </c>
      <c r="R36" s="178">
        <v>9.7978413845863344</v>
      </c>
      <c r="S36" s="181">
        <f t="shared" si="0"/>
        <v>28.020674721429863</v>
      </c>
      <c r="T36" s="138">
        <f>分析係数表!F39</f>
        <v>0.70125652740175148</v>
      </c>
      <c r="U36" s="185">
        <f t="shared" si="6"/>
        <v>19.649681050603945</v>
      </c>
      <c r="V36" s="138">
        <f>分析係数表!D39</f>
        <v>5.4632803645743147E-2</v>
      </c>
      <c r="W36" s="179">
        <f t="shared" si="7"/>
        <v>2</v>
      </c>
      <c r="X36" s="138">
        <f>分析係数表!E39</f>
        <v>5.4632803645743147E-2</v>
      </c>
      <c r="Y36" s="183">
        <f t="shared" si="8"/>
        <v>2</v>
      </c>
    </row>
    <row r="37" spans="1:25" x14ac:dyDescent="0.15">
      <c r="A37" s="37" t="s">
        <v>66</v>
      </c>
      <c r="B37" s="136" t="s">
        <v>22</v>
      </c>
      <c r="C37" s="63"/>
      <c r="D37" s="137">
        <f>'（建設）投入分析'!BV39</f>
        <v>1.5273440171427268E-3</v>
      </c>
      <c r="E37" s="154">
        <f>'（建設）投入分析'!BU39</f>
        <v>15.273440171427268</v>
      </c>
      <c r="F37" s="138">
        <f>分析係数表!C40</f>
        <v>0.86812466863195592</v>
      </c>
      <c r="G37" s="144">
        <f t="shared" si="1"/>
        <v>13.2592501876903</v>
      </c>
      <c r="H37" s="144">
        <v>14.359646630973211</v>
      </c>
      <c r="I37" s="144">
        <f t="shared" si="2"/>
        <v>14.359646630973211</v>
      </c>
      <c r="J37" s="138">
        <f>分析係数表!G40</f>
        <v>0.5308449982881025</v>
      </c>
      <c r="K37" s="175">
        <f t="shared" si="3"/>
        <v>7.6227465912367309</v>
      </c>
      <c r="L37" s="139"/>
      <c r="M37" s="140"/>
      <c r="N37" s="141">
        <f>分析係数表!H40</f>
        <v>3.1726768564274997E-2</v>
      </c>
      <c r="O37" s="178">
        <f t="shared" si="4"/>
        <v>91.209587601773279</v>
      </c>
      <c r="P37" s="138">
        <f>分析係数表!C40</f>
        <v>0.86812466863195592</v>
      </c>
      <c r="Q37" s="178">
        <f t="shared" si="5"/>
        <v>79.18129301284678</v>
      </c>
      <c r="R37" s="178">
        <v>79.873510695948809</v>
      </c>
      <c r="S37" s="181">
        <f t="shared" si="0"/>
        <v>94.233157326922026</v>
      </c>
      <c r="T37" s="138">
        <f>分析係数表!F40</f>
        <v>0.72849135138041188</v>
      </c>
      <c r="U37" s="185">
        <f t="shared" si="6"/>
        <v>68.648040125932383</v>
      </c>
      <c r="V37" s="138">
        <f>分析係数表!D40</f>
        <v>7.8167788596215718E-2</v>
      </c>
      <c r="W37" s="179">
        <f t="shared" si="7"/>
        <v>7</v>
      </c>
      <c r="X37" s="138">
        <f>分析係数表!E40</f>
        <v>7.1051953968348291E-2</v>
      </c>
      <c r="Y37" s="183">
        <f t="shared" si="8"/>
        <v>7</v>
      </c>
    </row>
    <row r="38" spans="1:25" x14ac:dyDescent="0.15">
      <c r="A38" s="37" t="s">
        <v>67</v>
      </c>
      <c r="B38" s="136" t="s">
        <v>725</v>
      </c>
      <c r="C38" s="40"/>
      <c r="D38" s="137">
        <f>'（建設）投入分析'!BV40</f>
        <v>0</v>
      </c>
      <c r="E38" s="154">
        <f>'（建設）投入分析'!BU40</f>
        <v>0</v>
      </c>
      <c r="F38" s="138">
        <f>分析係数表!C41</f>
        <v>0.9999434031873089</v>
      </c>
      <c r="G38" s="144">
        <f t="shared" si="1"/>
        <v>0</v>
      </c>
      <c r="H38" s="144">
        <v>0.77235161749080561</v>
      </c>
      <c r="I38" s="144">
        <f t="shared" si="2"/>
        <v>0.77235161749080561</v>
      </c>
      <c r="J38" s="138">
        <f>分析係数表!G41</f>
        <v>0.50163334603597476</v>
      </c>
      <c r="K38" s="175">
        <f t="shared" si="3"/>
        <v>0.38743732619821009</v>
      </c>
      <c r="L38" s="139"/>
      <c r="M38" s="140"/>
      <c r="N38" s="141">
        <f>分析係数表!H41</f>
        <v>4.605647758626856E-2</v>
      </c>
      <c r="O38" s="178">
        <f t="shared" si="4"/>
        <v>132.4053005437197</v>
      </c>
      <c r="P38" s="138">
        <f>分析係数表!C41</f>
        <v>0.9999434031873089</v>
      </c>
      <c r="Q38" s="178">
        <f t="shared" si="5"/>
        <v>132.39780682572552</v>
      </c>
      <c r="R38" s="178">
        <v>134.88061535446747</v>
      </c>
      <c r="S38" s="181">
        <f t="shared" si="0"/>
        <v>135.65296697195828</v>
      </c>
      <c r="T38" s="138">
        <f>分析係数表!F41</f>
        <v>0.6065809667987323</v>
      </c>
      <c r="U38" s="185">
        <f t="shared" si="6"/>
        <v>82.284507854966961</v>
      </c>
      <c r="V38" s="138">
        <f>分析係数表!D41</f>
        <v>0.10372147914479408</v>
      </c>
      <c r="W38" s="179">
        <f t="shared" si="7"/>
        <v>14</v>
      </c>
      <c r="X38" s="138">
        <f>分析係数表!E41</f>
        <v>9.872112035903656E-2</v>
      </c>
      <c r="Y38" s="183">
        <f t="shared" si="8"/>
        <v>13</v>
      </c>
    </row>
    <row r="39" spans="1:25" x14ac:dyDescent="0.15">
      <c r="A39" s="37" t="s">
        <v>68</v>
      </c>
      <c r="B39" s="136" t="s">
        <v>726</v>
      </c>
      <c r="C39" s="63"/>
      <c r="D39" s="137">
        <f>'（建設）投入分析'!BV41</f>
        <v>3.8753504912576655E-4</v>
      </c>
      <c r="E39" s="154">
        <f>'（建設）投入分析'!BU41</f>
        <v>3.8753504912576653</v>
      </c>
      <c r="F39" s="138">
        <f>分析係数表!C42</f>
        <v>0.93692850875802069</v>
      </c>
      <c r="G39" s="144">
        <f t="shared" si="1"/>
        <v>3.6309263566887071</v>
      </c>
      <c r="H39" s="144">
        <v>7.0277231870975951</v>
      </c>
      <c r="I39" s="144">
        <f t="shared" si="2"/>
        <v>7.0277231870975951</v>
      </c>
      <c r="J39" s="138">
        <f>分析係数表!G42</f>
        <v>0.49922072097325781</v>
      </c>
      <c r="K39" s="175">
        <f t="shared" si="3"/>
        <v>3.5083850362633426</v>
      </c>
      <c r="L39" s="139"/>
      <c r="M39" s="140"/>
      <c r="N39" s="141">
        <f>分析係数表!H42</f>
        <v>1.1809361738003208E-2</v>
      </c>
      <c r="O39" s="178">
        <f t="shared" si="4"/>
        <v>33.950101529605526</v>
      </c>
      <c r="P39" s="138">
        <f>分析係数表!C42</f>
        <v>0.93692850875802069</v>
      </c>
      <c r="Q39" s="178">
        <f t="shared" si="5"/>
        <v>31.808817998316702</v>
      </c>
      <c r="R39" s="178">
        <v>34.756329191120507</v>
      </c>
      <c r="S39" s="181">
        <f t="shared" si="0"/>
        <v>41.784052378218099</v>
      </c>
      <c r="T39" s="138">
        <f>分析係数表!F42</f>
        <v>0.57339238661209846</v>
      </c>
      <c r="U39" s="185">
        <f t="shared" si="6"/>
        <v>23.958657515471405</v>
      </c>
      <c r="V39" s="138">
        <f>分析係数表!D42</f>
        <v>0.13686157986208444</v>
      </c>
      <c r="W39" s="179">
        <f t="shared" si="7"/>
        <v>6</v>
      </c>
      <c r="X39" s="138">
        <f>分析係数表!E42</f>
        <v>0.12798116275158378</v>
      </c>
      <c r="Y39" s="183">
        <f t="shared" si="8"/>
        <v>5</v>
      </c>
    </row>
    <row r="40" spans="1:25" x14ac:dyDescent="0.15">
      <c r="A40" s="37" t="s">
        <v>449</v>
      </c>
      <c r="B40" s="136" t="s">
        <v>23</v>
      </c>
      <c r="C40" s="63"/>
      <c r="D40" s="137">
        <f>'（建設）投入分析'!BV42</f>
        <v>4.0987530489889894E-2</v>
      </c>
      <c r="E40" s="154">
        <f>'（建設）投入分析'!BU42</f>
        <v>409.87530489889895</v>
      </c>
      <c r="F40" s="138">
        <f>分析係数表!C43</f>
        <v>0.64668770435795053</v>
      </c>
      <c r="G40" s="144">
        <f t="shared" si="1"/>
        <v>265.061319998084</v>
      </c>
      <c r="H40" s="144">
        <v>406.54339000981025</v>
      </c>
      <c r="I40" s="144">
        <f t="shared" si="2"/>
        <v>406.54339000981025</v>
      </c>
      <c r="J40" s="138">
        <f>分析係数表!G43</f>
        <v>0.34525361813281841</v>
      </c>
      <c r="K40" s="175">
        <f t="shared" si="3"/>
        <v>140.36057632886849</v>
      </c>
      <c r="L40" s="139"/>
      <c r="M40" s="140"/>
      <c r="N40" s="141">
        <f>分析係数表!H43</f>
        <v>1.6687581740348217E-2</v>
      </c>
      <c r="O40" s="178">
        <f t="shared" si="4"/>
        <v>47.974234927975694</v>
      </c>
      <c r="P40" s="138">
        <f>分析係数表!C43</f>
        <v>0.64668770435795053</v>
      </c>
      <c r="Q40" s="178">
        <f t="shared" si="5"/>
        <v>31.02434785390161</v>
      </c>
      <c r="R40" s="178">
        <v>125.03765619258748</v>
      </c>
      <c r="S40" s="181">
        <f t="shared" si="0"/>
        <v>531.58104620239772</v>
      </c>
      <c r="T40" s="138">
        <f>分析係数表!F43</f>
        <v>0.5971160790993254</v>
      </c>
      <c r="U40" s="185">
        <f t="shared" si="6"/>
        <v>317.41559003189309</v>
      </c>
      <c r="V40" s="138">
        <f>分析係数表!D43</f>
        <v>0.11965406207615147</v>
      </c>
      <c r="W40" s="179">
        <f t="shared" si="7"/>
        <v>64</v>
      </c>
      <c r="X40" s="138">
        <f>分析係数表!E43</f>
        <v>0.10089499703022012</v>
      </c>
      <c r="Y40" s="183">
        <f t="shared" si="8"/>
        <v>54</v>
      </c>
    </row>
    <row r="41" spans="1:25" x14ac:dyDescent="0.15">
      <c r="A41" s="37" t="s">
        <v>450</v>
      </c>
      <c r="B41" s="136" t="s">
        <v>24</v>
      </c>
      <c r="C41" s="63"/>
      <c r="D41" s="137">
        <f>'（建設）投入分析'!BV43</f>
        <v>2.0516561424305287E-4</v>
      </c>
      <c r="E41" s="154">
        <f>'（建設）投入分析'!BU43</f>
        <v>2.0516561424305286</v>
      </c>
      <c r="F41" s="138">
        <f>分析係数表!C44</f>
        <v>0.69156580457188765</v>
      </c>
      <c r="G41" s="144">
        <f t="shared" si="1"/>
        <v>1.4188552308448239</v>
      </c>
      <c r="H41" s="144">
        <v>2.687279987326916</v>
      </c>
      <c r="I41" s="144">
        <f t="shared" si="2"/>
        <v>2.687279987326916</v>
      </c>
      <c r="J41" s="138">
        <f>分析係数表!G44</f>
        <v>0.27271905819722003</v>
      </c>
      <c r="K41" s="175">
        <f t="shared" si="3"/>
        <v>0.73287246725603394</v>
      </c>
      <c r="L41" s="139"/>
      <c r="M41" s="140"/>
      <c r="N41" s="141">
        <f>分析係数表!H44</f>
        <v>0.15674397651271663</v>
      </c>
      <c r="O41" s="178">
        <f t="shared" si="4"/>
        <v>450.61486258279507</v>
      </c>
      <c r="P41" s="138">
        <f>分析係数表!C44</f>
        <v>0.69156580457188765</v>
      </c>
      <c r="Q41" s="178">
        <f t="shared" si="5"/>
        <v>311.62982999412128</v>
      </c>
      <c r="R41" s="178">
        <v>317.55978549665082</v>
      </c>
      <c r="S41" s="181">
        <f t="shared" si="0"/>
        <v>320.24706548397774</v>
      </c>
      <c r="T41" s="138">
        <f>分析係数表!F44</f>
        <v>0.50862281906626206</v>
      </c>
      <c r="U41" s="185">
        <f t="shared" si="6"/>
        <v>162.88496524415859</v>
      </c>
      <c r="V41" s="138">
        <f>分析係数表!D44</f>
        <v>0.14406819380410243</v>
      </c>
      <c r="W41" s="179">
        <f t="shared" si="7"/>
        <v>46</v>
      </c>
      <c r="X41" s="138">
        <f>分析係数表!E44</f>
        <v>0.11993705213297758</v>
      </c>
      <c r="Y41" s="183">
        <f t="shared" si="8"/>
        <v>38</v>
      </c>
    </row>
    <row r="42" spans="1:25" x14ac:dyDescent="0.15">
      <c r="A42" s="37" t="s">
        <v>451</v>
      </c>
      <c r="B42" s="136" t="s">
        <v>728</v>
      </c>
      <c r="C42" s="63"/>
      <c r="D42" s="137">
        <f>'（建設）投入分析'!BV44</f>
        <v>3.4194269040508811E-4</v>
      </c>
      <c r="E42" s="154">
        <f>'（建設）投入分析'!BU44</f>
        <v>3.4194269040508809</v>
      </c>
      <c r="F42" s="138">
        <f>分析係数表!C45</f>
        <v>1</v>
      </c>
      <c r="G42" s="144">
        <f t="shared" si="1"/>
        <v>3.4194269040508809</v>
      </c>
      <c r="H42" s="144">
        <v>7.362037660446882</v>
      </c>
      <c r="I42" s="144">
        <f t="shared" si="2"/>
        <v>7.362037660446882</v>
      </c>
      <c r="J42" s="138">
        <f>分析係数表!G45</f>
        <v>0</v>
      </c>
      <c r="K42" s="175">
        <f t="shared" si="3"/>
        <v>0</v>
      </c>
      <c r="L42" s="139"/>
      <c r="M42" s="140"/>
      <c r="N42" s="141">
        <f>分析係数表!H45</f>
        <v>0</v>
      </c>
      <c r="O42" s="178">
        <f t="shared" si="4"/>
        <v>0</v>
      </c>
      <c r="P42" s="138">
        <f>分析係数表!C45</f>
        <v>1</v>
      </c>
      <c r="Q42" s="178">
        <f t="shared" si="5"/>
        <v>0</v>
      </c>
      <c r="R42" s="178">
        <v>3.5149543764921067</v>
      </c>
      <c r="S42" s="181">
        <f t="shared" si="0"/>
        <v>10.876992036938988</v>
      </c>
      <c r="T42" s="138">
        <f>分析係数表!F45</f>
        <v>0</v>
      </c>
      <c r="U42" s="185">
        <f t="shared" si="6"/>
        <v>0</v>
      </c>
      <c r="V42" s="138">
        <f>分析係数表!D45</f>
        <v>0</v>
      </c>
      <c r="W42" s="179">
        <f t="shared" si="7"/>
        <v>0</v>
      </c>
      <c r="X42" s="138">
        <f>分析係数表!E45</f>
        <v>0</v>
      </c>
      <c r="Y42" s="183">
        <f t="shared" si="8"/>
        <v>0</v>
      </c>
    </row>
    <row r="43" spans="1:25" x14ac:dyDescent="0.15">
      <c r="A43" s="37" t="s">
        <v>452</v>
      </c>
      <c r="B43" s="136" t="s">
        <v>729</v>
      </c>
      <c r="C43" s="63"/>
      <c r="D43" s="137">
        <f>'（建設）投入分析'!BV45</f>
        <v>5.9042104543278549E-3</v>
      </c>
      <c r="E43" s="154">
        <f>'（建設）投入分析'!BU45</f>
        <v>59.042104543278548</v>
      </c>
      <c r="F43" s="138">
        <f>分析係数表!C46</f>
        <v>0.99300149364803736</v>
      </c>
      <c r="G43" s="144">
        <f t="shared" si="1"/>
        <v>58.628897999599168</v>
      </c>
      <c r="H43" s="144">
        <v>73.896065716775894</v>
      </c>
      <c r="I43" s="144">
        <f t="shared" si="2"/>
        <v>73.896065716775894</v>
      </c>
      <c r="J43" s="138">
        <f>分析係数表!G46</f>
        <v>1.2662527198429125E-2</v>
      </c>
      <c r="K43" s="175">
        <f t="shared" si="3"/>
        <v>0.9357109419955808</v>
      </c>
      <c r="L43" s="139"/>
      <c r="M43" s="140"/>
      <c r="N43" s="141">
        <f>分析係数表!H46</f>
        <v>3.642815848522589E-5</v>
      </c>
      <c r="O43" s="178">
        <f t="shared" si="4"/>
        <v>0.10472536167048557</v>
      </c>
      <c r="P43" s="138">
        <f>分析係数表!C46</f>
        <v>0.99300149364803736</v>
      </c>
      <c r="Q43" s="178">
        <f t="shared" si="5"/>
        <v>0.1039924405616231</v>
      </c>
      <c r="R43" s="178">
        <v>9.1916971101217229</v>
      </c>
      <c r="S43" s="181">
        <f t="shared" si="0"/>
        <v>83.087762826897617</v>
      </c>
      <c r="T43" s="138">
        <f>分析係数表!F46</f>
        <v>0.42786180544499286</v>
      </c>
      <c r="U43" s="185">
        <f t="shared" si="6"/>
        <v>35.550080213501779</v>
      </c>
      <c r="V43" s="138">
        <f>分析係数表!D46</f>
        <v>2.303242583452741E-3</v>
      </c>
      <c r="W43" s="179">
        <f t="shared" si="7"/>
        <v>0</v>
      </c>
      <c r="X43" s="138">
        <f>分析係数表!E46</f>
        <v>2.2926285623308391E-3</v>
      </c>
      <c r="Y43" s="183">
        <f t="shared" si="8"/>
        <v>0</v>
      </c>
    </row>
    <row r="44" spans="1:25" x14ac:dyDescent="0.15">
      <c r="B44" s="80" t="s">
        <v>25</v>
      </c>
      <c r="C44" s="72">
        <f>SUM(C5:C43)</f>
        <v>10000</v>
      </c>
      <c r="D44" s="145">
        <f>'（建設）投入分析'!BV46</f>
        <v>0.55426630496728746</v>
      </c>
      <c r="E44" s="158">
        <f>SUM(E5:E43)</f>
        <v>5542.6630496728758</v>
      </c>
      <c r="F44" s="146">
        <f>分析係数表!C47</f>
        <v>0.58532523599566522</v>
      </c>
      <c r="G44" s="177">
        <f>SUM(G5:G43)</f>
        <v>2182.0839349213488</v>
      </c>
      <c r="H44" s="177">
        <f>SUM(H5:H43)</f>
        <v>2774.4596034523975</v>
      </c>
      <c r="I44" s="177">
        <f>SUM(I5:I43)</f>
        <v>12774.459603452397</v>
      </c>
      <c r="J44" s="146">
        <f>分析係数表!G47</f>
        <v>0.25475569279079324</v>
      </c>
      <c r="K44" s="176">
        <f>SUM(K5:K43)</f>
        <v>4215.3173580262292</v>
      </c>
      <c r="L44" s="147">
        <f>最終需要額!J104</f>
        <v>0.68200000000000005</v>
      </c>
      <c r="M44" s="148">
        <f>K44*L44</f>
        <v>2874.8464381738886</v>
      </c>
      <c r="N44" s="149">
        <f>分析係数表!H47</f>
        <v>1</v>
      </c>
      <c r="O44" s="177">
        <f>SUM(O5:O43)</f>
        <v>2874.8464381738895</v>
      </c>
      <c r="P44" s="146">
        <f>分析係数表!C47</f>
        <v>0.58532523599566522</v>
      </c>
      <c r="Q44" s="177">
        <f>SUM(Q5:Q43)</f>
        <v>1866.8182052947016</v>
      </c>
      <c r="R44" s="177">
        <f>SUM(R5:R43)</f>
        <v>2292.1751198454681</v>
      </c>
      <c r="S44" s="182">
        <f>SUM(S5:S43)</f>
        <v>15066.634723297864</v>
      </c>
      <c r="T44" s="146">
        <f>分析係数表!F47</f>
        <v>0.5063294671067512</v>
      </c>
      <c r="U44" s="186">
        <f>SUM(U5:U43)</f>
        <v>7390.1681676882117</v>
      </c>
      <c r="V44" s="150">
        <f>分析係数表!D47</f>
        <v>6.4581730562403572E-2</v>
      </c>
      <c r="W44" s="180">
        <f>SUM(W5:W43)</f>
        <v>1244</v>
      </c>
      <c r="X44" s="146">
        <f>分析係数表!E47</f>
        <v>5.7136770824146227E-2</v>
      </c>
      <c r="Y44" s="184">
        <f>SUM(Y5:Y43)</f>
        <v>988</v>
      </c>
    </row>
    <row r="45" spans="1:25" x14ac:dyDescent="0.15">
      <c r="B45" s="75" t="s">
        <v>172</v>
      </c>
      <c r="C45" s="72" t="s">
        <v>173</v>
      </c>
      <c r="D45" s="401" t="s">
        <v>439</v>
      </c>
      <c r="E45" s="401"/>
      <c r="F45" s="147" t="s">
        <v>174</v>
      </c>
      <c r="G45" s="147"/>
      <c r="H45" s="147" t="s">
        <v>142</v>
      </c>
      <c r="I45" s="147"/>
      <c r="J45" s="147" t="s">
        <v>174</v>
      </c>
      <c r="K45" s="147"/>
      <c r="L45" s="147" t="s">
        <v>173</v>
      </c>
      <c r="M45" s="147"/>
      <c r="N45" s="147" t="s">
        <v>174</v>
      </c>
      <c r="O45" s="147"/>
      <c r="P45" s="147" t="s">
        <v>174</v>
      </c>
      <c r="Q45" s="147"/>
      <c r="R45" s="147"/>
      <c r="S45" s="147" t="s">
        <v>142</v>
      </c>
      <c r="T45" s="147" t="s">
        <v>174</v>
      </c>
      <c r="U45" s="147"/>
      <c r="V45" s="147" t="s">
        <v>174</v>
      </c>
      <c r="W45" s="147"/>
      <c r="X45" s="147" t="s">
        <v>174</v>
      </c>
      <c r="Y45" s="151"/>
    </row>
    <row r="46" spans="1:25" x14ac:dyDescent="0.15">
      <c r="B46" s="37" t="s">
        <v>31</v>
      </c>
    </row>
  </sheetData>
  <mergeCells count="1">
    <mergeCell ref="D45:E45"/>
  </mergeCells>
  <phoneticPr fontId="3"/>
  <pageMargins left="0.78740157480314965" right="0.78740157480314965" top="0.84" bottom="0.78740157480314965" header="0.51181102362204722" footer="0.51181102362204722"/>
  <pageSetup paperSize="9" scale="85" orientation="portrait" r:id="rId1"/>
  <headerFooter alignWithMargins="0">
    <oddFooter>&amp;C&amp;"Fj丸ゴシック体-L,標準"&amp;12- 90 -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BV54"/>
  <sheetViews>
    <sheetView workbookViewId="0">
      <pane xSplit="2" ySplit="6" topLeftCell="BF7" activePane="bottomRight" state="frozen"/>
      <selection pane="topRight" activeCell="C1" sqref="C1"/>
      <selection pane="bottomLeft" activeCell="A7" sqref="A7"/>
      <selection pane="bottomRight" activeCell="BS11" sqref="BS11"/>
    </sheetView>
  </sheetViews>
  <sheetFormatPr defaultColWidth="9" defaultRowHeight="12" x14ac:dyDescent="0.15"/>
  <cols>
    <col min="1" max="1" width="4" style="37" customWidth="1"/>
    <col min="2" max="2" width="15.875" style="104" customWidth="1"/>
    <col min="3" max="72" width="8.125" style="37" customWidth="1"/>
    <col min="73" max="74" width="8.875" style="37" customWidth="1"/>
    <col min="75" max="94" width="7" style="37" customWidth="1"/>
    <col min="95" max="16384" width="9" style="37"/>
  </cols>
  <sheetData>
    <row r="1" spans="1:74" x14ac:dyDescent="0.15">
      <c r="A1" s="103" t="s">
        <v>440</v>
      </c>
      <c r="B1" s="37"/>
    </row>
    <row r="2" spans="1:74" x14ac:dyDescent="0.15">
      <c r="A2" s="93" t="s">
        <v>682</v>
      </c>
      <c r="B2" s="37"/>
    </row>
    <row r="3" spans="1:74" ht="12.75" thickBot="1" x14ac:dyDescent="0.2">
      <c r="BT3" s="37" t="s">
        <v>182</v>
      </c>
    </row>
    <row r="4" spans="1:74" x14ac:dyDescent="0.15">
      <c r="A4" s="81"/>
      <c r="B4" s="82"/>
      <c r="C4" s="83">
        <v>1</v>
      </c>
      <c r="D4" s="83">
        <v>2</v>
      </c>
      <c r="E4" s="83">
        <v>3</v>
      </c>
      <c r="F4" s="83">
        <v>4</v>
      </c>
      <c r="G4" s="105">
        <v>5</v>
      </c>
      <c r="H4" s="105">
        <v>6</v>
      </c>
      <c r="I4" s="83">
        <v>7</v>
      </c>
      <c r="J4" s="105">
        <v>8</v>
      </c>
      <c r="K4" s="83">
        <v>9</v>
      </c>
      <c r="L4" s="105">
        <v>10</v>
      </c>
      <c r="M4" s="105">
        <v>11</v>
      </c>
      <c r="N4" s="83">
        <v>12</v>
      </c>
      <c r="O4" s="105">
        <v>13</v>
      </c>
      <c r="P4" s="105">
        <v>14</v>
      </c>
      <c r="Q4" s="105">
        <v>15</v>
      </c>
      <c r="R4" s="83">
        <v>16</v>
      </c>
      <c r="S4" s="83">
        <v>17</v>
      </c>
      <c r="T4" s="105">
        <v>18</v>
      </c>
      <c r="U4" s="105">
        <v>19</v>
      </c>
      <c r="V4" s="83">
        <v>20</v>
      </c>
      <c r="W4" s="105">
        <v>21</v>
      </c>
      <c r="X4" s="105">
        <v>22</v>
      </c>
      <c r="Y4" s="105">
        <v>23</v>
      </c>
      <c r="Z4" s="105">
        <v>24</v>
      </c>
      <c r="AA4" s="105">
        <v>25</v>
      </c>
      <c r="AB4" s="105">
        <v>26</v>
      </c>
      <c r="AC4" s="105">
        <v>27</v>
      </c>
      <c r="AD4" s="105">
        <v>28</v>
      </c>
      <c r="AE4" s="83">
        <v>29</v>
      </c>
      <c r="AF4" s="83">
        <v>30</v>
      </c>
      <c r="AG4" s="83">
        <v>31</v>
      </c>
      <c r="AH4" s="83">
        <v>32</v>
      </c>
      <c r="AI4" s="83">
        <v>33</v>
      </c>
      <c r="AJ4" s="105">
        <v>34</v>
      </c>
      <c r="AK4" s="105">
        <v>35</v>
      </c>
      <c r="AL4" s="105">
        <v>36</v>
      </c>
      <c r="AM4" s="105">
        <v>37</v>
      </c>
      <c r="AN4" s="105">
        <v>38</v>
      </c>
      <c r="AO4" s="105">
        <v>39</v>
      </c>
      <c r="AP4" s="105">
        <v>40</v>
      </c>
      <c r="AQ4" s="83">
        <v>41</v>
      </c>
      <c r="AR4" s="83">
        <v>42</v>
      </c>
      <c r="AS4" s="105">
        <v>43</v>
      </c>
      <c r="AT4" s="105">
        <v>44</v>
      </c>
      <c r="AU4" s="105">
        <v>45</v>
      </c>
      <c r="AV4" s="105">
        <v>46</v>
      </c>
      <c r="AW4" s="83">
        <v>47</v>
      </c>
      <c r="AX4" s="105">
        <v>48</v>
      </c>
      <c r="AY4" s="105">
        <v>49</v>
      </c>
      <c r="AZ4" s="105">
        <v>50</v>
      </c>
      <c r="BA4" s="83">
        <v>51</v>
      </c>
      <c r="BB4" s="83">
        <v>52</v>
      </c>
      <c r="BC4" s="105">
        <v>53</v>
      </c>
      <c r="BD4" s="105">
        <v>54</v>
      </c>
      <c r="BE4" s="105">
        <v>55</v>
      </c>
      <c r="BF4" s="105">
        <v>56</v>
      </c>
      <c r="BG4" s="105">
        <v>57</v>
      </c>
      <c r="BH4" s="105">
        <v>58</v>
      </c>
      <c r="BI4" s="105">
        <v>59</v>
      </c>
      <c r="BJ4" s="105">
        <v>60</v>
      </c>
      <c r="BK4" s="105">
        <v>61</v>
      </c>
      <c r="BL4" s="105">
        <v>62</v>
      </c>
      <c r="BM4" s="105">
        <v>63</v>
      </c>
      <c r="BN4" s="83">
        <v>64</v>
      </c>
      <c r="BO4" s="105">
        <v>65</v>
      </c>
      <c r="BP4" s="105">
        <v>66</v>
      </c>
      <c r="BQ4" s="105">
        <v>67</v>
      </c>
      <c r="BR4" s="105">
        <v>68</v>
      </c>
      <c r="BS4" s="105">
        <v>69</v>
      </c>
      <c r="BT4" s="105">
        <v>70</v>
      </c>
      <c r="BU4" s="106"/>
      <c r="BV4" s="107"/>
    </row>
    <row r="5" spans="1:74" s="104" customFormat="1" ht="42" customHeight="1" thickBot="1" x14ac:dyDescent="0.2">
      <c r="A5" s="108"/>
      <c r="B5" s="109"/>
      <c r="C5" s="104" t="s">
        <v>184</v>
      </c>
      <c r="D5" s="104" t="s">
        <v>185</v>
      </c>
      <c r="E5" s="104" t="s">
        <v>186</v>
      </c>
      <c r="F5" s="104" t="s">
        <v>187</v>
      </c>
      <c r="G5" s="110" t="s">
        <v>188</v>
      </c>
      <c r="H5" s="110" t="s">
        <v>189</v>
      </c>
      <c r="I5" s="104" t="s">
        <v>190</v>
      </c>
      <c r="J5" s="110" t="s">
        <v>77</v>
      </c>
      <c r="K5" s="104" t="s">
        <v>191</v>
      </c>
      <c r="L5" s="110" t="s">
        <v>192</v>
      </c>
      <c r="M5" s="110" t="s">
        <v>193</v>
      </c>
      <c r="N5" s="104" t="s">
        <v>194</v>
      </c>
      <c r="O5" s="110" t="s">
        <v>78</v>
      </c>
      <c r="P5" s="110" t="s">
        <v>79</v>
      </c>
      <c r="Q5" s="110" t="s">
        <v>195</v>
      </c>
      <c r="R5" s="104" t="s">
        <v>80</v>
      </c>
      <c r="S5" s="104" t="s">
        <v>196</v>
      </c>
      <c r="T5" s="110" t="s">
        <v>197</v>
      </c>
      <c r="U5" s="110" t="s">
        <v>81</v>
      </c>
      <c r="V5" s="104" t="s">
        <v>198</v>
      </c>
      <c r="W5" s="110" t="s">
        <v>82</v>
      </c>
      <c r="X5" s="110" t="s">
        <v>199</v>
      </c>
      <c r="Y5" s="110" t="s">
        <v>200</v>
      </c>
      <c r="Z5" s="110" t="s">
        <v>201</v>
      </c>
      <c r="AA5" s="110" t="s">
        <v>83</v>
      </c>
      <c r="AB5" s="110" t="s">
        <v>202</v>
      </c>
      <c r="AC5" s="110" t="s">
        <v>203</v>
      </c>
      <c r="AD5" s="110" t="s">
        <v>84</v>
      </c>
      <c r="AE5" s="104" t="s">
        <v>204</v>
      </c>
      <c r="AF5" s="104" t="s">
        <v>205</v>
      </c>
      <c r="AG5" s="104" t="s">
        <v>206</v>
      </c>
      <c r="AH5" s="104" t="s">
        <v>207</v>
      </c>
      <c r="AI5" s="104" t="s">
        <v>208</v>
      </c>
      <c r="AJ5" s="110" t="s">
        <v>209</v>
      </c>
      <c r="AK5" s="110" t="s">
        <v>210</v>
      </c>
      <c r="AL5" s="110" t="s">
        <v>211</v>
      </c>
      <c r="AM5" s="110" t="s">
        <v>212</v>
      </c>
      <c r="AN5" s="110" t="s">
        <v>213</v>
      </c>
      <c r="AO5" s="110" t="s">
        <v>214</v>
      </c>
      <c r="AP5" s="110" t="s">
        <v>215</v>
      </c>
      <c r="AQ5" s="104" t="s">
        <v>216</v>
      </c>
      <c r="AR5" s="104" t="s">
        <v>217</v>
      </c>
      <c r="AS5" s="110" t="s">
        <v>218</v>
      </c>
      <c r="AT5" s="110" t="s">
        <v>219</v>
      </c>
      <c r="AU5" s="110" t="s">
        <v>220</v>
      </c>
      <c r="AV5" s="110" t="s">
        <v>221</v>
      </c>
      <c r="AW5" s="104" t="s">
        <v>222</v>
      </c>
      <c r="AX5" s="110" t="s">
        <v>218</v>
      </c>
      <c r="AY5" s="110" t="s">
        <v>223</v>
      </c>
      <c r="AZ5" s="110" t="s">
        <v>224</v>
      </c>
      <c r="BA5" s="104" t="s">
        <v>225</v>
      </c>
      <c r="BB5" s="104" t="s">
        <v>226</v>
      </c>
      <c r="BC5" s="110" t="s">
        <v>227</v>
      </c>
      <c r="BD5" s="110" t="s">
        <v>228</v>
      </c>
      <c r="BE5" s="110" t="s">
        <v>229</v>
      </c>
      <c r="BF5" s="110" t="s">
        <v>230</v>
      </c>
      <c r="BG5" s="110" t="s">
        <v>231</v>
      </c>
      <c r="BH5" s="110" t="s">
        <v>85</v>
      </c>
      <c r="BI5" s="110" t="s">
        <v>232</v>
      </c>
      <c r="BJ5" s="110" t="s">
        <v>233</v>
      </c>
      <c r="BK5" s="110" t="s">
        <v>234</v>
      </c>
      <c r="BL5" s="110" t="s">
        <v>235</v>
      </c>
      <c r="BM5" s="110" t="s">
        <v>236</v>
      </c>
      <c r="BN5" s="104" t="s">
        <v>237</v>
      </c>
      <c r="BO5" s="110" t="s">
        <v>238</v>
      </c>
      <c r="BP5" s="110" t="s">
        <v>239</v>
      </c>
      <c r="BQ5" s="110" t="s">
        <v>240</v>
      </c>
      <c r="BR5" s="110" t="s">
        <v>241</v>
      </c>
      <c r="BS5" s="110" t="s">
        <v>242</v>
      </c>
      <c r="BT5" s="110" t="s">
        <v>243</v>
      </c>
      <c r="BU5" s="111" t="s">
        <v>410</v>
      </c>
      <c r="BV5" s="112" t="s">
        <v>441</v>
      </c>
    </row>
    <row r="6" spans="1:74" s="104" customFormat="1" ht="21" customHeight="1" thickBot="1" x14ac:dyDescent="0.2">
      <c r="A6" s="402" t="s">
        <v>282</v>
      </c>
      <c r="B6" s="403"/>
      <c r="C6" s="113">
        <f t="array" ref="C6:BT6">TRANSPOSE(最終需要額!I12:I81)</f>
        <v>10000</v>
      </c>
      <c r="D6" s="113">
        <v>10000</v>
      </c>
      <c r="E6" s="113">
        <v>10000</v>
      </c>
      <c r="F6" s="113">
        <v>0</v>
      </c>
      <c r="G6" s="114">
        <v>0</v>
      </c>
      <c r="H6" s="114">
        <v>0</v>
      </c>
      <c r="I6" s="113">
        <v>10000</v>
      </c>
      <c r="J6" s="114">
        <v>0</v>
      </c>
      <c r="K6" s="113">
        <v>10000</v>
      </c>
      <c r="L6" s="114">
        <v>0</v>
      </c>
      <c r="M6" s="114">
        <v>10000</v>
      </c>
      <c r="N6" s="113">
        <v>0</v>
      </c>
      <c r="O6" s="114">
        <v>0</v>
      </c>
      <c r="P6" s="114">
        <v>0</v>
      </c>
      <c r="Q6" s="114">
        <v>0</v>
      </c>
      <c r="R6" s="113">
        <v>0</v>
      </c>
      <c r="S6" s="113">
        <v>0</v>
      </c>
      <c r="T6" s="114">
        <v>0</v>
      </c>
      <c r="U6" s="114">
        <v>0</v>
      </c>
      <c r="V6" s="113">
        <v>0</v>
      </c>
      <c r="W6" s="114">
        <v>0</v>
      </c>
      <c r="X6" s="114">
        <v>0</v>
      </c>
      <c r="Y6" s="114">
        <v>0</v>
      </c>
      <c r="Z6" s="114">
        <v>0</v>
      </c>
      <c r="AA6" s="114">
        <v>0</v>
      </c>
      <c r="AB6" s="114">
        <v>0</v>
      </c>
      <c r="AC6" s="114">
        <v>0</v>
      </c>
      <c r="AD6" s="114">
        <v>0</v>
      </c>
      <c r="AE6" s="113">
        <v>0</v>
      </c>
      <c r="AF6" s="113">
        <v>0</v>
      </c>
      <c r="AG6" s="113">
        <v>0</v>
      </c>
      <c r="AH6" s="113">
        <v>0</v>
      </c>
      <c r="AI6" s="113">
        <v>0</v>
      </c>
      <c r="AJ6" s="114">
        <v>0</v>
      </c>
      <c r="AK6" s="114">
        <v>0</v>
      </c>
      <c r="AL6" s="114">
        <v>0</v>
      </c>
      <c r="AM6" s="114">
        <v>0</v>
      </c>
      <c r="AN6" s="114">
        <v>0</v>
      </c>
      <c r="AO6" s="114">
        <v>0</v>
      </c>
      <c r="AP6" s="114">
        <v>0</v>
      </c>
      <c r="AQ6" s="113">
        <v>0</v>
      </c>
      <c r="AR6" s="113">
        <v>0</v>
      </c>
      <c r="AS6" s="114">
        <v>0</v>
      </c>
      <c r="AT6" s="114">
        <v>0</v>
      </c>
      <c r="AU6" s="114">
        <v>0</v>
      </c>
      <c r="AV6" s="114">
        <v>0</v>
      </c>
      <c r="AW6" s="113">
        <v>0</v>
      </c>
      <c r="AX6" s="114">
        <v>0</v>
      </c>
      <c r="AY6" s="114">
        <v>0</v>
      </c>
      <c r="AZ6" s="114">
        <v>0</v>
      </c>
      <c r="BA6" s="113">
        <v>0</v>
      </c>
      <c r="BB6" s="113">
        <v>0</v>
      </c>
      <c r="BC6" s="114">
        <v>0</v>
      </c>
      <c r="BD6" s="114">
        <v>0</v>
      </c>
      <c r="BE6" s="114">
        <v>0</v>
      </c>
      <c r="BF6" s="114">
        <v>0</v>
      </c>
      <c r="BG6" s="114">
        <v>0</v>
      </c>
      <c r="BH6" s="114">
        <v>0</v>
      </c>
      <c r="BI6" s="114">
        <v>0</v>
      </c>
      <c r="BJ6" s="114">
        <v>0</v>
      </c>
      <c r="BK6" s="114">
        <v>0</v>
      </c>
      <c r="BL6" s="114">
        <v>0</v>
      </c>
      <c r="BM6" s="114">
        <v>0</v>
      </c>
      <c r="BN6" s="113">
        <v>0</v>
      </c>
      <c r="BO6" s="114">
        <v>0</v>
      </c>
      <c r="BP6" s="114">
        <v>0</v>
      </c>
      <c r="BQ6" s="114">
        <v>0</v>
      </c>
      <c r="BR6" s="114">
        <v>0</v>
      </c>
      <c r="BS6" s="114">
        <v>0</v>
      </c>
      <c r="BT6" s="114">
        <v>0</v>
      </c>
      <c r="BU6" s="115">
        <f>SUM(G6:H6,J6,L6:M6,O6:Q6,T6:U6,W6:AD6,AJ6:AP6,AS6:AV6,AX6:AZ6,BC6:BM6,BO6:BT6)</f>
        <v>10000</v>
      </c>
      <c r="BV6" s="334">
        <f>BU6/BU$6</f>
        <v>1</v>
      </c>
    </row>
    <row r="7" spans="1:74" ht="21.75" customHeight="1" x14ac:dyDescent="0.15">
      <c r="A7" s="116" t="s">
        <v>470</v>
      </c>
      <c r="B7" s="109" t="s">
        <v>479</v>
      </c>
      <c r="C7" s="325">
        <f>C$6*'（建設）投入係数表'!C6</f>
        <v>12.982069924100035</v>
      </c>
      <c r="D7" s="325">
        <f>D$6*'（建設）投入係数表'!D6</f>
        <v>8.2329419692536252</v>
      </c>
      <c r="E7" s="325">
        <f>E$6*'（建設）投入係数表'!E6</f>
        <v>5.9178623830255033</v>
      </c>
      <c r="F7" s="325">
        <f>F$6*'（建設）投入係数表'!F6</f>
        <v>0</v>
      </c>
      <c r="G7" s="326">
        <f>G$6*'（建設）投入係数表'!G6</f>
        <v>0</v>
      </c>
      <c r="H7" s="326">
        <f>H$6*'（建設）投入係数表'!H6</f>
        <v>0</v>
      </c>
      <c r="I7" s="325">
        <f>I$6*'（建設）投入係数表'!I6</f>
        <v>11.060945108413684</v>
      </c>
      <c r="J7" s="326">
        <f>J$6*'（建設）投入係数表'!J6</f>
        <v>0</v>
      </c>
      <c r="K7" s="325">
        <f>K$6*'（建設）投入係数表'!K6</f>
        <v>16.30359351622625</v>
      </c>
      <c r="L7" s="326">
        <f>L$6*'（建設）投入係数表'!L6</f>
        <v>0</v>
      </c>
      <c r="M7" s="326">
        <f>M$6*'（建設）投入係数表'!M6</f>
        <v>7.7507009825153306</v>
      </c>
      <c r="N7" s="325">
        <f>N$6*'（建設）投入係数表'!N6</f>
        <v>0</v>
      </c>
      <c r="O7" s="326">
        <f>O$6*'（建設）投入係数表'!O6</f>
        <v>0</v>
      </c>
      <c r="P7" s="326">
        <f>P$6*'（建設）投入係数表'!P6</f>
        <v>0</v>
      </c>
      <c r="Q7" s="326">
        <f>Q$6*'（建設）投入係数表'!Q6</f>
        <v>0</v>
      </c>
      <c r="R7" s="325">
        <f>R$6*'（建設）投入係数表'!R6</f>
        <v>0</v>
      </c>
      <c r="S7" s="325">
        <f>S$6*'（建設）投入係数表'!S6</f>
        <v>0</v>
      </c>
      <c r="T7" s="326">
        <f>T$6*'（建設）投入係数表'!T6</f>
        <v>0</v>
      </c>
      <c r="U7" s="326">
        <f>U$6*'（建設）投入係数表'!U6</f>
        <v>0</v>
      </c>
      <c r="V7" s="325">
        <f>V$6*'（建設）投入係数表'!V6</f>
        <v>0</v>
      </c>
      <c r="W7" s="326">
        <f>W$6*'（建設）投入係数表'!W6</f>
        <v>0</v>
      </c>
      <c r="X7" s="326">
        <f>X$6*'（建設）投入係数表'!X6</f>
        <v>0</v>
      </c>
      <c r="Y7" s="326">
        <f>Y$6*'（建設）投入係数表'!Y6</f>
        <v>0</v>
      </c>
      <c r="Z7" s="326">
        <f>Z$6*'（建設）投入係数表'!Z6</f>
        <v>0</v>
      </c>
      <c r="AA7" s="326">
        <f>AA$6*'（建設）投入係数表'!AA6</f>
        <v>0</v>
      </c>
      <c r="AB7" s="326">
        <f>AB$6*'（建設）投入係数表'!AB6</f>
        <v>0</v>
      </c>
      <c r="AC7" s="326">
        <f>AC$6*'（建設）投入係数表'!AC6</f>
        <v>0</v>
      </c>
      <c r="AD7" s="326">
        <f>AD$6*'（建設）投入係数表'!AD6</f>
        <v>0</v>
      </c>
      <c r="AE7" s="325">
        <f>AE$6*'（建設）投入係数表'!AE6</f>
        <v>0</v>
      </c>
      <c r="AF7" s="325">
        <f>AF$6*'（建設）投入係数表'!AF6</f>
        <v>0</v>
      </c>
      <c r="AG7" s="325">
        <f>AG$6*'（建設）投入係数表'!AG6</f>
        <v>0</v>
      </c>
      <c r="AH7" s="325">
        <f>AH$6*'（建設）投入係数表'!AH6</f>
        <v>0</v>
      </c>
      <c r="AI7" s="325">
        <f>AI$6*'（建設）投入係数表'!AI6</f>
        <v>0</v>
      </c>
      <c r="AJ7" s="326">
        <f>AJ$6*'（建設）投入係数表'!AJ6</f>
        <v>0</v>
      </c>
      <c r="AK7" s="326">
        <f>AK$6*'（建設）投入係数表'!AK6</f>
        <v>0</v>
      </c>
      <c r="AL7" s="326">
        <f>AL$6*'（建設）投入係数表'!AL6</f>
        <v>0</v>
      </c>
      <c r="AM7" s="326">
        <f>AM$6*'（建設）投入係数表'!AM6</f>
        <v>0</v>
      </c>
      <c r="AN7" s="326">
        <f>AN$6*'（建設）投入係数表'!AN6</f>
        <v>0</v>
      </c>
      <c r="AO7" s="326">
        <f>AO$6*'（建設）投入係数表'!AO6</f>
        <v>0</v>
      </c>
      <c r="AP7" s="326">
        <f>AP$6*'（建設）投入係数表'!AP6</f>
        <v>0</v>
      </c>
      <c r="AQ7" s="325">
        <f>AQ$6*'（建設）投入係数表'!AQ6</f>
        <v>0</v>
      </c>
      <c r="AR7" s="325">
        <f>AR$6*'（建設）投入係数表'!AR6</f>
        <v>0</v>
      </c>
      <c r="AS7" s="326">
        <f>AS$6*'（建設）投入係数表'!AS6</f>
        <v>0</v>
      </c>
      <c r="AT7" s="326">
        <f>AT$6*'（建設）投入係数表'!AT6</f>
        <v>0</v>
      </c>
      <c r="AU7" s="326">
        <f>AU$6*'（建設）投入係数表'!AU6</f>
        <v>0</v>
      </c>
      <c r="AV7" s="326">
        <f>AV$6*'（建設）投入係数表'!AV6</f>
        <v>0</v>
      </c>
      <c r="AW7" s="325">
        <f>AW$6*'（建設）投入係数表'!AW6</f>
        <v>0</v>
      </c>
      <c r="AX7" s="326">
        <f>AX$6*'（建設）投入係数表'!AX6</f>
        <v>0</v>
      </c>
      <c r="AY7" s="326">
        <f>AY$6*'（建設）投入係数表'!AY6</f>
        <v>0</v>
      </c>
      <c r="AZ7" s="326">
        <f>AZ$6*'（建設）投入係数表'!AZ6</f>
        <v>0</v>
      </c>
      <c r="BA7" s="325">
        <f>BA$6*'（建設）投入係数表'!BA6</f>
        <v>0</v>
      </c>
      <c r="BB7" s="325">
        <f>BB$6*'（建設）投入係数表'!BB6</f>
        <v>0</v>
      </c>
      <c r="BC7" s="326">
        <f>BC$6*'（建設）投入係数表'!BC6</f>
        <v>0</v>
      </c>
      <c r="BD7" s="326">
        <f>BD$6*'（建設）投入係数表'!BD6</f>
        <v>0</v>
      </c>
      <c r="BE7" s="326">
        <f>BE$6*'（建設）投入係数表'!BE6</f>
        <v>0</v>
      </c>
      <c r="BF7" s="326">
        <f>BF$6*'（建設）投入係数表'!BF6</f>
        <v>0</v>
      </c>
      <c r="BG7" s="326">
        <f>BG$6*'（建設）投入係数表'!BG6</f>
        <v>0</v>
      </c>
      <c r="BH7" s="326">
        <f>BH$6*'（建設）投入係数表'!BH6</f>
        <v>0</v>
      </c>
      <c r="BI7" s="326">
        <f>BI$6*'（建設）投入係数表'!BI6</f>
        <v>0</v>
      </c>
      <c r="BJ7" s="326">
        <f>BJ$6*'（建設）投入係数表'!BJ6</f>
        <v>0</v>
      </c>
      <c r="BK7" s="326">
        <f>BK$6*'（建設）投入係数表'!BK6</f>
        <v>0</v>
      </c>
      <c r="BL7" s="326">
        <f>BL$6*'（建設）投入係数表'!BL6</f>
        <v>0</v>
      </c>
      <c r="BM7" s="326">
        <f>BM$6*'（建設）投入係数表'!BM6</f>
        <v>0</v>
      </c>
      <c r="BN7" s="325">
        <f>BN$6*'（建設）投入係数表'!BN6</f>
        <v>0</v>
      </c>
      <c r="BO7" s="326">
        <f>BO$6*'（建設）投入係数表'!BO6</f>
        <v>0</v>
      </c>
      <c r="BP7" s="326">
        <f>BP$6*'（建設）投入係数表'!BP6</f>
        <v>0</v>
      </c>
      <c r="BQ7" s="326">
        <f>BQ$6*'（建設）投入係数表'!BQ6</f>
        <v>0</v>
      </c>
      <c r="BR7" s="326">
        <f>BR$6*'（建設）投入係数表'!BR6</f>
        <v>0</v>
      </c>
      <c r="BS7" s="326">
        <f>BS$6*'（建設）投入係数表'!BS6</f>
        <v>0</v>
      </c>
      <c r="BT7" s="326">
        <f>BT$6*'（建設）投入係数表'!BT6</f>
        <v>0</v>
      </c>
      <c r="BU7" s="327">
        <f>SUM(G7:H7,J7,L7:M7,O7:Q7,T7:U7,W7:AD7,AJ7:AP7,AS7:AV7,AX7:AZ7,BC7:BM7,BO7:BT7)</f>
        <v>7.7507009825153306</v>
      </c>
      <c r="BV7" s="335">
        <f>BU7/BU$6</f>
        <v>7.7507009825153309E-4</v>
      </c>
    </row>
    <row r="8" spans="1:74" ht="21.75" customHeight="1" x14ac:dyDescent="0.15">
      <c r="A8" s="116" t="s">
        <v>471</v>
      </c>
      <c r="B8" s="109" t="s">
        <v>480</v>
      </c>
      <c r="C8" s="325">
        <f>C$6*'（建設）投入係数表'!C7</f>
        <v>0.25010962475648235</v>
      </c>
      <c r="D8" s="325">
        <f>D$6*'（建設）投入係数表'!D7</f>
        <v>9.4238068942796349E-2</v>
      </c>
      <c r="E8" s="325">
        <f>E$6*'（建設）投入係数表'!E7</f>
        <v>5.5069092781440065E-2</v>
      </c>
      <c r="F8" s="325">
        <f>F$6*'（建設）投入係数表'!F7</f>
        <v>0</v>
      </c>
      <c r="G8" s="326">
        <f>G$6*'（建設）投入係数表'!G7</f>
        <v>0</v>
      </c>
      <c r="H8" s="326">
        <f>H$6*'（建設）投入係数表'!H7</f>
        <v>0</v>
      </c>
      <c r="I8" s="325">
        <f>I$6*'（建設）投入係数表'!I7</f>
        <v>5.2028552619320573E-2</v>
      </c>
      <c r="J8" s="326">
        <f>J$6*'（建設）投入係数表'!J7</f>
        <v>0</v>
      </c>
      <c r="K8" s="325">
        <f>K$6*'（建設）投入係数表'!K7</f>
        <v>5.1970952517503513E-2</v>
      </c>
      <c r="L8" s="326">
        <f>L$6*'（建設）投入係数表'!L7</f>
        <v>0</v>
      </c>
      <c r="M8" s="326">
        <f>M$6*'（建設）投入係数表'!M7</f>
        <v>0</v>
      </c>
      <c r="N8" s="325">
        <f>N$6*'（建設）投入係数表'!N7</f>
        <v>0</v>
      </c>
      <c r="O8" s="326">
        <f>O$6*'（建設）投入係数表'!O7</f>
        <v>0</v>
      </c>
      <c r="P8" s="326">
        <f>P$6*'（建設）投入係数表'!P7</f>
        <v>0</v>
      </c>
      <c r="Q8" s="326">
        <f>Q$6*'（建設）投入係数表'!Q7</f>
        <v>0</v>
      </c>
      <c r="R8" s="325">
        <f>R$6*'（建設）投入係数表'!R7</f>
        <v>0</v>
      </c>
      <c r="S8" s="325">
        <f>S$6*'（建設）投入係数表'!S7</f>
        <v>0</v>
      </c>
      <c r="T8" s="326">
        <f>T$6*'（建設）投入係数表'!T7</f>
        <v>0</v>
      </c>
      <c r="U8" s="326">
        <f>U$6*'（建設）投入係数表'!U7</f>
        <v>0</v>
      </c>
      <c r="V8" s="325">
        <f>V$6*'（建設）投入係数表'!V7</f>
        <v>0</v>
      </c>
      <c r="W8" s="326">
        <f>W$6*'（建設）投入係数表'!W7</f>
        <v>0</v>
      </c>
      <c r="X8" s="326">
        <f>X$6*'（建設）投入係数表'!X7</f>
        <v>0</v>
      </c>
      <c r="Y8" s="326">
        <f>Y$6*'（建設）投入係数表'!Y7</f>
        <v>0</v>
      </c>
      <c r="Z8" s="326">
        <f>Z$6*'（建設）投入係数表'!Z7</f>
        <v>0</v>
      </c>
      <c r="AA8" s="326">
        <f>AA$6*'（建設）投入係数表'!AA7</f>
        <v>0</v>
      </c>
      <c r="AB8" s="326">
        <f>AB$6*'（建設）投入係数表'!AB7</f>
        <v>0</v>
      </c>
      <c r="AC8" s="326">
        <f>AC$6*'（建設）投入係数表'!AC7</f>
        <v>0</v>
      </c>
      <c r="AD8" s="326">
        <f>AD$6*'（建設）投入係数表'!AD7</f>
        <v>0</v>
      </c>
      <c r="AE8" s="325">
        <f>AE$6*'（建設）投入係数表'!AE7</f>
        <v>0</v>
      </c>
      <c r="AF8" s="325">
        <f>AF$6*'（建設）投入係数表'!AF7</f>
        <v>0</v>
      </c>
      <c r="AG8" s="325">
        <f>AG$6*'（建設）投入係数表'!AG7</f>
        <v>0</v>
      </c>
      <c r="AH8" s="325">
        <f>AH$6*'（建設）投入係数表'!AH7</f>
        <v>0</v>
      </c>
      <c r="AI8" s="325">
        <f>AI$6*'（建設）投入係数表'!AI7</f>
        <v>0</v>
      </c>
      <c r="AJ8" s="326">
        <f>AJ$6*'（建設）投入係数表'!AJ7</f>
        <v>0</v>
      </c>
      <c r="AK8" s="326">
        <f>AK$6*'（建設）投入係数表'!AK7</f>
        <v>0</v>
      </c>
      <c r="AL8" s="326">
        <f>AL$6*'（建設）投入係数表'!AL7</f>
        <v>0</v>
      </c>
      <c r="AM8" s="326">
        <f>AM$6*'（建設）投入係数表'!AM7</f>
        <v>0</v>
      </c>
      <c r="AN8" s="326">
        <f>AN$6*'（建設）投入係数表'!AN7</f>
        <v>0</v>
      </c>
      <c r="AO8" s="326">
        <f>AO$6*'（建設）投入係数表'!AO7</f>
        <v>0</v>
      </c>
      <c r="AP8" s="326">
        <f>AP$6*'（建設）投入係数表'!AP7</f>
        <v>0</v>
      </c>
      <c r="AQ8" s="325">
        <f>AQ$6*'（建設）投入係数表'!AQ7</f>
        <v>0</v>
      </c>
      <c r="AR8" s="325">
        <f>AR$6*'（建設）投入係数表'!AR7</f>
        <v>0</v>
      </c>
      <c r="AS8" s="326">
        <f>AS$6*'（建設）投入係数表'!AS7</f>
        <v>0</v>
      </c>
      <c r="AT8" s="326">
        <f>AT$6*'（建設）投入係数表'!AT7</f>
        <v>0</v>
      </c>
      <c r="AU8" s="326">
        <f>AU$6*'（建設）投入係数表'!AU7</f>
        <v>0</v>
      </c>
      <c r="AV8" s="326">
        <f>AV$6*'（建設）投入係数表'!AV7</f>
        <v>0</v>
      </c>
      <c r="AW8" s="325">
        <f>AW$6*'（建設）投入係数表'!AW7</f>
        <v>0</v>
      </c>
      <c r="AX8" s="326">
        <f>AX$6*'（建設）投入係数表'!AX7</f>
        <v>0</v>
      </c>
      <c r="AY8" s="326">
        <f>AY$6*'（建設）投入係数表'!AY7</f>
        <v>0</v>
      </c>
      <c r="AZ8" s="326">
        <f>AZ$6*'（建設）投入係数表'!AZ7</f>
        <v>0</v>
      </c>
      <c r="BA8" s="325">
        <f>BA$6*'（建設）投入係数表'!BA7</f>
        <v>0</v>
      </c>
      <c r="BB8" s="325">
        <f>BB$6*'（建設）投入係数表'!BB7</f>
        <v>0</v>
      </c>
      <c r="BC8" s="326">
        <f>BC$6*'（建設）投入係数表'!BC7</f>
        <v>0</v>
      </c>
      <c r="BD8" s="326">
        <f>BD$6*'（建設）投入係数表'!BD7</f>
        <v>0</v>
      </c>
      <c r="BE8" s="326">
        <f>BE$6*'（建設）投入係数表'!BE7</f>
        <v>0</v>
      </c>
      <c r="BF8" s="326">
        <f>BF$6*'（建設）投入係数表'!BF7</f>
        <v>0</v>
      </c>
      <c r="BG8" s="326">
        <f>BG$6*'（建設）投入係数表'!BG7</f>
        <v>0</v>
      </c>
      <c r="BH8" s="326">
        <f>BH$6*'（建設）投入係数表'!BH7</f>
        <v>0</v>
      </c>
      <c r="BI8" s="326">
        <f>BI$6*'（建設）投入係数表'!BI7</f>
        <v>0</v>
      </c>
      <c r="BJ8" s="326">
        <f>BJ$6*'（建設）投入係数表'!BJ7</f>
        <v>0</v>
      </c>
      <c r="BK8" s="326">
        <f>BK$6*'（建設）投入係数表'!BK7</f>
        <v>0</v>
      </c>
      <c r="BL8" s="326">
        <f>BL$6*'（建設）投入係数表'!BL7</f>
        <v>0</v>
      </c>
      <c r="BM8" s="326">
        <f>BM$6*'（建設）投入係数表'!BM7</f>
        <v>0</v>
      </c>
      <c r="BN8" s="325">
        <f>BN$6*'（建設）投入係数表'!BN7</f>
        <v>0</v>
      </c>
      <c r="BO8" s="326">
        <f>BO$6*'（建設）投入係数表'!BO7</f>
        <v>0</v>
      </c>
      <c r="BP8" s="326">
        <f>BP$6*'（建設）投入係数表'!BP7</f>
        <v>0</v>
      </c>
      <c r="BQ8" s="326">
        <f>BQ$6*'（建設）投入係数表'!BQ7</f>
        <v>0</v>
      </c>
      <c r="BR8" s="326">
        <f>BR$6*'（建設）投入係数表'!BR7</f>
        <v>0</v>
      </c>
      <c r="BS8" s="326">
        <f>BS$6*'（建設）投入係数表'!BS7</f>
        <v>0</v>
      </c>
      <c r="BT8" s="326">
        <f>BT$6*'（建設）投入係数表'!BT7</f>
        <v>0</v>
      </c>
      <c r="BU8" s="327">
        <f>SUM(G8:H8,J8,L8:M8,O8:Q8,T8:U8,W8:AD8,AJ8:AP8,AS8:AV8,AX8:AZ8,BC8:BM8,BO8:BT8)</f>
        <v>0</v>
      </c>
      <c r="BV8" s="335">
        <f>BU8/BU$6</f>
        <v>0</v>
      </c>
    </row>
    <row r="9" spans="1:74" ht="21.75" customHeight="1" x14ac:dyDescent="0.15">
      <c r="A9" s="116" t="s">
        <v>472</v>
      </c>
      <c r="B9" s="109" t="s">
        <v>481</v>
      </c>
      <c r="C9" s="325">
        <f>C$6*'（建設）投入係数表'!C8</f>
        <v>0</v>
      </c>
      <c r="D9" s="325">
        <f>D$6*'（建設）投入係数表'!D8</f>
        <v>0</v>
      </c>
      <c r="E9" s="325">
        <f>E$6*'（建設）投入係数表'!E8</f>
        <v>0</v>
      </c>
      <c r="F9" s="325">
        <f>F$6*'（建設）投入係数表'!F8</f>
        <v>0</v>
      </c>
      <c r="G9" s="326">
        <f>G$6*'（建設）投入係数表'!G8</f>
        <v>0</v>
      </c>
      <c r="H9" s="326">
        <f>H$6*'（建設）投入係数表'!H8</f>
        <v>0</v>
      </c>
      <c r="I9" s="325">
        <f>I$6*'（建設）投入係数表'!I8</f>
        <v>0</v>
      </c>
      <c r="J9" s="326">
        <f>J$6*'（建設）投入係数表'!J8</f>
        <v>0</v>
      </c>
      <c r="K9" s="325">
        <f>K$6*'（建設）投入係数表'!K8</f>
        <v>0</v>
      </c>
      <c r="L9" s="326">
        <f>L$6*'（建設）投入係数表'!L8</f>
        <v>0</v>
      </c>
      <c r="M9" s="326">
        <f>M$6*'（建設）投入係数表'!M8</f>
        <v>0</v>
      </c>
      <c r="N9" s="325">
        <f>N$6*'（建設）投入係数表'!N8</f>
        <v>0</v>
      </c>
      <c r="O9" s="326">
        <f>O$6*'（建設）投入係数表'!O8</f>
        <v>0</v>
      </c>
      <c r="P9" s="326">
        <f>P$6*'（建設）投入係数表'!P8</f>
        <v>0</v>
      </c>
      <c r="Q9" s="326">
        <f>Q$6*'（建設）投入係数表'!Q8</f>
        <v>0</v>
      </c>
      <c r="R9" s="325">
        <f>R$6*'（建設）投入係数表'!R8</f>
        <v>0</v>
      </c>
      <c r="S9" s="325">
        <f>S$6*'（建設）投入係数表'!S8</f>
        <v>0</v>
      </c>
      <c r="T9" s="326">
        <f>T$6*'（建設）投入係数表'!T8</f>
        <v>0</v>
      </c>
      <c r="U9" s="326">
        <f>U$6*'（建設）投入係数表'!U8</f>
        <v>0</v>
      </c>
      <c r="V9" s="325">
        <f>V$6*'（建設）投入係数表'!V8</f>
        <v>0</v>
      </c>
      <c r="W9" s="326">
        <f>W$6*'（建設）投入係数表'!W8</f>
        <v>0</v>
      </c>
      <c r="X9" s="326">
        <f>X$6*'（建設）投入係数表'!X8</f>
        <v>0</v>
      </c>
      <c r="Y9" s="326">
        <f>Y$6*'（建設）投入係数表'!Y8</f>
        <v>0</v>
      </c>
      <c r="Z9" s="326">
        <f>Z$6*'（建設）投入係数表'!Z8</f>
        <v>0</v>
      </c>
      <c r="AA9" s="326">
        <f>AA$6*'（建設）投入係数表'!AA8</f>
        <v>0</v>
      </c>
      <c r="AB9" s="326">
        <f>AB$6*'（建設）投入係数表'!AB8</f>
        <v>0</v>
      </c>
      <c r="AC9" s="326">
        <f>AC$6*'（建設）投入係数表'!AC8</f>
        <v>0</v>
      </c>
      <c r="AD9" s="326">
        <f>AD$6*'（建設）投入係数表'!AD8</f>
        <v>0</v>
      </c>
      <c r="AE9" s="325">
        <f>AE$6*'（建設）投入係数表'!AE8</f>
        <v>0</v>
      </c>
      <c r="AF9" s="325">
        <f>AF$6*'（建設）投入係数表'!AF8</f>
        <v>0</v>
      </c>
      <c r="AG9" s="325">
        <f>AG$6*'（建設）投入係数表'!AG8</f>
        <v>0</v>
      </c>
      <c r="AH9" s="325">
        <f>AH$6*'（建設）投入係数表'!AH8</f>
        <v>0</v>
      </c>
      <c r="AI9" s="325">
        <f>AI$6*'（建設）投入係数表'!AI8</f>
        <v>0</v>
      </c>
      <c r="AJ9" s="326">
        <f>AJ$6*'（建設）投入係数表'!AJ8</f>
        <v>0</v>
      </c>
      <c r="AK9" s="326">
        <f>AK$6*'（建設）投入係数表'!AK8</f>
        <v>0</v>
      </c>
      <c r="AL9" s="326">
        <f>AL$6*'（建設）投入係数表'!AL8</f>
        <v>0</v>
      </c>
      <c r="AM9" s="326">
        <f>AM$6*'（建設）投入係数表'!AM8</f>
        <v>0</v>
      </c>
      <c r="AN9" s="326">
        <f>AN$6*'（建設）投入係数表'!AN8</f>
        <v>0</v>
      </c>
      <c r="AO9" s="326">
        <f>AO$6*'（建設）投入係数表'!AO8</f>
        <v>0</v>
      </c>
      <c r="AP9" s="326">
        <f>AP$6*'（建設）投入係数表'!AP8</f>
        <v>0</v>
      </c>
      <c r="AQ9" s="325">
        <f>AQ$6*'（建設）投入係数表'!AQ8</f>
        <v>0</v>
      </c>
      <c r="AR9" s="325">
        <f>AR$6*'（建設）投入係数表'!AR8</f>
        <v>0</v>
      </c>
      <c r="AS9" s="326">
        <f>AS$6*'（建設）投入係数表'!AS8</f>
        <v>0</v>
      </c>
      <c r="AT9" s="326">
        <f>AT$6*'（建設）投入係数表'!AT8</f>
        <v>0</v>
      </c>
      <c r="AU9" s="326">
        <f>AU$6*'（建設）投入係数表'!AU8</f>
        <v>0</v>
      </c>
      <c r="AV9" s="326">
        <f>AV$6*'（建設）投入係数表'!AV8</f>
        <v>0</v>
      </c>
      <c r="AW9" s="325">
        <f>AW$6*'（建設）投入係数表'!AW8</f>
        <v>0</v>
      </c>
      <c r="AX9" s="326">
        <f>AX$6*'（建設）投入係数表'!AX8</f>
        <v>0</v>
      </c>
      <c r="AY9" s="326">
        <f>AY$6*'（建設）投入係数表'!AY8</f>
        <v>0</v>
      </c>
      <c r="AZ9" s="326">
        <f>AZ$6*'（建設）投入係数表'!AZ8</f>
        <v>0</v>
      </c>
      <c r="BA9" s="325">
        <f>BA$6*'（建設）投入係数表'!BA8</f>
        <v>0</v>
      </c>
      <c r="BB9" s="325">
        <f>BB$6*'（建設）投入係数表'!BB8</f>
        <v>0</v>
      </c>
      <c r="BC9" s="326">
        <f>BC$6*'（建設）投入係数表'!BC8</f>
        <v>0</v>
      </c>
      <c r="BD9" s="326">
        <f>BD$6*'（建設）投入係数表'!BD8</f>
        <v>0</v>
      </c>
      <c r="BE9" s="326">
        <f>BE$6*'（建設）投入係数表'!BE8</f>
        <v>0</v>
      </c>
      <c r="BF9" s="326">
        <f>BF$6*'（建設）投入係数表'!BF8</f>
        <v>0</v>
      </c>
      <c r="BG9" s="326">
        <f>BG$6*'（建設）投入係数表'!BG8</f>
        <v>0</v>
      </c>
      <c r="BH9" s="326">
        <f>BH$6*'（建設）投入係数表'!BH8</f>
        <v>0</v>
      </c>
      <c r="BI9" s="326">
        <f>BI$6*'（建設）投入係数表'!BI8</f>
        <v>0</v>
      </c>
      <c r="BJ9" s="326">
        <f>BJ$6*'（建設）投入係数表'!BJ8</f>
        <v>0</v>
      </c>
      <c r="BK9" s="326">
        <f>BK$6*'（建設）投入係数表'!BK8</f>
        <v>0</v>
      </c>
      <c r="BL9" s="326">
        <f>BL$6*'（建設）投入係数表'!BL8</f>
        <v>0</v>
      </c>
      <c r="BM9" s="326">
        <f>BM$6*'（建設）投入係数表'!BM8</f>
        <v>0</v>
      </c>
      <c r="BN9" s="325">
        <f>BN$6*'（建設）投入係数表'!BN8</f>
        <v>0</v>
      </c>
      <c r="BO9" s="326">
        <f>BO$6*'（建設）投入係数表'!BO8</f>
        <v>0</v>
      </c>
      <c r="BP9" s="326">
        <f>BP$6*'（建設）投入係数表'!BP8</f>
        <v>0</v>
      </c>
      <c r="BQ9" s="326">
        <f>BQ$6*'（建設）投入係数表'!BQ8</f>
        <v>0</v>
      </c>
      <c r="BR9" s="326">
        <f>BR$6*'（建設）投入係数表'!BR8</f>
        <v>0</v>
      </c>
      <c r="BS9" s="326">
        <f>BS$6*'（建設）投入係数表'!BS8</f>
        <v>0</v>
      </c>
      <c r="BT9" s="326">
        <f>BT$6*'（建設）投入係数表'!BT8</f>
        <v>0</v>
      </c>
      <c r="BU9" s="327">
        <f t="shared" ref="BU9:BU44" si="0">SUM(G9:H9,J9,L9:M9,O9:Q9,T9:U9,W9:AD9,AJ9:AP9,AS9:AV9,AX9:AZ9,BC9:BM9,BO9:BT9)</f>
        <v>0</v>
      </c>
      <c r="BV9" s="335">
        <f t="shared" ref="BV9:BV44" si="1">BU9/BU$6</f>
        <v>0</v>
      </c>
    </row>
    <row r="10" spans="1:74" ht="21.75" customHeight="1" x14ac:dyDescent="0.15">
      <c r="A10" s="116" t="s">
        <v>473</v>
      </c>
      <c r="B10" s="109" t="s">
        <v>7</v>
      </c>
      <c r="C10" s="325">
        <f>C$6*'（建設）投入係数表'!C9</f>
        <v>75.775729390089552</v>
      </c>
      <c r="D10" s="325">
        <f>D$6*'（建設）投入係数表'!D9</f>
        <v>17.640267766274206</v>
      </c>
      <c r="E10" s="325">
        <f>E$6*'（建設）投入係数表'!E9</f>
        <v>16.493881651701066</v>
      </c>
      <c r="F10" s="325">
        <f>F$6*'（建設）投入係数表'!F9</f>
        <v>0</v>
      </c>
      <c r="G10" s="326">
        <f>G$6*'（建設）投入係数表'!G9</f>
        <v>0</v>
      </c>
      <c r="H10" s="326">
        <f>H$6*'（建設）投入係数表'!H9</f>
        <v>0</v>
      </c>
      <c r="I10" s="325">
        <f>I$6*'（建設）投入係数表'!I9</f>
        <v>15.481746188786579</v>
      </c>
      <c r="J10" s="326">
        <f>J$6*'（建設）投入係数表'!J9</f>
        <v>0</v>
      </c>
      <c r="K10" s="325">
        <f>K$6*'（建設）投入係数表'!K9</f>
        <v>17.284927384350873</v>
      </c>
      <c r="L10" s="326">
        <f>L$6*'（建設）投入係数表'!L9</f>
        <v>0</v>
      </c>
      <c r="M10" s="326">
        <f>M$6*'（建設）投入係数表'!M9</f>
        <v>21.656370392322248</v>
      </c>
      <c r="N10" s="325">
        <f>N$6*'（建設）投入係数表'!N9</f>
        <v>0</v>
      </c>
      <c r="O10" s="326">
        <f>O$6*'（建設）投入係数表'!O9</f>
        <v>0</v>
      </c>
      <c r="P10" s="326">
        <f>P$6*'（建設）投入係数表'!P9</f>
        <v>0</v>
      </c>
      <c r="Q10" s="326">
        <f>Q$6*'（建設）投入係数表'!Q9</f>
        <v>0</v>
      </c>
      <c r="R10" s="325">
        <f>R$6*'（建設）投入係数表'!R9</f>
        <v>0</v>
      </c>
      <c r="S10" s="325">
        <f>S$6*'（建設）投入係数表'!S9</f>
        <v>0</v>
      </c>
      <c r="T10" s="326">
        <f>T$6*'（建設）投入係数表'!T9</f>
        <v>0</v>
      </c>
      <c r="U10" s="326">
        <f>U$6*'（建設）投入係数表'!U9</f>
        <v>0</v>
      </c>
      <c r="V10" s="325">
        <f>V$6*'（建設）投入係数表'!V9</f>
        <v>0</v>
      </c>
      <c r="W10" s="326">
        <f>W$6*'（建設）投入係数表'!W9</f>
        <v>0</v>
      </c>
      <c r="X10" s="326">
        <f>X$6*'（建設）投入係数表'!X9</f>
        <v>0</v>
      </c>
      <c r="Y10" s="326">
        <f>Y$6*'（建設）投入係数表'!Y9</f>
        <v>0</v>
      </c>
      <c r="Z10" s="326">
        <f>Z$6*'（建設）投入係数表'!Z9</f>
        <v>0</v>
      </c>
      <c r="AA10" s="326">
        <f>AA$6*'（建設）投入係数表'!AA9</f>
        <v>0</v>
      </c>
      <c r="AB10" s="326">
        <f>AB$6*'（建設）投入係数表'!AB9</f>
        <v>0</v>
      </c>
      <c r="AC10" s="326">
        <f>AC$6*'（建設）投入係数表'!AC9</f>
        <v>0</v>
      </c>
      <c r="AD10" s="326">
        <f>AD$6*'（建設）投入係数表'!AD9</f>
        <v>0</v>
      </c>
      <c r="AE10" s="325">
        <f>AE$6*'（建設）投入係数表'!AE9</f>
        <v>0</v>
      </c>
      <c r="AF10" s="325">
        <f>AF$6*'（建設）投入係数表'!AF9</f>
        <v>0</v>
      </c>
      <c r="AG10" s="325">
        <f>AG$6*'（建設）投入係数表'!AG9</f>
        <v>0</v>
      </c>
      <c r="AH10" s="325">
        <f>AH$6*'（建設）投入係数表'!AH9</f>
        <v>0</v>
      </c>
      <c r="AI10" s="325">
        <f>AI$6*'（建設）投入係数表'!AI9</f>
        <v>0</v>
      </c>
      <c r="AJ10" s="326">
        <f>AJ$6*'（建設）投入係数表'!AJ9</f>
        <v>0</v>
      </c>
      <c r="AK10" s="326">
        <f>AK$6*'（建設）投入係数表'!AK9</f>
        <v>0</v>
      </c>
      <c r="AL10" s="326">
        <f>AL$6*'（建設）投入係数表'!AL9</f>
        <v>0</v>
      </c>
      <c r="AM10" s="326">
        <f>AM$6*'（建設）投入係数表'!AM9</f>
        <v>0</v>
      </c>
      <c r="AN10" s="326">
        <f>AN$6*'（建設）投入係数表'!AN9</f>
        <v>0</v>
      </c>
      <c r="AO10" s="326">
        <f>AO$6*'（建設）投入係数表'!AO9</f>
        <v>0</v>
      </c>
      <c r="AP10" s="326">
        <f>AP$6*'（建設）投入係数表'!AP9</f>
        <v>0</v>
      </c>
      <c r="AQ10" s="325">
        <f>AQ$6*'（建設）投入係数表'!AQ9</f>
        <v>0</v>
      </c>
      <c r="AR10" s="325">
        <f>AR$6*'（建設）投入係数表'!AR9</f>
        <v>0</v>
      </c>
      <c r="AS10" s="326">
        <f>AS$6*'（建設）投入係数表'!AS9</f>
        <v>0</v>
      </c>
      <c r="AT10" s="326">
        <f>AT$6*'（建設）投入係数表'!AT9</f>
        <v>0</v>
      </c>
      <c r="AU10" s="326">
        <f>AU$6*'（建設）投入係数表'!AU9</f>
        <v>0</v>
      </c>
      <c r="AV10" s="326">
        <f>AV$6*'（建設）投入係数表'!AV9</f>
        <v>0</v>
      </c>
      <c r="AW10" s="325">
        <f>AW$6*'（建設）投入係数表'!AW9</f>
        <v>0</v>
      </c>
      <c r="AX10" s="326">
        <f>AX$6*'（建設）投入係数表'!AX9</f>
        <v>0</v>
      </c>
      <c r="AY10" s="326">
        <f>AY$6*'（建設）投入係数表'!AY9</f>
        <v>0</v>
      </c>
      <c r="AZ10" s="326">
        <f>AZ$6*'（建設）投入係数表'!AZ9</f>
        <v>0</v>
      </c>
      <c r="BA10" s="325">
        <f>BA$6*'（建設）投入係数表'!BA9</f>
        <v>0</v>
      </c>
      <c r="BB10" s="325">
        <f>BB$6*'（建設）投入係数表'!BB9</f>
        <v>0</v>
      </c>
      <c r="BC10" s="326">
        <f>BC$6*'（建設）投入係数表'!BC9</f>
        <v>0</v>
      </c>
      <c r="BD10" s="326">
        <f>BD$6*'（建設）投入係数表'!BD9</f>
        <v>0</v>
      </c>
      <c r="BE10" s="326">
        <f>BE$6*'（建設）投入係数表'!BE9</f>
        <v>0</v>
      </c>
      <c r="BF10" s="326">
        <f>BF$6*'（建設）投入係数表'!BF9</f>
        <v>0</v>
      </c>
      <c r="BG10" s="326">
        <f>BG$6*'（建設）投入係数表'!BG9</f>
        <v>0</v>
      </c>
      <c r="BH10" s="326">
        <f>BH$6*'（建設）投入係数表'!BH9</f>
        <v>0</v>
      </c>
      <c r="BI10" s="326">
        <f>BI$6*'（建設）投入係数表'!BI9</f>
        <v>0</v>
      </c>
      <c r="BJ10" s="326">
        <f>BJ$6*'（建設）投入係数表'!BJ9</f>
        <v>0</v>
      </c>
      <c r="BK10" s="326">
        <f>BK$6*'（建設）投入係数表'!BK9</f>
        <v>0</v>
      </c>
      <c r="BL10" s="326">
        <f>BL$6*'（建設）投入係数表'!BL9</f>
        <v>0</v>
      </c>
      <c r="BM10" s="326">
        <f>BM$6*'（建設）投入係数表'!BM9</f>
        <v>0</v>
      </c>
      <c r="BN10" s="325">
        <f>BN$6*'（建設）投入係数表'!BN9</f>
        <v>0</v>
      </c>
      <c r="BO10" s="326">
        <f>BO$6*'（建設）投入係数表'!BO9</f>
        <v>0</v>
      </c>
      <c r="BP10" s="326">
        <f>BP$6*'（建設）投入係数表'!BP9</f>
        <v>0</v>
      </c>
      <c r="BQ10" s="326">
        <f>BQ$6*'（建設）投入係数表'!BQ9</f>
        <v>0</v>
      </c>
      <c r="BR10" s="326">
        <f>BR$6*'（建設）投入係数表'!BR9</f>
        <v>0</v>
      </c>
      <c r="BS10" s="326">
        <f>BS$6*'（建設）投入係数表'!BS9</f>
        <v>0</v>
      </c>
      <c r="BT10" s="326">
        <f>BT$6*'（建設）投入係数表'!BT9</f>
        <v>0</v>
      </c>
      <c r="BU10" s="327">
        <f t="shared" si="0"/>
        <v>21.656370392322248</v>
      </c>
      <c r="BV10" s="335">
        <f t="shared" si="1"/>
        <v>2.1656370392322249E-3</v>
      </c>
    </row>
    <row r="11" spans="1:74" ht="21.75" customHeight="1" x14ac:dyDescent="0.15">
      <c r="A11" s="116" t="s">
        <v>474</v>
      </c>
      <c r="B11" s="109" t="s">
        <v>464</v>
      </c>
      <c r="C11" s="325">
        <f>C$6*'（建設）投入係数表'!C10</f>
        <v>0.1305530127353762</v>
      </c>
      <c r="D11" s="325">
        <f>D$6*'（建設）投入係数表'!D10</f>
        <v>0</v>
      </c>
      <c r="E11" s="325">
        <f>E$6*'（建設）投入係数表'!E10</f>
        <v>0</v>
      </c>
      <c r="F11" s="325">
        <f>F$6*'（建設）投入係数表'!F10</f>
        <v>0</v>
      </c>
      <c r="G11" s="326">
        <f>G$6*'（建設）投入係数表'!G10</f>
        <v>0</v>
      </c>
      <c r="H11" s="326">
        <f>H$6*'（建設）投入係数表'!H10</f>
        <v>0</v>
      </c>
      <c r="I11" s="325">
        <f>I$6*'（建設）投入係数表'!I10</f>
        <v>0</v>
      </c>
      <c r="J11" s="326">
        <f>J$6*'（建設）投入係数表'!J10</f>
        <v>0</v>
      </c>
      <c r="K11" s="325">
        <f>K$6*'（建設）投入係数表'!K10</f>
        <v>0</v>
      </c>
      <c r="L11" s="326">
        <f>L$6*'（建設）投入係数表'!L10</f>
        <v>0</v>
      </c>
      <c r="M11" s="326">
        <f>M$6*'（建設）投入係数表'!M10</f>
        <v>0</v>
      </c>
      <c r="N11" s="325">
        <f>N$6*'（建設）投入係数表'!N10</f>
        <v>0</v>
      </c>
      <c r="O11" s="326">
        <f>O$6*'（建設）投入係数表'!O10</f>
        <v>0</v>
      </c>
      <c r="P11" s="326">
        <f>P$6*'（建設）投入係数表'!P10</f>
        <v>0</v>
      </c>
      <c r="Q11" s="326">
        <f>Q$6*'（建設）投入係数表'!Q10</f>
        <v>0</v>
      </c>
      <c r="R11" s="325">
        <f>R$6*'（建設）投入係数表'!R10</f>
        <v>0</v>
      </c>
      <c r="S11" s="325">
        <f>S$6*'（建設）投入係数表'!S10</f>
        <v>0</v>
      </c>
      <c r="T11" s="326">
        <f>T$6*'（建設）投入係数表'!T10</f>
        <v>0</v>
      </c>
      <c r="U11" s="326">
        <f>U$6*'（建設）投入係数表'!U10</f>
        <v>0</v>
      </c>
      <c r="V11" s="325">
        <f>V$6*'（建設）投入係数表'!V10</f>
        <v>0</v>
      </c>
      <c r="W11" s="326">
        <f>W$6*'（建設）投入係数表'!W10</f>
        <v>0</v>
      </c>
      <c r="X11" s="326">
        <f>X$6*'（建設）投入係数表'!X10</f>
        <v>0</v>
      </c>
      <c r="Y11" s="326">
        <f>Y$6*'（建設）投入係数表'!Y10</f>
        <v>0</v>
      </c>
      <c r="Z11" s="326">
        <f>Z$6*'（建設）投入係数表'!Z10</f>
        <v>0</v>
      </c>
      <c r="AA11" s="326">
        <f>AA$6*'（建設）投入係数表'!AA10</f>
        <v>0</v>
      </c>
      <c r="AB11" s="326">
        <f>AB$6*'（建設）投入係数表'!AB10</f>
        <v>0</v>
      </c>
      <c r="AC11" s="326">
        <f>AC$6*'（建設）投入係数表'!AC10</f>
        <v>0</v>
      </c>
      <c r="AD11" s="326">
        <f>AD$6*'（建設）投入係数表'!AD10</f>
        <v>0</v>
      </c>
      <c r="AE11" s="325">
        <f>AE$6*'（建設）投入係数表'!AE10</f>
        <v>0</v>
      </c>
      <c r="AF11" s="325">
        <f>AF$6*'（建設）投入係数表'!AF10</f>
        <v>0</v>
      </c>
      <c r="AG11" s="325">
        <f>AG$6*'（建設）投入係数表'!AG10</f>
        <v>0</v>
      </c>
      <c r="AH11" s="325">
        <f>AH$6*'（建設）投入係数表'!AH10</f>
        <v>0</v>
      </c>
      <c r="AI11" s="325">
        <f>AI$6*'（建設）投入係数表'!AI10</f>
        <v>0</v>
      </c>
      <c r="AJ11" s="326">
        <f>AJ$6*'（建設）投入係数表'!AJ10</f>
        <v>0</v>
      </c>
      <c r="AK11" s="326">
        <f>AK$6*'（建設）投入係数表'!AK10</f>
        <v>0</v>
      </c>
      <c r="AL11" s="326">
        <f>AL$6*'（建設）投入係数表'!AL10</f>
        <v>0</v>
      </c>
      <c r="AM11" s="326">
        <f>AM$6*'（建設）投入係数表'!AM10</f>
        <v>0</v>
      </c>
      <c r="AN11" s="326">
        <f>AN$6*'（建設）投入係数表'!AN10</f>
        <v>0</v>
      </c>
      <c r="AO11" s="326">
        <f>AO$6*'（建設）投入係数表'!AO10</f>
        <v>0</v>
      </c>
      <c r="AP11" s="326">
        <f>AP$6*'（建設）投入係数表'!AP10</f>
        <v>0</v>
      </c>
      <c r="AQ11" s="325">
        <f>AQ$6*'（建設）投入係数表'!AQ10</f>
        <v>0</v>
      </c>
      <c r="AR11" s="325">
        <f>AR$6*'（建設）投入係数表'!AR10</f>
        <v>0</v>
      </c>
      <c r="AS11" s="326">
        <f>AS$6*'（建設）投入係数表'!AS10</f>
        <v>0</v>
      </c>
      <c r="AT11" s="326">
        <f>AT$6*'（建設）投入係数表'!AT10</f>
        <v>0</v>
      </c>
      <c r="AU11" s="326">
        <f>AU$6*'（建設）投入係数表'!AU10</f>
        <v>0</v>
      </c>
      <c r="AV11" s="326">
        <f>AV$6*'（建設）投入係数表'!AV10</f>
        <v>0</v>
      </c>
      <c r="AW11" s="325">
        <f>AW$6*'（建設）投入係数表'!AW10</f>
        <v>0</v>
      </c>
      <c r="AX11" s="326">
        <f>AX$6*'（建設）投入係数表'!AX10</f>
        <v>0</v>
      </c>
      <c r="AY11" s="326">
        <f>AY$6*'（建設）投入係数表'!AY10</f>
        <v>0</v>
      </c>
      <c r="AZ11" s="326">
        <f>AZ$6*'（建設）投入係数表'!AZ10</f>
        <v>0</v>
      </c>
      <c r="BA11" s="325">
        <f>BA$6*'（建設）投入係数表'!BA10</f>
        <v>0</v>
      </c>
      <c r="BB11" s="325">
        <f>BB$6*'（建設）投入係数表'!BB10</f>
        <v>0</v>
      </c>
      <c r="BC11" s="326">
        <f>BC$6*'（建設）投入係数表'!BC10</f>
        <v>0</v>
      </c>
      <c r="BD11" s="326">
        <f>BD$6*'（建設）投入係数表'!BD10</f>
        <v>0</v>
      </c>
      <c r="BE11" s="326">
        <f>BE$6*'（建設）投入係数表'!BE10</f>
        <v>0</v>
      </c>
      <c r="BF11" s="326">
        <f>BF$6*'（建設）投入係数表'!BF10</f>
        <v>0</v>
      </c>
      <c r="BG11" s="326">
        <f>BG$6*'（建設）投入係数表'!BG10</f>
        <v>0</v>
      </c>
      <c r="BH11" s="326">
        <f>BH$6*'（建設）投入係数表'!BH10</f>
        <v>0</v>
      </c>
      <c r="BI11" s="326">
        <f>BI$6*'（建設）投入係数表'!BI10</f>
        <v>0</v>
      </c>
      <c r="BJ11" s="326">
        <f>BJ$6*'（建設）投入係数表'!BJ10</f>
        <v>0</v>
      </c>
      <c r="BK11" s="326">
        <f>BK$6*'（建設）投入係数表'!BK10</f>
        <v>0</v>
      </c>
      <c r="BL11" s="326">
        <f>BL$6*'（建設）投入係数表'!BL10</f>
        <v>0</v>
      </c>
      <c r="BM11" s="326">
        <f>BM$6*'（建設）投入係数表'!BM10</f>
        <v>0</v>
      </c>
      <c r="BN11" s="325">
        <f>BN$6*'（建設）投入係数表'!BN10</f>
        <v>0</v>
      </c>
      <c r="BO11" s="326">
        <f>BO$6*'（建設）投入係数表'!BO10</f>
        <v>0</v>
      </c>
      <c r="BP11" s="326">
        <f>BP$6*'（建設）投入係数表'!BP10</f>
        <v>0</v>
      </c>
      <c r="BQ11" s="326">
        <f>BQ$6*'（建設）投入係数表'!BQ10</f>
        <v>0</v>
      </c>
      <c r="BR11" s="326">
        <f>BR$6*'（建設）投入係数表'!BR10</f>
        <v>0</v>
      </c>
      <c r="BS11" s="326">
        <f>BS$6*'（建設）投入係数表'!BS10</f>
        <v>0</v>
      </c>
      <c r="BT11" s="326">
        <f>BT$6*'（建設）投入係数表'!BT10</f>
        <v>0</v>
      </c>
      <c r="BU11" s="327">
        <f t="shared" si="0"/>
        <v>0</v>
      </c>
      <c r="BV11" s="335">
        <f t="shared" si="1"/>
        <v>0</v>
      </c>
    </row>
    <row r="12" spans="1:74" ht="21.75" customHeight="1" x14ac:dyDescent="0.15">
      <c r="A12" s="116" t="s">
        <v>475</v>
      </c>
      <c r="B12" s="109" t="s">
        <v>8</v>
      </c>
      <c r="C12" s="325">
        <f>C$6*'（建設）投入係数表'!C11</f>
        <v>23.999527575908036</v>
      </c>
      <c r="D12" s="325">
        <f>D$6*'（建設）投入係数表'!D11</f>
        <v>33.659894302074761</v>
      </c>
      <c r="E12" s="325">
        <f>E$6*'（建設）投入係数表'!E11</f>
        <v>29.904582471301261</v>
      </c>
      <c r="F12" s="325">
        <f>F$6*'（建設）投入係数表'!F11</f>
        <v>0</v>
      </c>
      <c r="G12" s="326">
        <f>G$6*'（建設）投入係数表'!G11</f>
        <v>0</v>
      </c>
      <c r="H12" s="326">
        <f>H$6*'（建設）投入係数表'!H11</f>
        <v>0</v>
      </c>
      <c r="I12" s="325">
        <f>I$6*'（建設）投入係数表'!I11</f>
        <v>32.657672122239788</v>
      </c>
      <c r="J12" s="326">
        <f>J$6*'（建設）投入係数表'!J11</f>
        <v>0</v>
      </c>
      <c r="K12" s="325">
        <f>K$6*'（建設）投入係数表'!K11</f>
        <v>34.826652416435294</v>
      </c>
      <c r="L12" s="326">
        <f>L$6*'（建設）投入係数表'!L11</f>
        <v>0</v>
      </c>
      <c r="M12" s="326">
        <f>M$6*'（建設）投入係数表'!M11</f>
        <v>14.133631203410308</v>
      </c>
      <c r="N12" s="325">
        <f>N$6*'（建設）投入係数表'!N11</f>
        <v>0</v>
      </c>
      <c r="O12" s="326">
        <f>O$6*'（建設）投入係数表'!O11</f>
        <v>0</v>
      </c>
      <c r="P12" s="326">
        <f>P$6*'（建設）投入係数表'!P11</f>
        <v>0</v>
      </c>
      <c r="Q12" s="326">
        <f>Q$6*'（建設）投入係数表'!Q11</f>
        <v>0</v>
      </c>
      <c r="R12" s="325">
        <f>R$6*'（建設）投入係数表'!R11</f>
        <v>0</v>
      </c>
      <c r="S12" s="325">
        <f>S$6*'（建設）投入係数表'!S11</f>
        <v>0</v>
      </c>
      <c r="T12" s="326">
        <f>T$6*'（建設）投入係数表'!T11</f>
        <v>0</v>
      </c>
      <c r="U12" s="326">
        <f>U$6*'（建設）投入係数表'!U11</f>
        <v>0</v>
      </c>
      <c r="V12" s="325">
        <f>V$6*'（建設）投入係数表'!V11</f>
        <v>0</v>
      </c>
      <c r="W12" s="326">
        <f>W$6*'（建設）投入係数表'!W11</f>
        <v>0</v>
      </c>
      <c r="X12" s="326">
        <f>X$6*'（建設）投入係数表'!X11</f>
        <v>0</v>
      </c>
      <c r="Y12" s="326">
        <f>Y$6*'（建設）投入係数表'!Y11</f>
        <v>0</v>
      </c>
      <c r="Z12" s="326">
        <f>Z$6*'（建設）投入係数表'!Z11</f>
        <v>0</v>
      </c>
      <c r="AA12" s="326">
        <f>AA$6*'（建設）投入係数表'!AA11</f>
        <v>0</v>
      </c>
      <c r="AB12" s="326">
        <f>AB$6*'（建設）投入係数表'!AB11</f>
        <v>0</v>
      </c>
      <c r="AC12" s="326">
        <f>AC$6*'（建設）投入係数表'!AC11</f>
        <v>0</v>
      </c>
      <c r="AD12" s="326">
        <f>AD$6*'（建設）投入係数表'!AD11</f>
        <v>0</v>
      </c>
      <c r="AE12" s="325">
        <f>AE$6*'（建設）投入係数表'!AE11</f>
        <v>0</v>
      </c>
      <c r="AF12" s="325">
        <f>AF$6*'（建設）投入係数表'!AF11</f>
        <v>0</v>
      </c>
      <c r="AG12" s="325">
        <f>AG$6*'（建設）投入係数表'!AG11</f>
        <v>0</v>
      </c>
      <c r="AH12" s="325">
        <f>AH$6*'（建設）投入係数表'!AH11</f>
        <v>0</v>
      </c>
      <c r="AI12" s="325">
        <f>AI$6*'（建設）投入係数表'!AI11</f>
        <v>0</v>
      </c>
      <c r="AJ12" s="326">
        <f>AJ$6*'（建設）投入係数表'!AJ11</f>
        <v>0</v>
      </c>
      <c r="AK12" s="326">
        <f>AK$6*'（建設）投入係数表'!AK11</f>
        <v>0</v>
      </c>
      <c r="AL12" s="326">
        <f>AL$6*'（建設）投入係数表'!AL11</f>
        <v>0</v>
      </c>
      <c r="AM12" s="326">
        <f>AM$6*'（建設）投入係数表'!AM11</f>
        <v>0</v>
      </c>
      <c r="AN12" s="326">
        <f>AN$6*'（建設）投入係数表'!AN11</f>
        <v>0</v>
      </c>
      <c r="AO12" s="326">
        <f>AO$6*'（建設）投入係数表'!AO11</f>
        <v>0</v>
      </c>
      <c r="AP12" s="326">
        <f>AP$6*'（建設）投入係数表'!AP11</f>
        <v>0</v>
      </c>
      <c r="AQ12" s="325">
        <f>AQ$6*'（建設）投入係数表'!AQ11</f>
        <v>0</v>
      </c>
      <c r="AR12" s="325">
        <f>AR$6*'（建設）投入係数表'!AR11</f>
        <v>0</v>
      </c>
      <c r="AS12" s="326">
        <f>AS$6*'（建設）投入係数表'!AS11</f>
        <v>0</v>
      </c>
      <c r="AT12" s="326">
        <f>AT$6*'（建設）投入係数表'!AT11</f>
        <v>0</v>
      </c>
      <c r="AU12" s="326">
        <f>AU$6*'（建設）投入係数表'!AU11</f>
        <v>0</v>
      </c>
      <c r="AV12" s="326">
        <f>AV$6*'（建設）投入係数表'!AV11</f>
        <v>0</v>
      </c>
      <c r="AW12" s="325">
        <f>AW$6*'（建設）投入係数表'!AW11</f>
        <v>0</v>
      </c>
      <c r="AX12" s="326">
        <f>AX$6*'（建設）投入係数表'!AX11</f>
        <v>0</v>
      </c>
      <c r="AY12" s="326">
        <f>AY$6*'（建設）投入係数表'!AY11</f>
        <v>0</v>
      </c>
      <c r="AZ12" s="326">
        <f>AZ$6*'（建設）投入係数表'!AZ11</f>
        <v>0</v>
      </c>
      <c r="BA12" s="325">
        <f>BA$6*'（建設）投入係数表'!BA11</f>
        <v>0</v>
      </c>
      <c r="BB12" s="325">
        <f>BB$6*'（建設）投入係数表'!BB11</f>
        <v>0</v>
      </c>
      <c r="BC12" s="326">
        <f>BC$6*'（建設）投入係数表'!BC11</f>
        <v>0</v>
      </c>
      <c r="BD12" s="326">
        <f>BD$6*'（建設）投入係数表'!BD11</f>
        <v>0</v>
      </c>
      <c r="BE12" s="326">
        <f>BE$6*'（建設）投入係数表'!BE11</f>
        <v>0</v>
      </c>
      <c r="BF12" s="326">
        <f>BF$6*'（建設）投入係数表'!BF11</f>
        <v>0</v>
      </c>
      <c r="BG12" s="326">
        <f>BG$6*'（建設）投入係数表'!BG11</f>
        <v>0</v>
      </c>
      <c r="BH12" s="326">
        <f>BH$6*'（建設）投入係数表'!BH11</f>
        <v>0</v>
      </c>
      <c r="BI12" s="326">
        <f>BI$6*'（建設）投入係数表'!BI11</f>
        <v>0</v>
      </c>
      <c r="BJ12" s="326">
        <f>BJ$6*'（建設）投入係数表'!BJ11</f>
        <v>0</v>
      </c>
      <c r="BK12" s="326">
        <f>BK$6*'（建設）投入係数表'!BK11</f>
        <v>0</v>
      </c>
      <c r="BL12" s="326">
        <f>BL$6*'（建設）投入係数表'!BL11</f>
        <v>0</v>
      </c>
      <c r="BM12" s="326">
        <f>BM$6*'（建設）投入係数表'!BM11</f>
        <v>0</v>
      </c>
      <c r="BN12" s="325">
        <f>BN$6*'（建設）投入係数表'!BN11</f>
        <v>0</v>
      </c>
      <c r="BO12" s="326">
        <f>BO$6*'（建設）投入係数表'!BO11</f>
        <v>0</v>
      </c>
      <c r="BP12" s="326">
        <f>BP$6*'（建設）投入係数表'!BP11</f>
        <v>0</v>
      </c>
      <c r="BQ12" s="326">
        <f>BQ$6*'（建設）投入係数表'!BQ11</f>
        <v>0</v>
      </c>
      <c r="BR12" s="326">
        <f>BR$6*'（建設）投入係数表'!BR11</f>
        <v>0</v>
      </c>
      <c r="BS12" s="326">
        <f>BS$6*'（建設）投入係数表'!BS11</f>
        <v>0</v>
      </c>
      <c r="BT12" s="326">
        <f>BT$6*'（建設）投入係数表'!BT11</f>
        <v>0</v>
      </c>
      <c r="BU12" s="327">
        <f t="shared" si="0"/>
        <v>14.133631203410308</v>
      </c>
      <c r="BV12" s="335">
        <f t="shared" si="1"/>
        <v>1.4133631203410309E-3</v>
      </c>
    </row>
    <row r="13" spans="1:74" ht="21.75" customHeight="1" x14ac:dyDescent="0.15">
      <c r="A13" s="116" t="s">
        <v>476</v>
      </c>
      <c r="B13" s="109" t="s">
        <v>482</v>
      </c>
      <c r="C13" s="325">
        <f>C$6*'（建設）投入係数表'!C12</f>
        <v>450.43433209195666</v>
      </c>
      <c r="D13" s="325">
        <f>D$6*'（建設）投入係数表'!D12</f>
        <v>793.55553599423047</v>
      </c>
      <c r="E13" s="325">
        <f>E$6*'（建設）投入係数表'!E12</f>
        <v>1138.605120530756</v>
      </c>
      <c r="F13" s="325">
        <f>F$6*'（建設）投入係数表'!F12</f>
        <v>0</v>
      </c>
      <c r="G13" s="326">
        <f>G$6*'（建設）投入係数表'!G12</f>
        <v>0</v>
      </c>
      <c r="H13" s="326">
        <f>H$6*'（建設）投入係数表'!H12</f>
        <v>0</v>
      </c>
      <c r="I13" s="325">
        <f>I$6*'（建設）投入係数表'!I12</f>
        <v>633.25739874471367</v>
      </c>
      <c r="J13" s="326">
        <f>J$6*'（建設）投入係数表'!J12</f>
        <v>0</v>
      </c>
      <c r="K13" s="325">
        <f>K$6*'（建設）投入係数表'!K12</f>
        <v>479.35560910262063</v>
      </c>
      <c r="L13" s="326">
        <f>L$6*'（建設）投入係数表'!L12</f>
        <v>0</v>
      </c>
      <c r="M13" s="326">
        <f>M$6*'（建設）投入係数表'!M12</f>
        <v>449.99658057309591</v>
      </c>
      <c r="N13" s="325">
        <f>N$6*'（建設）投入係数表'!N12</f>
        <v>0</v>
      </c>
      <c r="O13" s="326">
        <f>O$6*'（建設）投入係数表'!O12</f>
        <v>0</v>
      </c>
      <c r="P13" s="326">
        <f>P$6*'（建設）投入係数表'!P12</f>
        <v>0</v>
      </c>
      <c r="Q13" s="326">
        <f>Q$6*'（建設）投入係数表'!Q12</f>
        <v>0</v>
      </c>
      <c r="R13" s="325">
        <f>R$6*'（建設）投入係数表'!R12</f>
        <v>0</v>
      </c>
      <c r="S13" s="325">
        <f>S$6*'（建設）投入係数表'!S12</f>
        <v>0</v>
      </c>
      <c r="T13" s="326">
        <f>T$6*'（建設）投入係数表'!T12</f>
        <v>0</v>
      </c>
      <c r="U13" s="326">
        <f>U$6*'（建設）投入係数表'!U12</f>
        <v>0</v>
      </c>
      <c r="V13" s="325">
        <f>V$6*'（建設）投入係数表'!V12</f>
        <v>0</v>
      </c>
      <c r="W13" s="326">
        <f>W$6*'（建設）投入係数表'!W12</f>
        <v>0</v>
      </c>
      <c r="X13" s="326">
        <f>X$6*'（建設）投入係数表'!X12</f>
        <v>0</v>
      </c>
      <c r="Y13" s="326">
        <f>Y$6*'（建設）投入係数表'!Y12</f>
        <v>0</v>
      </c>
      <c r="Z13" s="326">
        <f>Z$6*'（建設）投入係数表'!Z12</f>
        <v>0</v>
      </c>
      <c r="AA13" s="326">
        <f>AA$6*'（建設）投入係数表'!AA12</f>
        <v>0</v>
      </c>
      <c r="AB13" s="326">
        <f>AB$6*'（建設）投入係数表'!AB12</f>
        <v>0</v>
      </c>
      <c r="AC13" s="326">
        <f>AC$6*'（建設）投入係数表'!AC12</f>
        <v>0</v>
      </c>
      <c r="AD13" s="326">
        <f>AD$6*'（建設）投入係数表'!AD12</f>
        <v>0</v>
      </c>
      <c r="AE13" s="325">
        <f>AE$6*'（建設）投入係数表'!AE12</f>
        <v>0</v>
      </c>
      <c r="AF13" s="325">
        <f>AF$6*'（建設）投入係数表'!AF12</f>
        <v>0</v>
      </c>
      <c r="AG13" s="325">
        <f>AG$6*'（建設）投入係数表'!AG12</f>
        <v>0</v>
      </c>
      <c r="AH13" s="325">
        <f>AH$6*'（建設）投入係数表'!AH12</f>
        <v>0</v>
      </c>
      <c r="AI13" s="325">
        <f>AI$6*'（建設）投入係数表'!AI12</f>
        <v>0</v>
      </c>
      <c r="AJ13" s="326">
        <f>AJ$6*'（建設）投入係数表'!AJ12</f>
        <v>0</v>
      </c>
      <c r="AK13" s="326">
        <f>AK$6*'（建設）投入係数表'!AK12</f>
        <v>0</v>
      </c>
      <c r="AL13" s="326">
        <f>AL$6*'（建設）投入係数表'!AL12</f>
        <v>0</v>
      </c>
      <c r="AM13" s="326">
        <f>AM$6*'（建設）投入係数表'!AM12</f>
        <v>0</v>
      </c>
      <c r="AN13" s="326">
        <f>AN$6*'（建設）投入係数表'!AN12</f>
        <v>0</v>
      </c>
      <c r="AO13" s="326">
        <f>AO$6*'（建設）投入係数表'!AO12</f>
        <v>0</v>
      </c>
      <c r="AP13" s="326">
        <f>AP$6*'（建設）投入係数表'!AP12</f>
        <v>0</v>
      </c>
      <c r="AQ13" s="325">
        <f>AQ$6*'（建設）投入係数表'!AQ12</f>
        <v>0</v>
      </c>
      <c r="AR13" s="325">
        <f>AR$6*'（建設）投入係数表'!AR12</f>
        <v>0</v>
      </c>
      <c r="AS13" s="326">
        <f>AS$6*'（建設）投入係数表'!AS12</f>
        <v>0</v>
      </c>
      <c r="AT13" s="326">
        <f>AT$6*'（建設）投入係数表'!AT12</f>
        <v>0</v>
      </c>
      <c r="AU13" s="326">
        <f>AU$6*'（建設）投入係数表'!AU12</f>
        <v>0</v>
      </c>
      <c r="AV13" s="326">
        <f>AV$6*'（建設）投入係数表'!AV12</f>
        <v>0</v>
      </c>
      <c r="AW13" s="325">
        <f>AW$6*'（建設）投入係数表'!AW12</f>
        <v>0</v>
      </c>
      <c r="AX13" s="326">
        <f>AX$6*'（建設）投入係数表'!AX12</f>
        <v>0</v>
      </c>
      <c r="AY13" s="326">
        <f>AY$6*'（建設）投入係数表'!AY12</f>
        <v>0</v>
      </c>
      <c r="AZ13" s="326">
        <f>AZ$6*'（建設）投入係数表'!AZ12</f>
        <v>0</v>
      </c>
      <c r="BA13" s="325">
        <f>BA$6*'（建設）投入係数表'!BA12</f>
        <v>0</v>
      </c>
      <c r="BB13" s="325">
        <f>BB$6*'（建設）投入係数表'!BB12</f>
        <v>0</v>
      </c>
      <c r="BC13" s="326">
        <f>BC$6*'（建設）投入係数表'!BC12</f>
        <v>0</v>
      </c>
      <c r="BD13" s="326">
        <f>BD$6*'（建設）投入係数表'!BD12</f>
        <v>0</v>
      </c>
      <c r="BE13" s="326">
        <f>BE$6*'（建設）投入係数表'!BE12</f>
        <v>0</v>
      </c>
      <c r="BF13" s="326">
        <f>BF$6*'（建設）投入係数表'!BF12</f>
        <v>0</v>
      </c>
      <c r="BG13" s="326">
        <f>BG$6*'（建設）投入係数表'!BG12</f>
        <v>0</v>
      </c>
      <c r="BH13" s="326">
        <f>BH$6*'（建設）投入係数表'!BH12</f>
        <v>0</v>
      </c>
      <c r="BI13" s="326">
        <f>BI$6*'（建設）投入係数表'!BI12</f>
        <v>0</v>
      </c>
      <c r="BJ13" s="326">
        <f>BJ$6*'（建設）投入係数表'!BJ12</f>
        <v>0</v>
      </c>
      <c r="BK13" s="326">
        <f>BK$6*'（建設）投入係数表'!BK12</f>
        <v>0</v>
      </c>
      <c r="BL13" s="326">
        <f>BL$6*'（建設）投入係数表'!BL12</f>
        <v>0</v>
      </c>
      <c r="BM13" s="326">
        <f>BM$6*'（建設）投入係数表'!BM12</f>
        <v>0</v>
      </c>
      <c r="BN13" s="325">
        <f>BN$6*'（建設）投入係数表'!BN12</f>
        <v>0</v>
      </c>
      <c r="BO13" s="326">
        <f>BO$6*'（建設）投入係数表'!BO12</f>
        <v>0</v>
      </c>
      <c r="BP13" s="326">
        <f>BP$6*'（建設）投入係数表'!BP12</f>
        <v>0</v>
      </c>
      <c r="BQ13" s="326">
        <f>BQ$6*'（建設）投入係数表'!BQ12</f>
        <v>0</v>
      </c>
      <c r="BR13" s="326">
        <f>BR$6*'（建設）投入係数表'!BR12</f>
        <v>0</v>
      </c>
      <c r="BS13" s="326">
        <f>BS$6*'（建設）投入係数表'!BS12</f>
        <v>0</v>
      </c>
      <c r="BT13" s="326">
        <f>BT$6*'（建設）投入係数表'!BT12</f>
        <v>0</v>
      </c>
      <c r="BU13" s="327">
        <f t="shared" si="0"/>
        <v>449.99658057309591</v>
      </c>
      <c r="BV13" s="335">
        <f t="shared" si="1"/>
        <v>4.4999658057309593E-2</v>
      </c>
    </row>
    <row r="14" spans="1:74" ht="21.75" customHeight="1" x14ac:dyDescent="0.15">
      <c r="A14" s="116" t="s">
        <v>477</v>
      </c>
      <c r="B14" s="109" t="s">
        <v>9</v>
      </c>
      <c r="C14" s="325">
        <f>C$6*'（建設）投入係数表'!C13</f>
        <v>45.332077029646619</v>
      </c>
      <c r="D14" s="325">
        <f>D$6*'（建設）投入係数表'!D13</f>
        <v>58.218419587014978</v>
      </c>
      <c r="E14" s="325">
        <f>E$6*'（建設）投入係数表'!E13</f>
        <v>68.63605215180759</v>
      </c>
      <c r="F14" s="325">
        <f>F$6*'（建設）投入係数表'!F13</f>
        <v>0</v>
      </c>
      <c r="G14" s="326">
        <f>G$6*'（建設）投入係数表'!G13</f>
        <v>0</v>
      </c>
      <c r="H14" s="326">
        <f>H$6*'（建設）投入係数表'!H13</f>
        <v>0</v>
      </c>
      <c r="I14" s="325">
        <f>I$6*'（建設）投入係数表'!I13</f>
        <v>65.529962024034262</v>
      </c>
      <c r="J14" s="326">
        <f>J$6*'（建設）投入係数表'!J13</f>
        <v>0</v>
      </c>
      <c r="K14" s="325">
        <f>K$6*'（建設）投入係数表'!K13</f>
        <v>94.773617587948607</v>
      </c>
      <c r="L14" s="326">
        <f>L$6*'（建設）投入係数表'!L13</f>
        <v>0</v>
      </c>
      <c r="M14" s="326">
        <f>M$6*'（建設）投入係数表'!M13</f>
        <v>63.601340415346385</v>
      </c>
      <c r="N14" s="325">
        <f>N$6*'（建設）投入係数表'!N13</f>
        <v>0</v>
      </c>
      <c r="O14" s="326">
        <f>O$6*'（建設）投入係数表'!O13</f>
        <v>0</v>
      </c>
      <c r="P14" s="326">
        <f>P$6*'（建設）投入係数表'!P13</f>
        <v>0</v>
      </c>
      <c r="Q14" s="326">
        <f>Q$6*'（建設）投入係数表'!Q13</f>
        <v>0</v>
      </c>
      <c r="R14" s="325">
        <f>R$6*'（建設）投入係数表'!R13</f>
        <v>0</v>
      </c>
      <c r="S14" s="325">
        <f>S$6*'（建設）投入係数表'!S13</f>
        <v>0</v>
      </c>
      <c r="T14" s="326">
        <f>T$6*'（建設）投入係数表'!T13</f>
        <v>0</v>
      </c>
      <c r="U14" s="326">
        <f>U$6*'（建設）投入係数表'!U13</f>
        <v>0</v>
      </c>
      <c r="V14" s="325">
        <f>V$6*'（建設）投入係数表'!V13</f>
        <v>0</v>
      </c>
      <c r="W14" s="326">
        <f>W$6*'（建設）投入係数表'!W13</f>
        <v>0</v>
      </c>
      <c r="X14" s="326">
        <f>X$6*'（建設）投入係数表'!X13</f>
        <v>0</v>
      </c>
      <c r="Y14" s="326">
        <f>Y$6*'（建設）投入係数表'!Y13</f>
        <v>0</v>
      </c>
      <c r="Z14" s="326">
        <f>Z$6*'（建設）投入係数表'!Z13</f>
        <v>0</v>
      </c>
      <c r="AA14" s="326">
        <f>AA$6*'（建設）投入係数表'!AA13</f>
        <v>0</v>
      </c>
      <c r="AB14" s="326">
        <f>AB$6*'（建設）投入係数表'!AB13</f>
        <v>0</v>
      </c>
      <c r="AC14" s="326">
        <f>AC$6*'（建設）投入係数表'!AC13</f>
        <v>0</v>
      </c>
      <c r="AD14" s="326">
        <f>AD$6*'（建設）投入係数表'!AD13</f>
        <v>0</v>
      </c>
      <c r="AE14" s="325">
        <f>AE$6*'（建設）投入係数表'!AE13</f>
        <v>0</v>
      </c>
      <c r="AF14" s="325">
        <f>AF$6*'（建設）投入係数表'!AF13</f>
        <v>0</v>
      </c>
      <c r="AG14" s="325">
        <f>AG$6*'（建設）投入係数表'!AG13</f>
        <v>0</v>
      </c>
      <c r="AH14" s="325">
        <f>AH$6*'（建設）投入係数表'!AH13</f>
        <v>0</v>
      </c>
      <c r="AI14" s="325">
        <f>AI$6*'（建設）投入係数表'!AI13</f>
        <v>0</v>
      </c>
      <c r="AJ14" s="326">
        <f>AJ$6*'（建設）投入係数表'!AJ13</f>
        <v>0</v>
      </c>
      <c r="AK14" s="326">
        <f>AK$6*'（建設）投入係数表'!AK13</f>
        <v>0</v>
      </c>
      <c r="AL14" s="326">
        <f>AL$6*'（建設）投入係数表'!AL13</f>
        <v>0</v>
      </c>
      <c r="AM14" s="326">
        <f>AM$6*'（建設）投入係数表'!AM13</f>
        <v>0</v>
      </c>
      <c r="AN14" s="326">
        <f>AN$6*'（建設）投入係数表'!AN13</f>
        <v>0</v>
      </c>
      <c r="AO14" s="326">
        <f>AO$6*'（建設）投入係数表'!AO13</f>
        <v>0</v>
      </c>
      <c r="AP14" s="326">
        <f>AP$6*'（建設）投入係数表'!AP13</f>
        <v>0</v>
      </c>
      <c r="AQ14" s="325">
        <f>AQ$6*'（建設）投入係数表'!AQ13</f>
        <v>0</v>
      </c>
      <c r="AR14" s="325">
        <f>AR$6*'（建設）投入係数表'!AR13</f>
        <v>0</v>
      </c>
      <c r="AS14" s="326">
        <f>AS$6*'（建設）投入係数表'!AS13</f>
        <v>0</v>
      </c>
      <c r="AT14" s="326">
        <f>AT$6*'（建設）投入係数表'!AT13</f>
        <v>0</v>
      </c>
      <c r="AU14" s="326">
        <f>AU$6*'（建設）投入係数表'!AU13</f>
        <v>0</v>
      </c>
      <c r="AV14" s="326">
        <f>AV$6*'（建設）投入係数表'!AV13</f>
        <v>0</v>
      </c>
      <c r="AW14" s="325">
        <f>AW$6*'（建設）投入係数表'!AW13</f>
        <v>0</v>
      </c>
      <c r="AX14" s="326">
        <f>AX$6*'（建設）投入係数表'!AX13</f>
        <v>0</v>
      </c>
      <c r="AY14" s="326">
        <f>AY$6*'（建設）投入係数表'!AY13</f>
        <v>0</v>
      </c>
      <c r="AZ14" s="326">
        <f>AZ$6*'（建設）投入係数表'!AZ13</f>
        <v>0</v>
      </c>
      <c r="BA14" s="325">
        <f>BA$6*'（建設）投入係数表'!BA13</f>
        <v>0</v>
      </c>
      <c r="BB14" s="325">
        <f>BB$6*'（建設）投入係数表'!BB13</f>
        <v>0</v>
      </c>
      <c r="BC14" s="326">
        <f>BC$6*'（建設）投入係数表'!BC13</f>
        <v>0</v>
      </c>
      <c r="BD14" s="326">
        <f>BD$6*'（建設）投入係数表'!BD13</f>
        <v>0</v>
      </c>
      <c r="BE14" s="326">
        <f>BE$6*'（建設）投入係数表'!BE13</f>
        <v>0</v>
      </c>
      <c r="BF14" s="326">
        <f>BF$6*'（建設）投入係数表'!BF13</f>
        <v>0</v>
      </c>
      <c r="BG14" s="326">
        <f>BG$6*'（建設）投入係数表'!BG13</f>
        <v>0</v>
      </c>
      <c r="BH14" s="326">
        <f>BH$6*'（建設）投入係数表'!BH13</f>
        <v>0</v>
      </c>
      <c r="BI14" s="326">
        <f>BI$6*'（建設）投入係数表'!BI13</f>
        <v>0</v>
      </c>
      <c r="BJ14" s="326">
        <f>BJ$6*'（建設）投入係数表'!BJ13</f>
        <v>0</v>
      </c>
      <c r="BK14" s="326">
        <f>BK$6*'（建設）投入係数表'!BK13</f>
        <v>0</v>
      </c>
      <c r="BL14" s="326">
        <f>BL$6*'（建設）投入係数表'!BL13</f>
        <v>0</v>
      </c>
      <c r="BM14" s="326">
        <f>BM$6*'（建設）投入係数表'!BM13</f>
        <v>0</v>
      </c>
      <c r="BN14" s="325">
        <f>BN$6*'（建設）投入係数表'!BN13</f>
        <v>0</v>
      </c>
      <c r="BO14" s="326">
        <f>BO$6*'（建設）投入係数表'!BO13</f>
        <v>0</v>
      </c>
      <c r="BP14" s="326">
        <f>BP$6*'（建設）投入係数表'!BP13</f>
        <v>0</v>
      </c>
      <c r="BQ14" s="326">
        <f>BQ$6*'（建設）投入係数表'!BQ13</f>
        <v>0</v>
      </c>
      <c r="BR14" s="326">
        <f>BR$6*'（建設）投入係数表'!BR13</f>
        <v>0</v>
      </c>
      <c r="BS14" s="326">
        <f>BS$6*'（建設）投入係数表'!BS13</f>
        <v>0</v>
      </c>
      <c r="BT14" s="326">
        <f>BT$6*'（建設）投入係数表'!BT13</f>
        <v>0</v>
      </c>
      <c r="BU14" s="327">
        <f t="shared" si="0"/>
        <v>63.601340415346385</v>
      </c>
      <c r="BV14" s="335">
        <f t="shared" si="1"/>
        <v>6.3601340415346385E-3</v>
      </c>
    </row>
    <row r="15" spans="1:74" ht="21.75" customHeight="1" x14ac:dyDescent="0.15">
      <c r="A15" s="116" t="s">
        <v>478</v>
      </c>
      <c r="B15" s="109" t="s">
        <v>10</v>
      </c>
      <c r="C15" s="325">
        <f>C$6*'（建設）投入係数表'!C14</f>
        <v>165.76185006066038</v>
      </c>
      <c r="D15" s="325">
        <f>D$6*'（建設）投入係数表'!D14</f>
        <v>30.681041620560091</v>
      </c>
      <c r="E15" s="325">
        <f>E$6*'（建設）投入係数表'!E14</f>
        <v>19.43044102427136</v>
      </c>
      <c r="F15" s="325">
        <f>F$6*'（建設）投入係数表'!F14</f>
        <v>0</v>
      </c>
      <c r="G15" s="326">
        <f>G$6*'（建設）投入係数表'!G14</f>
        <v>0</v>
      </c>
      <c r="H15" s="326">
        <f>H$6*'（建設）投入係数表'!H14</f>
        <v>0</v>
      </c>
      <c r="I15" s="325">
        <f>I$6*'（建設）投入係数表'!I14</f>
        <v>37.668672096388093</v>
      </c>
      <c r="J15" s="326">
        <f>J$6*'（建設）投入係数表'!J14</f>
        <v>0</v>
      </c>
      <c r="K15" s="325">
        <f>K$6*'（建設）投入係数表'!K14</f>
        <v>52.933943696504308</v>
      </c>
      <c r="L15" s="326">
        <f>L$6*'（建設）投入係数表'!L14</f>
        <v>0</v>
      </c>
      <c r="M15" s="326">
        <f>M$6*'（建設）投入係数表'!M14</f>
        <v>15.729363758634053</v>
      </c>
      <c r="N15" s="325">
        <f>N$6*'（建設）投入係数表'!N14</f>
        <v>0</v>
      </c>
      <c r="O15" s="326">
        <f>O$6*'（建設）投入係数表'!O14</f>
        <v>0</v>
      </c>
      <c r="P15" s="326">
        <f>P$6*'（建設）投入係数表'!P14</f>
        <v>0</v>
      </c>
      <c r="Q15" s="326">
        <f>Q$6*'（建設）投入係数表'!Q14</f>
        <v>0</v>
      </c>
      <c r="R15" s="325">
        <f>R$6*'（建設）投入係数表'!R14</f>
        <v>0</v>
      </c>
      <c r="S15" s="325">
        <f>S$6*'（建設）投入係数表'!S14</f>
        <v>0</v>
      </c>
      <c r="T15" s="326">
        <f>T$6*'（建設）投入係数表'!T14</f>
        <v>0</v>
      </c>
      <c r="U15" s="326">
        <f>U$6*'（建設）投入係数表'!U14</f>
        <v>0</v>
      </c>
      <c r="V15" s="325">
        <f>V$6*'（建設）投入係数表'!V14</f>
        <v>0</v>
      </c>
      <c r="W15" s="326">
        <f>W$6*'（建設）投入係数表'!W14</f>
        <v>0</v>
      </c>
      <c r="X15" s="326">
        <f>X$6*'（建設）投入係数表'!X14</f>
        <v>0</v>
      </c>
      <c r="Y15" s="326">
        <f>Y$6*'（建設）投入係数表'!Y14</f>
        <v>0</v>
      </c>
      <c r="Z15" s="326">
        <f>Z$6*'（建設）投入係数表'!Z14</f>
        <v>0</v>
      </c>
      <c r="AA15" s="326">
        <f>AA$6*'（建設）投入係数表'!AA14</f>
        <v>0</v>
      </c>
      <c r="AB15" s="326">
        <f>AB$6*'（建設）投入係数表'!AB14</f>
        <v>0</v>
      </c>
      <c r="AC15" s="326">
        <f>AC$6*'（建設）投入係数表'!AC14</f>
        <v>0</v>
      </c>
      <c r="AD15" s="326">
        <f>AD$6*'（建設）投入係数表'!AD14</f>
        <v>0</v>
      </c>
      <c r="AE15" s="325">
        <f>AE$6*'（建設）投入係数表'!AE14</f>
        <v>0</v>
      </c>
      <c r="AF15" s="325">
        <f>AF$6*'（建設）投入係数表'!AF14</f>
        <v>0</v>
      </c>
      <c r="AG15" s="325">
        <f>AG$6*'（建設）投入係数表'!AG14</f>
        <v>0</v>
      </c>
      <c r="AH15" s="325">
        <f>AH$6*'（建設）投入係数表'!AH14</f>
        <v>0</v>
      </c>
      <c r="AI15" s="325">
        <f>AI$6*'（建設）投入係数表'!AI14</f>
        <v>0</v>
      </c>
      <c r="AJ15" s="326">
        <f>AJ$6*'（建設）投入係数表'!AJ14</f>
        <v>0</v>
      </c>
      <c r="AK15" s="326">
        <f>AK$6*'（建設）投入係数表'!AK14</f>
        <v>0</v>
      </c>
      <c r="AL15" s="326">
        <f>AL$6*'（建設）投入係数表'!AL14</f>
        <v>0</v>
      </c>
      <c r="AM15" s="326">
        <f>AM$6*'（建設）投入係数表'!AM14</f>
        <v>0</v>
      </c>
      <c r="AN15" s="326">
        <f>AN$6*'（建設）投入係数表'!AN14</f>
        <v>0</v>
      </c>
      <c r="AO15" s="326">
        <f>AO$6*'（建設）投入係数表'!AO14</f>
        <v>0</v>
      </c>
      <c r="AP15" s="326">
        <f>AP$6*'（建設）投入係数表'!AP14</f>
        <v>0</v>
      </c>
      <c r="AQ15" s="325">
        <f>AQ$6*'（建設）投入係数表'!AQ14</f>
        <v>0</v>
      </c>
      <c r="AR15" s="325">
        <f>AR$6*'（建設）投入係数表'!AR14</f>
        <v>0</v>
      </c>
      <c r="AS15" s="326">
        <f>AS$6*'（建設）投入係数表'!AS14</f>
        <v>0</v>
      </c>
      <c r="AT15" s="326">
        <f>AT$6*'（建設）投入係数表'!AT14</f>
        <v>0</v>
      </c>
      <c r="AU15" s="326">
        <f>AU$6*'（建設）投入係数表'!AU14</f>
        <v>0</v>
      </c>
      <c r="AV15" s="326">
        <f>AV$6*'（建設）投入係数表'!AV14</f>
        <v>0</v>
      </c>
      <c r="AW15" s="325">
        <f>AW$6*'（建設）投入係数表'!AW14</f>
        <v>0</v>
      </c>
      <c r="AX15" s="326">
        <f>AX$6*'（建設）投入係数表'!AX14</f>
        <v>0</v>
      </c>
      <c r="AY15" s="326">
        <f>AY$6*'（建設）投入係数表'!AY14</f>
        <v>0</v>
      </c>
      <c r="AZ15" s="326">
        <f>AZ$6*'（建設）投入係数表'!AZ14</f>
        <v>0</v>
      </c>
      <c r="BA15" s="325">
        <f>BA$6*'（建設）投入係数表'!BA14</f>
        <v>0</v>
      </c>
      <c r="BB15" s="325">
        <f>BB$6*'（建設）投入係数表'!BB14</f>
        <v>0</v>
      </c>
      <c r="BC15" s="326">
        <f>BC$6*'（建設）投入係数表'!BC14</f>
        <v>0</v>
      </c>
      <c r="BD15" s="326">
        <f>BD$6*'（建設）投入係数表'!BD14</f>
        <v>0</v>
      </c>
      <c r="BE15" s="326">
        <f>BE$6*'（建設）投入係数表'!BE14</f>
        <v>0</v>
      </c>
      <c r="BF15" s="326">
        <f>BF$6*'（建設）投入係数表'!BF14</f>
        <v>0</v>
      </c>
      <c r="BG15" s="326">
        <f>BG$6*'（建設）投入係数表'!BG14</f>
        <v>0</v>
      </c>
      <c r="BH15" s="326">
        <f>BH$6*'（建設）投入係数表'!BH14</f>
        <v>0</v>
      </c>
      <c r="BI15" s="326">
        <f>BI$6*'（建設）投入係数表'!BI14</f>
        <v>0</v>
      </c>
      <c r="BJ15" s="326">
        <f>BJ$6*'（建設）投入係数表'!BJ14</f>
        <v>0</v>
      </c>
      <c r="BK15" s="326">
        <f>BK$6*'（建設）投入係数表'!BK14</f>
        <v>0</v>
      </c>
      <c r="BL15" s="326">
        <f>BL$6*'（建設）投入係数表'!BL14</f>
        <v>0</v>
      </c>
      <c r="BM15" s="326">
        <f>BM$6*'（建設）投入係数表'!BM14</f>
        <v>0</v>
      </c>
      <c r="BN15" s="325">
        <f>BN$6*'（建設）投入係数表'!BN14</f>
        <v>0</v>
      </c>
      <c r="BO15" s="326">
        <f>BO$6*'（建設）投入係数表'!BO14</f>
        <v>0</v>
      </c>
      <c r="BP15" s="326">
        <f>BP$6*'（建設）投入係数表'!BP14</f>
        <v>0</v>
      </c>
      <c r="BQ15" s="326">
        <f>BQ$6*'（建設）投入係数表'!BQ14</f>
        <v>0</v>
      </c>
      <c r="BR15" s="326">
        <f>BR$6*'（建設）投入係数表'!BR14</f>
        <v>0</v>
      </c>
      <c r="BS15" s="326">
        <f>BS$6*'（建設）投入係数表'!BS14</f>
        <v>0</v>
      </c>
      <c r="BT15" s="326">
        <f>BT$6*'（建設）投入係数表'!BT14</f>
        <v>0</v>
      </c>
      <c r="BU15" s="327">
        <f t="shared" si="0"/>
        <v>15.729363758634053</v>
      </c>
      <c r="BV15" s="335">
        <f t="shared" si="1"/>
        <v>1.5729363758634053E-3</v>
      </c>
    </row>
    <row r="16" spans="1:74" ht="21.75" customHeight="1" x14ac:dyDescent="0.15">
      <c r="A16" s="116" t="s">
        <v>43</v>
      </c>
      <c r="B16" s="109" t="s">
        <v>791</v>
      </c>
      <c r="C16" s="325">
        <f>C$6*'（建設）投入係数表'!C15</f>
        <v>120.92531296107381</v>
      </c>
      <c r="D16" s="325">
        <f>D$6*'（建設）投入係数表'!D15</f>
        <v>110.72761804659865</v>
      </c>
      <c r="E16" s="325">
        <f>E$6*'（建設）投入係数表'!E15</f>
        <v>111.39789106025557</v>
      </c>
      <c r="F16" s="325">
        <f>F$6*'（建設）投入係数表'!F15</f>
        <v>0</v>
      </c>
      <c r="G16" s="326">
        <f>G$6*'（建設）投入係数表'!G15</f>
        <v>0</v>
      </c>
      <c r="H16" s="326">
        <f>H$6*'（建設）投入係数表'!H15</f>
        <v>0</v>
      </c>
      <c r="I16" s="325">
        <f>I$6*'（建設）投入係数表'!I15</f>
        <v>113.26941083679961</v>
      </c>
      <c r="J16" s="326">
        <f>J$6*'（建設）投入係数表'!J15</f>
        <v>0</v>
      </c>
      <c r="K16" s="325">
        <f>K$6*'（建設）投入係数表'!K15</f>
        <v>114.77020584777158</v>
      </c>
      <c r="L16" s="326">
        <f>L$6*'（建設）投入係数表'!L15</f>
        <v>0</v>
      </c>
      <c r="M16" s="326">
        <f>M$6*'（建設）投入係数表'!M15</f>
        <v>110.56146989764517</v>
      </c>
      <c r="N16" s="325">
        <f>N$6*'（建設）投入係数表'!N15</f>
        <v>0</v>
      </c>
      <c r="O16" s="326">
        <f>O$6*'（建設）投入係数表'!O15</f>
        <v>0</v>
      </c>
      <c r="P16" s="326">
        <f>P$6*'（建設）投入係数表'!P15</f>
        <v>0</v>
      </c>
      <c r="Q16" s="326">
        <f>Q$6*'（建設）投入係数表'!Q15</f>
        <v>0</v>
      </c>
      <c r="R16" s="325">
        <f>R$6*'（建設）投入係数表'!R15</f>
        <v>0</v>
      </c>
      <c r="S16" s="325">
        <f>S$6*'（建設）投入係数表'!S15</f>
        <v>0</v>
      </c>
      <c r="T16" s="326">
        <f>T$6*'（建設）投入係数表'!T15</f>
        <v>0</v>
      </c>
      <c r="U16" s="326">
        <f>U$6*'（建設）投入係数表'!U15</f>
        <v>0</v>
      </c>
      <c r="V16" s="325">
        <f>V$6*'（建設）投入係数表'!V15</f>
        <v>0</v>
      </c>
      <c r="W16" s="326">
        <f>W$6*'（建設）投入係数表'!W15</f>
        <v>0</v>
      </c>
      <c r="X16" s="326">
        <f>X$6*'（建設）投入係数表'!X15</f>
        <v>0</v>
      </c>
      <c r="Y16" s="326">
        <f>Y$6*'（建設）投入係数表'!Y15</f>
        <v>0</v>
      </c>
      <c r="Z16" s="326">
        <f>Z$6*'（建設）投入係数表'!Z15</f>
        <v>0</v>
      </c>
      <c r="AA16" s="326">
        <f>AA$6*'（建設）投入係数表'!AA15</f>
        <v>0</v>
      </c>
      <c r="AB16" s="326">
        <f>AB$6*'（建設）投入係数表'!AB15</f>
        <v>0</v>
      </c>
      <c r="AC16" s="326">
        <f>AC$6*'（建設）投入係数表'!AC15</f>
        <v>0</v>
      </c>
      <c r="AD16" s="326">
        <f>AD$6*'（建設）投入係数表'!AD15</f>
        <v>0</v>
      </c>
      <c r="AE16" s="325">
        <f>AE$6*'（建設）投入係数表'!AE15</f>
        <v>0</v>
      </c>
      <c r="AF16" s="325">
        <f>AF$6*'（建設）投入係数表'!AF15</f>
        <v>0</v>
      </c>
      <c r="AG16" s="325">
        <f>AG$6*'（建設）投入係数表'!AG15</f>
        <v>0</v>
      </c>
      <c r="AH16" s="325">
        <f>AH$6*'（建設）投入係数表'!AH15</f>
        <v>0</v>
      </c>
      <c r="AI16" s="325">
        <f>AI$6*'（建設）投入係数表'!AI15</f>
        <v>0</v>
      </c>
      <c r="AJ16" s="326">
        <f>AJ$6*'（建設）投入係数表'!AJ15</f>
        <v>0</v>
      </c>
      <c r="AK16" s="326">
        <f>AK$6*'（建設）投入係数表'!AK15</f>
        <v>0</v>
      </c>
      <c r="AL16" s="326">
        <f>AL$6*'（建設）投入係数表'!AL15</f>
        <v>0</v>
      </c>
      <c r="AM16" s="326">
        <f>AM$6*'（建設）投入係数表'!AM15</f>
        <v>0</v>
      </c>
      <c r="AN16" s="326">
        <f>AN$6*'（建設）投入係数表'!AN15</f>
        <v>0</v>
      </c>
      <c r="AO16" s="326">
        <f>AO$6*'（建設）投入係数表'!AO15</f>
        <v>0</v>
      </c>
      <c r="AP16" s="326">
        <f>AP$6*'（建設）投入係数表'!AP15</f>
        <v>0</v>
      </c>
      <c r="AQ16" s="325">
        <f>AQ$6*'（建設）投入係数表'!AQ15</f>
        <v>0</v>
      </c>
      <c r="AR16" s="325">
        <f>AR$6*'（建設）投入係数表'!AR15</f>
        <v>0</v>
      </c>
      <c r="AS16" s="326">
        <f>AS$6*'（建設）投入係数表'!AS15</f>
        <v>0</v>
      </c>
      <c r="AT16" s="326">
        <f>AT$6*'（建設）投入係数表'!AT15</f>
        <v>0</v>
      </c>
      <c r="AU16" s="326">
        <f>AU$6*'（建設）投入係数表'!AU15</f>
        <v>0</v>
      </c>
      <c r="AV16" s="326">
        <f>AV$6*'（建設）投入係数表'!AV15</f>
        <v>0</v>
      </c>
      <c r="AW16" s="325">
        <f>AW$6*'（建設）投入係数表'!AW15</f>
        <v>0</v>
      </c>
      <c r="AX16" s="326">
        <f>AX$6*'（建設）投入係数表'!AX15</f>
        <v>0</v>
      </c>
      <c r="AY16" s="326">
        <f>AY$6*'（建設）投入係数表'!AY15</f>
        <v>0</v>
      </c>
      <c r="AZ16" s="326">
        <f>AZ$6*'（建設）投入係数表'!AZ15</f>
        <v>0</v>
      </c>
      <c r="BA16" s="325">
        <f>BA$6*'（建設）投入係数表'!BA15</f>
        <v>0</v>
      </c>
      <c r="BB16" s="325">
        <f>BB$6*'（建設）投入係数表'!BB15</f>
        <v>0</v>
      </c>
      <c r="BC16" s="326">
        <f>BC$6*'（建設）投入係数表'!BC15</f>
        <v>0</v>
      </c>
      <c r="BD16" s="326">
        <f>BD$6*'（建設）投入係数表'!BD15</f>
        <v>0</v>
      </c>
      <c r="BE16" s="326">
        <f>BE$6*'（建設）投入係数表'!BE15</f>
        <v>0</v>
      </c>
      <c r="BF16" s="326">
        <f>BF$6*'（建設）投入係数表'!BF15</f>
        <v>0</v>
      </c>
      <c r="BG16" s="326">
        <f>BG$6*'（建設）投入係数表'!BG15</f>
        <v>0</v>
      </c>
      <c r="BH16" s="326">
        <f>BH$6*'（建設）投入係数表'!BH15</f>
        <v>0</v>
      </c>
      <c r="BI16" s="326">
        <f>BI$6*'（建設）投入係数表'!BI15</f>
        <v>0</v>
      </c>
      <c r="BJ16" s="326">
        <f>BJ$6*'（建設）投入係数表'!BJ15</f>
        <v>0</v>
      </c>
      <c r="BK16" s="326">
        <f>BK$6*'（建設）投入係数表'!BK15</f>
        <v>0</v>
      </c>
      <c r="BL16" s="326">
        <f>BL$6*'（建設）投入係数表'!BL15</f>
        <v>0</v>
      </c>
      <c r="BM16" s="326">
        <f>BM$6*'（建設）投入係数表'!BM15</f>
        <v>0</v>
      </c>
      <c r="BN16" s="325">
        <f>BN$6*'（建設）投入係数表'!BN15</f>
        <v>0</v>
      </c>
      <c r="BO16" s="326">
        <f>BO$6*'（建設）投入係数表'!BO15</f>
        <v>0</v>
      </c>
      <c r="BP16" s="326">
        <f>BP$6*'（建設）投入係数表'!BP15</f>
        <v>0</v>
      </c>
      <c r="BQ16" s="326">
        <f>BQ$6*'（建設）投入係数表'!BQ15</f>
        <v>0</v>
      </c>
      <c r="BR16" s="326">
        <f>BR$6*'（建設）投入係数表'!BR15</f>
        <v>0</v>
      </c>
      <c r="BS16" s="326">
        <f>BS$6*'（建設）投入係数表'!BS15</f>
        <v>0</v>
      </c>
      <c r="BT16" s="326">
        <f>BT$6*'（建設）投入係数表'!BT15</f>
        <v>0</v>
      </c>
      <c r="BU16" s="327">
        <f t="shared" si="0"/>
        <v>110.56146989764517</v>
      </c>
      <c r="BV16" s="335">
        <f t="shared" si="1"/>
        <v>1.1056146989764516E-2</v>
      </c>
    </row>
    <row r="17" spans="1:74" ht="21.75" customHeight="1" x14ac:dyDescent="0.15">
      <c r="A17" s="116" t="s">
        <v>44</v>
      </c>
      <c r="B17" s="109" t="s">
        <v>11</v>
      </c>
      <c r="C17" s="325">
        <f>C$6*'（建設）投入係数表'!C16</f>
        <v>536.41659307267003</v>
      </c>
      <c r="D17" s="325">
        <f>D$6*'（建設）投入係数表'!D16</f>
        <v>462.34337622376898</v>
      </c>
      <c r="E17" s="325">
        <f>E$6*'（建設）投入係数表'!E16</f>
        <v>439.74322658763333</v>
      </c>
      <c r="F17" s="325">
        <f>F$6*'（建設）投入係数表'!F16</f>
        <v>0</v>
      </c>
      <c r="G17" s="326">
        <f>G$6*'（建設）投入係数表'!G16</f>
        <v>0</v>
      </c>
      <c r="H17" s="326">
        <f>H$6*'（建設）投入係数表'!H16</f>
        <v>0</v>
      </c>
      <c r="I17" s="325">
        <f>I$6*'（建設）投入係数表'!I16</f>
        <v>502.59094062582869</v>
      </c>
      <c r="J17" s="326">
        <f>J$6*'（建設）投入係数表'!J16</f>
        <v>0</v>
      </c>
      <c r="K17" s="325">
        <f>K$6*'（建設）投入係数表'!K16</f>
        <v>632.92365956213553</v>
      </c>
      <c r="L17" s="326">
        <f>L$6*'（建設）投入係数表'!L16</f>
        <v>0</v>
      </c>
      <c r="M17" s="326">
        <f>M$6*'（建設）投入係数表'!M16</f>
        <v>1489.046435817357</v>
      </c>
      <c r="N17" s="325">
        <f>N$6*'（建設）投入係数表'!N16</f>
        <v>0</v>
      </c>
      <c r="O17" s="326">
        <f>O$6*'（建設）投入係数表'!O16</f>
        <v>0</v>
      </c>
      <c r="P17" s="326">
        <f>P$6*'（建設）投入係数表'!P16</f>
        <v>0</v>
      </c>
      <c r="Q17" s="326">
        <f>Q$6*'（建設）投入係数表'!Q16</f>
        <v>0</v>
      </c>
      <c r="R17" s="325">
        <f>R$6*'（建設）投入係数表'!R16</f>
        <v>0</v>
      </c>
      <c r="S17" s="325">
        <f>S$6*'（建設）投入係数表'!S16</f>
        <v>0</v>
      </c>
      <c r="T17" s="326">
        <f>T$6*'（建設）投入係数表'!T16</f>
        <v>0</v>
      </c>
      <c r="U17" s="326">
        <f>U$6*'（建設）投入係数表'!U16</f>
        <v>0</v>
      </c>
      <c r="V17" s="325">
        <f>V$6*'（建設）投入係数表'!V16</f>
        <v>0</v>
      </c>
      <c r="W17" s="326">
        <f>W$6*'（建設）投入係数表'!W16</f>
        <v>0</v>
      </c>
      <c r="X17" s="326">
        <f>X$6*'（建設）投入係数表'!X16</f>
        <v>0</v>
      </c>
      <c r="Y17" s="326">
        <f>Y$6*'（建設）投入係数表'!Y16</f>
        <v>0</v>
      </c>
      <c r="Z17" s="326">
        <f>Z$6*'（建設）投入係数表'!Z16</f>
        <v>0</v>
      </c>
      <c r="AA17" s="326">
        <f>AA$6*'（建設）投入係数表'!AA16</f>
        <v>0</v>
      </c>
      <c r="AB17" s="326">
        <f>AB$6*'（建設）投入係数表'!AB16</f>
        <v>0</v>
      </c>
      <c r="AC17" s="326">
        <f>AC$6*'（建設）投入係数表'!AC16</f>
        <v>0</v>
      </c>
      <c r="AD17" s="326">
        <f>AD$6*'（建設）投入係数表'!AD16</f>
        <v>0</v>
      </c>
      <c r="AE17" s="325">
        <f>AE$6*'（建設）投入係数表'!AE16</f>
        <v>0</v>
      </c>
      <c r="AF17" s="325">
        <f>AF$6*'（建設）投入係数表'!AF16</f>
        <v>0</v>
      </c>
      <c r="AG17" s="325">
        <f>AG$6*'（建設）投入係数表'!AG16</f>
        <v>0</v>
      </c>
      <c r="AH17" s="325">
        <f>AH$6*'（建設）投入係数表'!AH16</f>
        <v>0</v>
      </c>
      <c r="AI17" s="325">
        <f>AI$6*'（建設）投入係数表'!AI16</f>
        <v>0</v>
      </c>
      <c r="AJ17" s="326">
        <f>AJ$6*'（建設）投入係数表'!AJ16</f>
        <v>0</v>
      </c>
      <c r="AK17" s="326">
        <f>AK$6*'（建設）投入係数表'!AK16</f>
        <v>0</v>
      </c>
      <c r="AL17" s="326">
        <f>AL$6*'（建設）投入係数表'!AL16</f>
        <v>0</v>
      </c>
      <c r="AM17" s="326">
        <f>AM$6*'（建設）投入係数表'!AM16</f>
        <v>0</v>
      </c>
      <c r="AN17" s="326">
        <f>AN$6*'（建設）投入係数表'!AN16</f>
        <v>0</v>
      </c>
      <c r="AO17" s="326">
        <f>AO$6*'（建設）投入係数表'!AO16</f>
        <v>0</v>
      </c>
      <c r="AP17" s="326">
        <f>AP$6*'（建設）投入係数表'!AP16</f>
        <v>0</v>
      </c>
      <c r="AQ17" s="325">
        <f>AQ$6*'（建設）投入係数表'!AQ16</f>
        <v>0</v>
      </c>
      <c r="AR17" s="325">
        <f>AR$6*'（建設）投入係数表'!AR16</f>
        <v>0</v>
      </c>
      <c r="AS17" s="326">
        <f>AS$6*'（建設）投入係数表'!AS16</f>
        <v>0</v>
      </c>
      <c r="AT17" s="326">
        <f>AT$6*'（建設）投入係数表'!AT16</f>
        <v>0</v>
      </c>
      <c r="AU17" s="326">
        <f>AU$6*'（建設）投入係数表'!AU16</f>
        <v>0</v>
      </c>
      <c r="AV17" s="326">
        <f>AV$6*'（建設）投入係数表'!AV16</f>
        <v>0</v>
      </c>
      <c r="AW17" s="325">
        <f>AW$6*'（建設）投入係数表'!AW16</f>
        <v>0</v>
      </c>
      <c r="AX17" s="326">
        <f>AX$6*'（建設）投入係数表'!AX16</f>
        <v>0</v>
      </c>
      <c r="AY17" s="326">
        <f>AY$6*'（建設）投入係数表'!AY16</f>
        <v>0</v>
      </c>
      <c r="AZ17" s="326">
        <f>AZ$6*'（建設）投入係数表'!AZ16</f>
        <v>0</v>
      </c>
      <c r="BA17" s="325">
        <f>BA$6*'（建設）投入係数表'!BA16</f>
        <v>0</v>
      </c>
      <c r="BB17" s="325">
        <f>BB$6*'（建設）投入係数表'!BB16</f>
        <v>0</v>
      </c>
      <c r="BC17" s="326">
        <f>BC$6*'（建設）投入係数表'!BC16</f>
        <v>0</v>
      </c>
      <c r="BD17" s="326">
        <f>BD$6*'（建設）投入係数表'!BD16</f>
        <v>0</v>
      </c>
      <c r="BE17" s="326">
        <f>BE$6*'（建設）投入係数表'!BE16</f>
        <v>0</v>
      </c>
      <c r="BF17" s="326">
        <f>BF$6*'（建設）投入係数表'!BF16</f>
        <v>0</v>
      </c>
      <c r="BG17" s="326">
        <f>BG$6*'（建設）投入係数表'!BG16</f>
        <v>0</v>
      </c>
      <c r="BH17" s="326">
        <f>BH$6*'（建設）投入係数表'!BH16</f>
        <v>0</v>
      </c>
      <c r="BI17" s="326">
        <f>BI$6*'（建設）投入係数表'!BI16</f>
        <v>0</v>
      </c>
      <c r="BJ17" s="326">
        <f>BJ$6*'（建設）投入係数表'!BJ16</f>
        <v>0</v>
      </c>
      <c r="BK17" s="326">
        <f>BK$6*'（建設）投入係数表'!BK16</f>
        <v>0</v>
      </c>
      <c r="BL17" s="326">
        <f>BL$6*'（建設）投入係数表'!BL16</f>
        <v>0</v>
      </c>
      <c r="BM17" s="326">
        <f>BM$6*'（建設）投入係数表'!BM16</f>
        <v>0</v>
      </c>
      <c r="BN17" s="325">
        <f>BN$6*'（建設）投入係数表'!BN16</f>
        <v>0</v>
      </c>
      <c r="BO17" s="326">
        <f>BO$6*'（建設）投入係数表'!BO16</f>
        <v>0</v>
      </c>
      <c r="BP17" s="326">
        <f>BP$6*'（建設）投入係数表'!BP16</f>
        <v>0</v>
      </c>
      <c r="BQ17" s="326">
        <f>BQ$6*'（建設）投入係数表'!BQ16</f>
        <v>0</v>
      </c>
      <c r="BR17" s="326">
        <f>BR$6*'（建設）投入係数表'!BR16</f>
        <v>0</v>
      </c>
      <c r="BS17" s="326">
        <f>BS$6*'（建設）投入係数表'!BS16</f>
        <v>0</v>
      </c>
      <c r="BT17" s="326">
        <f>BT$6*'（建設）投入係数表'!BT16</f>
        <v>0</v>
      </c>
      <c r="BU17" s="327">
        <f t="shared" si="0"/>
        <v>1489.046435817357</v>
      </c>
      <c r="BV17" s="335">
        <f t="shared" si="1"/>
        <v>0.14890464358173569</v>
      </c>
    </row>
    <row r="18" spans="1:74" ht="21.75" customHeight="1" x14ac:dyDescent="0.15">
      <c r="A18" s="116" t="s">
        <v>45</v>
      </c>
      <c r="B18" s="109" t="s">
        <v>12</v>
      </c>
      <c r="C18" s="325">
        <f>C$6*'（建設）投入係数表'!C17</f>
        <v>281.14942241522232</v>
      </c>
      <c r="D18" s="325">
        <f>D$6*'（建設）投入係数表'!D17</f>
        <v>238.83603222570076</v>
      </c>
      <c r="E18" s="325">
        <f>E$6*'（建設）投入係数表'!E17</f>
        <v>223.33064068415086</v>
      </c>
      <c r="F18" s="325">
        <f>F$6*'（建設）投入係数表'!F17</f>
        <v>0</v>
      </c>
      <c r="G18" s="326">
        <f>G$6*'（建設）投入係数表'!G17</f>
        <v>0</v>
      </c>
      <c r="H18" s="326">
        <f>H$6*'（建設）投入係数表'!H17</f>
        <v>0</v>
      </c>
      <c r="I18" s="325">
        <f>I$6*'（建設）投入係数表'!I17</f>
        <v>416.3373557366113</v>
      </c>
      <c r="J18" s="326">
        <f>J$6*'（建設）投入係数表'!J17</f>
        <v>0</v>
      </c>
      <c r="K18" s="325">
        <f>K$6*'（建設）投入係数表'!K17</f>
        <v>505.46336995553122</v>
      </c>
      <c r="L18" s="326">
        <f>L$6*'（建設）投入係数表'!L17</f>
        <v>0</v>
      </c>
      <c r="M18" s="326">
        <f>M$6*'（建設）投入係数表'!M17</f>
        <v>156.83771399913377</v>
      </c>
      <c r="N18" s="325">
        <f>N$6*'（建設）投入係数表'!N17</f>
        <v>0</v>
      </c>
      <c r="O18" s="326">
        <f>O$6*'（建設）投入係数表'!O17</f>
        <v>0</v>
      </c>
      <c r="P18" s="326">
        <f>P$6*'（建設）投入係数表'!P17</f>
        <v>0</v>
      </c>
      <c r="Q18" s="326">
        <f>Q$6*'（建設）投入係数表'!Q17</f>
        <v>0</v>
      </c>
      <c r="R18" s="325">
        <f>R$6*'（建設）投入係数表'!R17</f>
        <v>0</v>
      </c>
      <c r="S18" s="325">
        <f>S$6*'（建設）投入係数表'!S17</f>
        <v>0</v>
      </c>
      <c r="T18" s="326">
        <f>T$6*'（建設）投入係数表'!T17</f>
        <v>0</v>
      </c>
      <c r="U18" s="326">
        <f>U$6*'（建設）投入係数表'!U17</f>
        <v>0</v>
      </c>
      <c r="V18" s="325">
        <f>V$6*'（建設）投入係数表'!V17</f>
        <v>0</v>
      </c>
      <c r="W18" s="326">
        <f>W$6*'（建設）投入係数表'!W17</f>
        <v>0</v>
      </c>
      <c r="X18" s="326">
        <f>X$6*'（建設）投入係数表'!X17</f>
        <v>0</v>
      </c>
      <c r="Y18" s="326">
        <f>Y$6*'（建設）投入係数表'!Y17</f>
        <v>0</v>
      </c>
      <c r="Z18" s="326">
        <f>Z$6*'（建設）投入係数表'!Z17</f>
        <v>0</v>
      </c>
      <c r="AA18" s="326">
        <f>AA$6*'（建設）投入係数表'!AA17</f>
        <v>0</v>
      </c>
      <c r="AB18" s="326">
        <f>AB$6*'（建設）投入係数表'!AB17</f>
        <v>0</v>
      </c>
      <c r="AC18" s="326">
        <f>AC$6*'（建設）投入係数表'!AC17</f>
        <v>0</v>
      </c>
      <c r="AD18" s="326">
        <f>AD$6*'（建設）投入係数表'!AD17</f>
        <v>0</v>
      </c>
      <c r="AE18" s="325">
        <f>AE$6*'（建設）投入係数表'!AE17</f>
        <v>0</v>
      </c>
      <c r="AF18" s="325">
        <f>AF$6*'（建設）投入係数表'!AF17</f>
        <v>0</v>
      </c>
      <c r="AG18" s="325">
        <f>AG$6*'（建設）投入係数表'!AG17</f>
        <v>0</v>
      </c>
      <c r="AH18" s="325">
        <f>AH$6*'（建設）投入係数表'!AH17</f>
        <v>0</v>
      </c>
      <c r="AI18" s="325">
        <f>AI$6*'（建設）投入係数表'!AI17</f>
        <v>0</v>
      </c>
      <c r="AJ18" s="326">
        <f>AJ$6*'（建設）投入係数表'!AJ17</f>
        <v>0</v>
      </c>
      <c r="AK18" s="326">
        <f>AK$6*'（建設）投入係数表'!AK17</f>
        <v>0</v>
      </c>
      <c r="AL18" s="326">
        <f>AL$6*'（建設）投入係数表'!AL17</f>
        <v>0</v>
      </c>
      <c r="AM18" s="326">
        <f>AM$6*'（建設）投入係数表'!AM17</f>
        <v>0</v>
      </c>
      <c r="AN18" s="326">
        <f>AN$6*'（建設）投入係数表'!AN17</f>
        <v>0</v>
      </c>
      <c r="AO18" s="326">
        <f>AO$6*'（建設）投入係数表'!AO17</f>
        <v>0</v>
      </c>
      <c r="AP18" s="326">
        <f>AP$6*'（建設）投入係数表'!AP17</f>
        <v>0</v>
      </c>
      <c r="AQ18" s="325">
        <f>AQ$6*'（建設）投入係数表'!AQ17</f>
        <v>0</v>
      </c>
      <c r="AR18" s="325">
        <f>AR$6*'（建設）投入係数表'!AR17</f>
        <v>0</v>
      </c>
      <c r="AS18" s="326">
        <f>AS$6*'（建設）投入係数表'!AS17</f>
        <v>0</v>
      </c>
      <c r="AT18" s="326">
        <f>AT$6*'（建設）投入係数表'!AT17</f>
        <v>0</v>
      </c>
      <c r="AU18" s="326">
        <f>AU$6*'（建設）投入係数表'!AU17</f>
        <v>0</v>
      </c>
      <c r="AV18" s="326">
        <f>AV$6*'（建設）投入係数表'!AV17</f>
        <v>0</v>
      </c>
      <c r="AW18" s="325">
        <f>AW$6*'（建設）投入係数表'!AW17</f>
        <v>0</v>
      </c>
      <c r="AX18" s="326">
        <f>AX$6*'（建設）投入係数表'!AX17</f>
        <v>0</v>
      </c>
      <c r="AY18" s="326">
        <f>AY$6*'（建設）投入係数表'!AY17</f>
        <v>0</v>
      </c>
      <c r="AZ18" s="326">
        <f>AZ$6*'（建設）投入係数表'!AZ17</f>
        <v>0</v>
      </c>
      <c r="BA18" s="325">
        <f>BA$6*'（建設）投入係数表'!BA17</f>
        <v>0</v>
      </c>
      <c r="BB18" s="325">
        <f>BB$6*'（建設）投入係数表'!BB17</f>
        <v>0</v>
      </c>
      <c r="BC18" s="326">
        <f>BC$6*'（建設）投入係数表'!BC17</f>
        <v>0</v>
      </c>
      <c r="BD18" s="326">
        <f>BD$6*'（建設）投入係数表'!BD17</f>
        <v>0</v>
      </c>
      <c r="BE18" s="326">
        <f>BE$6*'（建設）投入係数表'!BE17</f>
        <v>0</v>
      </c>
      <c r="BF18" s="326">
        <f>BF$6*'（建設）投入係数表'!BF17</f>
        <v>0</v>
      </c>
      <c r="BG18" s="326">
        <f>BG$6*'（建設）投入係数表'!BG17</f>
        <v>0</v>
      </c>
      <c r="BH18" s="326">
        <f>BH$6*'（建設）投入係数表'!BH17</f>
        <v>0</v>
      </c>
      <c r="BI18" s="326">
        <f>BI$6*'（建設）投入係数表'!BI17</f>
        <v>0</v>
      </c>
      <c r="BJ18" s="326">
        <f>BJ$6*'（建設）投入係数表'!BJ17</f>
        <v>0</v>
      </c>
      <c r="BK18" s="326">
        <f>BK$6*'（建設）投入係数表'!BK17</f>
        <v>0</v>
      </c>
      <c r="BL18" s="326">
        <f>BL$6*'（建設）投入係数表'!BL17</f>
        <v>0</v>
      </c>
      <c r="BM18" s="326">
        <f>BM$6*'（建設）投入係数表'!BM17</f>
        <v>0</v>
      </c>
      <c r="BN18" s="325">
        <f>BN$6*'（建設）投入係数表'!BN17</f>
        <v>0</v>
      </c>
      <c r="BO18" s="326">
        <f>BO$6*'（建設）投入係数表'!BO17</f>
        <v>0</v>
      </c>
      <c r="BP18" s="326">
        <f>BP$6*'（建設）投入係数表'!BP17</f>
        <v>0</v>
      </c>
      <c r="BQ18" s="326">
        <f>BQ$6*'（建設）投入係数表'!BQ17</f>
        <v>0</v>
      </c>
      <c r="BR18" s="326">
        <f>BR$6*'（建設）投入係数表'!BR17</f>
        <v>0</v>
      </c>
      <c r="BS18" s="326">
        <f>BS$6*'（建設）投入係数表'!BS17</f>
        <v>0</v>
      </c>
      <c r="BT18" s="326">
        <f>BT$6*'（建設）投入係数表'!BT17</f>
        <v>0</v>
      </c>
      <c r="BU18" s="327">
        <f t="shared" si="0"/>
        <v>156.83771399913377</v>
      </c>
      <c r="BV18" s="335">
        <f t="shared" si="1"/>
        <v>1.5683771399913376E-2</v>
      </c>
    </row>
    <row r="19" spans="1:74" ht="21.75" customHeight="1" x14ac:dyDescent="0.15">
      <c r="A19" s="116" t="s">
        <v>46</v>
      </c>
      <c r="B19" s="109" t="s">
        <v>13</v>
      </c>
      <c r="C19" s="325">
        <f>C$6*'（建設）投入係数表'!C18</f>
        <v>108.99655784581726</v>
      </c>
      <c r="D19" s="325">
        <f>D$6*'（建設）投入係数表'!D18</f>
        <v>83.231654119410109</v>
      </c>
      <c r="E19" s="325">
        <f>E$6*'（建設）投入係数表'!E18</f>
        <v>71.410846064332404</v>
      </c>
      <c r="F19" s="325">
        <f>F$6*'（建設）投入係数表'!F18</f>
        <v>0</v>
      </c>
      <c r="G19" s="326">
        <f>G$6*'（建設）投入係数表'!G18</f>
        <v>0</v>
      </c>
      <c r="H19" s="326">
        <f>H$6*'（建設）投入係数表'!H18</f>
        <v>0</v>
      </c>
      <c r="I19" s="325">
        <f>I$6*'（建設）投入係数表'!I18</f>
        <v>96.901553361215221</v>
      </c>
      <c r="J19" s="326">
        <f>J$6*'（建設）投入係数表'!J18</f>
        <v>0</v>
      </c>
      <c r="K19" s="325">
        <f>K$6*'（建設）投入係数表'!K18</f>
        <v>111.0099545773875</v>
      </c>
      <c r="L19" s="326">
        <f>L$6*'（建設）投入係数表'!L18</f>
        <v>0</v>
      </c>
      <c r="M19" s="326">
        <f>M$6*'（建設）投入係数表'!M18</f>
        <v>38.069619531766477</v>
      </c>
      <c r="N19" s="325">
        <f>N$6*'（建設）投入係数表'!N18</f>
        <v>0</v>
      </c>
      <c r="O19" s="326">
        <f>O$6*'（建設）投入係数表'!O18</f>
        <v>0</v>
      </c>
      <c r="P19" s="326">
        <f>P$6*'（建設）投入係数表'!P18</f>
        <v>0</v>
      </c>
      <c r="Q19" s="326">
        <f>Q$6*'（建設）投入係数表'!Q18</f>
        <v>0</v>
      </c>
      <c r="R19" s="325">
        <f>R$6*'（建設）投入係数表'!R18</f>
        <v>0</v>
      </c>
      <c r="S19" s="325">
        <f>S$6*'（建設）投入係数表'!S18</f>
        <v>0</v>
      </c>
      <c r="T19" s="326">
        <f>T$6*'（建設）投入係数表'!T18</f>
        <v>0</v>
      </c>
      <c r="U19" s="326">
        <f>U$6*'（建設）投入係数表'!U18</f>
        <v>0</v>
      </c>
      <c r="V19" s="325">
        <f>V$6*'（建設）投入係数表'!V18</f>
        <v>0</v>
      </c>
      <c r="W19" s="326">
        <f>W$6*'（建設）投入係数表'!W18</f>
        <v>0</v>
      </c>
      <c r="X19" s="326">
        <f>X$6*'（建設）投入係数表'!X18</f>
        <v>0</v>
      </c>
      <c r="Y19" s="326">
        <f>Y$6*'（建設）投入係数表'!Y18</f>
        <v>0</v>
      </c>
      <c r="Z19" s="326">
        <f>Z$6*'（建設）投入係数表'!Z18</f>
        <v>0</v>
      </c>
      <c r="AA19" s="326">
        <f>AA$6*'（建設）投入係数表'!AA18</f>
        <v>0</v>
      </c>
      <c r="AB19" s="326">
        <f>AB$6*'（建設）投入係数表'!AB18</f>
        <v>0</v>
      </c>
      <c r="AC19" s="326">
        <f>AC$6*'（建設）投入係数表'!AC18</f>
        <v>0</v>
      </c>
      <c r="AD19" s="326">
        <f>AD$6*'（建設）投入係数表'!AD18</f>
        <v>0</v>
      </c>
      <c r="AE19" s="325">
        <f>AE$6*'（建設）投入係数表'!AE18</f>
        <v>0</v>
      </c>
      <c r="AF19" s="325">
        <f>AF$6*'（建設）投入係数表'!AF18</f>
        <v>0</v>
      </c>
      <c r="AG19" s="325">
        <f>AG$6*'（建設）投入係数表'!AG18</f>
        <v>0</v>
      </c>
      <c r="AH19" s="325">
        <f>AH$6*'（建設）投入係数表'!AH18</f>
        <v>0</v>
      </c>
      <c r="AI19" s="325">
        <f>AI$6*'（建設）投入係数表'!AI18</f>
        <v>0</v>
      </c>
      <c r="AJ19" s="326">
        <f>AJ$6*'（建設）投入係数表'!AJ18</f>
        <v>0</v>
      </c>
      <c r="AK19" s="326">
        <f>AK$6*'（建設）投入係数表'!AK18</f>
        <v>0</v>
      </c>
      <c r="AL19" s="326">
        <f>AL$6*'（建設）投入係数表'!AL18</f>
        <v>0</v>
      </c>
      <c r="AM19" s="326">
        <f>AM$6*'（建設）投入係数表'!AM18</f>
        <v>0</v>
      </c>
      <c r="AN19" s="326">
        <f>AN$6*'（建設）投入係数表'!AN18</f>
        <v>0</v>
      </c>
      <c r="AO19" s="326">
        <f>AO$6*'（建設）投入係数表'!AO18</f>
        <v>0</v>
      </c>
      <c r="AP19" s="326">
        <f>AP$6*'（建設）投入係数表'!AP18</f>
        <v>0</v>
      </c>
      <c r="AQ19" s="325">
        <f>AQ$6*'（建設）投入係数表'!AQ18</f>
        <v>0</v>
      </c>
      <c r="AR19" s="325">
        <f>AR$6*'（建設）投入係数表'!AR18</f>
        <v>0</v>
      </c>
      <c r="AS19" s="326">
        <f>AS$6*'（建設）投入係数表'!AS18</f>
        <v>0</v>
      </c>
      <c r="AT19" s="326">
        <f>AT$6*'（建設）投入係数表'!AT18</f>
        <v>0</v>
      </c>
      <c r="AU19" s="326">
        <f>AU$6*'（建設）投入係数表'!AU18</f>
        <v>0</v>
      </c>
      <c r="AV19" s="326">
        <f>AV$6*'（建設）投入係数表'!AV18</f>
        <v>0</v>
      </c>
      <c r="AW19" s="325">
        <f>AW$6*'（建設）投入係数表'!AW18</f>
        <v>0</v>
      </c>
      <c r="AX19" s="326">
        <f>AX$6*'（建設）投入係数表'!AX18</f>
        <v>0</v>
      </c>
      <c r="AY19" s="326">
        <f>AY$6*'（建設）投入係数表'!AY18</f>
        <v>0</v>
      </c>
      <c r="AZ19" s="326">
        <f>AZ$6*'（建設）投入係数表'!AZ18</f>
        <v>0</v>
      </c>
      <c r="BA19" s="325">
        <f>BA$6*'（建設）投入係数表'!BA18</f>
        <v>0</v>
      </c>
      <c r="BB19" s="325">
        <f>BB$6*'（建設）投入係数表'!BB18</f>
        <v>0</v>
      </c>
      <c r="BC19" s="326">
        <f>BC$6*'（建設）投入係数表'!BC18</f>
        <v>0</v>
      </c>
      <c r="BD19" s="326">
        <f>BD$6*'（建設）投入係数表'!BD18</f>
        <v>0</v>
      </c>
      <c r="BE19" s="326">
        <f>BE$6*'（建設）投入係数表'!BE18</f>
        <v>0</v>
      </c>
      <c r="BF19" s="326">
        <f>BF$6*'（建設）投入係数表'!BF18</f>
        <v>0</v>
      </c>
      <c r="BG19" s="326">
        <f>BG$6*'（建設）投入係数表'!BG18</f>
        <v>0</v>
      </c>
      <c r="BH19" s="326">
        <f>BH$6*'（建設）投入係数表'!BH18</f>
        <v>0</v>
      </c>
      <c r="BI19" s="326">
        <f>BI$6*'（建設）投入係数表'!BI18</f>
        <v>0</v>
      </c>
      <c r="BJ19" s="326">
        <f>BJ$6*'（建設）投入係数表'!BJ18</f>
        <v>0</v>
      </c>
      <c r="BK19" s="326">
        <f>BK$6*'（建設）投入係数表'!BK18</f>
        <v>0</v>
      </c>
      <c r="BL19" s="326">
        <f>BL$6*'（建設）投入係数表'!BL18</f>
        <v>0</v>
      </c>
      <c r="BM19" s="326">
        <f>BM$6*'（建設）投入係数表'!BM18</f>
        <v>0</v>
      </c>
      <c r="BN19" s="325">
        <f>BN$6*'（建設）投入係数表'!BN18</f>
        <v>0</v>
      </c>
      <c r="BO19" s="326">
        <f>BO$6*'（建設）投入係数表'!BO18</f>
        <v>0</v>
      </c>
      <c r="BP19" s="326">
        <f>BP$6*'（建設）投入係数表'!BP18</f>
        <v>0</v>
      </c>
      <c r="BQ19" s="326">
        <f>BQ$6*'（建設）投入係数表'!BQ18</f>
        <v>0</v>
      </c>
      <c r="BR19" s="326">
        <f>BR$6*'（建設）投入係数表'!BR18</f>
        <v>0</v>
      </c>
      <c r="BS19" s="326">
        <f>BS$6*'（建設）投入係数表'!BS18</f>
        <v>0</v>
      </c>
      <c r="BT19" s="326">
        <f>BT$6*'（建設）投入係数表'!BT18</f>
        <v>0</v>
      </c>
      <c r="BU19" s="327">
        <f t="shared" si="0"/>
        <v>38.069619531766477</v>
      </c>
      <c r="BV19" s="335">
        <f t="shared" si="1"/>
        <v>3.8069619531766476E-3</v>
      </c>
    </row>
    <row r="20" spans="1:74" ht="21.75" customHeight="1" x14ac:dyDescent="0.15">
      <c r="A20" s="116" t="s">
        <v>47</v>
      </c>
      <c r="B20" s="109" t="s">
        <v>14</v>
      </c>
      <c r="C20" s="325">
        <f>C$6*'（建設）投入係数表'!C19</f>
        <v>660.97914104446807</v>
      </c>
      <c r="D20" s="325">
        <f>D$6*'（建設）投入係数表'!D19</f>
        <v>810.91393473815106</v>
      </c>
      <c r="E20" s="325">
        <f>E$6*'（建設）投入係数表'!E19</f>
        <v>634.67335939707607</v>
      </c>
      <c r="F20" s="325">
        <f>F$6*'（建設）投入係数表'!F19</f>
        <v>0</v>
      </c>
      <c r="G20" s="326">
        <f>G$6*'（建設）投入係数表'!G19</f>
        <v>0</v>
      </c>
      <c r="H20" s="326">
        <f>H$6*'（建設）投入係数表'!H19</f>
        <v>0</v>
      </c>
      <c r="I20" s="325">
        <f>I$6*'（建設）投入係数表'!I19</f>
        <v>836.87439120496333</v>
      </c>
      <c r="J20" s="326">
        <f>J$6*'（建設）投入係数表'!J19</f>
        <v>0</v>
      </c>
      <c r="K20" s="325">
        <f>K$6*'（建設）投入係数表'!K19</f>
        <v>510.27832585053523</v>
      </c>
      <c r="L20" s="326">
        <f>L$6*'（建設）投入係数表'!L19</f>
        <v>0</v>
      </c>
      <c r="M20" s="326">
        <f>M$6*'（建設）投入係数表'!M19</f>
        <v>623.24754371167387</v>
      </c>
      <c r="N20" s="325">
        <f>N$6*'（建設）投入係数表'!N19</f>
        <v>0</v>
      </c>
      <c r="O20" s="326">
        <f>O$6*'（建設）投入係数表'!O19</f>
        <v>0</v>
      </c>
      <c r="P20" s="326">
        <f>P$6*'（建設）投入係数表'!P19</f>
        <v>0</v>
      </c>
      <c r="Q20" s="326">
        <f>Q$6*'（建設）投入係数表'!Q19</f>
        <v>0</v>
      </c>
      <c r="R20" s="325">
        <f>R$6*'（建設）投入係数表'!R19</f>
        <v>0</v>
      </c>
      <c r="S20" s="325">
        <f>S$6*'（建設）投入係数表'!S19</f>
        <v>0</v>
      </c>
      <c r="T20" s="326">
        <f>T$6*'（建設）投入係数表'!T19</f>
        <v>0</v>
      </c>
      <c r="U20" s="326">
        <f>U$6*'（建設）投入係数表'!U19</f>
        <v>0</v>
      </c>
      <c r="V20" s="325">
        <f>V$6*'（建設）投入係数表'!V19</f>
        <v>0</v>
      </c>
      <c r="W20" s="326">
        <f>W$6*'（建設）投入係数表'!W19</f>
        <v>0</v>
      </c>
      <c r="X20" s="326">
        <f>X$6*'（建設）投入係数表'!X19</f>
        <v>0</v>
      </c>
      <c r="Y20" s="326">
        <f>Y$6*'（建設）投入係数表'!Y19</f>
        <v>0</v>
      </c>
      <c r="Z20" s="326">
        <f>Z$6*'（建設）投入係数表'!Z19</f>
        <v>0</v>
      </c>
      <c r="AA20" s="326">
        <f>AA$6*'（建設）投入係数表'!AA19</f>
        <v>0</v>
      </c>
      <c r="AB20" s="326">
        <f>AB$6*'（建設）投入係数表'!AB19</f>
        <v>0</v>
      </c>
      <c r="AC20" s="326">
        <f>AC$6*'（建設）投入係数表'!AC19</f>
        <v>0</v>
      </c>
      <c r="AD20" s="326">
        <f>AD$6*'（建設）投入係数表'!AD19</f>
        <v>0</v>
      </c>
      <c r="AE20" s="325">
        <f>AE$6*'（建設）投入係数表'!AE19</f>
        <v>0</v>
      </c>
      <c r="AF20" s="325">
        <f>AF$6*'（建設）投入係数表'!AF19</f>
        <v>0</v>
      </c>
      <c r="AG20" s="325">
        <f>AG$6*'（建設）投入係数表'!AG19</f>
        <v>0</v>
      </c>
      <c r="AH20" s="325">
        <f>AH$6*'（建設）投入係数表'!AH19</f>
        <v>0</v>
      </c>
      <c r="AI20" s="325">
        <f>AI$6*'（建設）投入係数表'!AI19</f>
        <v>0</v>
      </c>
      <c r="AJ20" s="326">
        <f>AJ$6*'（建設）投入係数表'!AJ19</f>
        <v>0</v>
      </c>
      <c r="AK20" s="326">
        <f>AK$6*'（建設）投入係数表'!AK19</f>
        <v>0</v>
      </c>
      <c r="AL20" s="326">
        <f>AL$6*'（建設）投入係数表'!AL19</f>
        <v>0</v>
      </c>
      <c r="AM20" s="326">
        <f>AM$6*'（建設）投入係数表'!AM19</f>
        <v>0</v>
      </c>
      <c r="AN20" s="326">
        <f>AN$6*'（建設）投入係数表'!AN19</f>
        <v>0</v>
      </c>
      <c r="AO20" s="326">
        <f>AO$6*'（建設）投入係数表'!AO19</f>
        <v>0</v>
      </c>
      <c r="AP20" s="326">
        <f>AP$6*'（建設）投入係数表'!AP19</f>
        <v>0</v>
      </c>
      <c r="AQ20" s="325">
        <f>AQ$6*'（建設）投入係数表'!AQ19</f>
        <v>0</v>
      </c>
      <c r="AR20" s="325">
        <f>AR$6*'（建設）投入係数表'!AR19</f>
        <v>0</v>
      </c>
      <c r="AS20" s="326">
        <f>AS$6*'（建設）投入係数表'!AS19</f>
        <v>0</v>
      </c>
      <c r="AT20" s="326">
        <f>AT$6*'（建設）投入係数表'!AT19</f>
        <v>0</v>
      </c>
      <c r="AU20" s="326">
        <f>AU$6*'（建設）投入係数表'!AU19</f>
        <v>0</v>
      </c>
      <c r="AV20" s="326">
        <f>AV$6*'（建設）投入係数表'!AV19</f>
        <v>0</v>
      </c>
      <c r="AW20" s="325">
        <f>AW$6*'（建設）投入係数表'!AW19</f>
        <v>0</v>
      </c>
      <c r="AX20" s="326">
        <f>AX$6*'（建設）投入係数表'!AX19</f>
        <v>0</v>
      </c>
      <c r="AY20" s="326">
        <f>AY$6*'（建設）投入係数表'!AY19</f>
        <v>0</v>
      </c>
      <c r="AZ20" s="326">
        <f>AZ$6*'（建設）投入係数表'!AZ19</f>
        <v>0</v>
      </c>
      <c r="BA20" s="325">
        <f>BA$6*'（建設）投入係数表'!BA19</f>
        <v>0</v>
      </c>
      <c r="BB20" s="325">
        <f>BB$6*'（建設）投入係数表'!BB19</f>
        <v>0</v>
      </c>
      <c r="BC20" s="326">
        <f>BC$6*'（建設）投入係数表'!BC19</f>
        <v>0</v>
      </c>
      <c r="BD20" s="326">
        <f>BD$6*'（建設）投入係数表'!BD19</f>
        <v>0</v>
      </c>
      <c r="BE20" s="326">
        <f>BE$6*'（建設）投入係数表'!BE19</f>
        <v>0</v>
      </c>
      <c r="BF20" s="326">
        <f>BF$6*'（建設）投入係数表'!BF19</f>
        <v>0</v>
      </c>
      <c r="BG20" s="326">
        <f>BG$6*'（建設）投入係数表'!BG19</f>
        <v>0</v>
      </c>
      <c r="BH20" s="326">
        <f>BH$6*'（建設）投入係数表'!BH19</f>
        <v>0</v>
      </c>
      <c r="BI20" s="326">
        <f>BI$6*'（建設）投入係数表'!BI19</f>
        <v>0</v>
      </c>
      <c r="BJ20" s="326">
        <f>BJ$6*'（建設）投入係数表'!BJ19</f>
        <v>0</v>
      </c>
      <c r="BK20" s="326">
        <f>BK$6*'（建設）投入係数表'!BK19</f>
        <v>0</v>
      </c>
      <c r="BL20" s="326">
        <f>BL$6*'（建設）投入係数表'!BL19</f>
        <v>0</v>
      </c>
      <c r="BM20" s="326">
        <f>BM$6*'（建設）投入係数表'!BM19</f>
        <v>0</v>
      </c>
      <c r="BN20" s="325">
        <f>BN$6*'（建設）投入係数表'!BN19</f>
        <v>0</v>
      </c>
      <c r="BO20" s="326">
        <f>BO$6*'（建設）投入係数表'!BO19</f>
        <v>0</v>
      </c>
      <c r="BP20" s="326">
        <f>BP$6*'（建設）投入係数表'!BP19</f>
        <v>0</v>
      </c>
      <c r="BQ20" s="326">
        <f>BQ$6*'（建設）投入係数表'!BQ19</f>
        <v>0</v>
      </c>
      <c r="BR20" s="326">
        <f>BR$6*'（建設）投入係数表'!BR19</f>
        <v>0</v>
      </c>
      <c r="BS20" s="326">
        <f>BS$6*'（建設）投入係数表'!BS19</f>
        <v>0</v>
      </c>
      <c r="BT20" s="326">
        <f>BT$6*'（建設）投入係数表'!BT19</f>
        <v>0</v>
      </c>
      <c r="BU20" s="327">
        <f t="shared" si="0"/>
        <v>623.24754371167387</v>
      </c>
      <c r="BV20" s="335">
        <f t="shared" si="1"/>
        <v>6.2324754371167385E-2</v>
      </c>
    </row>
    <row r="21" spans="1:74" ht="21.75" customHeight="1" x14ac:dyDescent="0.15">
      <c r="A21" s="116" t="s">
        <v>48</v>
      </c>
      <c r="B21" s="109" t="s">
        <v>484</v>
      </c>
      <c r="C21" s="325">
        <f>C$6*'（建設）投入係数表'!C20</f>
        <v>72.018937767344141</v>
      </c>
      <c r="D21" s="325">
        <f>D$6*'（建設）投入係数表'!D20</f>
        <v>82.880479970121044</v>
      </c>
      <c r="E21" s="325">
        <f>E$6*'（建設）投入係数表'!E20</f>
        <v>43.276734925954443</v>
      </c>
      <c r="F21" s="325">
        <f>F$6*'（建設）投入係数表'!F20</f>
        <v>0</v>
      </c>
      <c r="G21" s="326">
        <f>G$6*'（建設）投入係数表'!G20</f>
        <v>0</v>
      </c>
      <c r="H21" s="326">
        <f>H$6*'（建設）投入係数表'!H20</f>
        <v>0</v>
      </c>
      <c r="I21" s="325">
        <f>I$6*'（建設）投入係数表'!I20</f>
        <v>59.172723250861033</v>
      </c>
      <c r="J21" s="326">
        <f>J$6*'（建設）投入係数表'!J20</f>
        <v>0</v>
      </c>
      <c r="K21" s="325">
        <f>K$6*'（建設）投入係数表'!K20</f>
        <v>71.768828311818382</v>
      </c>
      <c r="L21" s="326">
        <f>L$6*'（建設）投入係数表'!L20</f>
        <v>0</v>
      </c>
      <c r="M21" s="326">
        <f>M$6*'（建設）投入係数表'!M20</f>
        <v>62.005607860122645</v>
      </c>
      <c r="N21" s="325">
        <f>N$6*'（建設）投入係数表'!N20</f>
        <v>0</v>
      </c>
      <c r="O21" s="326">
        <f>O$6*'（建設）投入係数表'!O20</f>
        <v>0</v>
      </c>
      <c r="P21" s="326">
        <f>P$6*'（建設）投入係数表'!P20</f>
        <v>0</v>
      </c>
      <c r="Q21" s="326">
        <f>Q$6*'（建設）投入係数表'!Q20</f>
        <v>0</v>
      </c>
      <c r="R21" s="325">
        <f>R$6*'（建設）投入係数表'!R20</f>
        <v>0</v>
      </c>
      <c r="S21" s="325">
        <f>S$6*'（建設）投入係数表'!S20</f>
        <v>0</v>
      </c>
      <c r="T21" s="326">
        <f>T$6*'（建設）投入係数表'!T20</f>
        <v>0</v>
      </c>
      <c r="U21" s="326">
        <f>U$6*'（建設）投入係数表'!U20</f>
        <v>0</v>
      </c>
      <c r="V21" s="325">
        <f>V$6*'（建設）投入係数表'!V20</f>
        <v>0</v>
      </c>
      <c r="W21" s="326">
        <f>W$6*'（建設）投入係数表'!W20</f>
        <v>0</v>
      </c>
      <c r="X21" s="326">
        <f>X$6*'（建設）投入係数表'!X20</f>
        <v>0</v>
      </c>
      <c r="Y21" s="326">
        <f>Y$6*'（建設）投入係数表'!Y20</f>
        <v>0</v>
      </c>
      <c r="Z21" s="326">
        <f>Z$6*'（建設）投入係数表'!Z20</f>
        <v>0</v>
      </c>
      <c r="AA21" s="326">
        <f>AA$6*'（建設）投入係数表'!AA20</f>
        <v>0</v>
      </c>
      <c r="AB21" s="326">
        <f>AB$6*'（建設）投入係数表'!AB20</f>
        <v>0</v>
      </c>
      <c r="AC21" s="326">
        <f>AC$6*'（建設）投入係数表'!AC20</f>
        <v>0</v>
      </c>
      <c r="AD21" s="326">
        <f>AD$6*'（建設）投入係数表'!AD20</f>
        <v>0</v>
      </c>
      <c r="AE21" s="325">
        <f>AE$6*'（建設）投入係数表'!AE20</f>
        <v>0</v>
      </c>
      <c r="AF21" s="325">
        <f>AF$6*'（建設）投入係数表'!AF20</f>
        <v>0</v>
      </c>
      <c r="AG21" s="325">
        <f>AG$6*'（建設）投入係数表'!AG20</f>
        <v>0</v>
      </c>
      <c r="AH21" s="325">
        <f>AH$6*'（建設）投入係数表'!AH20</f>
        <v>0</v>
      </c>
      <c r="AI21" s="325">
        <f>AI$6*'（建設）投入係数表'!AI20</f>
        <v>0</v>
      </c>
      <c r="AJ21" s="326">
        <f>AJ$6*'（建設）投入係数表'!AJ20</f>
        <v>0</v>
      </c>
      <c r="AK21" s="326">
        <f>AK$6*'（建設）投入係数表'!AK20</f>
        <v>0</v>
      </c>
      <c r="AL21" s="326">
        <f>AL$6*'（建設）投入係数表'!AL20</f>
        <v>0</v>
      </c>
      <c r="AM21" s="326">
        <f>AM$6*'（建設）投入係数表'!AM20</f>
        <v>0</v>
      </c>
      <c r="AN21" s="326">
        <f>AN$6*'（建設）投入係数表'!AN20</f>
        <v>0</v>
      </c>
      <c r="AO21" s="326">
        <f>AO$6*'（建設）投入係数表'!AO20</f>
        <v>0</v>
      </c>
      <c r="AP21" s="326">
        <f>AP$6*'（建設）投入係数表'!AP20</f>
        <v>0</v>
      </c>
      <c r="AQ21" s="325">
        <f>AQ$6*'（建設）投入係数表'!AQ20</f>
        <v>0</v>
      </c>
      <c r="AR21" s="325">
        <f>AR$6*'（建設）投入係数表'!AR20</f>
        <v>0</v>
      </c>
      <c r="AS21" s="326">
        <f>AS$6*'（建設）投入係数表'!AS20</f>
        <v>0</v>
      </c>
      <c r="AT21" s="326">
        <f>AT$6*'（建設）投入係数表'!AT20</f>
        <v>0</v>
      </c>
      <c r="AU21" s="326">
        <f>AU$6*'（建設）投入係数表'!AU20</f>
        <v>0</v>
      </c>
      <c r="AV21" s="326">
        <f>AV$6*'（建設）投入係数表'!AV20</f>
        <v>0</v>
      </c>
      <c r="AW21" s="325">
        <f>AW$6*'（建設）投入係数表'!AW20</f>
        <v>0</v>
      </c>
      <c r="AX21" s="326">
        <f>AX$6*'（建設）投入係数表'!AX20</f>
        <v>0</v>
      </c>
      <c r="AY21" s="326">
        <f>AY$6*'（建設）投入係数表'!AY20</f>
        <v>0</v>
      </c>
      <c r="AZ21" s="326">
        <f>AZ$6*'（建設）投入係数表'!AZ20</f>
        <v>0</v>
      </c>
      <c r="BA21" s="325">
        <f>BA$6*'（建設）投入係数表'!BA20</f>
        <v>0</v>
      </c>
      <c r="BB21" s="325">
        <f>BB$6*'（建設）投入係数表'!BB20</f>
        <v>0</v>
      </c>
      <c r="BC21" s="326">
        <f>BC$6*'（建設）投入係数表'!BC20</f>
        <v>0</v>
      </c>
      <c r="BD21" s="326">
        <f>BD$6*'（建設）投入係数表'!BD20</f>
        <v>0</v>
      </c>
      <c r="BE21" s="326">
        <f>BE$6*'（建設）投入係数表'!BE20</f>
        <v>0</v>
      </c>
      <c r="BF21" s="326">
        <f>BF$6*'（建設）投入係数表'!BF20</f>
        <v>0</v>
      </c>
      <c r="BG21" s="326">
        <f>BG$6*'（建設）投入係数表'!BG20</f>
        <v>0</v>
      </c>
      <c r="BH21" s="326">
        <f>BH$6*'（建設）投入係数表'!BH20</f>
        <v>0</v>
      </c>
      <c r="BI21" s="326">
        <f>BI$6*'（建設）投入係数表'!BI20</f>
        <v>0</v>
      </c>
      <c r="BJ21" s="326">
        <f>BJ$6*'（建設）投入係数表'!BJ20</f>
        <v>0</v>
      </c>
      <c r="BK21" s="326">
        <f>BK$6*'（建設）投入係数表'!BK20</f>
        <v>0</v>
      </c>
      <c r="BL21" s="326">
        <f>BL$6*'（建設）投入係数表'!BL20</f>
        <v>0</v>
      </c>
      <c r="BM21" s="326">
        <f>BM$6*'（建設）投入係数表'!BM20</f>
        <v>0</v>
      </c>
      <c r="BN21" s="325">
        <f>BN$6*'（建設）投入係数表'!BN20</f>
        <v>0</v>
      </c>
      <c r="BO21" s="326">
        <f>BO$6*'（建設）投入係数表'!BO20</f>
        <v>0</v>
      </c>
      <c r="BP21" s="326">
        <f>BP$6*'（建設）投入係数表'!BP20</f>
        <v>0</v>
      </c>
      <c r="BQ21" s="326">
        <f>BQ$6*'（建設）投入係数表'!BQ20</f>
        <v>0</v>
      </c>
      <c r="BR21" s="326">
        <f>BR$6*'（建設）投入係数表'!BR20</f>
        <v>0</v>
      </c>
      <c r="BS21" s="326">
        <f>BS$6*'（建設）投入係数表'!BS20</f>
        <v>0</v>
      </c>
      <c r="BT21" s="326">
        <f>BT$6*'（建設）投入係数表'!BT20</f>
        <v>0</v>
      </c>
      <c r="BU21" s="327">
        <f t="shared" si="0"/>
        <v>62.005607860122645</v>
      </c>
      <c r="BV21" s="335">
        <f t="shared" si="1"/>
        <v>6.2005607860122647E-3</v>
      </c>
    </row>
    <row r="22" spans="1:74" ht="21.75" customHeight="1" x14ac:dyDescent="0.15">
      <c r="A22" s="116" t="s">
        <v>49</v>
      </c>
      <c r="B22" s="109" t="s">
        <v>485</v>
      </c>
      <c r="C22" s="325">
        <f>C$6*'（建設）投入係数表'!C21</f>
        <v>0.48688318907225425</v>
      </c>
      <c r="D22" s="325">
        <f>D$6*'（建設）投入係数表'!D21</f>
        <v>0.19735057487123719</v>
      </c>
      <c r="E22" s="325">
        <f>E$6*'（建設）投入係数表'!E21</f>
        <v>0.14730982319035216</v>
      </c>
      <c r="F22" s="325">
        <f>F$6*'（建設）投入係数表'!F21</f>
        <v>0</v>
      </c>
      <c r="G22" s="326">
        <f>G$6*'（建設）投入係数表'!G21</f>
        <v>0</v>
      </c>
      <c r="H22" s="326">
        <f>H$6*'（建設）投入係数表'!H21</f>
        <v>0</v>
      </c>
      <c r="I22" s="325">
        <f>I$6*'（建設）投入係数表'!I21</f>
        <v>0.17397047282085318</v>
      </c>
      <c r="J22" s="326">
        <f>J$6*'（建設）投入係数表'!J21</f>
        <v>0</v>
      </c>
      <c r="K22" s="325">
        <f>K$6*'（建設）投入係数表'!K21</f>
        <v>0.1742555466763353</v>
      </c>
      <c r="L22" s="326">
        <f>L$6*'（建設）投入係数表'!L21</f>
        <v>0</v>
      </c>
      <c r="M22" s="326">
        <f>M$6*'（建設）投入係数表'!M21</f>
        <v>0.22796179360339205</v>
      </c>
      <c r="N22" s="325">
        <f>N$6*'（建設）投入係数表'!N21</f>
        <v>0</v>
      </c>
      <c r="O22" s="326">
        <f>O$6*'（建設）投入係数表'!O21</f>
        <v>0</v>
      </c>
      <c r="P22" s="326">
        <f>P$6*'（建設）投入係数表'!P21</f>
        <v>0</v>
      </c>
      <c r="Q22" s="326">
        <f>Q$6*'（建設）投入係数表'!Q21</f>
        <v>0</v>
      </c>
      <c r="R22" s="325">
        <f>R$6*'（建設）投入係数表'!R21</f>
        <v>0</v>
      </c>
      <c r="S22" s="325">
        <f>S$6*'（建設）投入係数表'!S21</f>
        <v>0</v>
      </c>
      <c r="T22" s="326">
        <f>T$6*'（建設）投入係数表'!T21</f>
        <v>0</v>
      </c>
      <c r="U22" s="326">
        <f>U$6*'（建設）投入係数表'!U21</f>
        <v>0</v>
      </c>
      <c r="V22" s="325">
        <f>V$6*'（建設）投入係数表'!V21</f>
        <v>0</v>
      </c>
      <c r="W22" s="326">
        <f>W$6*'（建設）投入係数表'!W21</f>
        <v>0</v>
      </c>
      <c r="X22" s="326">
        <f>X$6*'（建設）投入係数表'!X21</f>
        <v>0</v>
      </c>
      <c r="Y22" s="326">
        <f>Y$6*'（建設）投入係数表'!Y21</f>
        <v>0</v>
      </c>
      <c r="Z22" s="326">
        <f>Z$6*'（建設）投入係数表'!Z21</f>
        <v>0</v>
      </c>
      <c r="AA22" s="326">
        <f>AA$6*'（建設）投入係数表'!AA21</f>
        <v>0</v>
      </c>
      <c r="AB22" s="326">
        <f>AB$6*'（建設）投入係数表'!AB21</f>
        <v>0</v>
      </c>
      <c r="AC22" s="326">
        <f>AC$6*'（建設）投入係数表'!AC21</f>
        <v>0</v>
      </c>
      <c r="AD22" s="326">
        <f>AD$6*'（建設）投入係数表'!AD21</f>
        <v>0</v>
      </c>
      <c r="AE22" s="325">
        <f>AE$6*'（建設）投入係数表'!AE21</f>
        <v>0</v>
      </c>
      <c r="AF22" s="325">
        <f>AF$6*'（建設）投入係数表'!AF21</f>
        <v>0</v>
      </c>
      <c r="AG22" s="325">
        <f>AG$6*'（建設）投入係数表'!AG21</f>
        <v>0</v>
      </c>
      <c r="AH22" s="325">
        <f>AH$6*'（建設）投入係数表'!AH21</f>
        <v>0</v>
      </c>
      <c r="AI22" s="325">
        <f>AI$6*'（建設）投入係数表'!AI21</f>
        <v>0</v>
      </c>
      <c r="AJ22" s="326">
        <f>AJ$6*'（建設）投入係数表'!AJ21</f>
        <v>0</v>
      </c>
      <c r="AK22" s="326">
        <f>AK$6*'（建設）投入係数表'!AK21</f>
        <v>0</v>
      </c>
      <c r="AL22" s="326">
        <f>AL$6*'（建設）投入係数表'!AL21</f>
        <v>0</v>
      </c>
      <c r="AM22" s="326">
        <f>AM$6*'（建設）投入係数表'!AM21</f>
        <v>0</v>
      </c>
      <c r="AN22" s="326">
        <f>AN$6*'（建設）投入係数表'!AN21</f>
        <v>0</v>
      </c>
      <c r="AO22" s="326">
        <f>AO$6*'（建設）投入係数表'!AO21</f>
        <v>0</v>
      </c>
      <c r="AP22" s="326">
        <f>AP$6*'（建設）投入係数表'!AP21</f>
        <v>0</v>
      </c>
      <c r="AQ22" s="325">
        <f>AQ$6*'（建設）投入係数表'!AQ21</f>
        <v>0</v>
      </c>
      <c r="AR22" s="325">
        <f>AR$6*'（建設）投入係数表'!AR21</f>
        <v>0</v>
      </c>
      <c r="AS22" s="326">
        <f>AS$6*'（建設）投入係数表'!AS21</f>
        <v>0</v>
      </c>
      <c r="AT22" s="326">
        <f>AT$6*'（建設）投入係数表'!AT21</f>
        <v>0</v>
      </c>
      <c r="AU22" s="326">
        <f>AU$6*'（建設）投入係数表'!AU21</f>
        <v>0</v>
      </c>
      <c r="AV22" s="326">
        <f>AV$6*'（建設）投入係数表'!AV21</f>
        <v>0</v>
      </c>
      <c r="AW22" s="325">
        <f>AW$6*'（建設）投入係数表'!AW21</f>
        <v>0</v>
      </c>
      <c r="AX22" s="326">
        <f>AX$6*'（建設）投入係数表'!AX21</f>
        <v>0</v>
      </c>
      <c r="AY22" s="326">
        <f>AY$6*'（建設）投入係数表'!AY21</f>
        <v>0</v>
      </c>
      <c r="AZ22" s="326">
        <f>AZ$6*'（建設）投入係数表'!AZ21</f>
        <v>0</v>
      </c>
      <c r="BA22" s="325">
        <f>BA$6*'（建設）投入係数表'!BA21</f>
        <v>0</v>
      </c>
      <c r="BB22" s="325">
        <f>BB$6*'（建設）投入係数表'!BB21</f>
        <v>0</v>
      </c>
      <c r="BC22" s="326">
        <f>BC$6*'（建設）投入係数表'!BC21</f>
        <v>0</v>
      </c>
      <c r="BD22" s="326">
        <f>BD$6*'（建設）投入係数表'!BD21</f>
        <v>0</v>
      </c>
      <c r="BE22" s="326">
        <f>BE$6*'（建設）投入係数表'!BE21</f>
        <v>0</v>
      </c>
      <c r="BF22" s="326">
        <f>BF$6*'（建設）投入係数表'!BF21</f>
        <v>0</v>
      </c>
      <c r="BG22" s="326">
        <f>BG$6*'（建設）投入係数表'!BG21</f>
        <v>0</v>
      </c>
      <c r="BH22" s="326">
        <f>BH$6*'（建設）投入係数表'!BH21</f>
        <v>0</v>
      </c>
      <c r="BI22" s="326">
        <f>BI$6*'（建設）投入係数表'!BI21</f>
        <v>0</v>
      </c>
      <c r="BJ22" s="326">
        <f>BJ$6*'（建設）投入係数表'!BJ21</f>
        <v>0</v>
      </c>
      <c r="BK22" s="326">
        <f>BK$6*'（建設）投入係数表'!BK21</f>
        <v>0</v>
      </c>
      <c r="BL22" s="326">
        <f>BL$6*'（建設）投入係数表'!BL21</f>
        <v>0</v>
      </c>
      <c r="BM22" s="326">
        <f>BM$6*'（建設）投入係数表'!BM21</f>
        <v>0</v>
      </c>
      <c r="BN22" s="325">
        <f>BN$6*'（建設）投入係数表'!BN21</f>
        <v>0</v>
      </c>
      <c r="BO22" s="326">
        <f>BO$6*'（建設）投入係数表'!BO21</f>
        <v>0</v>
      </c>
      <c r="BP22" s="326">
        <f>BP$6*'（建設）投入係数表'!BP21</f>
        <v>0</v>
      </c>
      <c r="BQ22" s="326">
        <f>BQ$6*'（建設）投入係数表'!BQ21</f>
        <v>0</v>
      </c>
      <c r="BR22" s="326">
        <f>BR$6*'（建設）投入係数表'!BR21</f>
        <v>0</v>
      </c>
      <c r="BS22" s="326">
        <f>BS$6*'（建設）投入係数表'!BS21</f>
        <v>0</v>
      </c>
      <c r="BT22" s="326">
        <f>BT$6*'（建設）投入係数表'!BT21</f>
        <v>0</v>
      </c>
      <c r="BU22" s="327">
        <f t="shared" si="0"/>
        <v>0.22796179360339205</v>
      </c>
      <c r="BV22" s="335">
        <f t="shared" si="1"/>
        <v>2.2796179360339206E-5</v>
      </c>
    </row>
    <row r="23" spans="1:74" ht="21.75" customHeight="1" x14ac:dyDescent="0.15">
      <c r="A23" s="116" t="s">
        <v>50</v>
      </c>
      <c r="B23" s="109" t="s">
        <v>486</v>
      </c>
      <c r="C23" s="325">
        <f>C$6*'（建設）投入係数表'!C22</f>
        <v>1.9685896938269809</v>
      </c>
      <c r="D23" s="325">
        <f>D$6*'（建設）投入係数表'!D22</f>
        <v>3.3279138696166872</v>
      </c>
      <c r="E23" s="325">
        <f>E$6*'（建設）投入係数表'!E22</f>
        <v>1.4531356857702498</v>
      </c>
      <c r="F23" s="325">
        <f>F$6*'（建設）投入係数表'!F22</f>
        <v>0</v>
      </c>
      <c r="G23" s="326">
        <f>G$6*'（建設）投入係数表'!G22</f>
        <v>0</v>
      </c>
      <c r="H23" s="326">
        <f>H$6*'（建設）投入係数表'!H22</f>
        <v>0</v>
      </c>
      <c r="I23" s="325">
        <f>I$6*'（建設）投入係数表'!I22</f>
        <v>1.5023244568828815</v>
      </c>
      <c r="J23" s="326">
        <f>J$6*'（建設）投入係数表'!J22</f>
        <v>0</v>
      </c>
      <c r="K23" s="325">
        <f>K$6*'（建設）投入係数表'!K22</f>
        <v>1.0516475097659532</v>
      </c>
      <c r="L23" s="326">
        <f>L$6*'（建設）投入係数表'!L22</f>
        <v>0</v>
      </c>
      <c r="M23" s="326">
        <f>M$6*'（建設）投入係数表'!M22</f>
        <v>0.91184717441356822</v>
      </c>
      <c r="N23" s="325">
        <f>N$6*'（建設）投入係数表'!N22</f>
        <v>0</v>
      </c>
      <c r="O23" s="326">
        <f>O$6*'（建設）投入係数表'!O22</f>
        <v>0</v>
      </c>
      <c r="P23" s="326">
        <f>P$6*'（建設）投入係数表'!P22</f>
        <v>0</v>
      </c>
      <c r="Q23" s="326">
        <f>Q$6*'（建設）投入係数表'!Q22</f>
        <v>0</v>
      </c>
      <c r="R23" s="325">
        <f>R$6*'（建設）投入係数表'!R22</f>
        <v>0</v>
      </c>
      <c r="S23" s="325">
        <f>S$6*'（建設）投入係数表'!S22</f>
        <v>0</v>
      </c>
      <c r="T23" s="326">
        <f>T$6*'（建設）投入係数表'!T22</f>
        <v>0</v>
      </c>
      <c r="U23" s="326">
        <f>U$6*'（建設）投入係数表'!U22</f>
        <v>0</v>
      </c>
      <c r="V23" s="325">
        <f>V$6*'（建設）投入係数表'!V22</f>
        <v>0</v>
      </c>
      <c r="W23" s="326">
        <f>W$6*'（建設）投入係数表'!W22</f>
        <v>0</v>
      </c>
      <c r="X23" s="326">
        <f>X$6*'（建設）投入係数表'!X22</f>
        <v>0</v>
      </c>
      <c r="Y23" s="326">
        <f>Y$6*'（建設）投入係数表'!Y22</f>
        <v>0</v>
      </c>
      <c r="Z23" s="326">
        <f>Z$6*'（建設）投入係数表'!Z22</f>
        <v>0</v>
      </c>
      <c r="AA23" s="326">
        <f>AA$6*'（建設）投入係数表'!AA22</f>
        <v>0</v>
      </c>
      <c r="AB23" s="326">
        <f>AB$6*'（建設）投入係数表'!AB22</f>
        <v>0</v>
      </c>
      <c r="AC23" s="326">
        <f>AC$6*'（建設）投入係数表'!AC22</f>
        <v>0</v>
      </c>
      <c r="AD23" s="326">
        <f>AD$6*'（建設）投入係数表'!AD22</f>
        <v>0</v>
      </c>
      <c r="AE23" s="325">
        <f>AE$6*'（建設）投入係数表'!AE22</f>
        <v>0</v>
      </c>
      <c r="AF23" s="325">
        <f>AF$6*'（建設）投入係数表'!AF22</f>
        <v>0</v>
      </c>
      <c r="AG23" s="325">
        <f>AG$6*'（建設）投入係数表'!AG22</f>
        <v>0</v>
      </c>
      <c r="AH23" s="325">
        <f>AH$6*'（建設）投入係数表'!AH22</f>
        <v>0</v>
      </c>
      <c r="AI23" s="325">
        <f>AI$6*'（建設）投入係数表'!AI22</f>
        <v>0</v>
      </c>
      <c r="AJ23" s="326">
        <f>AJ$6*'（建設）投入係数表'!AJ22</f>
        <v>0</v>
      </c>
      <c r="AK23" s="326">
        <f>AK$6*'（建設）投入係数表'!AK22</f>
        <v>0</v>
      </c>
      <c r="AL23" s="326">
        <f>AL$6*'（建設）投入係数表'!AL22</f>
        <v>0</v>
      </c>
      <c r="AM23" s="326">
        <f>AM$6*'（建設）投入係数表'!AM22</f>
        <v>0</v>
      </c>
      <c r="AN23" s="326">
        <f>AN$6*'（建設）投入係数表'!AN22</f>
        <v>0</v>
      </c>
      <c r="AO23" s="326">
        <f>AO$6*'（建設）投入係数表'!AO22</f>
        <v>0</v>
      </c>
      <c r="AP23" s="326">
        <f>AP$6*'（建設）投入係数表'!AP22</f>
        <v>0</v>
      </c>
      <c r="AQ23" s="325">
        <f>AQ$6*'（建設）投入係数表'!AQ22</f>
        <v>0</v>
      </c>
      <c r="AR23" s="325">
        <f>AR$6*'（建設）投入係数表'!AR22</f>
        <v>0</v>
      </c>
      <c r="AS23" s="326">
        <f>AS$6*'（建設）投入係数表'!AS22</f>
        <v>0</v>
      </c>
      <c r="AT23" s="326">
        <f>AT$6*'（建設）投入係数表'!AT22</f>
        <v>0</v>
      </c>
      <c r="AU23" s="326">
        <f>AU$6*'（建設）投入係数表'!AU22</f>
        <v>0</v>
      </c>
      <c r="AV23" s="326">
        <f>AV$6*'（建設）投入係数表'!AV22</f>
        <v>0</v>
      </c>
      <c r="AW23" s="325">
        <f>AW$6*'（建設）投入係数表'!AW22</f>
        <v>0</v>
      </c>
      <c r="AX23" s="326">
        <f>AX$6*'（建設）投入係数表'!AX22</f>
        <v>0</v>
      </c>
      <c r="AY23" s="326">
        <f>AY$6*'（建設）投入係数表'!AY22</f>
        <v>0</v>
      </c>
      <c r="AZ23" s="326">
        <f>AZ$6*'（建設）投入係数表'!AZ22</f>
        <v>0</v>
      </c>
      <c r="BA23" s="325">
        <f>BA$6*'（建設）投入係数表'!BA22</f>
        <v>0</v>
      </c>
      <c r="BB23" s="325">
        <f>BB$6*'（建設）投入係数表'!BB22</f>
        <v>0</v>
      </c>
      <c r="BC23" s="326">
        <f>BC$6*'（建設）投入係数表'!BC22</f>
        <v>0</v>
      </c>
      <c r="BD23" s="326">
        <f>BD$6*'（建設）投入係数表'!BD22</f>
        <v>0</v>
      </c>
      <c r="BE23" s="326">
        <f>BE$6*'（建設）投入係数表'!BE22</f>
        <v>0</v>
      </c>
      <c r="BF23" s="326">
        <f>BF$6*'（建設）投入係数表'!BF22</f>
        <v>0</v>
      </c>
      <c r="BG23" s="326">
        <f>BG$6*'（建設）投入係数表'!BG22</f>
        <v>0</v>
      </c>
      <c r="BH23" s="326">
        <f>BH$6*'（建設）投入係数表'!BH22</f>
        <v>0</v>
      </c>
      <c r="BI23" s="326">
        <f>BI$6*'（建設）投入係数表'!BI22</f>
        <v>0</v>
      </c>
      <c r="BJ23" s="326">
        <f>BJ$6*'（建設）投入係数表'!BJ22</f>
        <v>0</v>
      </c>
      <c r="BK23" s="326">
        <f>BK$6*'（建設）投入係数表'!BK22</f>
        <v>0</v>
      </c>
      <c r="BL23" s="326">
        <f>BL$6*'（建設）投入係数表'!BL22</f>
        <v>0</v>
      </c>
      <c r="BM23" s="326">
        <f>BM$6*'（建設）投入係数表'!BM22</f>
        <v>0</v>
      </c>
      <c r="BN23" s="325">
        <f>BN$6*'（建設）投入係数表'!BN22</f>
        <v>0</v>
      </c>
      <c r="BO23" s="326">
        <f>BO$6*'（建設）投入係数表'!BO22</f>
        <v>0</v>
      </c>
      <c r="BP23" s="326">
        <f>BP$6*'（建設）投入係数表'!BP22</f>
        <v>0</v>
      </c>
      <c r="BQ23" s="326">
        <f>BQ$6*'（建設）投入係数表'!BQ22</f>
        <v>0</v>
      </c>
      <c r="BR23" s="326">
        <f>BR$6*'（建設）投入係数表'!BR22</f>
        <v>0</v>
      </c>
      <c r="BS23" s="326">
        <f>BS$6*'（建設）投入係数表'!BS22</f>
        <v>0</v>
      </c>
      <c r="BT23" s="326">
        <f>BT$6*'（建設）投入係数表'!BT22</f>
        <v>0</v>
      </c>
      <c r="BU23" s="327">
        <f t="shared" si="0"/>
        <v>0.91184717441356822</v>
      </c>
      <c r="BV23" s="335">
        <f t="shared" si="1"/>
        <v>9.1184717441356825E-5</v>
      </c>
    </row>
    <row r="24" spans="1:74" ht="21.75" customHeight="1" x14ac:dyDescent="0.15">
      <c r="A24" s="116" t="s">
        <v>51</v>
      </c>
      <c r="B24" s="109" t="s">
        <v>487</v>
      </c>
      <c r="C24" s="325">
        <f>C$6*'（建設）投入係数表'!C23</f>
        <v>2.9196613726250171</v>
      </c>
      <c r="D24" s="325">
        <f>D$6*'（建設）投入係数表'!D23</f>
        <v>4.9633458283997447</v>
      </c>
      <c r="E24" s="325">
        <f>E$6*'（建設）投入係数表'!E23</f>
        <v>5.5888245536563987</v>
      </c>
      <c r="F24" s="325">
        <f>F$6*'（建設）投入係数表'!F23</f>
        <v>0</v>
      </c>
      <c r="G24" s="326">
        <f>G$6*'（建設）投入係数表'!G23</f>
        <v>0</v>
      </c>
      <c r="H24" s="326">
        <f>H$6*'（建設）投入係数表'!H23</f>
        <v>0</v>
      </c>
      <c r="I24" s="325">
        <f>I$6*'（建設）投入係数表'!I23</f>
        <v>8.4692728310637779</v>
      </c>
      <c r="J24" s="326">
        <f>J$6*'（建設）投入係数表'!J23</f>
        <v>0</v>
      </c>
      <c r="K24" s="325">
        <f>K$6*'（建設）投入係数表'!K23</f>
        <v>11.476409161806362</v>
      </c>
      <c r="L24" s="326">
        <f>L$6*'（建設）投入係数表'!L23</f>
        <v>0</v>
      </c>
      <c r="M24" s="326">
        <f>M$6*'（建設）投入係数表'!M23</f>
        <v>5.4710830464814091</v>
      </c>
      <c r="N24" s="325">
        <f>N$6*'（建設）投入係数表'!N23</f>
        <v>0</v>
      </c>
      <c r="O24" s="326">
        <f>O$6*'（建設）投入係数表'!O23</f>
        <v>0</v>
      </c>
      <c r="P24" s="326">
        <f>P$6*'（建設）投入係数表'!P23</f>
        <v>0</v>
      </c>
      <c r="Q24" s="326">
        <f>Q$6*'（建設）投入係数表'!Q23</f>
        <v>0</v>
      </c>
      <c r="R24" s="325">
        <f>R$6*'（建設）投入係数表'!R23</f>
        <v>0</v>
      </c>
      <c r="S24" s="325">
        <f>S$6*'（建設）投入係数表'!S23</f>
        <v>0</v>
      </c>
      <c r="T24" s="326">
        <f>T$6*'（建設）投入係数表'!T23</f>
        <v>0</v>
      </c>
      <c r="U24" s="326">
        <f>U$6*'（建設）投入係数表'!U23</f>
        <v>0</v>
      </c>
      <c r="V24" s="325">
        <f>V$6*'（建設）投入係数表'!V23</f>
        <v>0</v>
      </c>
      <c r="W24" s="326">
        <f>W$6*'（建設）投入係数表'!W23</f>
        <v>0</v>
      </c>
      <c r="X24" s="326">
        <f>X$6*'（建設）投入係数表'!X23</f>
        <v>0</v>
      </c>
      <c r="Y24" s="326">
        <f>Y$6*'（建設）投入係数表'!Y23</f>
        <v>0</v>
      </c>
      <c r="Z24" s="326">
        <f>Z$6*'（建設）投入係数表'!Z23</f>
        <v>0</v>
      </c>
      <c r="AA24" s="326">
        <f>AA$6*'（建設）投入係数表'!AA23</f>
        <v>0</v>
      </c>
      <c r="AB24" s="326">
        <f>AB$6*'（建設）投入係数表'!AB23</f>
        <v>0</v>
      </c>
      <c r="AC24" s="326">
        <f>AC$6*'（建設）投入係数表'!AC23</f>
        <v>0</v>
      </c>
      <c r="AD24" s="326">
        <f>AD$6*'（建設）投入係数表'!AD23</f>
        <v>0</v>
      </c>
      <c r="AE24" s="325">
        <f>AE$6*'（建設）投入係数表'!AE23</f>
        <v>0</v>
      </c>
      <c r="AF24" s="325">
        <f>AF$6*'（建設）投入係数表'!AF23</f>
        <v>0</v>
      </c>
      <c r="AG24" s="325">
        <f>AG$6*'（建設）投入係数表'!AG23</f>
        <v>0</v>
      </c>
      <c r="AH24" s="325">
        <f>AH$6*'（建設）投入係数表'!AH23</f>
        <v>0</v>
      </c>
      <c r="AI24" s="325">
        <f>AI$6*'（建設）投入係数表'!AI23</f>
        <v>0</v>
      </c>
      <c r="AJ24" s="326">
        <f>AJ$6*'（建設）投入係数表'!AJ23</f>
        <v>0</v>
      </c>
      <c r="AK24" s="326">
        <f>AK$6*'（建設）投入係数表'!AK23</f>
        <v>0</v>
      </c>
      <c r="AL24" s="326">
        <f>AL$6*'（建設）投入係数表'!AL23</f>
        <v>0</v>
      </c>
      <c r="AM24" s="326">
        <f>AM$6*'（建設）投入係数表'!AM23</f>
        <v>0</v>
      </c>
      <c r="AN24" s="326">
        <f>AN$6*'（建設）投入係数表'!AN23</f>
        <v>0</v>
      </c>
      <c r="AO24" s="326">
        <f>AO$6*'（建設）投入係数表'!AO23</f>
        <v>0</v>
      </c>
      <c r="AP24" s="326">
        <f>AP$6*'（建設）投入係数表'!AP23</f>
        <v>0</v>
      </c>
      <c r="AQ24" s="325">
        <f>AQ$6*'（建設）投入係数表'!AQ23</f>
        <v>0</v>
      </c>
      <c r="AR24" s="325">
        <f>AR$6*'（建設）投入係数表'!AR23</f>
        <v>0</v>
      </c>
      <c r="AS24" s="326">
        <f>AS$6*'（建設）投入係数表'!AS23</f>
        <v>0</v>
      </c>
      <c r="AT24" s="326">
        <f>AT$6*'（建設）投入係数表'!AT23</f>
        <v>0</v>
      </c>
      <c r="AU24" s="326">
        <f>AU$6*'（建設）投入係数表'!AU23</f>
        <v>0</v>
      </c>
      <c r="AV24" s="326">
        <f>AV$6*'（建設）投入係数表'!AV23</f>
        <v>0</v>
      </c>
      <c r="AW24" s="325">
        <f>AW$6*'（建設）投入係数表'!AW23</f>
        <v>0</v>
      </c>
      <c r="AX24" s="326">
        <f>AX$6*'（建設）投入係数表'!AX23</f>
        <v>0</v>
      </c>
      <c r="AY24" s="326">
        <f>AY$6*'（建設）投入係数表'!AY23</f>
        <v>0</v>
      </c>
      <c r="AZ24" s="326">
        <f>AZ$6*'（建設）投入係数表'!AZ23</f>
        <v>0</v>
      </c>
      <c r="BA24" s="325">
        <f>BA$6*'（建設）投入係数表'!BA23</f>
        <v>0</v>
      </c>
      <c r="BB24" s="325">
        <f>BB$6*'（建設）投入係数表'!BB23</f>
        <v>0</v>
      </c>
      <c r="BC24" s="326">
        <f>BC$6*'（建設）投入係数表'!BC23</f>
        <v>0</v>
      </c>
      <c r="BD24" s="326">
        <f>BD$6*'（建設）投入係数表'!BD23</f>
        <v>0</v>
      </c>
      <c r="BE24" s="326">
        <f>BE$6*'（建設）投入係数表'!BE23</f>
        <v>0</v>
      </c>
      <c r="BF24" s="326">
        <f>BF$6*'（建設）投入係数表'!BF23</f>
        <v>0</v>
      </c>
      <c r="BG24" s="326">
        <f>BG$6*'（建設）投入係数表'!BG23</f>
        <v>0</v>
      </c>
      <c r="BH24" s="326">
        <f>BH$6*'（建設）投入係数表'!BH23</f>
        <v>0</v>
      </c>
      <c r="BI24" s="326">
        <f>BI$6*'（建設）投入係数表'!BI23</f>
        <v>0</v>
      </c>
      <c r="BJ24" s="326">
        <f>BJ$6*'（建設）投入係数表'!BJ23</f>
        <v>0</v>
      </c>
      <c r="BK24" s="326">
        <f>BK$6*'（建設）投入係数表'!BK23</f>
        <v>0</v>
      </c>
      <c r="BL24" s="326">
        <f>BL$6*'（建設）投入係数表'!BL23</f>
        <v>0</v>
      </c>
      <c r="BM24" s="326">
        <f>BM$6*'（建設）投入係数表'!BM23</f>
        <v>0</v>
      </c>
      <c r="BN24" s="325">
        <f>BN$6*'（建設）投入係数表'!BN23</f>
        <v>0</v>
      </c>
      <c r="BO24" s="326">
        <f>BO$6*'（建設）投入係数表'!BO23</f>
        <v>0</v>
      </c>
      <c r="BP24" s="326">
        <f>BP$6*'（建設）投入係数表'!BP23</f>
        <v>0</v>
      </c>
      <c r="BQ24" s="326">
        <f>BQ$6*'（建設）投入係数表'!BQ23</f>
        <v>0</v>
      </c>
      <c r="BR24" s="326">
        <f>BR$6*'（建設）投入係数表'!BR23</f>
        <v>0</v>
      </c>
      <c r="BS24" s="326">
        <f>BS$6*'（建設）投入係数表'!BS23</f>
        <v>0</v>
      </c>
      <c r="BT24" s="326">
        <f>BT$6*'（建設）投入係数表'!BT23</f>
        <v>0</v>
      </c>
      <c r="BU24" s="327">
        <f t="shared" si="0"/>
        <v>5.4710830464814091</v>
      </c>
      <c r="BV24" s="335">
        <f t="shared" si="1"/>
        <v>5.4710830464814095E-4</v>
      </c>
    </row>
    <row r="25" spans="1:74" ht="21.75" customHeight="1" x14ac:dyDescent="0.15">
      <c r="A25" s="116" t="s">
        <v>52</v>
      </c>
      <c r="B25" s="109" t="s">
        <v>15</v>
      </c>
      <c r="C25" s="325">
        <f>C$6*'（建設）投入係数表'!C24</f>
        <v>77.578671175284541</v>
      </c>
      <c r="D25" s="325">
        <f>D$6*'（建設）投入係数表'!D24</f>
        <v>106.32589730171898</v>
      </c>
      <c r="E25" s="325">
        <f>E$6*'（建設）投入係数表'!E24</f>
        <v>96.732991652558084</v>
      </c>
      <c r="F25" s="325">
        <f>F$6*'（建設）投入係数表'!F24</f>
        <v>0</v>
      </c>
      <c r="G25" s="326">
        <f>G$6*'（建設）投入係数表'!G24</f>
        <v>0</v>
      </c>
      <c r="H25" s="326">
        <f>H$6*'（建設）投入係数表'!H24</f>
        <v>0</v>
      </c>
      <c r="I25" s="325">
        <f>I$6*'（建設）投入係数表'!I24</f>
        <v>99.865554968247139</v>
      </c>
      <c r="J25" s="326">
        <f>J$6*'（建設）投入係数表'!J24</f>
        <v>0</v>
      </c>
      <c r="K25" s="325">
        <f>K$6*'（建設）投入係数表'!K24</f>
        <v>82.484015874986014</v>
      </c>
      <c r="L25" s="326">
        <f>L$6*'（建設）投入係数表'!L24</f>
        <v>0</v>
      </c>
      <c r="M25" s="326">
        <f>M$6*'（建設）投入係数表'!M24</f>
        <v>145.89554790617092</v>
      </c>
      <c r="N25" s="325">
        <f>N$6*'（建設）投入係数表'!N24</f>
        <v>0</v>
      </c>
      <c r="O25" s="326">
        <f>O$6*'（建設）投入係数表'!O24</f>
        <v>0</v>
      </c>
      <c r="P25" s="326">
        <f>P$6*'（建設）投入係数表'!P24</f>
        <v>0</v>
      </c>
      <c r="Q25" s="326">
        <f>Q$6*'（建設）投入係数表'!Q24</f>
        <v>0</v>
      </c>
      <c r="R25" s="325">
        <f>R$6*'（建設）投入係数表'!R24</f>
        <v>0</v>
      </c>
      <c r="S25" s="325">
        <f>S$6*'（建設）投入係数表'!S24</f>
        <v>0</v>
      </c>
      <c r="T25" s="326">
        <f>T$6*'（建設）投入係数表'!T24</f>
        <v>0</v>
      </c>
      <c r="U25" s="326">
        <f>U$6*'（建設）投入係数表'!U24</f>
        <v>0</v>
      </c>
      <c r="V25" s="325">
        <f>V$6*'（建設）投入係数表'!V24</f>
        <v>0</v>
      </c>
      <c r="W25" s="326">
        <f>W$6*'（建設）投入係数表'!W24</f>
        <v>0</v>
      </c>
      <c r="X25" s="326">
        <f>X$6*'（建設）投入係数表'!X24</f>
        <v>0</v>
      </c>
      <c r="Y25" s="326">
        <f>Y$6*'（建設）投入係数表'!Y24</f>
        <v>0</v>
      </c>
      <c r="Z25" s="326">
        <f>Z$6*'（建設）投入係数表'!Z24</f>
        <v>0</v>
      </c>
      <c r="AA25" s="326">
        <f>AA$6*'（建設）投入係数表'!AA24</f>
        <v>0</v>
      </c>
      <c r="AB25" s="326">
        <f>AB$6*'（建設）投入係数表'!AB24</f>
        <v>0</v>
      </c>
      <c r="AC25" s="326">
        <f>AC$6*'（建設）投入係数表'!AC24</f>
        <v>0</v>
      </c>
      <c r="AD25" s="326">
        <f>AD$6*'（建設）投入係数表'!AD24</f>
        <v>0</v>
      </c>
      <c r="AE25" s="325">
        <f>AE$6*'（建設）投入係数表'!AE24</f>
        <v>0</v>
      </c>
      <c r="AF25" s="325">
        <f>AF$6*'（建設）投入係数表'!AF24</f>
        <v>0</v>
      </c>
      <c r="AG25" s="325">
        <f>AG$6*'（建設）投入係数表'!AG24</f>
        <v>0</v>
      </c>
      <c r="AH25" s="325">
        <f>AH$6*'（建設）投入係数表'!AH24</f>
        <v>0</v>
      </c>
      <c r="AI25" s="325">
        <f>AI$6*'（建設）投入係数表'!AI24</f>
        <v>0</v>
      </c>
      <c r="AJ25" s="326">
        <f>AJ$6*'（建設）投入係数表'!AJ24</f>
        <v>0</v>
      </c>
      <c r="AK25" s="326">
        <f>AK$6*'（建設）投入係数表'!AK24</f>
        <v>0</v>
      </c>
      <c r="AL25" s="326">
        <f>AL$6*'（建設）投入係数表'!AL24</f>
        <v>0</v>
      </c>
      <c r="AM25" s="326">
        <f>AM$6*'（建設）投入係数表'!AM24</f>
        <v>0</v>
      </c>
      <c r="AN25" s="326">
        <f>AN$6*'（建設）投入係数表'!AN24</f>
        <v>0</v>
      </c>
      <c r="AO25" s="326">
        <f>AO$6*'（建設）投入係数表'!AO24</f>
        <v>0</v>
      </c>
      <c r="AP25" s="326">
        <f>AP$6*'（建設）投入係数表'!AP24</f>
        <v>0</v>
      </c>
      <c r="AQ25" s="325">
        <f>AQ$6*'（建設）投入係数表'!AQ24</f>
        <v>0</v>
      </c>
      <c r="AR25" s="325">
        <f>AR$6*'（建設）投入係数表'!AR24</f>
        <v>0</v>
      </c>
      <c r="AS25" s="326">
        <f>AS$6*'（建設）投入係数表'!AS24</f>
        <v>0</v>
      </c>
      <c r="AT25" s="326">
        <f>AT$6*'（建設）投入係数表'!AT24</f>
        <v>0</v>
      </c>
      <c r="AU25" s="326">
        <f>AU$6*'（建設）投入係数表'!AU24</f>
        <v>0</v>
      </c>
      <c r="AV25" s="326">
        <f>AV$6*'（建設）投入係数表'!AV24</f>
        <v>0</v>
      </c>
      <c r="AW25" s="325">
        <f>AW$6*'（建設）投入係数表'!AW24</f>
        <v>0</v>
      </c>
      <c r="AX25" s="326">
        <f>AX$6*'（建設）投入係数表'!AX24</f>
        <v>0</v>
      </c>
      <c r="AY25" s="326">
        <f>AY$6*'（建設）投入係数表'!AY24</f>
        <v>0</v>
      </c>
      <c r="AZ25" s="326">
        <f>AZ$6*'（建設）投入係数表'!AZ24</f>
        <v>0</v>
      </c>
      <c r="BA25" s="325">
        <f>BA$6*'（建設）投入係数表'!BA24</f>
        <v>0</v>
      </c>
      <c r="BB25" s="325">
        <f>BB$6*'（建設）投入係数表'!BB24</f>
        <v>0</v>
      </c>
      <c r="BC25" s="326">
        <f>BC$6*'（建設）投入係数表'!BC24</f>
        <v>0</v>
      </c>
      <c r="BD25" s="326">
        <f>BD$6*'（建設）投入係数表'!BD24</f>
        <v>0</v>
      </c>
      <c r="BE25" s="326">
        <f>BE$6*'（建設）投入係数表'!BE24</f>
        <v>0</v>
      </c>
      <c r="BF25" s="326">
        <f>BF$6*'（建設）投入係数表'!BF24</f>
        <v>0</v>
      </c>
      <c r="BG25" s="326">
        <f>BG$6*'（建設）投入係数表'!BG24</f>
        <v>0</v>
      </c>
      <c r="BH25" s="326">
        <f>BH$6*'（建設）投入係数表'!BH24</f>
        <v>0</v>
      </c>
      <c r="BI25" s="326">
        <f>BI$6*'（建設）投入係数表'!BI24</f>
        <v>0</v>
      </c>
      <c r="BJ25" s="326">
        <f>BJ$6*'（建設）投入係数表'!BJ24</f>
        <v>0</v>
      </c>
      <c r="BK25" s="326">
        <f>BK$6*'（建設）投入係数表'!BK24</f>
        <v>0</v>
      </c>
      <c r="BL25" s="326">
        <f>BL$6*'（建設）投入係数表'!BL24</f>
        <v>0</v>
      </c>
      <c r="BM25" s="326">
        <f>BM$6*'（建設）投入係数表'!BM24</f>
        <v>0</v>
      </c>
      <c r="BN25" s="325">
        <f>BN$6*'（建設）投入係数表'!BN24</f>
        <v>0</v>
      </c>
      <c r="BO25" s="326">
        <f>BO$6*'（建設）投入係数表'!BO24</f>
        <v>0</v>
      </c>
      <c r="BP25" s="326">
        <f>BP$6*'（建設）投入係数表'!BP24</f>
        <v>0</v>
      </c>
      <c r="BQ25" s="326">
        <f>BQ$6*'（建設）投入係数表'!BQ24</f>
        <v>0</v>
      </c>
      <c r="BR25" s="326">
        <f>BR$6*'（建設）投入係数表'!BR24</f>
        <v>0</v>
      </c>
      <c r="BS25" s="326">
        <f>BS$6*'（建設）投入係数表'!BS24</f>
        <v>0</v>
      </c>
      <c r="BT25" s="326">
        <f>BT$6*'（建設）投入係数表'!BT24</f>
        <v>0</v>
      </c>
      <c r="BU25" s="327">
        <f t="shared" si="0"/>
        <v>145.89554790617092</v>
      </c>
      <c r="BV25" s="335">
        <f t="shared" si="1"/>
        <v>1.4589554790617092E-2</v>
      </c>
    </row>
    <row r="26" spans="1:74" ht="21.75" customHeight="1" x14ac:dyDescent="0.15">
      <c r="A26" s="116" t="s">
        <v>53</v>
      </c>
      <c r="B26" s="109" t="s">
        <v>792</v>
      </c>
      <c r="C26" s="325">
        <f>C$6*'（建設）投入係数表'!C25</f>
        <v>22.255545215819335</v>
      </c>
      <c r="D26" s="325">
        <f>D$6*'（建設）投入係数表'!D25</f>
        <v>17.64871961102244</v>
      </c>
      <c r="E26" s="325">
        <f>E$6*'（建設）投入係数表'!E25</f>
        <v>12.353374238196542</v>
      </c>
      <c r="F26" s="325">
        <f>F$6*'（建設）投入係数表'!F25</f>
        <v>0</v>
      </c>
      <c r="G26" s="326">
        <f>G$6*'（建設）投入係数表'!G25</f>
        <v>0</v>
      </c>
      <c r="H26" s="326">
        <f>H$6*'（建設）投入係数表'!H25</f>
        <v>0</v>
      </c>
      <c r="I26" s="325">
        <f>I$6*'（建設）投入係数表'!I25</f>
        <v>20.18870430856574</v>
      </c>
      <c r="J26" s="326">
        <f>J$6*'（建設）投入係数表'!J25</f>
        <v>0</v>
      </c>
      <c r="K26" s="325">
        <f>K$6*'（建設）投入係数表'!K25</f>
        <v>22.928361404780961</v>
      </c>
      <c r="L26" s="326">
        <f>L$6*'（建設）投入係数表'!L25</f>
        <v>0</v>
      </c>
      <c r="M26" s="326">
        <f>M$6*'（建設）投入係数表'!M25</f>
        <v>5.4710830464814091</v>
      </c>
      <c r="N26" s="325">
        <f>N$6*'（建設）投入係数表'!N25</f>
        <v>0</v>
      </c>
      <c r="O26" s="326">
        <f>O$6*'（建設）投入係数表'!O25</f>
        <v>0</v>
      </c>
      <c r="P26" s="326">
        <f>P$6*'（建設）投入係数表'!P25</f>
        <v>0</v>
      </c>
      <c r="Q26" s="326">
        <f>Q$6*'（建設）投入係数表'!Q25</f>
        <v>0</v>
      </c>
      <c r="R26" s="325">
        <f>R$6*'（建設）投入係数表'!R25</f>
        <v>0</v>
      </c>
      <c r="S26" s="325">
        <f>S$6*'（建設）投入係数表'!S25</f>
        <v>0</v>
      </c>
      <c r="T26" s="326">
        <f>T$6*'（建設）投入係数表'!T25</f>
        <v>0</v>
      </c>
      <c r="U26" s="326">
        <f>U$6*'（建設）投入係数表'!U25</f>
        <v>0</v>
      </c>
      <c r="V26" s="325">
        <f>V$6*'（建設）投入係数表'!V25</f>
        <v>0</v>
      </c>
      <c r="W26" s="326">
        <f>W$6*'（建設）投入係数表'!W25</f>
        <v>0</v>
      </c>
      <c r="X26" s="326">
        <f>X$6*'（建設）投入係数表'!X25</f>
        <v>0</v>
      </c>
      <c r="Y26" s="326">
        <f>Y$6*'（建設）投入係数表'!Y25</f>
        <v>0</v>
      </c>
      <c r="Z26" s="326">
        <f>Z$6*'（建設）投入係数表'!Z25</f>
        <v>0</v>
      </c>
      <c r="AA26" s="326">
        <f>AA$6*'（建設）投入係数表'!AA25</f>
        <v>0</v>
      </c>
      <c r="AB26" s="326">
        <f>AB$6*'（建設）投入係数表'!AB25</f>
        <v>0</v>
      </c>
      <c r="AC26" s="326">
        <f>AC$6*'（建設）投入係数表'!AC25</f>
        <v>0</v>
      </c>
      <c r="AD26" s="326">
        <f>AD$6*'（建設）投入係数表'!AD25</f>
        <v>0</v>
      </c>
      <c r="AE26" s="325">
        <f>AE$6*'（建設）投入係数表'!AE25</f>
        <v>0</v>
      </c>
      <c r="AF26" s="325">
        <f>AF$6*'（建設）投入係数表'!AF25</f>
        <v>0</v>
      </c>
      <c r="AG26" s="325">
        <f>AG$6*'（建設）投入係数表'!AG25</f>
        <v>0</v>
      </c>
      <c r="AH26" s="325">
        <f>AH$6*'（建設）投入係数表'!AH25</f>
        <v>0</v>
      </c>
      <c r="AI26" s="325">
        <f>AI$6*'（建設）投入係数表'!AI25</f>
        <v>0</v>
      </c>
      <c r="AJ26" s="326">
        <f>AJ$6*'（建設）投入係数表'!AJ25</f>
        <v>0</v>
      </c>
      <c r="AK26" s="326">
        <f>AK$6*'（建設）投入係数表'!AK25</f>
        <v>0</v>
      </c>
      <c r="AL26" s="326">
        <f>AL$6*'（建設）投入係数表'!AL25</f>
        <v>0</v>
      </c>
      <c r="AM26" s="326">
        <f>AM$6*'（建設）投入係数表'!AM25</f>
        <v>0</v>
      </c>
      <c r="AN26" s="326">
        <f>AN$6*'（建設）投入係数表'!AN25</f>
        <v>0</v>
      </c>
      <c r="AO26" s="326">
        <f>AO$6*'（建設）投入係数表'!AO25</f>
        <v>0</v>
      </c>
      <c r="AP26" s="326">
        <f>AP$6*'（建設）投入係数表'!AP25</f>
        <v>0</v>
      </c>
      <c r="AQ26" s="325">
        <f>AQ$6*'（建設）投入係数表'!AQ25</f>
        <v>0</v>
      </c>
      <c r="AR26" s="325">
        <f>AR$6*'（建設）投入係数表'!AR25</f>
        <v>0</v>
      </c>
      <c r="AS26" s="326">
        <f>AS$6*'（建設）投入係数表'!AS25</f>
        <v>0</v>
      </c>
      <c r="AT26" s="326">
        <f>AT$6*'（建設）投入係数表'!AT25</f>
        <v>0</v>
      </c>
      <c r="AU26" s="326">
        <f>AU$6*'（建設）投入係数表'!AU25</f>
        <v>0</v>
      </c>
      <c r="AV26" s="326">
        <f>AV$6*'（建設）投入係数表'!AV25</f>
        <v>0</v>
      </c>
      <c r="AW26" s="325">
        <f>AW$6*'（建設）投入係数表'!AW25</f>
        <v>0</v>
      </c>
      <c r="AX26" s="326">
        <f>AX$6*'（建設）投入係数表'!AX25</f>
        <v>0</v>
      </c>
      <c r="AY26" s="326">
        <f>AY$6*'（建設）投入係数表'!AY25</f>
        <v>0</v>
      </c>
      <c r="AZ26" s="326">
        <f>AZ$6*'（建設）投入係数表'!AZ25</f>
        <v>0</v>
      </c>
      <c r="BA26" s="325">
        <f>BA$6*'（建設）投入係数表'!BA25</f>
        <v>0</v>
      </c>
      <c r="BB26" s="325">
        <f>BB$6*'（建設）投入係数表'!BB25</f>
        <v>0</v>
      </c>
      <c r="BC26" s="326">
        <f>BC$6*'（建設）投入係数表'!BC25</f>
        <v>0</v>
      </c>
      <c r="BD26" s="326">
        <f>BD$6*'（建設）投入係数表'!BD25</f>
        <v>0</v>
      </c>
      <c r="BE26" s="326">
        <f>BE$6*'（建設）投入係数表'!BE25</f>
        <v>0</v>
      </c>
      <c r="BF26" s="326">
        <f>BF$6*'（建設）投入係数表'!BF25</f>
        <v>0</v>
      </c>
      <c r="BG26" s="326">
        <f>BG$6*'（建設）投入係数表'!BG25</f>
        <v>0</v>
      </c>
      <c r="BH26" s="326">
        <f>BH$6*'（建設）投入係数表'!BH25</f>
        <v>0</v>
      </c>
      <c r="BI26" s="326">
        <f>BI$6*'（建設）投入係数表'!BI25</f>
        <v>0</v>
      </c>
      <c r="BJ26" s="326">
        <f>BJ$6*'（建設）投入係数表'!BJ25</f>
        <v>0</v>
      </c>
      <c r="BK26" s="326">
        <f>BK$6*'（建設）投入係数表'!BK25</f>
        <v>0</v>
      </c>
      <c r="BL26" s="326">
        <f>BL$6*'（建設）投入係数表'!BL25</f>
        <v>0</v>
      </c>
      <c r="BM26" s="326">
        <f>BM$6*'（建設）投入係数表'!BM25</f>
        <v>0</v>
      </c>
      <c r="BN26" s="325">
        <f>BN$6*'（建設）投入係数表'!BN25</f>
        <v>0</v>
      </c>
      <c r="BO26" s="326">
        <f>BO$6*'（建設）投入係数表'!BO25</f>
        <v>0</v>
      </c>
      <c r="BP26" s="326">
        <f>BP$6*'（建設）投入係数表'!BP25</f>
        <v>0</v>
      </c>
      <c r="BQ26" s="326">
        <f>BQ$6*'（建設）投入係数表'!BQ25</f>
        <v>0</v>
      </c>
      <c r="BR26" s="326">
        <f>BR$6*'（建設）投入係数表'!BR25</f>
        <v>0</v>
      </c>
      <c r="BS26" s="326">
        <f>BS$6*'（建設）投入係数表'!BS25</f>
        <v>0</v>
      </c>
      <c r="BT26" s="326">
        <f>BT$6*'（建設）投入係数表'!BT25</f>
        <v>0</v>
      </c>
      <c r="BU26" s="327">
        <f t="shared" si="0"/>
        <v>5.4710830464814091</v>
      </c>
      <c r="BV26" s="335">
        <f t="shared" si="1"/>
        <v>5.4710830464814095E-4</v>
      </c>
    </row>
    <row r="27" spans="1:74" ht="21.75" customHeight="1" x14ac:dyDescent="0.15">
      <c r="A27" s="116" t="s">
        <v>54</v>
      </c>
      <c r="B27" s="109" t="s">
        <v>462</v>
      </c>
      <c r="C27" s="325">
        <f>C$6*'（建設）投入係数表'!C26</f>
        <v>0</v>
      </c>
      <c r="D27" s="325">
        <f>D$6*'（建設）投入係数表'!D26</f>
        <v>0</v>
      </c>
      <c r="E27" s="325">
        <f>E$6*'（建設）投入係数表'!E26</f>
        <v>0</v>
      </c>
      <c r="F27" s="325">
        <f>F$6*'（建設）投入係数表'!F26</f>
        <v>0</v>
      </c>
      <c r="G27" s="326">
        <f>G$6*'（建設）投入係数表'!G26</f>
        <v>0</v>
      </c>
      <c r="H27" s="326">
        <f>H$6*'（建設）投入係数表'!H26</f>
        <v>0</v>
      </c>
      <c r="I27" s="325">
        <f>I$6*'（建設）投入係数表'!I26</f>
        <v>0</v>
      </c>
      <c r="J27" s="326">
        <f>J$6*'（建設）投入係数表'!J26</f>
        <v>0</v>
      </c>
      <c r="K27" s="325">
        <f>K$6*'（建設）投入係数表'!K26</f>
        <v>0</v>
      </c>
      <c r="L27" s="326">
        <f>L$6*'（建設）投入係数表'!L26</f>
        <v>0</v>
      </c>
      <c r="M27" s="326">
        <f>M$6*'（建設）投入係数表'!M26</f>
        <v>0</v>
      </c>
      <c r="N27" s="325">
        <f>N$6*'（建設）投入係数表'!N26</f>
        <v>0</v>
      </c>
      <c r="O27" s="326">
        <f>O$6*'（建設）投入係数表'!O26</f>
        <v>0</v>
      </c>
      <c r="P27" s="326">
        <f>P$6*'（建設）投入係数表'!P26</f>
        <v>0</v>
      </c>
      <c r="Q27" s="326">
        <f>Q$6*'（建設）投入係数表'!Q26</f>
        <v>0</v>
      </c>
      <c r="R27" s="325">
        <f>R$6*'（建設）投入係数表'!R26</f>
        <v>0</v>
      </c>
      <c r="S27" s="325">
        <f>S$6*'（建設）投入係数表'!S26</f>
        <v>0</v>
      </c>
      <c r="T27" s="326">
        <f>T$6*'（建設）投入係数表'!T26</f>
        <v>0</v>
      </c>
      <c r="U27" s="326">
        <f>U$6*'（建設）投入係数表'!U26</f>
        <v>0</v>
      </c>
      <c r="V27" s="325">
        <f>V$6*'（建設）投入係数表'!V26</f>
        <v>0</v>
      </c>
      <c r="W27" s="326">
        <f>W$6*'（建設）投入係数表'!W26</f>
        <v>0</v>
      </c>
      <c r="X27" s="326">
        <f>X$6*'（建設）投入係数表'!X26</f>
        <v>0</v>
      </c>
      <c r="Y27" s="326">
        <f>Y$6*'（建設）投入係数表'!Y26</f>
        <v>0</v>
      </c>
      <c r="Z27" s="326">
        <f>Z$6*'（建設）投入係数表'!Z26</f>
        <v>0</v>
      </c>
      <c r="AA27" s="326">
        <f>AA$6*'（建設）投入係数表'!AA26</f>
        <v>0</v>
      </c>
      <c r="AB27" s="326">
        <f>AB$6*'（建設）投入係数表'!AB26</f>
        <v>0</v>
      </c>
      <c r="AC27" s="326">
        <f>AC$6*'（建設）投入係数表'!AC26</f>
        <v>0</v>
      </c>
      <c r="AD27" s="326">
        <f>AD$6*'（建設）投入係数表'!AD26</f>
        <v>0</v>
      </c>
      <c r="AE27" s="325">
        <f>AE$6*'（建設）投入係数表'!AE26</f>
        <v>0</v>
      </c>
      <c r="AF27" s="325">
        <f>AF$6*'（建設）投入係数表'!AF26</f>
        <v>0</v>
      </c>
      <c r="AG27" s="325">
        <f>AG$6*'（建設）投入係数表'!AG26</f>
        <v>0</v>
      </c>
      <c r="AH27" s="325">
        <f>AH$6*'（建設）投入係数表'!AH26</f>
        <v>0</v>
      </c>
      <c r="AI27" s="325">
        <f>AI$6*'（建設）投入係数表'!AI26</f>
        <v>0</v>
      </c>
      <c r="AJ27" s="326">
        <f>AJ$6*'（建設）投入係数表'!AJ26</f>
        <v>0</v>
      </c>
      <c r="AK27" s="326">
        <f>AK$6*'（建設）投入係数表'!AK26</f>
        <v>0</v>
      </c>
      <c r="AL27" s="326">
        <f>AL$6*'（建設）投入係数表'!AL26</f>
        <v>0</v>
      </c>
      <c r="AM27" s="326">
        <f>AM$6*'（建設）投入係数表'!AM26</f>
        <v>0</v>
      </c>
      <c r="AN27" s="326">
        <f>AN$6*'（建設）投入係数表'!AN26</f>
        <v>0</v>
      </c>
      <c r="AO27" s="326">
        <f>AO$6*'（建設）投入係数表'!AO26</f>
        <v>0</v>
      </c>
      <c r="AP27" s="326">
        <f>AP$6*'（建設）投入係数表'!AP26</f>
        <v>0</v>
      </c>
      <c r="AQ27" s="325">
        <f>AQ$6*'（建設）投入係数表'!AQ26</f>
        <v>0</v>
      </c>
      <c r="AR27" s="325">
        <f>AR$6*'（建設）投入係数表'!AR26</f>
        <v>0</v>
      </c>
      <c r="AS27" s="326">
        <f>AS$6*'（建設）投入係数表'!AS26</f>
        <v>0</v>
      </c>
      <c r="AT27" s="326">
        <f>AT$6*'（建設）投入係数表'!AT26</f>
        <v>0</v>
      </c>
      <c r="AU27" s="326">
        <f>AU$6*'（建設）投入係数表'!AU26</f>
        <v>0</v>
      </c>
      <c r="AV27" s="326">
        <f>AV$6*'（建設）投入係数表'!AV26</f>
        <v>0</v>
      </c>
      <c r="AW27" s="325">
        <f>AW$6*'（建設）投入係数表'!AW26</f>
        <v>0</v>
      </c>
      <c r="AX27" s="326">
        <f>AX$6*'（建設）投入係数表'!AX26</f>
        <v>0</v>
      </c>
      <c r="AY27" s="326">
        <f>AY$6*'（建設）投入係数表'!AY26</f>
        <v>0</v>
      </c>
      <c r="AZ27" s="326">
        <f>AZ$6*'（建設）投入係数表'!AZ26</f>
        <v>0</v>
      </c>
      <c r="BA27" s="325">
        <f>BA$6*'（建設）投入係数表'!BA26</f>
        <v>0</v>
      </c>
      <c r="BB27" s="325">
        <f>BB$6*'（建設）投入係数表'!BB26</f>
        <v>0</v>
      </c>
      <c r="BC27" s="326">
        <f>BC$6*'（建設）投入係数表'!BC26</f>
        <v>0</v>
      </c>
      <c r="BD27" s="326">
        <f>BD$6*'（建設）投入係数表'!BD26</f>
        <v>0</v>
      </c>
      <c r="BE27" s="326">
        <f>BE$6*'（建設）投入係数表'!BE26</f>
        <v>0</v>
      </c>
      <c r="BF27" s="326">
        <f>BF$6*'（建設）投入係数表'!BF26</f>
        <v>0</v>
      </c>
      <c r="BG27" s="326">
        <f>BG$6*'（建設）投入係数表'!BG26</f>
        <v>0</v>
      </c>
      <c r="BH27" s="326">
        <f>BH$6*'（建設）投入係数表'!BH26</f>
        <v>0</v>
      </c>
      <c r="BI27" s="326">
        <f>BI$6*'（建設）投入係数表'!BI26</f>
        <v>0</v>
      </c>
      <c r="BJ27" s="326">
        <f>BJ$6*'（建設）投入係数表'!BJ26</f>
        <v>0</v>
      </c>
      <c r="BK27" s="326">
        <f>BK$6*'（建設）投入係数表'!BK26</f>
        <v>0</v>
      </c>
      <c r="BL27" s="326">
        <f>BL$6*'（建設）投入係数表'!BL26</f>
        <v>0</v>
      </c>
      <c r="BM27" s="326">
        <f>BM$6*'（建設）投入係数表'!BM26</f>
        <v>0</v>
      </c>
      <c r="BN27" s="325">
        <f>BN$6*'（建設）投入係数表'!BN26</f>
        <v>0</v>
      </c>
      <c r="BO27" s="326">
        <f>BO$6*'（建設）投入係数表'!BO26</f>
        <v>0</v>
      </c>
      <c r="BP27" s="326">
        <f>BP$6*'（建設）投入係数表'!BP26</f>
        <v>0</v>
      </c>
      <c r="BQ27" s="326">
        <f>BQ$6*'（建設）投入係数表'!BQ26</f>
        <v>0</v>
      </c>
      <c r="BR27" s="326">
        <f>BR$6*'（建設）投入係数表'!BR26</f>
        <v>0</v>
      </c>
      <c r="BS27" s="326">
        <f>BS$6*'（建設）投入係数表'!BS26</f>
        <v>0</v>
      </c>
      <c r="BT27" s="326">
        <f>BT$6*'（建設）投入係数表'!BT26</f>
        <v>0</v>
      </c>
      <c r="BU27" s="327">
        <f t="shared" si="0"/>
        <v>0</v>
      </c>
      <c r="BV27" s="335">
        <f t="shared" si="1"/>
        <v>0</v>
      </c>
    </row>
    <row r="28" spans="1:74" ht="21.75" customHeight="1" x14ac:dyDescent="0.15">
      <c r="A28" s="116" t="s">
        <v>55</v>
      </c>
      <c r="B28" s="109" t="s">
        <v>16</v>
      </c>
      <c r="C28" s="325">
        <f>C$6*'（建設）投入係数表'!C27</f>
        <v>25.449414708383173</v>
      </c>
      <c r="D28" s="325">
        <f>D$6*'（建設）投入係数表'!D27</f>
        <v>21.04678379204946</v>
      </c>
      <c r="E28" s="325">
        <f>E$6*'（建設）投入係数表'!E27</f>
        <v>25.001368122773791</v>
      </c>
      <c r="F28" s="325">
        <f>F$6*'（建設）投入係数表'!F27</f>
        <v>0</v>
      </c>
      <c r="G28" s="326">
        <f>G$6*'（建設）投入係数表'!G27</f>
        <v>0</v>
      </c>
      <c r="H28" s="326">
        <f>H$6*'（建設）投入係数表'!H27</f>
        <v>0</v>
      </c>
      <c r="I28" s="325">
        <f>I$6*'（建設）投入係数表'!I27</f>
        <v>24.377002794421045</v>
      </c>
      <c r="J28" s="326">
        <f>J$6*'（建設）投入係数表'!J27</f>
        <v>0</v>
      </c>
      <c r="K28" s="325">
        <f>K$6*'（建設）投入係数表'!K27</f>
        <v>23.521441686451297</v>
      </c>
      <c r="L28" s="326">
        <f>L$6*'（建設）投入係数表'!L27</f>
        <v>0</v>
      </c>
      <c r="M28" s="326">
        <f>M$6*'（建設）投入係数表'!M27</f>
        <v>22.112293979529031</v>
      </c>
      <c r="N28" s="325">
        <f>N$6*'（建設）投入係数表'!N27</f>
        <v>0</v>
      </c>
      <c r="O28" s="326">
        <f>O$6*'（建設）投入係数表'!O27</f>
        <v>0</v>
      </c>
      <c r="P28" s="326">
        <f>P$6*'（建設）投入係数表'!P27</f>
        <v>0</v>
      </c>
      <c r="Q28" s="326">
        <f>Q$6*'（建設）投入係数表'!Q27</f>
        <v>0</v>
      </c>
      <c r="R28" s="325">
        <f>R$6*'（建設）投入係数表'!R27</f>
        <v>0</v>
      </c>
      <c r="S28" s="325">
        <f>S$6*'（建設）投入係数表'!S27</f>
        <v>0</v>
      </c>
      <c r="T28" s="326">
        <f>T$6*'（建設）投入係数表'!T27</f>
        <v>0</v>
      </c>
      <c r="U28" s="326">
        <f>U$6*'（建設）投入係数表'!U27</f>
        <v>0</v>
      </c>
      <c r="V28" s="325">
        <f>V$6*'（建設）投入係数表'!V27</f>
        <v>0</v>
      </c>
      <c r="W28" s="326">
        <f>W$6*'（建設）投入係数表'!W27</f>
        <v>0</v>
      </c>
      <c r="X28" s="326">
        <f>X$6*'（建設）投入係数表'!X27</f>
        <v>0</v>
      </c>
      <c r="Y28" s="326">
        <f>Y$6*'（建設）投入係数表'!Y27</f>
        <v>0</v>
      </c>
      <c r="Z28" s="326">
        <f>Z$6*'（建設）投入係数表'!Z27</f>
        <v>0</v>
      </c>
      <c r="AA28" s="326">
        <f>AA$6*'（建設）投入係数表'!AA27</f>
        <v>0</v>
      </c>
      <c r="AB28" s="326">
        <f>AB$6*'（建設）投入係数表'!AB27</f>
        <v>0</v>
      </c>
      <c r="AC28" s="326">
        <f>AC$6*'（建設）投入係数表'!AC27</f>
        <v>0</v>
      </c>
      <c r="AD28" s="326">
        <f>AD$6*'（建設）投入係数表'!AD27</f>
        <v>0</v>
      </c>
      <c r="AE28" s="325">
        <f>AE$6*'（建設）投入係数表'!AE27</f>
        <v>0</v>
      </c>
      <c r="AF28" s="325">
        <f>AF$6*'（建設）投入係数表'!AF27</f>
        <v>0</v>
      </c>
      <c r="AG28" s="325">
        <f>AG$6*'（建設）投入係数表'!AG27</f>
        <v>0</v>
      </c>
      <c r="AH28" s="325">
        <f>AH$6*'（建設）投入係数表'!AH27</f>
        <v>0</v>
      </c>
      <c r="AI28" s="325">
        <f>AI$6*'（建設）投入係数表'!AI27</f>
        <v>0</v>
      </c>
      <c r="AJ28" s="326">
        <f>AJ$6*'（建設）投入係数表'!AJ27</f>
        <v>0</v>
      </c>
      <c r="AK28" s="326">
        <f>AK$6*'（建設）投入係数表'!AK27</f>
        <v>0</v>
      </c>
      <c r="AL28" s="326">
        <f>AL$6*'（建設）投入係数表'!AL27</f>
        <v>0</v>
      </c>
      <c r="AM28" s="326">
        <f>AM$6*'（建設）投入係数表'!AM27</f>
        <v>0</v>
      </c>
      <c r="AN28" s="326">
        <f>AN$6*'（建設）投入係数表'!AN27</f>
        <v>0</v>
      </c>
      <c r="AO28" s="326">
        <f>AO$6*'（建設）投入係数表'!AO27</f>
        <v>0</v>
      </c>
      <c r="AP28" s="326">
        <f>AP$6*'（建設）投入係数表'!AP27</f>
        <v>0</v>
      </c>
      <c r="AQ28" s="325">
        <f>AQ$6*'（建設）投入係数表'!AQ27</f>
        <v>0</v>
      </c>
      <c r="AR28" s="325">
        <f>AR$6*'（建設）投入係数表'!AR27</f>
        <v>0</v>
      </c>
      <c r="AS28" s="326">
        <f>AS$6*'（建設）投入係数表'!AS27</f>
        <v>0</v>
      </c>
      <c r="AT28" s="326">
        <f>AT$6*'（建設）投入係数表'!AT27</f>
        <v>0</v>
      </c>
      <c r="AU28" s="326">
        <f>AU$6*'（建設）投入係数表'!AU27</f>
        <v>0</v>
      </c>
      <c r="AV28" s="326">
        <f>AV$6*'（建設）投入係数表'!AV27</f>
        <v>0</v>
      </c>
      <c r="AW28" s="325">
        <f>AW$6*'（建設）投入係数表'!AW27</f>
        <v>0</v>
      </c>
      <c r="AX28" s="326">
        <f>AX$6*'（建設）投入係数表'!AX27</f>
        <v>0</v>
      </c>
      <c r="AY28" s="326">
        <f>AY$6*'（建設）投入係数表'!AY27</f>
        <v>0</v>
      </c>
      <c r="AZ28" s="326">
        <f>AZ$6*'（建設）投入係数表'!AZ27</f>
        <v>0</v>
      </c>
      <c r="BA28" s="325">
        <f>BA$6*'（建設）投入係数表'!BA27</f>
        <v>0</v>
      </c>
      <c r="BB28" s="325">
        <f>BB$6*'（建設）投入係数表'!BB27</f>
        <v>0</v>
      </c>
      <c r="BC28" s="326">
        <f>BC$6*'（建設）投入係数表'!BC27</f>
        <v>0</v>
      </c>
      <c r="BD28" s="326">
        <f>BD$6*'（建設）投入係数表'!BD27</f>
        <v>0</v>
      </c>
      <c r="BE28" s="326">
        <f>BE$6*'（建設）投入係数表'!BE27</f>
        <v>0</v>
      </c>
      <c r="BF28" s="326">
        <f>BF$6*'（建設）投入係数表'!BF27</f>
        <v>0</v>
      </c>
      <c r="BG28" s="326">
        <f>BG$6*'（建設）投入係数表'!BG27</f>
        <v>0</v>
      </c>
      <c r="BH28" s="326">
        <f>BH$6*'（建設）投入係数表'!BH27</f>
        <v>0</v>
      </c>
      <c r="BI28" s="326">
        <f>BI$6*'（建設）投入係数表'!BI27</f>
        <v>0</v>
      </c>
      <c r="BJ28" s="326">
        <f>BJ$6*'（建設）投入係数表'!BJ27</f>
        <v>0</v>
      </c>
      <c r="BK28" s="326">
        <f>BK$6*'（建設）投入係数表'!BK27</f>
        <v>0</v>
      </c>
      <c r="BL28" s="326">
        <f>BL$6*'（建設）投入係数表'!BL27</f>
        <v>0</v>
      </c>
      <c r="BM28" s="326">
        <f>BM$6*'（建設）投入係数表'!BM27</f>
        <v>0</v>
      </c>
      <c r="BN28" s="325">
        <f>BN$6*'（建設）投入係数表'!BN27</f>
        <v>0</v>
      </c>
      <c r="BO28" s="326">
        <f>BO$6*'（建設）投入係数表'!BO27</f>
        <v>0</v>
      </c>
      <c r="BP28" s="326">
        <f>BP$6*'（建設）投入係数表'!BP27</f>
        <v>0</v>
      </c>
      <c r="BQ28" s="326">
        <f>BQ$6*'（建設）投入係数表'!BQ27</f>
        <v>0</v>
      </c>
      <c r="BR28" s="326">
        <f>BR$6*'（建設）投入係数表'!BR27</f>
        <v>0</v>
      </c>
      <c r="BS28" s="326">
        <f>BS$6*'（建設）投入係数表'!BS27</f>
        <v>0</v>
      </c>
      <c r="BT28" s="326">
        <f>BT$6*'（建設）投入係数表'!BT27</f>
        <v>0</v>
      </c>
      <c r="BU28" s="327">
        <f t="shared" si="0"/>
        <v>22.112293979529031</v>
      </c>
      <c r="BV28" s="335">
        <f t="shared" si="1"/>
        <v>2.2112293979529032E-3</v>
      </c>
    </row>
    <row r="29" spans="1:74" ht="21.75" customHeight="1" x14ac:dyDescent="0.15">
      <c r="A29" s="116" t="s">
        <v>56</v>
      </c>
      <c r="B29" s="109" t="s">
        <v>17</v>
      </c>
      <c r="C29" s="325">
        <f>C$6*'（建設）投入係数表'!C28</f>
        <v>11.302662172461091</v>
      </c>
      <c r="D29" s="325">
        <f>D$6*'（建設）投入係数表'!D28</f>
        <v>13.497596062927871</v>
      </c>
      <c r="E29" s="325">
        <f>E$6*'（建設）投入係数表'!E28</f>
        <v>13.160824811104407</v>
      </c>
      <c r="F29" s="325">
        <f>F$6*'（建設）投入係数表'!F28</f>
        <v>0</v>
      </c>
      <c r="G29" s="326">
        <f>G$6*'（建設）投入係数表'!G28</f>
        <v>0</v>
      </c>
      <c r="H29" s="326">
        <f>H$6*'（建設）投入係数表'!H28</f>
        <v>0</v>
      </c>
      <c r="I29" s="325">
        <f>I$6*'（建設）投入係数表'!I28</f>
        <v>11.426770869018281</v>
      </c>
      <c r="J29" s="326">
        <f>J$6*'（建設）投入係数表'!J28</f>
        <v>0</v>
      </c>
      <c r="K29" s="325">
        <f>K$6*'（建設）投入係数表'!K28</f>
        <v>13.078337345287061</v>
      </c>
      <c r="L29" s="326">
        <f>L$6*'（建設）投入係数表'!L28</f>
        <v>0</v>
      </c>
      <c r="M29" s="326">
        <f>M$6*'（建設）投入係数表'!M28</f>
        <v>7.9786627761187221</v>
      </c>
      <c r="N29" s="325">
        <f>N$6*'（建設）投入係数表'!N28</f>
        <v>0</v>
      </c>
      <c r="O29" s="326">
        <f>O$6*'（建設）投入係数表'!O28</f>
        <v>0</v>
      </c>
      <c r="P29" s="326">
        <f>P$6*'（建設）投入係数表'!P28</f>
        <v>0</v>
      </c>
      <c r="Q29" s="326">
        <f>Q$6*'（建設）投入係数表'!Q28</f>
        <v>0</v>
      </c>
      <c r="R29" s="325">
        <f>R$6*'（建設）投入係数表'!R28</f>
        <v>0</v>
      </c>
      <c r="S29" s="325">
        <f>S$6*'（建設）投入係数表'!S28</f>
        <v>0</v>
      </c>
      <c r="T29" s="326">
        <f>T$6*'（建設）投入係数表'!T28</f>
        <v>0</v>
      </c>
      <c r="U29" s="326">
        <f>U$6*'（建設）投入係数表'!U28</f>
        <v>0</v>
      </c>
      <c r="V29" s="325">
        <f>V$6*'（建設）投入係数表'!V28</f>
        <v>0</v>
      </c>
      <c r="W29" s="326">
        <f>W$6*'（建設）投入係数表'!W28</f>
        <v>0</v>
      </c>
      <c r="X29" s="326">
        <f>X$6*'（建設）投入係数表'!X28</f>
        <v>0</v>
      </c>
      <c r="Y29" s="326">
        <f>Y$6*'（建設）投入係数表'!Y28</f>
        <v>0</v>
      </c>
      <c r="Z29" s="326">
        <f>Z$6*'（建設）投入係数表'!Z28</f>
        <v>0</v>
      </c>
      <c r="AA29" s="326">
        <f>AA$6*'（建設）投入係数表'!AA28</f>
        <v>0</v>
      </c>
      <c r="AB29" s="326">
        <f>AB$6*'（建設）投入係数表'!AB28</f>
        <v>0</v>
      </c>
      <c r="AC29" s="326">
        <f>AC$6*'（建設）投入係数表'!AC28</f>
        <v>0</v>
      </c>
      <c r="AD29" s="326">
        <f>AD$6*'（建設）投入係数表'!AD28</f>
        <v>0</v>
      </c>
      <c r="AE29" s="325">
        <f>AE$6*'（建設）投入係数表'!AE28</f>
        <v>0</v>
      </c>
      <c r="AF29" s="325">
        <f>AF$6*'（建設）投入係数表'!AF28</f>
        <v>0</v>
      </c>
      <c r="AG29" s="325">
        <f>AG$6*'（建設）投入係数表'!AG28</f>
        <v>0</v>
      </c>
      <c r="AH29" s="325">
        <f>AH$6*'（建設）投入係数表'!AH28</f>
        <v>0</v>
      </c>
      <c r="AI29" s="325">
        <f>AI$6*'（建設）投入係数表'!AI28</f>
        <v>0</v>
      </c>
      <c r="AJ29" s="326">
        <f>AJ$6*'（建設）投入係数表'!AJ28</f>
        <v>0</v>
      </c>
      <c r="AK29" s="326">
        <f>AK$6*'（建設）投入係数表'!AK28</f>
        <v>0</v>
      </c>
      <c r="AL29" s="326">
        <f>AL$6*'（建設）投入係数表'!AL28</f>
        <v>0</v>
      </c>
      <c r="AM29" s="326">
        <f>AM$6*'（建設）投入係数表'!AM28</f>
        <v>0</v>
      </c>
      <c r="AN29" s="326">
        <f>AN$6*'（建設）投入係数表'!AN28</f>
        <v>0</v>
      </c>
      <c r="AO29" s="326">
        <f>AO$6*'（建設）投入係数表'!AO28</f>
        <v>0</v>
      </c>
      <c r="AP29" s="326">
        <f>AP$6*'（建設）投入係数表'!AP28</f>
        <v>0</v>
      </c>
      <c r="AQ29" s="325">
        <f>AQ$6*'（建設）投入係数表'!AQ28</f>
        <v>0</v>
      </c>
      <c r="AR29" s="325">
        <f>AR$6*'（建設）投入係数表'!AR28</f>
        <v>0</v>
      </c>
      <c r="AS29" s="326">
        <f>AS$6*'（建設）投入係数表'!AS28</f>
        <v>0</v>
      </c>
      <c r="AT29" s="326">
        <f>AT$6*'（建設）投入係数表'!AT28</f>
        <v>0</v>
      </c>
      <c r="AU29" s="326">
        <f>AU$6*'（建設）投入係数表'!AU28</f>
        <v>0</v>
      </c>
      <c r="AV29" s="326">
        <f>AV$6*'（建設）投入係数表'!AV28</f>
        <v>0</v>
      </c>
      <c r="AW29" s="325">
        <f>AW$6*'（建設）投入係数表'!AW28</f>
        <v>0</v>
      </c>
      <c r="AX29" s="326">
        <f>AX$6*'（建設）投入係数表'!AX28</f>
        <v>0</v>
      </c>
      <c r="AY29" s="326">
        <f>AY$6*'（建設）投入係数表'!AY28</f>
        <v>0</v>
      </c>
      <c r="AZ29" s="326">
        <f>AZ$6*'（建設）投入係数表'!AZ28</f>
        <v>0</v>
      </c>
      <c r="BA29" s="325">
        <f>BA$6*'（建設）投入係数表'!BA28</f>
        <v>0</v>
      </c>
      <c r="BB29" s="325">
        <f>BB$6*'（建設）投入係数表'!BB28</f>
        <v>0</v>
      </c>
      <c r="BC29" s="326">
        <f>BC$6*'（建設）投入係数表'!BC28</f>
        <v>0</v>
      </c>
      <c r="BD29" s="326">
        <f>BD$6*'（建設）投入係数表'!BD28</f>
        <v>0</v>
      </c>
      <c r="BE29" s="326">
        <f>BE$6*'（建設）投入係数表'!BE28</f>
        <v>0</v>
      </c>
      <c r="BF29" s="326">
        <f>BF$6*'（建設）投入係数表'!BF28</f>
        <v>0</v>
      </c>
      <c r="BG29" s="326">
        <f>BG$6*'（建設）投入係数表'!BG28</f>
        <v>0</v>
      </c>
      <c r="BH29" s="326">
        <f>BH$6*'（建設）投入係数表'!BH28</f>
        <v>0</v>
      </c>
      <c r="BI29" s="326">
        <f>BI$6*'（建設）投入係数表'!BI28</f>
        <v>0</v>
      </c>
      <c r="BJ29" s="326">
        <f>BJ$6*'（建設）投入係数表'!BJ28</f>
        <v>0</v>
      </c>
      <c r="BK29" s="326">
        <f>BK$6*'（建設）投入係数表'!BK28</f>
        <v>0</v>
      </c>
      <c r="BL29" s="326">
        <f>BL$6*'（建設）投入係数表'!BL28</f>
        <v>0</v>
      </c>
      <c r="BM29" s="326">
        <f>BM$6*'（建設）投入係数表'!BM28</f>
        <v>0</v>
      </c>
      <c r="BN29" s="325">
        <f>BN$6*'（建設）投入係数表'!BN28</f>
        <v>0</v>
      </c>
      <c r="BO29" s="326">
        <f>BO$6*'（建設）投入係数表'!BO28</f>
        <v>0</v>
      </c>
      <c r="BP29" s="326">
        <f>BP$6*'（建設）投入係数表'!BP28</f>
        <v>0</v>
      </c>
      <c r="BQ29" s="326">
        <f>BQ$6*'（建設）投入係数表'!BQ28</f>
        <v>0</v>
      </c>
      <c r="BR29" s="326">
        <f>BR$6*'（建設）投入係数表'!BR28</f>
        <v>0</v>
      </c>
      <c r="BS29" s="326">
        <f>BS$6*'（建設）投入係数表'!BS28</f>
        <v>0</v>
      </c>
      <c r="BT29" s="326">
        <f>BT$6*'（建設）投入係数表'!BT28</f>
        <v>0</v>
      </c>
      <c r="BU29" s="327">
        <f t="shared" si="0"/>
        <v>7.9786627761187221</v>
      </c>
      <c r="BV29" s="335">
        <f t="shared" si="1"/>
        <v>7.9786627761187223E-4</v>
      </c>
    </row>
    <row r="30" spans="1:74" ht="21.75" customHeight="1" x14ac:dyDescent="0.15">
      <c r="A30" s="116" t="s">
        <v>57</v>
      </c>
      <c r="B30" s="109" t="s">
        <v>463</v>
      </c>
      <c r="C30" s="325">
        <f>C$6*'（建設）投入係数表'!C29</f>
        <v>48.534369297225645</v>
      </c>
      <c r="D30" s="325">
        <f>D$6*'（建設）投入係数表'!D29</f>
        <v>54.485239761720521</v>
      </c>
      <c r="E30" s="325">
        <f>E$6*'（建設）投入係数表'!E29</f>
        <v>75.371690562637482</v>
      </c>
      <c r="F30" s="325">
        <f>F$6*'（建設）投入係数表'!F29</f>
        <v>0</v>
      </c>
      <c r="G30" s="326">
        <f>G$6*'（建設）投入係数表'!G29</f>
        <v>0</v>
      </c>
      <c r="H30" s="326">
        <f>H$6*'（建設）投入係数表'!H29</f>
        <v>0</v>
      </c>
      <c r="I30" s="325">
        <f>I$6*'（建設）投入係数表'!I29</f>
        <v>99.572894359763467</v>
      </c>
      <c r="J30" s="326">
        <f>J$6*'（建設）投入係数表'!J29</f>
        <v>0</v>
      </c>
      <c r="K30" s="325">
        <f>K$6*'（建設）投入係数表'!K29</f>
        <v>110.52387331560614</v>
      </c>
      <c r="L30" s="326">
        <f>L$6*'（建設）投入係数表'!L29</f>
        <v>0</v>
      </c>
      <c r="M30" s="326">
        <f>M$6*'（建設）投入係数表'!M29</f>
        <v>23.935988328356167</v>
      </c>
      <c r="N30" s="325">
        <f>N$6*'（建設）投入係数表'!N29</f>
        <v>0</v>
      </c>
      <c r="O30" s="326">
        <f>O$6*'（建設）投入係数表'!O29</f>
        <v>0</v>
      </c>
      <c r="P30" s="326">
        <f>P$6*'（建設）投入係数表'!P29</f>
        <v>0</v>
      </c>
      <c r="Q30" s="326">
        <f>Q$6*'（建設）投入係数表'!Q29</f>
        <v>0</v>
      </c>
      <c r="R30" s="325">
        <f>R$6*'（建設）投入係数表'!R29</f>
        <v>0</v>
      </c>
      <c r="S30" s="325">
        <f>S$6*'（建設）投入係数表'!S29</f>
        <v>0</v>
      </c>
      <c r="T30" s="326">
        <f>T$6*'（建設）投入係数表'!T29</f>
        <v>0</v>
      </c>
      <c r="U30" s="326">
        <f>U$6*'（建設）投入係数表'!U29</f>
        <v>0</v>
      </c>
      <c r="V30" s="325">
        <f>V$6*'（建設）投入係数表'!V29</f>
        <v>0</v>
      </c>
      <c r="W30" s="326">
        <f>W$6*'（建設）投入係数表'!W29</f>
        <v>0</v>
      </c>
      <c r="X30" s="326">
        <f>X$6*'（建設）投入係数表'!X29</f>
        <v>0</v>
      </c>
      <c r="Y30" s="326">
        <f>Y$6*'（建設）投入係数表'!Y29</f>
        <v>0</v>
      </c>
      <c r="Z30" s="326">
        <f>Z$6*'（建設）投入係数表'!Z29</f>
        <v>0</v>
      </c>
      <c r="AA30" s="326">
        <f>AA$6*'（建設）投入係数表'!AA29</f>
        <v>0</v>
      </c>
      <c r="AB30" s="326">
        <f>AB$6*'（建設）投入係数表'!AB29</f>
        <v>0</v>
      </c>
      <c r="AC30" s="326">
        <f>AC$6*'（建設）投入係数表'!AC29</f>
        <v>0</v>
      </c>
      <c r="AD30" s="326">
        <f>AD$6*'（建設）投入係数表'!AD29</f>
        <v>0</v>
      </c>
      <c r="AE30" s="325">
        <f>AE$6*'（建設）投入係数表'!AE29</f>
        <v>0</v>
      </c>
      <c r="AF30" s="325">
        <f>AF$6*'（建設）投入係数表'!AF29</f>
        <v>0</v>
      </c>
      <c r="AG30" s="325">
        <f>AG$6*'（建設）投入係数表'!AG29</f>
        <v>0</v>
      </c>
      <c r="AH30" s="325">
        <f>AH$6*'（建設）投入係数表'!AH29</f>
        <v>0</v>
      </c>
      <c r="AI30" s="325">
        <f>AI$6*'（建設）投入係数表'!AI29</f>
        <v>0</v>
      </c>
      <c r="AJ30" s="326">
        <f>AJ$6*'（建設）投入係数表'!AJ29</f>
        <v>0</v>
      </c>
      <c r="AK30" s="326">
        <f>AK$6*'（建設）投入係数表'!AK29</f>
        <v>0</v>
      </c>
      <c r="AL30" s="326">
        <f>AL$6*'（建設）投入係数表'!AL29</f>
        <v>0</v>
      </c>
      <c r="AM30" s="326">
        <f>AM$6*'（建設）投入係数表'!AM29</f>
        <v>0</v>
      </c>
      <c r="AN30" s="326">
        <f>AN$6*'（建設）投入係数表'!AN29</f>
        <v>0</v>
      </c>
      <c r="AO30" s="326">
        <f>AO$6*'（建設）投入係数表'!AO29</f>
        <v>0</v>
      </c>
      <c r="AP30" s="326">
        <f>AP$6*'（建設）投入係数表'!AP29</f>
        <v>0</v>
      </c>
      <c r="AQ30" s="325">
        <f>AQ$6*'（建設）投入係数表'!AQ29</f>
        <v>0</v>
      </c>
      <c r="AR30" s="325">
        <f>AR$6*'（建設）投入係数表'!AR29</f>
        <v>0</v>
      </c>
      <c r="AS30" s="326">
        <f>AS$6*'（建設）投入係数表'!AS29</f>
        <v>0</v>
      </c>
      <c r="AT30" s="326">
        <f>AT$6*'（建設）投入係数表'!AT29</f>
        <v>0</v>
      </c>
      <c r="AU30" s="326">
        <f>AU$6*'（建設）投入係数表'!AU29</f>
        <v>0</v>
      </c>
      <c r="AV30" s="326">
        <f>AV$6*'（建設）投入係数表'!AV29</f>
        <v>0</v>
      </c>
      <c r="AW30" s="325">
        <f>AW$6*'（建設）投入係数表'!AW29</f>
        <v>0</v>
      </c>
      <c r="AX30" s="326">
        <f>AX$6*'（建設）投入係数表'!AX29</f>
        <v>0</v>
      </c>
      <c r="AY30" s="326">
        <f>AY$6*'（建設）投入係数表'!AY29</f>
        <v>0</v>
      </c>
      <c r="AZ30" s="326">
        <f>AZ$6*'（建設）投入係数表'!AZ29</f>
        <v>0</v>
      </c>
      <c r="BA30" s="325">
        <f>BA$6*'（建設）投入係数表'!BA29</f>
        <v>0</v>
      </c>
      <c r="BB30" s="325">
        <f>BB$6*'（建設）投入係数表'!BB29</f>
        <v>0</v>
      </c>
      <c r="BC30" s="326">
        <f>BC$6*'（建設）投入係数表'!BC29</f>
        <v>0</v>
      </c>
      <c r="BD30" s="326">
        <f>BD$6*'（建設）投入係数表'!BD29</f>
        <v>0</v>
      </c>
      <c r="BE30" s="326">
        <f>BE$6*'（建設）投入係数表'!BE29</f>
        <v>0</v>
      </c>
      <c r="BF30" s="326">
        <f>BF$6*'（建設）投入係数表'!BF29</f>
        <v>0</v>
      </c>
      <c r="BG30" s="326">
        <f>BG$6*'（建設）投入係数表'!BG29</f>
        <v>0</v>
      </c>
      <c r="BH30" s="326">
        <f>BH$6*'（建設）投入係数表'!BH29</f>
        <v>0</v>
      </c>
      <c r="BI30" s="326">
        <f>BI$6*'（建設）投入係数表'!BI29</f>
        <v>0</v>
      </c>
      <c r="BJ30" s="326">
        <f>BJ$6*'（建設）投入係数表'!BJ29</f>
        <v>0</v>
      </c>
      <c r="BK30" s="326">
        <f>BK$6*'（建設）投入係数表'!BK29</f>
        <v>0</v>
      </c>
      <c r="BL30" s="326">
        <f>BL$6*'（建設）投入係数表'!BL29</f>
        <v>0</v>
      </c>
      <c r="BM30" s="326">
        <f>BM$6*'（建設）投入係数表'!BM29</f>
        <v>0</v>
      </c>
      <c r="BN30" s="325">
        <f>BN$6*'（建設）投入係数表'!BN29</f>
        <v>0</v>
      </c>
      <c r="BO30" s="326">
        <f>BO$6*'（建設）投入係数表'!BO29</f>
        <v>0</v>
      </c>
      <c r="BP30" s="326">
        <f>BP$6*'（建設）投入係数表'!BP29</f>
        <v>0</v>
      </c>
      <c r="BQ30" s="326">
        <f>BQ$6*'（建設）投入係数表'!BQ29</f>
        <v>0</v>
      </c>
      <c r="BR30" s="326">
        <f>BR$6*'（建設）投入係数表'!BR29</f>
        <v>0</v>
      </c>
      <c r="BS30" s="326">
        <f>BS$6*'（建設）投入係数表'!BS29</f>
        <v>0</v>
      </c>
      <c r="BT30" s="326">
        <f>BT$6*'（建設）投入係数表'!BT29</f>
        <v>0</v>
      </c>
      <c r="BU30" s="327">
        <f t="shared" si="0"/>
        <v>23.935988328356167</v>
      </c>
      <c r="BV30" s="335">
        <f t="shared" si="1"/>
        <v>2.3935988328356167E-3</v>
      </c>
    </row>
    <row r="31" spans="1:74" ht="21.75" customHeight="1" x14ac:dyDescent="0.15">
      <c r="A31" s="116" t="s">
        <v>58</v>
      </c>
      <c r="B31" s="109" t="s">
        <v>488</v>
      </c>
      <c r="C31" s="325">
        <f>C$6*'（建設）投入係数表'!C30</f>
        <v>6.6214709917990708</v>
      </c>
      <c r="D31" s="325">
        <f>D$6*'（建設）投入係数表'!D30</f>
        <v>7.1950554341706301</v>
      </c>
      <c r="E31" s="325">
        <f>E$6*'（建設）投入係数表'!E30</f>
        <v>7.9946555445455614</v>
      </c>
      <c r="F31" s="325">
        <f>F$6*'（建設）投入係数表'!F30</f>
        <v>0</v>
      </c>
      <c r="G31" s="326">
        <f>G$6*'（建設）投入係数表'!G30</f>
        <v>0</v>
      </c>
      <c r="H31" s="326">
        <f>H$6*'（建設）投入係数表'!H30</f>
        <v>0</v>
      </c>
      <c r="I31" s="325">
        <f>I$6*'（建設）投入係数表'!I30</f>
        <v>6.2515557756652376</v>
      </c>
      <c r="J31" s="326">
        <f>J$6*'（建設）投入係数表'!J30</f>
        <v>0</v>
      </c>
      <c r="K31" s="325">
        <f>K$6*'（建設）投入係数表'!K30</f>
        <v>5.0289539347819572</v>
      </c>
      <c r="L31" s="326">
        <f>L$6*'（建設）投入係数表'!L30</f>
        <v>0</v>
      </c>
      <c r="M31" s="326">
        <f>M$6*'（建設）投入係数表'!M30</f>
        <v>11.854013267376386</v>
      </c>
      <c r="N31" s="325">
        <f>N$6*'（建設）投入係数表'!N30</f>
        <v>0</v>
      </c>
      <c r="O31" s="326">
        <f>O$6*'（建設）投入係数表'!O30</f>
        <v>0</v>
      </c>
      <c r="P31" s="326">
        <f>P$6*'（建設）投入係数表'!P30</f>
        <v>0</v>
      </c>
      <c r="Q31" s="326">
        <f>Q$6*'（建設）投入係数表'!Q30</f>
        <v>0</v>
      </c>
      <c r="R31" s="325">
        <f>R$6*'（建設）投入係数表'!R30</f>
        <v>0</v>
      </c>
      <c r="S31" s="325">
        <f>S$6*'（建設）投入係数表'!S30</f>
        <v>0</v>
      </c>
      <c r="T31" s="326">
        <f>T$6*'（建設）投入係数表'!T30</f>
        <v>0</v>
      </c>
      <c r="U31" s="326">
        <f>U$6*'（建設）投入係数表'!U30</f>
        <v>0</v>
      </c>
      <c r="V31" s="325">
        <f>V$6*'（建設）投入係数表'!V30</f>
        <v>0</v>
      </c>
      <c r="W31" s="326">
        <f>W$6*'（建設）投入係数表'!W30</f>
        <v>0</v>
      </c>
      <c r="X31" s="326">
        <f>X$6*'（建設）投入係数表'!X30</f>
        <v>0</v>
      </c>
      <c r="Y31" s="326">
        <f>Y$6*'（建設）投入係数表'!Y30</f>
        <v>0</v>
      </c>
      <c r="Z31" s="326">
        <f>Z$6*'（建設）投入係数表'!Z30</f>
        <v>0</v>
      </c>
      <c r="AA31" s="326">
        <f>AA$6*'（建設）投入係数表'!AA30</f>
        <v>0</v>
      </c>
      <c r="AB31" s="326">
        <f>AB$6*'（建設）投入係数表'!AB30</f>
        <v>0</v>
      </c>
      <c r="AC31" s="326">
        <f>AC$6*'（建設）投入係数表'!AC30</f>
        <v>0</v>
      </c>
      <c r="AD31" s="326">
        <f>AD$6*'（建設）投入係数表'!AD30</f>
        <v>0</v>
      </c>
      <c r="AE31" s="325">
        <f>AE$6*'（建設）投入係数表'!AE30</f>
        <v>0</v>
      </c>
      <c r="AF31" s="325">
        <f>AF$6*'（建設）投入係数表'!AF30</f>
        <v>0</v>
      </c>
      <c r="AG31" s="325">
        <f>AG$6*'（建設）投入係数表'!AG30</f>
        <v>0</v>
      </c>
      <c r="AH31" s="325">
        <f>AH$6*'（建設）投入係数表'!AH30</f>
        <v>0</v>
      </c>
      <c r="AI31" s="325">
        <f>AI$6*'（建設）投入係数表'!AI30</f>
        <v>0</v>
      </c>
      <c r="AJ31" s="326">
        <f>AJ$6*'（建設）投入係数表'!AJ30</f>
        <v>0</v>
      </c>
      <c r="AK31" s="326">
        <f>AK$6*'（建設）投入係数表'!AK30</f>
        <v>0</v>
      </c>
      <c r="AL31" s="326">
        <f>AL$6*'（建設）投入係数表'!AL30</f>
        <v>0</v>
      </c>
      <c r="AM31" s="326">
        <f>AM$6*'（建設）投入係数表'!AM30</f>
        <v>0</v>
      </c>
      <c r="AN31" s="326">
        <f>AN$6*'（建設）投入係数表'!AN30</f>
        <v>0</v>
      </c>
      <c r="AO31" s="326">
        <f>AO$6*'（建設）投入係数表'!AO30</f>
        <v>0</v>
      </c>
      <c r="AP31" s="326">
        <f>AP$6*'（建設）投入係数表'!AP30</f>
        <v>0</v>
      </c>
      <c r="AQ31" s="325">
        <f>AQ$6*'（建設）投入係数表'!AQ30</f>
        <v>0</v>
      </c>
      <c r="AR31" s="325">
        <f>AR$6*'（建設）投入係数表'!AR30</f>
        <v>0</v>
      </c>
      <c r="AS31" s="326">
        <f>AS$6*'（建設）投入係数表'!AS30</f>
        <v>0</v>
      </c>
      <c r="AT31" s="326">
        <f>AT$6*'（建設）投入係数表'!AT30</f>
        <v>0</v>
      </c>
      <c r="AU31" s="326">
        <f>AU$6*'（建設）投入係数表'!AU30</f>
        <v>0</v>
      </c>
      <c r="AV31" s="326">
        <f>AV$6*'（建設）投入係数表'!AV30</f>
        <v>0</v>
      </c>
      <c r="AW31" s="325">
        <f>AW$6*'（建設）投入係数表'!AW30</f>
        <v>0</v>
      </c>
      <c r="AX31" s="326">
        <f>AX$6*'（建設）投入係数表'!AX30</f>
        <v>0</v>
      </c>
      <c r="AY31" s="326">
        <f>AY$6*'（建設）投入係数表'!AY30</f>
        <v>0</v>
      </c>
      <c r="AZ31" s="326">
        <f>AZ$6*'（建設）投入係数表'!AZ30</f>
        <v>0</v>
      </c>
      <c r="BA31" s="325">
        <f>BA$6*'（建設）投入係数表'!BA30</f>
        <v>0</v>
      </c>
      <c r="BB31" s="325">
        <f>BB$6*'（建設）投入係数表'!BB30</f>
        <v>0</v>
      </c>
      <c r="BC31" s="326">
        <f>BC$6*'（建設）投入係数表'!BC30</f>
        <v>0</v>
      </c>
      <c r="BD31" s="326">
        <f>BD$6*'（建設）投入係数表'!BD30</f>
        <v>0</v>
      </c>
      <c r="BE31" s="326">
        <f>BE$6*'（建設）投入係数表'!BE30</f>
        <v>0</v>
      </c>
      <c r="BF31" s="326">
        <f>BF$6*'（建設）投入係数表'!BF30</f>
        <v>0</v>
      </c>
      <c r="BG31" s="326">
        <f>BG$6*'（建設）投入係数表'!BG30</f>
        <v>0</v>
      </c>
      <c r="BH31" s="326">
        <f>BH$6*'（建設）投入係数表'!BH30</f>
        <v>0</v>
      </c>
      <c r="BI31" s="326">
        <f>BI$6*'（建設）投入係数表'!BI30</f>
        <v>0</v>
      </c>
      <c r="BJ31" s="326">
        <f>BJ$6*'（建設）投入係数表'!BJ30</f>
        <v>0</v>
      </c>
      <c r="BK31" s="326">
        <f>BK$6*'（建設）投入係数表'!BK30</f>
        <v>0</v>
      </c>
      <c r="BL31" s="326">
        <f>BL$6*'（建設）投入係数表'!BL30</f>
        <v>0</v>
      </c>
      <c r="BM31" s="326">
        <f>BM$6*'（建設）投入係数表'!BM30</f>
        <v>0</v>
      </c>
      <c r="BN31" s="325">
        <f>BN$6*'（建設）投入係数表'!BN30</f>
        <v>0</v>
      </c>
      <c r="BO31" s="326">
        <f>BO$6*'（建設）投入係数表'!BO30</f>
        <v>0</v>
      </c>
      <c r="BP31" s="326">
        <f>BP$6*'（建設）投入係数表'!BP30</f>
        <v>0</v>
      </c>
      <c r="BQ31" s="326">
        <f>BQ$6*'（建設）投入係数表'!BQ30</f>
        <v>0</v>
      </c>
      <c r="BR31" s="326">
        <f>BR$6*'（建設）投入係数表'!BR30</f>
        <v>0</v>
      </c>
      <c r="BS31" s="326">
        <f>BS$6*'（建設）投入係数表'!BS30</f>
        <v>0</v>
      </c>
      <c r="BT31" s="326">
        <f>BT$6*'（建設）投入係数表'!BT30</f>
        <v>0</v>
      </c>
      <c r="BU31" s="327">
        <f t="shared" si="0"/>
        <v>11.854013267376386</v>
      </c>
      <c r="BV31" s="335">
        <f t="shared" si="1"/>
        <v>1.1854013267376387E-3</v>
      </c>
    </row>
    <row r="32" spans="1:74" ht="21.75" customHeight="1" x14ac:dyDescent="0.15">
      <c r="A32" s="116" t="s">
        <v>59</v>
      </c>
      <c r="B32" s="109" t="s">
        <v>489</v>
      </c>
      <c r="C32" s="325">
        <f>C$6*'（建設）投入係数表'!C31</f>
        <v>17.185736554595561</v>
      </c>
      <c r="D32" s="325">
        <f>D$6*'（建設）投入係数表'!D31</f>
        <v>2.9319449431619784</v>
      </c>
      <c r="E32" s="325">
        <f>E$6*'（建設）投入係数表'!E31</f>
        <v>3.3289266586380517</v>
      </c>
      <c r="F32" s="325">
        <f>F$6*'（建設）投入係数表'!F31</f>
        <v>0</v>
      </c>
      <c r="G32" s="326">
        <f>G$6*'（建設）投入係数表'!G31</f>
        <v>0</v>
      </c>
      <c r="H32" s="326">
        <f>H$6*'（建設）投入係数表'!H31</f>
        <v>0</v>
      </c>
      <c r="I32" s="325">
        <f>I$6*'（建設）投入係数表'!I31</f>
        <v>3.9769324908393164</v>
      </c>
      <c r="J32" s="326">
        <f>J$6*'（建設）投入係数表'!J31</f>
        <v>0</v>
      </c>
      <c r="K32" s="325">
        <f>K$6*'（建設）投入係数表'!K31</f>
        <v>3.6257382168093626</v>
      </c>
      <c r="L32" s="326">
        <f>L$6*'（建設）投入係数表'!L31</f>
        <v>0</v>
      </c>
      <c r="M32" s="326">
        <f>M$6*'（建設）投入係数表'!M31</f>
        <v>6.1549684272915854</v>
      </c>
      <c r="N32" s="325">
        <f>N$6*'（建設）投入係数表'!N31</f>
        <v>0</v>
      </c>
      <c r="O32" s="326">
        <f>O$6*'（建設）投入係数表'!O31</f>
        <v>0</v>
      </c>
      <c r="P32" s="326">
        <f>P$6*'（建設）投入係数表'!P31</f>
        <v>0</v>
      </c>
      <c r="Q32" s="326">
        <f>Q$6*'（建設）投入係数表'!Q31</f>
        <v>0</v>
      </c>
      <c r="R32" s="325">
        <f>R$6*'（建設）投入係数表'!R31</f>
        <v>0</v>
      </c>
      <c r="S32" s="325">
        <f>S$6*'（建設）投入係数表'!S31</f>
        <v>0</v>
      </c>
      <c r="T32" s="326">
        <f>T$6*'（建設）投入係数表'!T31</f>
        <v>0</v>
      </c>
      <c r="U32" s="326">
        <f>U$6*'（建設）投入係数表'!U31</f>
        <v>0</v>
      </c>
      <c r="V32" s="325">
        <f>V$6*'（建設）投入係数表'!V31</f>
        <v>0</v>
      </c>
      <c r="W32" s="326">
        <f>W$6*'（建設）投入係数表'!W31</f>
        <v>0</v>
      </c>
      <c r="X32" s="326">
        <f>X$6*'（建設）投入係数表'!X31</f>
        <v>0</v>
      </c>
      <c r="Y32" s="326">
        <f>Y$6*'（建設）投入係数表'!Y31</f>
        <v>0</v>
      </c>
      <c r="Z32" s="326">
        <f>Z$6*'（建設）投入係数表'!Z31</f>
        <v>0</v>
      </c>
      <c r="AA32" s="326">
        <f>AA$6*'（建設）投入係数表'!AA31</f>
        <v>0</v>
      </c>
      <c r="AB32" s="326">
        <f>AB$6*'（建設）投入係数表'!AB31</f>
        <v>0</v>
      </c>
      <c r="AC32" s="326">
        <f>AC$6*'（建設）投入係数表'!AC31</f>
        <v>0</v>
      </c>
      <c r="AD32" s="326">
        <f>AD$6*'（建設）投入係数表'!AD31</f>
        <v>0</v>
      </c>
      <c r="AE32" s="325">
        <f>AE$6*'（建設）投入係数表'!AE31</f>
        <v>0</v>
      </c>
      <c r="AF32" s="325">
        <f>AF$6*'（建設）投入係数表'!AF31</f>
        <v>0</v>
      </c>
      <c r="AG32" s="325">
        <f>AG$6*'（建設）投入係数表'!AG31</f>
        <v>0</v>
      </c>
      <c r="AH32" s="325">
        <f>AH$6*'（建設）投入係数表'!AH31</f>
        <v>0</v>
      </c>
      <c r="AI32" s="325">
        <f>AI$6*'（建設）投入係数表'!AI31</f>
        <v>0</v>
      </c>
      <c r="AJ32" s="326">
        <f>AJ$6*'（建設）投入係数表'!AJ31</f>
        <v>0</v>
      </c>
      <c r="AK32" s="326">
        <f>AK$6*'（建設）投入係数表'!AK31</f>
        <v>0</v>
      </c>
      <c r="AL32" s="326">
        <f>AL$6*'（建設）投入係数表'!AL31</f>
        <v>0</v>
      </c>
      <c r="AM32" s="326">
        <f>AM$6*'（建設）投入係数表'!AM31</f>
        <v>0</v>
      </c>
      <c r="AN32" s="326">
        <f>AN$6*'（建設）投入係数表'!AN31</f>
        <v>0</v>
      </c>
      <c r="AO32" s="326">
        <f>AO$6*'（建設）投入係数表'!AO31</f>
        <v>0</v>
      </c>
      <c r="AP32" s="326">
        <f>AP$6*'（建設）投入係数表'!AP31</f>
        <v>0</v>
      </c>
      <c r="AQ32" s="325">
        <f>AQ$6*'（建設）投入係数表'!AQ31</f>
        <v>0</v>
      </c>
      <c r="AR32" s="325">
        <f>AR$6*'（建設）投入係数表'!AR31</f>
        <v>0</v>
      </c>
      <c r="AS32" s="326">
        <f>AS$6*'（建設）投入係数表'!AS31</f>
        <v>0</v>
      </c>
      <c r="AT32" s="326">
        <f>AT$6*'（建設）投入係数表'!AT31</f>
        <v>0</v>
      </c>
      <c r="AU32" s="326">
        <f>AU$6*'（建設）投入係数表'!AU31</f>
        <v>0</v>
      </c>
      <c r="AV32" s="326">
        <f>AV$6*'（建設）投入係数表'!AV31</f>
        <v>0</v>
      </c>
      <c r="AW32" s="325">
        <f>AW$6*'（建設）投入係数表'!AW31</f>
        <v>0</v>
      </c>
      <c r="AX32" s="326">
        <f>AX$6*'（建設）投入係数表'!AX31</f>
        <v>0</v>
      </c>
      <c r="AY32" s="326">
        <f>AY$6*'（建設）投入係数表'!AY31</f>
        <v>0</v>
      </c>
      <c r="AZ32" s="326">
        <f>AZ$6*'（建設）投入係数表'!AZ31</f>
        <v>0</v>
      </c>
      <c r="BA32" s="325">
        <f>BA$6*'（建設）投入係数表'!BA31</f>
        <v>0</v>
      </c>
      <c r="BB32" s="325">
        <f>BB$6*'（建設）投入係数表'!BB31</f>
        <v>0</v>
      </c>
      <c r="BC32" s="326">
        <f>BC$6*'（建設）投入係数表'!BC31</f>
        <v>0</v>
      </c>
      <c r="BD32" s="326">
        <f>BD$6*'（建設）投入係数表'!BD31</f>
        <v>0</v>
      </c>
      <c r="BE32" s="326">
        <f>BE$6*'（建設）投入係数表'!BE31</f>
        <v>0</v>
      </c>
      <c r="BF32" s="326">
        <f>BF$6*'（建設）投入係数表'!BF31</f>
        <v>0</v>
      </c>
      <c r="BG32" s="326">
        <f>BG$6*'（建設）投入係数表'!BG31</f>
        <v>0</v>
      </c>
      <c r="BH32" s="326">
        <f>BH$6*'（建設）投入係数表'!BH31</f>
        <v>0</v>
      </c>
      <c r="BI32" s="326">
        <f>BI$6*'（建設）投入係数表'!BI31</f>
        <v>0</v>
      </c>
      <c r="BJ32" s="326">
        <f>BJ$6*'（建設）投入係数表'!BJ31</f>
        <v>0</v>
      </c>
      <c r="BK32" s="326">
        <f>BK$6*'（建設）投入係数表'!BK31</f>
        <v>0</v>
      </c>
      <c r="BL32" s="326">
        <f>BL$6*'（建設）投入係数表'!BL31</f>
        <v>0</v>
      </c>
      <c r="BM32" s="326">
        <f>BM$6*'（建設）投入係数表'!BM31</f>
        <v>0</v>
      </c>
      <c r="BN32" s="325">
        <f>BN$6*'（建設）投入係数表'!BN31</f>
        <v>0</v>
      </c>
      <c r="BO32" s="326">
        <f>BO$6*'（建設）投入係数表'!BO31</f>
        <v>0</v>
      </c>
      <c r="BP32" s="326">
        <f>BP$6*'（建設）投入係数表'!BP31</f>
        <v>0</v>
      </c>
      <c r="BQ32" s="326">
        <f>BQ$6*'（建設）投入係数表'!BQ31</f>
        <v>0</v>
      </c>
      <c r="BR32" s="326">
        <f>BR$6*'（建設）投入係数表'!BR31</f>
        <v>0</v>
      </c>
      <c r="BS32" s="326">
        <f>BS$6*'（建設）投入係数表'!BS31</f>
        <v>0</v>
      </c>
      <c r="BT32" s="326">
        <f>BT$6*'（建設）投入係数表'!BT31</f>
        <v>0</v>
      </c>
      <c r="BU32" s="327">
        <f t="shared" si="0"/>
        <v>6.1549684272915854</v>
      </c>
      <c r="BV32" s="335">
        <f t="shared" si="1"/>
        <v>6.1549684272915858E-4</v>
      </c>
    </row>
    <row r="33" spans="1:74" ht="21.75" customHeight="1" x14ac:dyDescent="0.15">
      <c r="A33" s="116" t="s">
        <v>60</v>
      </c>
      <c r="B33" s="109" t="s">
        <v>490</v>
      </c>
      <c r="C33" s="325">
        <f>C$6*'（建設）投入係数表'!C32</f>
        <v>660.10855366025964</v>
      </c>
      <c r="D33" s="325">
        <f>D$6*'（建設）投入係数表'!D32</f>
        <v>756.0944245166379</v>
      </c>
      <c r="E33" s="325">
        <f>E$6*'（建設）投入係数表'!E32</f>
        <v>827.17976376047568</v>
      </c>
      <c r="F33" s="325">
        <f>F$6*'（建設）投入係数表'!F32</f>
        <v>0</v>
      </c>
      <c r="G33" s="326">
        <f>G$6*'（建設）投入係数表'!G32</f>
        <v>0</v>
      </c>
      <c r="H33" s="326">
        <f>H$6*'（建設）投入係数表'!H32</f>
        <v>0</v>
      </c>
      <c r="I33" s="325">
        <f>I$6*'（建設）投入係数表'!I32</f>
        <v>790.59336775780832</v>
      </c>
      <c r="J33" s="326">
        <f>J$6*'（建設）投入係数表'!J32</f>
        <v>0</v>
      </c>
      <c r="K33" s="325">
        <f>K$6*'（建設）投入係数表'!K32</f>
        <v>761.69850855594734</v>
      </c>
      <c r="L33" s="326">
        <f>L$6*'（建設）投入係数表'!L32</f>
        <v>0</v>
      </c>
      <c r="M33" s="326">
        <f>M$6*'（建設）投入係数表'!M32</f>
        <v>1139.8089680169603</v>
      </c>
      <c r="N33" s="325">
        <f>N$6*'（建設）投入係数表'!N32</f>
        <v>0</v>
      </c>
      <c r="O33" s="326">
        <f>O$6*'（建設）投入係数表'!O32</f>
        <v>0</v>
      </c>
      <c r="P33" s="326">
        <f>P$6*'（建設）投入係数表'!P32</f>
        <v>0</v>
      </c>
      <c r="Q33" s="326">
        <f>Q$6*'（建設）投入係数表'!Q32</f>
        <v>0</v>
      </c>
      <c r="R33" s="325">
        <f>R$6*'（建設）投入係数表'!R32</f>
        <v>0</v>
      </c>
      <c r="S33" s="325">
        <f>S$6*'（建設）投入係数表'!S32</f>
        <v>0</v>
      </c>
      <c r="T33" s="326">
        <f>T$6*'（建設）投入係数表'!T32</f>
        <v>0</v>
      </c>
      <c r="U33" s="326">
        <f>U$6*'（建設）投入係数表'!U32</f>
        <v>0</v>
      </c>
      <c r="V33" s="325">
        <f>V$6*'（建設）投入係数表'!V32</f>
        <v>0</v>
      </c>
      <c r="W33" s="326">
        <f>W$6*'（建設）投入係数表'!W32</f>
        <v>0</v>
      </c>
      <c r="X33" s="326">
        <f>X$6*'（建設）投入係数表'!X32</f>
        <v>0</v>
      </c>
      <c r="Y33" s="326">
        <f>Y$6*'（建設）投入係数表'!Y32</f>
        <v>0</v>
      </c>
      <c r="Z33" s="326">
        <f>Z$6*'（建設）投入係数表'!Z32</f>
        <v>0</v>
      </c>
      <c r="AA33" s="326">
        <f>AA$6*'（建設）投入係数表'!AA32</f>
        <v>0</v>
      </c>
      <c r="AB33" s="326">
        <f>AB$6*'（建設）投入係数表'!AB32</f>
        <v>0</v>
      </c>
      <c r="AC33" s="326">
        <f>AC$6*'（建設）投入係数表'!AC32</f>
        <v>0</v>
      </c>
      <c r="AD33" s="326">
        <f>AD$6*'（建設）投入係数表'!AD32</f>
        <v>0</v>
      </c>
      <c r="AE33" s="325">
        <f>AE$6*'（建設）投入係数表'!AE32</f>
        <v>0</v>
      </c>
      <c r="AF33" s="325">
        <f>AF$6*'（建設）投入係数表'!AF32</f>
        <v>0</v>
      </c>
      <c r="AG33" s="325">
        <f>AG$6*'（建設）投入係数表'!AG32</f>
        <v>0</v>
      </c>
      <c r="AH33" s="325">
        <f>AH$6*'（建設）投入係数表'!AH32</f>
        <v>0</v>
      </c>
      <c r="AI33" s="325">
        <f>AI$6*'（建設）投入係数表'!AI32</f>
        <v>0</v>
      </c>
      <c r="AJ33" s="326">
        <f>AJ$6*'（建設）投入係数表'!AJ32</f>
        <v>0</v>
      </c>
      <c r="AK33" s="326">
        <f>AK$6*'（建設）投入係数表'!AK32</f>
        <v>0</v>
      </c>
      <c r="AL33" s="326">
        <f>AL$6*'（建設）投入係数表'!AL32</f>
        <v>0</v>
      </c>
      <c r="AM33" s="326">
        <f>AM$6*'（建設）投入係数表'!AM32</f>
        <v>0</v>
      </c>
      <c r="AN33" s="326">
        <f>AN$6*'（建設）投入係数表'!AN32</f>
        <v>0</v>
      </c>
      <c r="AO33" s="326">
        <f>AO$6*'（建設）投入係数表'!AO32</f>
        <v>0</v>
      </c>
      <c r="AP33" s="326">
        <f>AP$6*'（建設）投入係数表'!AP32</f>
        <v>0</v>
      </c>
      <c r="AQ33" s="325">
        <f>AQ$6*'（建設）投入係数表'!AQ32</f>
        <v>0</v>
      </c>
      <c r="AR33" s="325">
        <f>AR$6*'（建設）投入係数表'!AR32</f>
        <v>0</v>
      </c>
      <c r="AS33" s="326">
        <f>AS$6*'（建設）投入係数表'!AS32</f>
        <v>0</v>
      </c>
      <c r="AT33" s="326">
        <f>AT$6*'（建設）投入係数表'!AT32</f>
        <v>0</v>
      </c>
      <c r="AU33" s="326">
        <f>AU$6*'（建設）投入係数表'!AU32</f>
        <v>0</v>
      </c>
      <c r="AV33" s="326">
        <f>AV$6*'（建設）投入係数表'!AV32</f>
        <v>0</v>
      </c>
      <c r="AW33" s="325">
        <f>AW$6*'（建設）投入係数表'!AW32</f>
        <v>0</v>
      </c>
      <c r="AX33" s="326">
        <f>AX$6*'（建設）投入係数表'!AX32</f>
        <v>0</v>
      </c>
      <c r="AY33" s="326">
        <f>AY$6*'（建設）投入係数表'!AY32</f>
        <v>0</v>
      </c>
      <c r="AZ33" s="326">
        <f>AZ$6*'（建設）投入係数表'!AZ32</f>
        <v>0</v>
      </c>
      <c r="BA33" s="325">
        <f>BA$6*'（建設）投入係数表'!BA32</f>
        <v>0</v>
      </c>
      <c r="BB33" s="325">
        <f>BB$6*'（建設）投入係数表'!BB32</f>
        <v>0</v>
      </c>
      <c r="BC33" s="326">
        <f>BC$6*'（建設）投入係数表'!BC32</f>
        <v>0</v>
      </c>
      <c r="BD33" s="326">
        <f>BD$6*'（建設）投入係数表'!BD32</f>
        <v>0</v>
      </c>
      <c r="BE33" s="326">
        <f>BE$6*'（建設）投入係数表'!BE32</f>
        <v>0</v>
      </c>
      <c r="BF33" s="326">
        <f>BF$6*'（建設）投入係数表'!BF32</f>
        <v>0</v>
      </c>
      <c r="BG33" s="326">
        <f>BG$6*'（建設）投入係数表'!BG32</f>
        <v>0</v>
      </c>
      <c r="BH33" s="326">
        <f>BH$6*'（建設）投入係数表'!BH32</f>
        <v>0</v>
      </c>
      <c r="BI33" s="326">
        <f>BI$6*'（建設）投入係数表'!BI32</f>
        <v>0</v>
      </c>
      <c r="BJ33" s="326">
        <f>BJ$6*'（建設）投入係数表'!BJ32</f>
        <v>0</v>
      </c>
      <c r="BK33" s="326">
        <f>BK$6*'（建設）投入係数表'!BK32</f>
        <v>0</v>
      </c>
      <c r="BL33" s="326">
        <f>BL$6*'（建設）投入係数表'!BL32</f>
        <v>0</v>
      </c>
      <c r="BM33" s="326">
        <f>BM$6*'（建設）投入係数表'!BM32</f>
        <v>0</v>
      </c>
      <c r="BN33" s="325">
        <f>BN$6*'（建設）投入係数表'!BN32</f>
        <v>0</v>
      </c>
      <c r="BO33" s="326">
        <f>BO$6*'（建設）投入係数表'!BO32</f>
        <v>0</v>
      </c>
      <c r="BP33" s="326">
        <f>BP$6*'（建設）投入係数表'!BP32</f>
        <v>0</v>
      </c>
      <c r="BQ33" s="326">
        <f>BQ$6*'（建設）投入係数表'!BQ32</f>
        <v>0</v>
      </c>
      <c r="BR33" s="326">
        <f>BR$6*'（建設）投入係数表'!BR32</f>
        <v>0</v>
      </c>
      <c r="BS33" s="326">
        <f>BS$6*'（建設）投入係数表'!BS32</f>
        <v>0</v>
      </c>
      <c r="BT33" s="326">
        <f>BT$6*'（建設）投入係数表'!BT32</f>
        <v>0</v>
      </c>
      <c r="BU33" s="327">
        <f t="shared" si="0"/>
        <v>1139.8089680169603</v>
      </c>
      <c r="BV33" s="335">
        <f t="shared" si="1"/>
        <v>0.11398089680169603</v>
      </c>
    </row>
    <row r="34" spans="1:74" ht="21.75" customHeight="1" x14ac:dyDescent="0.15">
      <c r="A34" s="116" t="s">
        <v>61</v>
      </c>
      <c r="B34" s="109" t="s">
        <v>19</v>
      </c>
      <c r="C34" s="325">
        <f>C$6*'（建設）投入係数表'!C33</f>
        <v>148.87020873367837</v>
      </c>
      <c r="D34" s="325">
        <f>D$6*'（建設）投入係数表'!D33</f>
        <v>118.43020675790068</v>
      </c>
      <c r="E34" s="325">
        <f>E$6*'（建設）投入係数表'!E33</f>
        <v>117.1904712572033</v>
      </c>
      <c r="F34" s="325">
        <f>F$6*'（建設）投入係数表'!F33</f>
        <v>0</v>
      </c>
      <c r="G34" s="326">
        <f>G$6*'（建設）投入係数表'!G33</f>
        <v>0</v>
      </c>
      <c r="H34" s="326">
        <f>H$6*'（建設）投入係数表'!H33</f>
        <v>0</v>
      </c>
      <c r="I34" s="325">
        <f>I$6*'（建設）投入係数表'!I33</f>
        <v>101.69305787900076</v>
      </c>
      <c r="J34" s="326">
        <f>J$6*'（建設）投入係数表'!J33</f>
        <v>0</v>
      </c>
      <c r="K34" s="325">
        <f>K$6*'（建設）投入係数表'!K33</f>
        <v>102.9819709708602</v>
      </c>
      <c r="L34" s="326">
        <f>L$6*'（建設）投入係数表'!L33</f>
        <v>0</v>
      </c>
      <c r="M34" s="326">
        <f>M$6*'（建設）投入係数表'!M33</f>
        <v>98.707456630268766</v>
      </c>
      <c r="N34" s="325">
        <f>N$6*'（建設）投入係数表'!N33</f>
        <v>0</v>
      </c>
      <c r="O34" s="326">
        <f>O$6*'（建設）投入係数表'!O33</f>
        <v>0</v>
      </c>
      <c r="P34" s="326">
        <f>P$6*'（建設）投入係数表'!P33</f>
        <v>0</v>
      </c>
      <c r="Q34" s="326">
        <f>Q$6*'（建設）投入係数表'!Q33</f>
        <v>0</v>
      </c>
      <c r="R34" s="325">
        <f>R$6*'（建設）投入係数表'!R33</f>
        <v>0</v>
      </c>
      <c r="S34" s="325">
        <f>S$6*'（建設）投入係数表'!S33</f>
        <v>0</v>
      </c>
      <c r="T34" s="326">
        <f>T$6*'（建設）投入係数表'!T33</f>
        <v>0</v>
      </c>
      <c r="U34" s="326">
        <f>U$6*'（建設）投入係数表'!U33</f>
        <v>0</v>
      </c>
      <c r="V34" s="325">
        <f>V$6*'（建設）投入係数表'!V33</f>
        <v>0</v>
      </c>
      <c r="W34" s="326">
        <f>W$6*'（建設）投入係数表'!W33</f>
        <v>0</v>
      </c>
      <c r="X34" s="326">
        <f>X$6*'（建設）投入係数表'!X33</f>
        <v>0</v>
      </c>
      <c r="Y34" s="326">
        <f>Y$6*'（建設）投入係数表'!Y33</f>
        <v>0</v>
      </c>
      <c r="Z34" s="326">
        <f>Z$6*'（建設）投入係数表'!Z33</f>
        <v>0</v>
      </c>
      <c r="AA34" s="326">
        <f>AA$6*'（建設）投入係数表'!AA33</f>
        <v>0</v>
      </c>
      <c r="AB34" s="326">
        <f>AB$6*'（建設）投入係数表'!AB33</f>
        <v>0</v>
      </c>
      <c r="AC34" s="326">
        <f>AC$6*'（建設）投入係数表'!AC33</f>
        <v>0</v>
      </c>
      <c r="AD34" s="326">
        <f>AD$6*'（建設）投入係数表'!AD33</f>
        <v>0</v>
      </c>
      <c r="AE34" s="325">
        <f>AE$6*'（建設）投入係数表'!AE33</f>
        <v>0</v>
      </c>
      <c r="AF34" s="325">
        <f>AF$6*'（建設）投入係数表'!AF33</f>
        <v>0</v>
      </c>
      <c r="AG34" s="325">
        <f>AG$6*'（建設）投入係数表'!AG33</f>
        <v>0</v>
      </c>
      <c r="AH34" s="325">
        <f>AH$6*'（建設）投入係数表'!AH33</f>
        <v>0</v>
      </c>
      <c r="AI34" s="325">
        <f>AI$6*'（建設）投入係数表'!AI33</f>
        <v>0</v>
      </c>
      <c r="AJ34" s="326">
        <f>AJ$6*'（建設）投入係数表'!AJ33</f>
        <v>0</v>
      </c>
      <c r="AK34" s="326">
        <f>AK$6*'（建設）投入係数表'!AK33</f>
        <v>0</v>
      </c>
      <c r="AL34" s="326">
        <f>AL$6*'（建設）投入係数表'!AL33</f>
        <v>0</v>
      </c>
      <c r="AM34" s="326">
        <f>AM$6*'（建設）投入係数表'!AM33</f>
        <v>0</v>
      </c>
      <c r="AN34" s="326">
        <f>AN$6*'（建設）投入係数表'!AN33</f>
        <v>0</v>
      </c>
      <c r="AO34" s="326">
        <f>AO$6*'（建設）投入係数表'!AO33</f>
        <v>0</v>
      </c>
      <c r="AP34" s="326">
        <f>AP$6*'（建設）投入係数表'!AP33</f>
        <v>0</v>
      </c>
      <c r="AQ34" s="325">
        <f>AQ$6*'（建設）投入係数表'!AQ33</f>
        <v>0</v>
      </c>
      <c r="AR34" s="325">
        <f>AR$6*'（建設）投入係数表'!AR33</f>
        <v>0</v>
      </c>
      <c r="AS34" s="326">
        <f>AS$6*'（建設）投入係数表'!AS33</f>
        <v>0</v>
      </c>
      <c r="AT34" s="326">
        <f>AT$6*'（建設）投入係数表'!AT33</f>
        <v>0</v>
      </c>
      <c r="AU34" s="326">
        <f>AU$6*'（建設）投入係数表'!AU33</f>
        <v>0</v>
      </c>
      <c r="AV34" s="326">
        <f>AV$6*'（建設）投入係数表'!AV33</f>
        <v>0</v>
      </c>
      <c r="AW34" s="325">
        <f>AW$6*'（建設）投入係数表'!AW33</f>
        <v>0</v>
      </c>
      <c r="AX34" s="326">
        <f>AX$6*'（建設）投入係数表'!AX33</f>
        <v>0</v>
      </c>
      <c r="AY34" s="326">
        <f>AY$6*'（建設）投入係数表'!AY33</f>
        <v>0</v>
      </c>
      <c r="AZ34" s="326">
        <f>AZ$6*'（建設）投入係数表'!AZ33</f>
        <v>0</v>
      </c>
      <c r="BA34" s="325">
        <f>BA$6*'（建設）投入係数表'!BA33</f>
        <v>0</v>
      </c>
      <c r="BB34" s="325">
        <f>BB$6*'（建設）投入係数表'!BB33</f>
        <v>0</v>
      </c>
      <c r="BC34" s="326">
        <f>BC$6*'（建設）投入係数表'!BC33</f>
        <v>0</v>
      </c>
      <c r="BD34" s="326">
        <f>BD$6*'（建設）投入係数表'!BD33</f>
        <v>0</v>
      </c>
      <c r="BE34" s="326">
        <f>BE$6*'（建設）投入係数表'!BE33</f>
        <v>0</v>
      </c>
      <c r="BF34" s="326">
        <f>BF$6*'（建設）投入係数表'!BF33</f>
        <v>0</v>
      </c>
      <c r="BG34" s="326">
        <f>BG$6*'（建設）投入係数表'!BG33</f>
        <v>0</v>
      </c>
      <c r="BH34" s="326">
        <f>BH$6*'（建設）投入係数表'!BH33</f>
        <v>0</v>
      </c>
      <c r="BI34" s="326">
        <f>BI$6*'（建設）投入係数表'!BI33</f>
        <v>0</v>
      </c>
      <c r="BJ34" s="326">
        <f>BJ$6*'（建設）投入係数表'!BJ33</f>
        <v>0</v>
      </c>
      <c r="BK34" s="326">
        <f>BK$6*'（建設）投入係数表'!BK33</f>
        <v>0</v>
      </c>
      <c r="BL34" s="326">
        <f>BL$6*'（建設）投入係数表'!BL33</f>
        <v>0</v>
      </c>
      <c r="BM34" s="326">
        <f>BM$6*'（建設）投入係数表'!BM33</f>
        <v>0</v>
      </c>
      <c r="BN34" s="325">
        <f>BN$6*'（建設）投入係数表'!BN33</f>
        <v>0</v>
      </c>
      <c r="BO34" s="326">
        <f>BO$6*'（建設）投入係数表'!BO33</f>
        <v>0</v>
      </c>
      <c r="BP34" s="326">
        <f>BP$6*'（建設）投入係数表'!BP33</f>
        <v>0</v>
      </c>
      <c r="BQ34" s="326">
        <f>BQ$6*'（建設）投入係数表'!BQ33</f>
        <v>0</v>
      </c>
      <c r="BR34" s="326">
        <f>BR$6*'（建設）投入係数表'!BR33</f>
        <v>0</v>
      </c>
      <c r="BS34" s="326">
        <f>BS$6*'（建設）投入係数表'!BS33</f>
        <v>0</v>
      </c>
      <c r="BT34" s="326">
        <f>BT$6*'（建設）投入係数表'!BT33</f>
        <v>0</v>
      </c>
      <c r="BU34" s="327">
        <f t="shared" si="0"/>
        <v>98.707456630268766</v>
      </c>
      <c r="BV34" s="335">
        <f t="shared" si="1"/>
        <v>9.8707456630268767E-3</v>
      </c>
    </row>
    <row r="35" spans="1:74" ht="21.75" customHeight="1" x14ac:dyDescent="0.15">
      <c r="A35" s="116" t="s">
        <v>62</v>
      </c>
      <c r="B35" s="109" t="s">
        <v>20</v>
      </c>
      <c r="C35" s="325">
        <f>C$6*'（建設）投入係数表'!C34</f>
        <v>50.654568941325962</v>
      </c>
      <c r="D35" s="325">
        <f>D$6*'（建設）投入係数表'!D34</f>
        <v>75.300020415430993</v>
      </c>
      <c r="E35" s="325">
        <f>E$6*'（建設）投入係数表'!E34</f>
        <v>88.197282271434872</v>
      </c>
      <c r="F35" s="325">
        <f>F$6*'（建設）投入係数表'!F34</f>
        <v>0</v>
      </c>
      <c r="G35" s="326">
        <f>G$6*'（建設）投入係数表'!G34</f>
        <v>0</v>
      </c>
      <c r="H35" s="326">
        <f>H$6*'（建設）投入係数表'!H34</f>
        <v>0</v>
      </c>
      <c r="I35" s="325">
        <f>I$6*'（建設）投入係数表'!I34</f>
        <v>120.74688938355757</v>
      </c>
      <c r="J35" s="326">
        <f>J$6*'（建設）投入係数表'!J34</f>
        <v>0</v>
      </c>
      <c r="K35" s="325">
        <f>K$6*'（建設）投入係数表'!K34</f>
        <v>96.189061765337101</v>
      </c>
      <c r="L35" s="326">
        <f>L$6*'（建設）投入係数表'!L34</f>
        <v>0</v>
      </c>
      <c r="M35" s="326">
        <f>M$6*'（建設）投入係数表'!M34</f>
        <v>95.51599151982127</v>
      </c>
      <c r="N35" s="325">
        <f>N$6*'（建設）投入係数表'!N34</f>
        <v>0</v>
      </c>
      <c r="O35" s="326">
        <f>O$6*'（建設）投入係数表'!O34</f>
        <v>0</v>
      </c>
      <c r="P35" s="326">
        <f>P$6*'（建設）投入係数表'!P34</f>
        <v>0</v>
      </c>
      <c r="Q35" s="326">
        <f>Q$6*'（建設）投入係数表'!Q34</f>
        <v>0</v>
      </c>
      <c r="R35" s="325">
        <f>R$6*'（建設）投入係数表'!R34</f>
        <v>0</v>
      </c>
      <c r="S35" s="325">
        <f>S$6*'（建設）投入係数表'!S34</f>
        <v>0</v>
      </c>
      <c r="T35" s="326">
        <f>T$6*'（建設）投入係数表'!T34</f>
        <v>0</v>
      </c>
      <c r="U35" s="326">
        <f>U$6*'（建設）投入係数表'!U34</f>
        <v>0</v>
      </c>
      <c r="V35" s="325">
        <f>V$6*'（建設）投入係数表'!V34</f>
        <v>0</v>
      </c>
      <c r="W35" s="326">
        <f>W$6*'（建設）投入係数表'!W34</f>
        <v>0</v>
      </c>
      <c r="X35" s="326">
        <f>X$6*'（建設）投入係数表'!X34</f>
        <v>0</v>
      </c>
      <c r="Y35" s="326">
        <f>Y$6*'（建設）投入係数表'!Y34</f>
        <v>0</v>
      </c>
      <c r="Z35" s="326">
        <f>Z$6*'（建設）投入係数表'!Z34</f>
        <v>0</v>
      </c>
      <c r="AA35" s="326">
        <f>AA$6*'（建設）投入係数表'!AA34</f>
        <v>0</v>
      </c>
      <c r="AB35" s="326">
        <f>AB$6*'（建設）投入係数表'!AB34</f>
        <v>0</v>
      </c>
      <c r="AC35" s="326">
        <f>AC$6*'（建設）投入係数表'!AC34</f>
        <v>0</v>
      </c>
      <c r="AD35" s="326">
        <f>AD$6*'（建設）投入係数表'!AD34</f>
        <v>0</v>
      </c>
      <c r="AE35" s="325">
        <f>AE$6*'（建設）投入係数表'!AE34</f>
        <v>0</v>
      </c>
      <c r="AF35" s="325">
        <f>AF$6*'（建設）投入係数表'!AF34</f>
        <v>0</v>
      </c>
      <c r="AG35" s="325">
        <f>AG$6*'（建設）投入係数表'!AG34</f>
        <v>0</v>
      </c>
      <c r="AH35" s="325">
        <f>AH$6*'（建設）投入係数表'!AH34</f>
        <v>0</v>
      </c>
      <c r="AI35" s="325">
        <f>AI$6*'（建設）投入係数表'!AI34</f>
        <v>0</v>
      </c>
      <c r="AJ35" s="326">
        <f>AJ$6*'（建設）投入係数表'!AJ34</f>
        <v>0</v>
      </c>
      <c r="AK35" s="326">
        <f>AK$6*'（建設）投入係数表'!AK34</f>
        <v>0</v>
      </c>
      <c r="AL35" s="326">
        <f>AL$6*'（建設）投入係数表'!AL34</f>
        <v>0</v>
      </c>
      <c r="AM35" s="326">
        <f>AM$6*'（建設）投入係数表'!AM34</f>
        <v>0</v>
      </c>
      <c r="AN35" s="326">
        <f>AN$6*'（建設）投入係数表'!AN34</f>
        <v>0</v>
      </c>
      <c r="AO35" s="326">
        <f>AO$6*'（建設）投入係数表'!AO34</f>
        <v>0</v>
      </c>
      <c r="AP35" s="326">
        <f>AP$6*'（建設）投入係数表'!AP34</f>
        <v>0</v>
      </c>
      <c r="AQ35" s="325">
        <f>AQ$6*'（建設）投入係数表'!AQ34</f>
        <v>0</v>
      </c>
      <c r="AR35" s="325">
        <f>AR$6*'（建設）投入係数表'!AR34</f>
        <v>0</v>
      </c>
      <c r="AS35" s="326">
        <f>AS$6*'（建設）投入係数表'!AS34</f>
        <v>0</v>
      </c>
      <c r="AT35" s="326">
        <f>AT$6*'（建設）投入係数表'!AT34</f>
        <v>0</v>
      </c>
      <c r="AU35" s="326">
        <f>AU$6*'（建設）投入係数表'!AU34</f>
        <v>0</v>
      </c>
      <c r="AV35" s="326">
        <f>AV$6*'（建設）投入係数表'!AV34</f>
        <v>0</v>
      </c>
      <c r="AW35" s="325">
        <f>AW$6*'（建設）投入係数表'!AW34</f>
        <v>0</v>
      </c>
      <c r="AX35" s="326">
        <f>AX$6*'（建設）投入係数表'!AX34</f>
        <v>0</v>
      </c>
      <c r="AY35" s="326">
        <f>AY$6*'（建設）投入係数表'!AY34</f>
        <v>0</v>
      </c>
      <c r="AZ35" s="326">
        <f>AZ$6*'（建設）投入係数表'!AZ34</f>
        <v>0</v>
      </c>
      <c r="BA35" s="325">
        <f>BA$6*'（建設）投入係数表'!BA34</f>
        <v>0</v>
      </c>
      <c r="BB35" s="325">
        <f>BB$6*'（建設）投入係数表'!BB34</f>
        <v>0</v>
      </c>
      <c r="BC35" s="326">
        <f>BC$6*'（建設）投入係数表'!BC34</f>
        <v>0</v>
      </c>
      <c r="BD35" s="326">
        <f>BD$6*'（建設）投入係数表'!BD34</f>
        <v>0</v>
      </c>
      <c r="BE35" s="326">
        <f>BE$6*'（建設）投入係数表'!BE34</f>
        <v>0</v>
      </c>
      <c r="BF35" s="326">
        <f>BF$6*'（建設）投入係数表'!BF34</f>
        <v>0</v>
      </c>
      <c r="BG35" s="326">
        <f>BG$6*'（建設）投入係数表'!BG34</f>
        <v>0</v>
      </c>
      <c r="BH35" s="326">
        <f>BH$6*'（建設）投入係数表'!BH34</f>
        <v>0</v>
      </c>
      <c r="BI35" s="326">
        <f>BI$6*'（建設）投入係数表'!BI34</f>
        <v>0</v>
      </c>
      <c r="BJ35" s="326">
        <f>BJ$6*'（建設）投入係数表'!BJ34</f>
        <v>0</v>
      </c>
      <c r="BK35" s="326">
        <f>BK$6*'（建設）投入係数表'!BK34</f>
        <v>0</v>
      </c>
      <c r="BL35" s="326">
        <f>BL$6*'（建設）投入係数表'!BL34</f>
        <v>0</v>
      </c>
      <c r="BM35" s="326">
        <f>BM$6*'（建設）投入係数表'!BM34</f>
        <v>0</v>
      </c>
      <c r="BN35" s="325">
        <f>BN$6*'（建設）投入係数表'!BN34</f>
        <v>0</v>
      </c>
      <c r="BO35" s="326">
        <f>BO$6*'（建設）投入係数表'!BO34</f>
        <v>0</v>
      </c>
      <c r="BP35" s="326">
        <f>BP$6*'（建設）投入係数表'!BP34</f>
        <v>0</v>
      </c>
      <c r="BQ35" s="326">
        <f>BQ$6*'（建設）投入係数表'!BQ34</f>
        <v>0</v>
      </c>
      <c r="BR35" s="326">
        <f>BR$6*'（建設）投入係数表'!BR34</f>
        <v>0</v>
      </c>
      <c r="BS35" s="326">
        <f>BS$6*'（建設）投入係数表'!BS34</f>
        <v>0</v>
      </c>
      <c r="BT35" s="326">
        <f>BT$6*'（建設）投入係数表'!BT34</f>
        <v>0</v>
      </c>
      <c r="BU35" s="327">
        <f t="shared" si="0"/>
        <v>95.51599151982127</v>
      </c>
      <c r="BV35" s="335">
        <f t="shared" si="1"/>
        <v>9.5515991519821274E-3</v>
      </c>
    </row>
    <row r="36" spans="1:74" ht="21.75" customHeight="1" x14ac:dyDescent="0.15">
      <c r="A36" s="116" t="s">
        <v>63</v>
      </c>
      <c r="B36" s="109" t="s">
        <v>793</v>
      </c>
      <c r="C36" s="325">
        <f>C$6*'（建設）投入係数表'!C35</f>
        <v>424.1765649480883</v>
      </c>
      <c r="D36" s="325">
        <f>D$6*'（建設）投入係数表'!D35</f>
        <v>415.27674318980991</v>
      </c>
      <c r="E36" s="325">
        <f>E$6*'（建設）投入係数表'!E35</f>
        <v>410.97444415494925</v>
      </c>
      <c r="F36" s="325">
        <f>F$6*'（建設）投入係数表'!F35</f>
        <v>0</v>
      </c>
      <c r="G36" s="326">
        <f>G$6*'（建設）投入係数表'!G35</f>
        <v>0</v>
      </c>
      <c r="H36" s="326">
        <f>H$6*'（建設）投入係数表'!H35</f>
        <v>0</v>
      </c>
      <c r="I36" s="325">
        <f>I$6*'（建設）投入係数表'!I35</f>
        <v>473.06148522982562</v>
      </c>
      <c r="J36" s="326">
        <f>J$6*'（建設）投入係数表'!J35</f>
        <v>0</v>
      </c>
      <c r="K36" s="325">
        <f>K$6*'（建設）投入係数表'!K35</f>
        <v>440.24593877577229</v>
      </c>
      <c r="L36" s="326">
        <f>L$6*'（建設）投入係数表'!L35</f>
        <v>0</v>
      </c>
      <c r="M36" s="326">
        <f>M$6*'（建設）投入係数表'!M35</f>
        <v>376.59288303280374</v>
      </c>
      <c r="N36" s="325">
        <f>N$6*'（建設）投入係数表'!N35</f>
        <v>0</v>
      </c>
      <c r="O36" s="326">
        <f>O$6*'（建設）投入係数表'!O35</f>
        <v>0</v>
      </c>
      <c r="P36" s="326">
        <f>P$6*'（建設）投入係数表'!P35</f>
        <v>0</v>
      </c>
      <c r="Q36" s="326">
        <f>Q$6*'（建設）投入係数表'!Q35</f>
        <v>0</v>
      </c>
      <c r="R36" s="325">
        <f>R$6*'（建設）投入係数表'!R35</f>
        <v>0</v>
      </c>
      <c r="S36" s="325">
        <f>S$6*'（建設）投入係数表'!S35</f>
        <v>0</v>
      </c>
      <c r="T36" s="326">
        <f>T$6*'（建設）投入係数表'!T35</f>
        <v>0</v>
      </c>
      <c r="U36" s="326">
        <f>U$6*'（建設）投入係数表'!U35</f>
        <v>0</v>
      </c>
      <c r="V36" s="325">
        <f>V$6*'（建設）投入係数表'!V35</f>
        <v>0</v>
      </c>
      <c r="W36" s="326">
        <f>W$6*'（建設）投入係数表'!W35</f>
        <v>0</v>
      </c>
      <c r="X36" s="326">
        <f>X$6*'（建設）投入係数表'!X35</f>
        <v>0</v>
      </c>
      <c r="Y36" s="326">
        <f>Y$6*'（建設）投入係数表'!Y35</f>
        <v>0</v>
      </c>
      <c r="Z36" s="326">
        <f>Z$6*'（建設）投入係数表'!Z35</f>
        <v>0</v>
      </c>
      <c r="AA36" s="326">
        <f>AA$6*'（建設）投入係数表'!AA35</f>
        <v>0</v>
      </c>
      <c r="AB36" s="326">
        <f>AB$6*'（建設）投入係数表'!AB35</f>
        <v>0</v>
      </c>
      <c r="AC36" s="326">
        <f>AC$6*'（建設）投入係数表'!AC35</f>
        <v>0</v>
      </c>
      <c r="AD36" s="326">
        <f>AD$6*'（建設）投入係数表'!AD35</f>
        <v>0</v>
      </c>
      <c r="AE36" s="325">
        <f>AE$6*'（建設）投入係数表'!AE35</f>
        <v>0</v>
      </c>
      <c r="AF36" s="325">
        <f>AF$6*'（建設）投入係数表'!AF35</f>
        <v>0</v>
      </c>
      <c r="AG36" s="325">
        <f>AG$6*'（建設）投入係数表'!AG35</f>
        <v>0</v>
      </c>
      <c r="AH36" s="325">
        <f>AH$6*'（建設）投入係数表'!AH35</f>
        <v>0</v>
      </c>
      <c r="AI36" s="325">
        <f>AI$6*'（建設）投入係数表'!AI35</f>
        <v>0</v>
      </c>
      <c r="AJ36" s="326">
        <f>AJ$6*'（建設）投入係数表'!AJ35</f>
        <v>0</v>
      </c>
      <c r="AK36" s="326">
        <f>AK$6*'（建設）投入係数表'!AK35</f>
        <v>0</v>
      </c>
      <c r="AL36" s="326">
        <f>AL$6*'（建設）投入係数表'!AL35</f>
        <v>0</v>
      </c>
      <c r="AM36" s="326">
        <f>AM$6*'（建設）投入係数表'!AM35</f>
        <v>0</v>
      </c>
      <c r="AN36" s="326">
        <f>AN$6*'（建設）投入係数表'!AN35</f>
        <v>0</v>
      </c>
      <c r="AO36" s="326">
        <f>AO$6*'（建設）投入係数表'!AO35</f>
        <v>0</v>
      </c>
      <c r="AP36" s="326">
        <f>AP$6*'（建設）投入係数表'!AP35</f>
        <v>0</v>
      </c>
      <c r="AQ36" s="325">
        <f>AQ$6*'（建設）投入係数表'!AQ35</f>
        <v>0</v>
      </c>
      <c r="AR36" s="325">
        <f>AR$6*'（建設）投入係数表'!AR35</f>
        <v>0</v>
      </c>
      <c r="AS36" s="326">
        <f>AS$6*'（建設）投入係数表'!AS35</f>
        <v>0</v>
      </c>
      <c r="AT36" s="326">
        <f>AT$6*'（建設）投入係数表'!AT35</f>
        <v>0</v>
      </c>
      <c r="AU36" s="326">
        <f>AU$6*'（建設）投入係数表'!AU35</f>
        <v>0</v>
      </c>
      <c r="AV36" s="326">
        <f>AV$6*'（建設）投入係数表'!AV35</f>
        <v>0</v>
      </c>
      <c r="AW36" s="325">
        <f>AW$6*'（建設）投入係数表'!AW35</f>
        <v>0</v>
      </c>
      <c r="AX36" s="326">
        <f>AX$6*'（建設）投入係数表'!AX35</f>
        <v>0</v>
      </c>
      <c r="AY36" s="326">
        <f>AY$6*'（建設）投入係数表'!AY35</f>
        <v>0</v>
      </c>
      <c r="AZ36" s="326">
        <f>AZ$6*'（建設）投入係数表'!AZ35</f>
        <v>0</v>
      </c>
      <c r="BA36" s="325">
        <f>BA$6*'（建設）投入係数表'!BA35</f>
        <v>0</v>
      </c>
      <c r="BB36" s="325">
        <f>BB$6*'（建設）投入係数表'!BB35</f>
        <v>0</v>
      </c>
      <c r="BC36" s="326">
        <f>BC$6*'（建設）投入係数表'!BC35</f>
        <v>0</v>
      </c>
      <c r="BD36" s="326">
        <f>BD$6*'（建設）投入係数表'!BD35</f>
        <v>0</v>
      </c>
      <c r="BE36" s="326">
        <f>BE$6*'（建設）投入係数表'!BE35</f>
        <v>0</v>
      </c>
      <c r="BF36" s="326">
        <f>BF$6*'（建設）投入係数表'!BF35</f>
        <v>0</v>
      </c>
      <c r="BG36" s="326">
        <f>BG$6*'（建設）投入係数表'!BG35</f>
        <v>0</v>
      </c>
      <c r="BH36" s="326">
        <f>BH$6*'（建設）投入係数表'!BH35</f>
        <v>0</v>
      </c>
      <c r="BI36" s="326">
        <f>BI$6*'（建設）投入係数表'!BI35</f>
        <v>0</v>
      </c>
      <c r="BJ36" s="326">
        <f>BJ$6*'（建設）投入係数表'!BJ35</f>
        <v>0</v>
      </c>
      <c r="BK36" s="326">
        <f>BK$6*'（建設）投入係数表'!BK35</f>
        <v>0</v>
      </c>
      <c r="BL36" s="326">
        <f>BL$6*'（建設）投入係数表'!BL35</f>
        <v>0</v>
      </c>
      <c r="BM36" s="326">
        <f>BM$6*'（建設）投入係数表'!BM35</f>
        <v>0</v>
      </c>
      <c r="BN36" s="325">
        <f>BN$6*'（建設）投入係数表'!BN35</f>
        <v>0</v>
      </c>
      <c r="BO36" s="326">
        <f>BO$6*'（建設）投入係数表'!BO35</f>
        <v>0</v>
      </c>
      <c r="BP36" s="326">
        <f>BP$6*'（建設）投入係数表'!BP35</f>
        <v>0</v>
      </c>
      <c r="BQ36" s="326">
        <f>BQ$6*'（建設）投入係数表'!BQ35</f>
        <v>0</v>
      </c>
      <c r="BR36" s="326">
        <f>BR$6*'（建設）投入係数表'!BR35</f>
        <v>0</v>
      </c>
      <c r="BS36" s="326">
        <f>BS$6*'（建設）投入係数表'!BS35</f>
        <v>0</v>
      </c>
      <c r="BT36" s="326">
        <f>BT$6*'（建設）投入係数表'!BT35</f>
        <v>0</v>
      </c>
      <c r="BU36" s="327">
        <f t="shared" si="0"/>
        <v>376.59288303280374</v>
      </c>
      <c r="BV36" s="335">
        <f t="shared" si="1"/>
        <v>3.7659288303280372E-2</v>
      </c>
    </row>
    <row r="37" spans="1:74" ht="21.75" customHeight="1" x14ac:dyDescent="0.15">
      <c r="A37" s="116" t="s">
        <v>64</v>
      </c>
      <c r="B37" s="109" t="s">
        <v>466</v>
      </c>
      <c r="C37" s="325">
        <f>C$6*'（建設）投入係数表'!C36</f>
        <v>67.508073814766988</v>
      </c>
      <c r="D37" s="325">
        <f>D$6*'（建設）投入係数表'!D36</f>
        <v>42.931990583123621</v>
      </c>
      <c r="E37" s="325">
        <f>E$6*'（建設）投入係数表'!E36</f>
        <v>38.847803139007119</v>
      </c>
      <c r="F37" s="325">
        <f>F$6*'（建設）投入係数表'!F36</f>
        <v>0</v>
      </c>
      <c r="G37" s="326">
        <f>G$6*'（建設）投入係数表'!G36</f>
        <v>0</v>
      </c>
      <c r="H37" s="326">
        <f>H$6*'（建設）投入係数表'!H36</f>
        <v>0</v>
      </c>
      <c r="I37" s="325">
        <f>I$6*'（建設）投入係数表'!I36</f>
        <v>48.705228820761477</v>
      </c>
      <c r="J37" s="326">
        <f>J$6*'（建設）投入係数表'!J36</f>
        <v>0</v>
      </c>
      <c r="K37" s="325">
        <f>K$6*'（建設）投入係数表'!K36</f>
        <v>31.946850223994804</v>
      </c>
      <c r="L37" s="326">
        <f>L$6*'（建設）投入係数表'!L36</f>
        <v>0</v>
      </c>
      <c r="M37" s="326">
        <f>M$6*'（建設）投入係数表'!M36</f>
        <v>55.850639432831059</v>
      </c>
      <c r="N37" s="325">
        <f>N$6*'（建設）投入係数表'!N36</f>
        <v>0</v>
      </c>
      <c r="O37" s="326">
        <f>O$6*'（建設）投入係数表'!O36</f>
        <v>0</v>
      </c>
      <c r="P37" s="326">
        <f>P$6*'（建設）投入係数表'!P36</f>
        <v>0</v>
      </c>
      <c r="Q37" s="326">
        <f>Q$6*'（建設）投入係数表'!Q36</f>
        <v>0</v>
      </c>
      <c r="R37" s="325">
        <f>R$6*'（建設）投入係数表'!R36</f>
        <v>0</v>
      </c>
      <c r="S37" s="325">
        <f>S$6*'（建設）投入係数表'!S36</f>
        <v>0</v>
      </c>
      <c r="T37" s="326">
        <f>T$6*'（建設）投入係数表'!T36</f>
        <v>0</v>
      </c>
      <c r="U37" s="326">
        <f>U$6*'（建設）投入係数表'!U36</f>
        <v>0</v>
      </c>
      <c r="V37" s="325">
        <f>V$6*'（建設）投入係数表'!V36</f>
        <v>0</v>
      </c>
      <c r="W37" s="326">
        <f>W$6*'（建設）投入係数表'!W36</f>
        <v>0</v>
      </c>
      <c r="X37" s="326">
        <f>X$6*'（建設）投入係数表'!X36</f>
        <v>0</v>
      </c>
      <c r="Y37" s="326">
        <f>Y$6*'（建設）投入係数表'!Y36</f>
        <v>0</v>
      </c>
      <c r="Z37" s="326">
        <f>Z$6*'（建設）投入係数表'!Z36</f>
        <v>0</v>
      </c>
      <c r="AA37" s="326">
        <f>AA$6*'（建設）投入係数表'!AA36</f>
        <v>0</v>
      </c>
      <c r="AB37" s="326">
        <f>AB$6*'（建設）投入係数表'!AB36</f>
        <v>0</v>
      </c>
      <c r="AC37" s="326">
        <f>AC$6*'（建設）投入係数表'!AC36</f>
        <v>0</v>
      </c>
      <c r="AD37" s="326">
        <f>AD$6*'（建設）投入係数表'!AD36</f>
        <v>0</v>
      </c>
      <c r="AE37" s="325">
        <f>AE$6*'（建設）投入係数表'!AE36</f>
        <v>0</v>
      </c>
      <c r="AF37" s="325">
        <f>AF$6*'（建設）投入係数表'!AF36</f>
        <v>0</v>
      </c>
      <c r="AG37" s="325">
        <f>AG$6*'（建設）投入係数表'!AG36</f>
        <v>0</v>
      </c>
      <c r="AH37" s="325">
        <f>AH$6*'（建設）投入係数表'!AH36</f>
        <v>0</v>
      </c>
      <c r="AI37" s="325">
        <f>AI$6*'（建設）投入係数表'!AI36</f>
        <v>0</v>
      </c>
      <c r="AJ37" s="326">
        <f>AJ$6*'（建設）投入係数表'!AJ36</f>
        <v>0</v>
      </c>
      <c r="AK37" s="326">
        <f>AK$6*'（建設）投入係数表'!AK36</f>
        <v>0</v>
      </c>
      <c r="AL37" s="326">
        <f>AL$6*'（建設）投入係数表'!AL36</f>
        <v>0</v>
      </c>
      <c r="AM37" s="326">
        <f>AM$6*'（建設）投入係数表'!AM36</f>
        <v>0</v>
      </c>
      <c r="AN37" s="326">
        <f>AN$6*'（建設）投入係数表'!AN36</f>
        <v>0</v>
      </c>
      <c r="AO37" s="326">
        <f>AO$6*'（建設）投入係数表'!AO36</f>
        <v>0</v>
      </c>
      <c r="AP37" s="326">
        <f>AP$6*'（建設）投入係数表'!AP36</f>
        <v>0</v>
      </c>
      <c r="AQ37" s="325">
        <f>AQ$6*'（建設）投入係数表'!AQ36</f>
        <v>0</v>
      </c>
      <c r="AR37" s="325">
        <f>AR$6*'（建設）投入係数表'!AR36</f>
        <v>0</v>
      </c>
      <c r="AS37" s="326">
        <f>AS$6*'（建設）投入係数表'!AS36</f>
        <v>0</v>
      </c>
      <c r="AT37" s="326">
        <f>AT$6*'（建設）投入係数表'!AT36</f>
        <v>0</v>
      </c>
      <c r="AU37" s="326">
        <f>AU$6*'（建設）投入係数表'!AU36</f>
        <v>0</v>
      </c>
      <c r="AV37" s="326">
        <f>AV$6*'（建設）投入係数表'!AV36</f>
        <v>0</v>
      </c>
      <c r="AW37" s="325">
        <f>AW$6*'（建設）投入係数表'!AW36</f>
        <v>0</v>
      </c>
      <c r="AX37" s="326">
        <f>AX$6*'（建設）投入係数表'!AX36</f>
        <v>0</v>
      </c>
      <c r="AY37" s="326">
        <f>AY$6*'（建設）投入係数表'!AY36</f>
        <v>0</v>
      </c>
      <c r="AZ37" s="326">
        <f>AZ$6*'（建設）投入係数表'!AZ36</f>
        <v>0</v>
      </c>
      <c r="BA37" s="325">
        <f>BA$6*'（建設）投入係数表'!BA36</f>
        <v>0</v>
      </c>
      <c r="BB37" s="325">
        <f>BB$6*'（建設）投入係数表'!BB36</f>
        <v>0</v>
      </c>
      <c r="BC37" s="326">
        <f>BC$6*'（建設）投入係数表'!BC36</f>
        <v>0</v>
      </c>
      <c r="BD37" s="326">
        <f>BD$6*'（建設）投入係数表'!BD36</f>
        <v>0</v>
      </c>
      <c r="BE37" s="326">
        <f>BE$6*'（建設）投入係数表'!BE36</f>
        <v>0</v>
      </c>
      <c r="BF37" s="326">
        <f>BF$6*'（建設）投入係数表'!BF36</f>
        <v>0</v>
      </c>
      <c r="BG37" s="326">
        <f>BG$6*'（建設）投入係数表'!BG36</f>
        <v>0</v>
      </c>
      <c r="BH37" s="326">
        <f>BH$6*'（建設）投入係数表'!BH36</f>
        <v>0</v>
      </c>
      <c r="BI37" s="326">
        <f>BI$6*'（建設）投入係数表'!BI36</f>
        <v>0</v>
      </c>
      <c r="BJ37" s="326">
        <f>BJ$6*'（建設）投入係数表'!BJ36</f>
        <v>0</v>
      </c>
      <c r="BK37" s="326">
        <f>BK$6*'（建設）投入係数表'!BK36</f>
        <v>0</v>
      </c>
      <c r="BL37" s="326">
        <f>BL$6*'（建設）投入係数表'!BL36</f>
        <v>0</v>
      </c>
      <c r="BM37" s="326">
        <f>BM$6*'（建設）投入係数表'!BM36</f>
        <v>0</v>
      </c>
      <c r="BN37" s="325">
        <f>BN$6*'（建設）投入係数表'!BN36</f>
        <v>0</v>
      </c>
      <c r="BO37" s="326">
        <f>BO$6*'（建設）投入係数表'!BO36</f>
        <v>0</v>
      </c>
      <c r="BP37" s="326">
        <f>BP$6*'（建設）投入係数表'!BP36</f>
        <v>0</v>
      </c>
      <c r="BQ37" s="326">
        <f>BQ$6*'（建設）投入係数表'!BQ36</f>
        <v>0</v>
      </c>
      <c r="BR37" s="326">
        <f>BR$6*'（建設）投入係数表'!BR36</f>
        <v>0</v>
      </c>
      <c r="BS37" s="326">
        <f>BS$6*'（建設）投入係数表'!BS36</f>
        <v>0</v>
      </c>
      <c r="BT37" s="326">
        <f>BT$6*'（建設）投入係数表'!BT36</f>
        <v>0</v>
      </c>
      <c r="BU37" s="327">
        <f t="shared" si="0"/>
        <v>55.850639432831059</v>
      </c>
      <c r="BV37" s="335">
        <f t="shared" si="1"/>
        <v>5.5850639432831056E-3</v>
      </c>
    </row>
    <row r="38" spans="1:74" ht="21.75" customHeight="1" x14ac:dyDescent="0.15">
      <c r="A38" s="116" t="s">
        <v>65</v>
      </c>
      <c r="B38" s="109" t="s">
        <v>21</v>
      </c>
      <c r="C38" s="325">
        <f>C$6*'（建設）投入係数表'!C37</f>
        <v>0</v>
      </c>
      <c r="D38" s="325">
        <f>D$6*'（建設）投入係数表'!D37</f>
        <v>0</v>
      </c>
      <c r="E38" s="325">
        <f>E$6*'（建設）投入係数表'!E37</f>
        <v>0</v>
      </c>
      <c r="F38" s="325">
        <f>F$6*'（建設）投入係数表'!F37</f>
        <v>0</v>
      </c>
      <c r="G38" s="326">
        <f>G$6*'（建設）投入係数表'!G37</f>
        <v>0</v>
      </c>
      <c r="H38" s="326">
        <f>H$6*'（建設）投入係数表'!H37</f>
        <v>0</v>
      </c>
      <c r="I38" s="325">
        <f>I$6*'（建設）投入係数表'!I37</f>
        <v>0</v>
      </c>
      <c r="J38" s="326">
        <f>J$6*'（建設）投入係数表'!J37</f>
        <v>0</v>
      </c>
      <c r="K38" s="325">
        <f>K$6*'（建設）投入係数表'!K37</f>
        <v>0</v>
      </c>
      <c r="L38" s="326">
        <f>L$6*'（建設）投入係数表'!L37</f>
        <v>0</v>
      </c>
      <c r="M38" s="326">
        <f>M$6*'（建設）投入係数表'!M37</f>
        <v>0</v>
      </c>
      <c r="N38" s="325">
        <f>N$6*'（建設）投入係数表'!N37</f>
        <v>0</v>
      </c>
      <c r="O38" s="326">
        <f>O$6*'（建設）投入係数表'!O37</f>
        <v>0</v>
      </c>
      <c r="P38" s="326">
        <f>P$6*'（建設）投入係数表'!P37</f>
        <v>0</v>
      </c>
      <c r="Q38" s="326">
        <f>Q$6*'（建設）投入係数表'!Q37</f>
        <v>0</v>
      </c>
      <c r="R38" s="325">
        <f>R$6*'（建設）投入係数表'!R37</f>
        <v>0</v>
      </c>
      <c r="S38" s="325">
        <f>S$6*'（建設）投入係数表'!S37</f>
        <v>0</v>
      </c>
      <c r="T38" s="326">
        <f>T$6*'（建設）投入係数表'!T37</f>
        <v>0</v>
      </c>
      <c r="U38" s="326">
        <f>U$6*'（建設）投入係数表'!U37</f>
        <v>0</v>
      </c>
      <c r="V38" s="325">
        <f>V$6*'（建設）投入係数表'!V37</f>
        <v>0</v>
      </c>
      <c r="W38" s="326">
        <f>W$6*'（建設）投入係数表'!W37</f>
        <v>0</v>
      </c>
      <c r="X38" s="326">
        <f>X$6*'（建設）投入係数表'!X37</f>
        <v>0</v>
      </c>
      <c r="Y38" s="326">
        <f>Y$6*'（建設）投入係数表'!Y37</f>
        <v>0</v>
      </c>
      <c r="Z38" s="326">
        <f>Z$6*'（建設）投入係数表'!Z37</f>
        <v>0</v>
      </c>
      <c r="AA38" s="326">
        <f>AA$6*'（建設）投入係数表'!AA37</f>
        <v>0</v>
      </c>
      <c r="AB38" s="326">
        <f>AB$6*'（建設）投入係数表'!AB37</f>
        <v>0</v>
      </c>
      <c r="AC38" s="326">
        <f>AC$6*'（建設）投入係数表'!AC37</f>
        <v>0</v>
      </c>
      <c r="AD38" s="326">
        <f>AD$6*'（建設）投入係数表'!AD37</f>
        <v>0</v>
      </c>
      <c r="AE38" s="325">
        <f>AE$6*'（建設）投入係数表'!AE37</f>
        <v>0</v>
      </c>
      <c r="AF38" s="325">
        <f>AF$6*'（建設）投入係数表'!AF37</f>
        <v>0</v>
      </c>
      <c r="AG38" s="325">
        <f>AG$6*'（建設）投入係数表'!AG37</f>
        <v>0</v>
      </c>
      <c r="AH38" s="325">
        <f>AH$6*'（建設）投入係数表'!AH37</f>
        <v>0</v>
      </c>
      <c r="AI38" s="325">
        <f>AI$6*'（建設）投入係数表'!AI37</f>
        <v>0</v>
      </c>
      <c r="AJ38" s="326">
        <f>AJ$6*'（建設）投入係数表'!AJ37</f>
        <v>0</v>
      </c>
      <c r="AK38" s="326">
        <f>AK$6*'（建設）投入係数表'!AK37</f>
        <v>0</v>
      </c>
      <c r="AL38" s="326">
        <f>AL$6*'（建設）投入係数表'!AL37</f>
        <v>0</v>
      </c>
      <c r="AM38" s="326">
        <f>AM$6*'（建設）投入係数表'!AM37</f>
        <v>0</v>
      </c>
      <c r="AN38" s="326">
        <f>AN$6*'（建設）投入係数表'!AN37</f>
        <v>0</v>
      </c>
      <c r="AO38" s="326">
        <f>AO$6*'（建設）投入係数表'!AO37</f>
        <v>0</v>
      </c>
      <c r="AP38" s="326">
        <f>AP$6*'（建設）投入係数表'!AP37</f>
        <v>0</v>
      </c>
      <c r="AQ38" s="325">
        <f>AQ$6*'（建設）投入係数表'!AQ37</f>
        <v>0</v>
      </c>
      <c r="AR38" s="325">
        <f>AR$6*'（建設）投入係数表'!AR37</f>
        <v>0</v>
      </c>
      <c r="AS38" s="326">
        <f>AS$6*'（建設）投入係数表'!AS37</f>
        <v>0</v>
      </c>
      <c r="AT38" s="326">
        <f>AT$6*'（建設）投入係数表'!AT37</f>
        <v>0</v>
      </c>
      <c r="AU38" s="326">
        <f>AU$6*'（建設）投入係数表'!AU37</f>
        <v>0</v>
      </c>
      <c r="AV38" s="326">
        <f>AV$6*'（建設）投入係数表'!AV37</f>
        <v>0</v>
      </c>
      <c r="AW38" s="325">
        <f>AW$6*'（建設）投入係数表'!AW37</f>
        <v>0</v>
      </c>
      <c r="AX38" s="326">
        <f>AX$6*'（建設）投入係数表'!AX37</f>
        <v>0</v>
      </c>
      <c r="AY38" s="326">
        <f>AY$6*'（建設）投入係数表'!AY37</f>
        <v>0</v>
      </c>
      <c r="AZ38" s="326">
        <f>AZ$6*'（建設）投入係数表'!AZ37</f>
        <v>0</v>
      </c>
      <c r="BA38" s="325">
        <f>BA$6*'（建設）投入係数表'!BA37</f>
        <v>0</v>
      </c>
      <c r="BB38" s="325">
        <f>BB$6*'（建設）投入係数表'!BB37</f>
        <v>0</v>
      </c>
      <c r="BC38" s="326">
        <f>BC$6*'（建設）投入係数表'!BC37</f>
        <v>0</v>
      </c>
      <c r="BD38" s="326">
        <f>BD$6*'（建設）投入係数表'!BD37</f>
        <v>0</v>
      </c>
      <c r="BE38" s="326">
        <f>BE$6*'（建設）投入係数表'!BE37</f>
        <v>0</v>
      </c>
      <c r="BF38" s="326">
        <f>BF$6*'（建設）投入係数表'!BF37</f>
        <v>0</v>
      </c>
      <c r="BG38" s="326">
        <f>BG$6*'（建設）投入係数表'!BG37</f>
        <v>0</v>
      </c>
      <c r="BH38" s="326">
        <f>BH$6*'（建設）投入係数表'!BH37</f>
        <v>0</v>
      </c>
      <c r="BI38" s="326">
        <f>BI$6*'（建設）投入係数表'!BI37</f>
        <v>0</v>
      </c>
      <c r="BJ38" s="326">
        <f>BJ$6*'（建設）投入係数表'!BJ37</f>
        <v>0</v>
      </c>
      <c r="BK38" s="326">
        <f>BK$6*'（建設）投入係数表'!BK37</f>
        <v>0</v>
      </c>
      <c r="BL38" s="326">
        <f>BL$6*'（建設）投入係数表'!BL37</f>
        <v>0</v>
      </c>
      <c r="BM38" s="326">
        <f>BM$6*'（建設）投入係数表'!BM37</f>
        <v>0</v>
      </c>
      <c r="BN38" s="325">
        <f>BN$6*'（建設）投入係数表'!BN37</f>
        <v>0</v>
      </c>
      <c r="BO38" s="326">
        <f>BO$6*'（建設）投入係数表'!BO37</f>
        <v>0</v>
      </c>
      <c r="BP38" s="326">
        <f>BP$6*'（建設）投入係数表'!BP37</f>
        <v>0</v>
      </c>
      <c r="BQ38" s="326">
        <f>BQ$6*'（建設）投入係数表'!BQ37</f>
        <v>0</v>
      </c>
      <c r="BR38" s="326">
        <f>BR$6*'（建設）投入係数表'!BR37</f>
        <v>0</v>
      </c>
      <c r="BS38" s="326">
        <f>BS$6*'（建設）投入係数表'!BS37</f>
        <v>0</v>
      </c>
      <c r="BT38" s="326">
        <f>BT$6*'（建設）投入係数表'!BT37</f>
        <v>0</v>
      </c>
      <c r="BU38" s="327">
        <f t="shared" si="0"/>
        <v>0</v>
      </c>
      <c r="BV38" s="335">
        <f t="shared" si="1"/>
        <v>0</v>
      </c>
    </row>
    <row r="39" spans="1:74" ht="21.75" customHeight="1" x14ac:dyDescent="0.15">
      <c r="A39" s="116" t="s">
        <v>66</v>
      </c>
      <c r="B39" s="109" t="s">
        <v>22</v>
      </c>
      <c r="C39" s="325">
        <f>C$6*'（建設）投入係数表'!C38</f>
        <v>20.508989230031556</v>
      </c>
      <c r="D39" s="325">
        <f>D$6*'（建設）投入係数表'!D38</f>
        <v>15.468566258215773</v>
      </c>
      <c r="E39" s="325">
        <f>E$6*'（建設）投入係数表'!E38</f>
        <v>14.30282012265952</v>
      </c>
      <c r="F39" s="325">
        <f>F$6*'（建設）投入係数表'!F38</f>
        <v>0</v>
      </c>
      <c r="G39" s="326">
        <f>G$6*'（建設）投入係数表'!G38</f>
        <v>0</v>
      </c>
      <c r="H39" s="326">
        <f>H$6*'（建設）投入係数表'!H38</f>
        <v>0</v>
      </c>
      <c r="I39" s="325">
        <f>I$6*'（建設）投入係数表'!I38</f>
        <v>16.997077783824292</v>
      </c>
      <c r="J39" s="326">
        <f>J$6*'（建設）投入係数表'!J38</f>
        <v>0</v>
      </c>
      <c r="K39" s="325">
        <f>K$6*'（建設）投入係数表'!K38</f>
        <v>16.493134637172439</v>
      </c>
      <c r="L39" s="326">
        <f>L$6*'（建設）投入係数表'!L38</f>
        <v>0</v>
      </c>
      <c r="M39" s="326">
        <f>M$6*'（建設）投入係数表'!M38</f>
        <v>15.273440171427268</v>
      </c>
      <c r="N39" s="325">
        <f>N$6*'（建設）投入係数表'!N38</f>
        <v>0</v>
      </c>
      <c r="O39" s="326">
        <f>O$6*'（建設）投入係数表'!O38</f>
        <v>0</v>
      </c>
      <c r="P39" s="326">
        <f>P$6*'（建設）投入係数表'!P38</f>
        <v>0</v>
      </c>
      <c r="Q39" s="326">
        <f>Q$6*'（建設）投入係数表'!Q38</f>
        <v>0</v>
      </c>
      <c r="R39" s="325">
        <f>R$6*'（建設）投入係数表'!R38</f>
        <v>0</v>
      </c>
      <c r="S39" s="325">
        <f>S$6*'（建設）投入係数表'!S38</f>
        <v>0</v>
      </c>
      <c r="T39" s="326">
        <f>T$6*'（建設）投入係数表'!T38</f>
        <v>0</v>
      </c>
      <c r="U39" s="326">
        <f>U$6*'（建設）投入係数表'!U38</f>
        <v>0</v>
      </c>
      <c r="V39" s="325">
        <f>V$6*'（建設）投入係数表'!V38</f>
        <v>0</v>
      </c>
      <c r="W39" s="326">
        <f>W$6*'（建設）投入係数表'!W38</f>
        <v>0</v>
      </c>
      <c r="X39" s="326">
        <f>X$6*'（建設）投入係数表'!X38</f>
        <v>0</v>
      </c>
      <c r="Y39" s="326">
        <f>Y$6*'（建設）投入係数表'!Y38</f>
        <v>0</v>
      </c>
      <c r="Z39" s="326">
        <f>Z$6*'（建設）投入係数表'!Z38</f>
        <v>0</v>
      </c>
      <c r="AA39" s="326">
        <f>AA$6*'（建設）投入係数表'!AA38</f>
        <v>0</v>
      </c>
      <c r="AB39" s="326">
        <f>AB$6*'（建設）投入係数表'!AB38</f>
        <v>0</v>
      </c>
      <c r="AC39" s="326">
        <f>AC$6*'（建設）投入係数表'!AC38</f>
        <v>0</v>
      </c>
      <c r="AD39" s="326">
        <f>AD$6*'（建設）投入係数表'!AD38</f>
        <v>0</v>
      </c>
      <c r="AE39" s="325">
        <f>AE$6*'（建設）投入係数表'!AE38</f>
        <v>0</v>
      </c>
      <c r="AF39" s="325">
        <f>AF$6*'（建設）投入係数表'!AF38</f>
        <v>0</v>
      </c>
      <c r="AG39" s="325">
        <f>AG$6*'（建設）投入係数表'!AG38</f>
        <v>0</v>
      </c>
      <c r="AH39" s="325">
        <f>AH$6*'（建設）投入係数表'!AH38</f>
        <v>0</v>
      </c>
      <c r="AI39" s="325">
        <f>AI$6*'（建設）投入係数表'!AI38</f>
        <v>0</v>
      </c>
      <c r="AJ39" s="326">
        <f>AJ$6*'（建設）投入係数表'!AJ38</f>
        <v>0</v>
      </c>
      <c r="AK39" s="326">
        <f>AK$6*'（建設）投入係数表'!AK38</f>
        <v>0</v>
      </c>
      <c r="AL39" s="326">
        <f>AL$6*'（建設）投入係数表'!AL38</f>
        <v>0</v>
      </c>
      <c r="AM39" s="326">
        <f>AM$6*'（建設）投入係数表'!AM38</f>
        <v>0</v>
      </c>
      <c r="AN39" s="326">
        <f>AN$6*'（建設）投入係数表'!AN38</f>
        <v>0</v>
      </c>
      <c r="AO39" s="326">
        <f>AO$6*'（建設）投入係数表'!AO38</f>
        <v>0</v>
      </c>
      <c r="AP39" s="326">
        <f>AP$6*'（建設）投入係数表'!AP38</f>
        <v>0</v>
      </c>
      <c r="AQ39" s="325">
        <f>AQ$6*'（建設）投入係数表'!AQ38</f>
        <v>0</v>
      </c>
      <c r="AR39" s="325">
        <f>AR$6*'（建設）投入係数表'!AR38</f>
        <v>0</v>
      </c>
      <c r="AS39" s="326">
        <f>AS$6*'（建設）投入係数表'!AS38</f>
        <v>0</v>
      </c>
      <c r="AT39" s="326">
        <f>AT$6*'（建設）投入係数表'!AT38</f>
        <v>0</v>
      </c>
      <c r="AU39" s="326">
        <f>AU$6*'（建設）投入係数表'!AU38</f>
        <v>0</v>
      </c>
      <c r="AV39" s="326">
        <f>AV$6*'（建設）投入係数表'!AV38</f>
        <v>0</v>
      </c>
      <c r="AW39" s="325">
        <f>AW$6*'（建設）投入係数表'!AW38</f>
        <v>0</v>
      </c>
      <c r="AX39" s="326">
        <f>AX$6*'（建設）投入係数表'!AX38</f>
        <v>0</v>
      </c>
      <c r="AY39" s="326">
        <f>AY$6*'（建設）投入係数表'!AY38</f>
        <v>0</v>
      </c>
      <c r="AZ39" s="326">
        <f>AZ$6*'（建設）投入係数表'!AZ38</f>
        <v>0</v>
      </c>
      <c r="BA39" s="325">
        <f>BA$6*'（建設）投入係数表'!BA38</f>
        <v>0</v>
      </c>
      <c r="BB39" s="325">
        <f>BB$6*'（建設）投入係数表'!BB38</f>
        <v>0</v>
      </c>
      <c r="BC39" s="326">
        <f>BC$6*'（建設）投入係数表'!BC38</f>
        <v>0</v>
      </c>
      <c r="BD39" s="326">
        <f>BD$6*'（建設）投入係数表'!BD38</f>
        <v>0</v>
      </c>
      <c r="BE39" s="326">
        <f>BE$6*'（建設）投入係数表'!BE38</f>
        <v>0</v>
      </c>
      <c r="BF39" s="326">
        <f>BF$6*'（建設）投入係数表'!BF38</f>
        <v>0</v>
      </c>
      <c r="BG39" s="326">
        <f>BG$6*'（建設）投入係数表'!BG38</f>
        <v>0</v>
      </c>
      <c r="BH39" s="326">
        <f>BH$6*'（建設）投入係数表'!BH38</f>
        <v>0</v>
      </c>
      <c r="BI39" s="326">
        <f>BI$6*'（建設）投入係数表'!BI38</f>
        <v>0</v>
      </c>
      <c r="BJ39" s="326">
        <f>BJ$6*'（建設）投入係数表'!BJ38</f>
        <v>0</v>
      </c>
      <c r="BK39" s="326">
        <f>BK$6*'（建設）投入係数表'!BK38</f>
        <v>0</v>
      </c>
      <c r="BL39" s="326">
        <f>BL$6*'（建設）投入係数表'!BL38</f>
        <v>0</v>
      </c>
      <c r="BM39" s="326">
        <f>BM$6*'（建設）投入係数表'!BM38</f>
        <v>0</v>
      </c>
      <c r="BN39" s="325">
        <f>BN$6*'（建設）投入係数表'!BN38</f>
        <v>0</v>
      </c>
      <c r="BO39" s="326">
        <f>BO$6*'（建設）投入係数表'!BO38</f>
        <v>0</v>
      </c>
      <c r="BP39" s="326">
        <f>BP$6*'（建設）投入係数表'!BP38</f>
        <v>0</v>
      </c>
      <c r="BQ39" s="326">
        <f>BQ$6*'（建設）投入係数表'!BQ38</f>
        <v>0</v>
      </c>
      <c r="BR39" s="326">
        <f>BR$6*'（建設）投入係数表'!BR38</f>
        <v>0</v>
      </c>
      <c r="BS39" s="326">
        <f>BS$6*'（建設）投入係数表'!BS38</f>
        <v>0</v>
      </c>
      <c r="BT39" s="326">
        <f>BT$6*'（建設）投入係数表'!BT38</f>
        <v>0</v>
      </c>
      <c r="BU39" s="327">
        <f t="shared" si="0"/>
        <v>15.273440171427268</v>
      </c>
      <c r="BV39" s="335">
        <f t="shared" si="1"/>
        <v>1.5273440171427268E-3</v>
      </c>
    </row>
    <row r="40" spans="1:74" ht="21.75" customHeight="1" x14ac:dyDescent="0.15">
      <c r="A40" s="116" t="s">
        <v>67</v>
      </c>
      <c r="B40" s="109" t="s">
        <v>492</v>
      </c>
      <c r="C40" s="325">
        <f>C$6*'（建設）投入係数表'!C39</f>
        <v>1.2868128495422385E-2</v>
      </c>
      <c r="D40" s="325">
        <f>D$6*'（建設）投入係数表'!D39</f>
        <v>6.7614757985862851E-3</v>
      </c>
      <c r="E40" s="325">
        <f>E$6*'（建設）投入係数表'!E39</f>
        <v>5.5069092781440069E-3</v>
      </c>
      <c r="F40" s="325">
        <f>F$6*'（建設）投入係数表'!F39</f>
        <v>0</v>
      </c>
      <c r="G40" s="326">
        <f>G$6*'（建設）投入係数表'!G39</f>
        <v>0</v>
      </c>
      <c r="H40" s="326">
        <f>H$6*'（建設）投入係数表'!H39</f>
        <v>0</v>
      </c>
      <c r="I40" s="325">
        <f>I$6*'（建設）投入係数表'!I39</f>
        <v>6.5035690774150716E-3</v>
      </c>
      <c r="J40" s="326">
        <f>J$6*'（建設）投入係数表'!J39</f>
        <v>0</v>
      </c>
      <c r="K40" s="325">
        <f>K$6*'（建設）投入係数表'!K39</f>
        <v>6.1142297079415887E-3</v>
      </c>
      <c r="L40" s="326">
        <f>L$6*'（建設）投入係数表'!L39</f>
        <v>0</v>
      </c>
      <c r="M40" s="326">
        <f>M$6*'（建設）投入係数表'!M39</f>
        <v>0</v>
      </c>
      <c r="N40" s="325">
        <f>N$6*'（建設）投入係数表'!N39</f>
        <v>0</v>
      </c>
      <c r="O40" s="326">
        <f>O$6*'（建設）投入係数表'!O39</f>
        <v>0</v>
      </c>
      <c r="P40" s="326">
        <f>P$6*'（建設）投入係数表'!P39</f>
        <v>0</v>
      </c>
      <c r="Q40" s="326">
        <f>Q$6*'（建設）投入係数表'!Q39</f>
        <v>0</v>
      </c>
      <c r="R40" s="325">
        <f>R$6*'（建設）投入係数表'!R39</f>
        <v>0</v>
      </c>
      <c r="S40" s="325">
        <f>S$6*'（建設）投入係数表'!S39</f>
        <v>0</v>
      </c>
      <c r="T40" s="326">
        <f>T$6*'（建設）投入係数表'!T39</f>
        <v>0</v>
      </c>
      <c r="U40" s="326">
        <f>U$6*'（建設）投入係数表'!U39</f>
        <v>0</v>
      </c>
      <c r="V40" s="325">
        <f>V$6*'（建設）投入係数表'!V39</f>
        <v>0</v>
      </c>
      <c r="W40" s="326">
        <f>W$6*'（建設）投入係数表'!W39</f>
        <v>0</v>
      </c>
      <c r="X40" s="326">
        <f>X$6*'（建設）投入係数表'!X39</f>
        <v>0</v>
      </c>
      <c r="Y40" s="326">
        <f>Y$6*'（建設）投入係数表'!Y39</f>
        <v>0</v>
      </c>
      <c r="Z40" s="326">
        <f>Z$6*'（建設）投入係数表'!Z39</f>
        <v>0</v>
      </c>
      <c r="AA40" s="326">
        <f>AA$6*'（建設）投入係数表'!AA39</f>
        <v>0</v>
      </c>
      <c r="AB40" s="326">
        <f>AB$6*'（建設）投入係数表'!AB39</f>
        <v>0</v>
      </c>
      <c r="AC40" s="326">
        <f>AC$6*'（建設）投入係数表'!AC39</f>
        <v>0</v>
      </c>
      <c r="AD40" s="326">
        <f>AD$6*'（建設）投入係数表'!AD39</f>
        <v>0</v>
      </c>
      <c r="AE40" s="325">
        <f>AE$6*'（建設）投入係数表'!AE39</f>
        <v>0</v>
      </c>
      <c r="AF40" s="325">
        <f>AF$6*'（建設）投入係数表'!AF39</f>
        <v>0</v>
      </c>
      <c r="AG40" s="325">
        <f>AG$6*'（建設）投入係数表'!AG39</f>
        <v>0</v>
      </c>
      <c r="AH40" s="325">
        <f>AH$6*'（建設）投入係数表'!AH39</f>
        <v>0</v>
      </c>
      <c r="AI40" s="325">
        <f>AI$6*'（建設）投入係数表'!AI39</f>
        <v>0</v>
      </c>
      <c r="AJ40" s="326">
        <f>AJ$6*'（建設）投入係数表'!AJ39</f>
        <v>0</v>
      </c>
      <c r="AK40" s="326">
        <f>AK$6*'（建設）投入係数表'!AK39</f>
        <v>0</v>
      </c>
      <c r="AL40" s="326">
        <f>AL$6*'（建設）投入係数表'!AL39</f>
        <v>0</v>
      </c>
      <c r="AM40" s="326">
        <f>AM$6*'（建設）投入係数表'!AM39</f>
        <v>0</v>
      </c>
      <c r="AN40" s="326">
        <f>AN$6*'（建設）投入係数表'!AN39</f>
        <v>0</v>
      </c>
      <c r="AO40" s="326">
        <f>AO$6*'（建設）投入係数表'!AO39</f>
        <v>0</v>
      </c>
      <c r="AP40" s="326">
        <f>AP$6*'（建設）投入係数表'!AP39</f>
        <v>0</v>
      </c>
      <c r="AQ40" s="325">
        <f>AQ$6*'（建設）投入係数表'!AQ39</f>
        <v>0</v>
      </c>
      <c r="AR40" s="325">
        <f>AR$6*'（建設）投入係数表'!AR39</f>
        <v>0</v>
      </c>
      <c r="AS40" s="326">
        <f>AS$6*'（建設）投入係数表'!AS39</f>
        <v>0</v>
      </c>
      <c r="AT40" s="326">
        <f>AT$6*'（建設）投入係数表'!AT39</f>
        <v>0</v>
      </c>
      <c r="AU40" s="326">
        <f>AU$6*'（建設）投入係数表'!AU39</f>
        <v>0</v>
      </c>
      <c r="AV40" s="326">
        <f>AV$6*'（建設）投入係数表'!AV39</f>
        <v>0</v>
      </c>
      <c r="AW40" s="325">
        <f>AW$6*'（建設）投入係数表'!AW39</f>
        <v>0</v>
      </c>
      <c r="AX40" s="326">
        <f>AX$6*'（建設）投入係数表'!AX39</f>
        <v>0</v>
      </c>
      <c r="AY40" s="326">
        <f>AY$6*'（建設）投入係数表'!AY39</f>
        <v>0</v>
      </c>
      <c r="AZ40" s="326">
        <f>AZ$6*'（建設）投入係数表'!AZ39</f>
        <v>0</v>
      </c>
      <c r="BA40" s="325">
        <f>BA$6*'（建設）投入係数表'!BA39</f>
        <v>0</v>
      </c>
      <c r="BB40" s="325">
        <f>BB$6*'（建設）投入係数表'!BB39</f>
        <v>0</v>
      </c>
      <c r="BC40" s="326">
        <f>BC$6*'（建設）投入係数表'!BC39</f>
        <v>0</v>
      </c>
      <c r="BD40" s="326">
        <f>BD$6*'（建設）投入係数表'!BD39</f>
        <v>0</v>
      </c>
      <c r="BE40" s="326">
        <f>BE$6*'（建設）投入係数表'!BE39</f>
        <v>0</v>
      </c>
      <c r="BF40" s="326">
        <f>BF$6*'（建設）投入係数表'!BF39</f>
        <v>0</v>
      </c>
      <c r="BG40" s="326">
        <f>BG$6*'（建設）投入係数表'!BG39</f>
        <v>0</v>
      </c>
      <c r="BH40" s="326">
        <f>BH$6*'（建設）投入係数表'!BH39</f>
        <v>0</v>
      </c>
      <c r="BI40" s="326">
        <f>BI$6*'（建設）投入係数表'!BI39</f>
        <v>0</v>
      </c>
      <c r="BJ40" s="326">
        <f>BJ$6*'（建設）投入係数表'!BJ39</f>
        <v>0</v>
      </c>
      <c r="BK40" s="326">
        <f>BK$6*'（建設）投入係数表'!BK39</f>
        <v>0</v>
      </c>
      <c r="BL40" s="326">
        <f>BL$6*'（建設）投入係数表'!BL39</f>
        <v>0</v>
      </c>
      <c r="BM40" s="326">
        <f>BM$6*'（建設）投入係数表'!BM39</f>
        <v>0</v>
      </c>
      <c r="BN40" s="325">
        <f>BN$6*'（建設）投入係数表'!BN39</f>
        <v>0</v>
      </c>
      <c r="BO40" s="326">
        <f>BO$6*'（建設）投入係数表'!BO39</f>
        <v>0</v>
      </c>
      <c r="BP40" s="326">
        <f>BP$6*'（建設）投入係数表'!BP39</f>
        <v>0</v>
      </c>
      <c r="BQ40" s="326">
        <f>BQ$6*'（建設）投入係数表'!BQ39</f>
        <v>0</v>
      </c>
      <c r="BR40" s="326">
        <f>BR$6*'（建設）投入係数表'!BR39</f>
        <v>0</v>
      </c>
      <c r="BS40" s="326">
        <f>BS$6*'（建設）投入係数表'!BS39</f>
        <v>0</v>
      </c>
      <c r="BT40" s="326">
        <f>BT$6*'（建設）投入係数表'!BT39</f>
        <v>0</v>
      </c>
      <c r="BU40" s="327">
        <f t="shared" si="0"/>
        <v>0</v>
      </c>
      <c r="BV40" s="335">
        <f t="shared" si="1"/>
        <v>0</v>
      </c>
    </row>
    <row r="41" spans="1:74" ht="21.75" customHeight="1" x14ac:dyDescent="0.15">
      <c r="A41" s="116" t="s">
        <v>68</v>
      </c>
      <c r="B41" s="109" t="s">
        <v>794</v>
      </c>
      <c r="C41" s="325">
        <f>C$6*'（建設）投入係数表'!C40</f>
        <v>8.280757669790626</v>
      </c>
      <c r="D41" s="325">
        <f>D$6*'（建設）投入係数表'!D40</f>
        <v>5.9112202169140593</v>
      </c>
      <c r="E41" s="325">
        <f>E$6*'（建設）投入係数表'!E40</f>
        <v>2.1972568019794587</v>
      </c>
      <c r="F41" s="325">
        <f>F$6*'（建設）投入係数表'!F40</f>
        <v>0</v>
      </c>
      <c r="G41" s="326">
        <f>G$6*'（建設）投入係数表'!G40</f>
        <v>0</v>
      </c>
      <c r="H41" s="326">
        <f>H$6*'（建設）投入係数表'!H40</f>
        <v>0</v>
      </c>
      <c r="I41" s="325">
        <f>I$6*'（建設）投入係数表'!I40</f>
        <v>3.9249039382199959</v>
      </c>
      <c r="J41" s="326">
        <f>J$6*'（建設）投入係数表'!J40</f>
        <v>0</v>
      </c>
      <c r="K41" s="325">
        <f>K$6*'（建設）投入係数表'!K40</f>
        <v>3.9528495061842372</v>
      </c>
      <c r="L41" s="326">
        <f>L$6*'（建設）投入係数表'!L40</f>
        <v>0</v>
      </c>
      <c r="M41" s="326">
        <f>M$6*'（建設）投入係数表'!M40</f>
        <v>3.8753504912576653</v>
      </c>
      <c r="N41" s="325">
        <f>N$6*'（建設）投入係数表'!N40</f>
        <v>0</v>
      </c>
      <c r="O41" s="326">
        <f>O$6*'（建設）投入係数表'!O40</f>
        <v>0</v>
      </c>
      <c r="P41" s="326">
        <f>P$6*'（建設）投入係数表'!P40</f>
        <v>0</v>
      </c>
      <c r="Q41" s="326">
        <f>Q$6*'（建設）投入係数表'!Q40</f>
        <v>0</v>
      </c>
      <c r="R41" s="325">
        <f>R$6*'（建設）投入係数表'!R40</f>
        <v>0</v>
      </c>
      <c r="S41" s="325">
        <f>S$6*'（建設）投入係数表'!S40</f>
        <v>0</v>
      </c>
      <c r="T41" s="326">
        <f>T$6*'（建設）投入係数表'!T40</f>
        <v>0</v>
      </c>
      <c r="U41" s="326">
        <f>U$6*'（建設）投入係数表'!U40</f>
        <v>0</v>
      </c>
      <c r="V41" s="325">
        <f>V$6*'（建設）投入係数表'!V40</f>
        <v>0</v>
      </c>
      <c r="W41" s="326">
        <f>W$6*'（建設）投入係数表'!W40</f>
        <v>0</v>
      </c>
      <c r="X41" s="326">
        <f>X$6*'（建設）投入係数表'!X40</f>
        <v>0</v>
      </c>
      <c r="Y41" s="326">
        <f>Y$6*'（建設）投入係数表'!Y40</f>
        <v>0</v>
      </c>
      <c r="Z41" s="326">
        <f>Z$6*'（建設）投入係数表'!Z40</f>
        <v>0</v>
      </c>
      <c r="AA41" s="326">
        <f>AA$6*'（建設）投入係数表'!AA40</f>
        <v>0</v>
      </c>
      <c r="AB41" s="326">
        <f>AB$6*'（建設）投入係数表'!AB40</f>
        <v>0</v>
      </c>
      <c r="AC41" s="326">
        <f>AC$6*'（建設）投入係数表'!AC40</f>
        <v>0</v>
      </c>
      <c r="AD41" s="326">
        <f>AD$6*'（建設）投入係数表'!AD40</f>
        <v>0</v>
      </c>
      <c r="AE41" s="325">
        <f>AE$6*'（建設）投入係数表'!AE40</f>
        <v>0</v>
      </c>
      <c r="AF41" s="325">
        <f>AF$6*'（建設）投入係数表'!AF40</f>
        <v>0</v>
      </c>
      <c r="AG41" s="325">
        <f>AG$6*'（建設）投入係数表'!AG40</f>
        <v>0</v>
      </c>
      <c r="AH41" s="325">
        <f>AH$6*'（建設）投入係数表'!AH40</f>
        <v>0</v>
      </c>
      <c r="AI41" s="325">
        <f>AI$6*'（建設）投入係数表'!AI40</f>
        <v>0</v>
      </c>
      <c r="AJ41" s="326">
        <f>AJ$6*'（建設）投入係数表'!AJ40</f>
        <v>0</v>
      </c>
      <c r="AK41" s="326">
        <f>AK$6*'（建設）投入係数表'!AK40</f>
        <v>0</v>
      </c>
      <c r="AL41" s="326">
        <f>AL$6*'（建設）投入係数表'!AL40</f>
        <v>0</v>
      </c>
      <c r="AM41" s="326">
        <f>AM$6*'（建設）投入係数表'!AM40</f>
        <v>0</v>
      </c>
      <c r="AN41" s="326">
        <f>AN$6*'（建設）投入係数表'!AN40</f>
        <v>0</v>
      </c>
      <c r="AO41" s="326">
        <f>AO$6*'（建設）投入係数表'!AO40</f>
        <v>0</v>
      </c>
      <c r="AP41" s="326">
        <f>AP$6*'（建設）投入係数表'!AP40</f>
        <v>0</v>
      </c>
      <c r="AQ41" s="325">
        <f>AQ$6*'（建設）投入係数表'!AQ40</f>
        <v>0</v>
      </c>
      <c r="AR41" s="325">
        <f>AR$6*'（建設）投入係数表'!AR40</f>
        <v>0</v>
      </c>
      <c r="AS41" s="326">
        <f>AS$6*'（建設）投入係数表'!AS40</f>
        <v>0</v>
      </c>
      <c r="AT41" s="326">
        <f>AT$6*'（建設）投入係数表'!AT40</f>
        <v>0</v>
      </c>
      <c r="AU41" s="326">
        <f>AU$6*'（建設）投入係数表'!AU40</f>
        <v>0</v>
      </c>
      <c r="AV41" s="326">
        <f>AV$6*'（建設）投入係数表'!AV40</f>
        <v>0</v>
      </c>
      <c r="AW41" s="325">
        <f>AW$6*'（建設）投入係数表'!AW40</f>
        <v>0</v>
      </c>
      <c r="AX41" s="326">
        <f>AX$6*'（建設）投入係数表'!AX40</f>
        <v>0</v>
      </c>
      <c r="AY41" s="326">
        <f>AY$6*'（建設）投入係数表'!AY40</f>
        <v>0</v>
      </c>
      <c r="AZ41" s="326">
        <f>AZ$6*'（建設）投入係数表'!AZ40</f>
        <v>0</v>
      </c>
      <c r="BA41" s="325">
        <f>BA$6*'（建設）投入係数表'!BA40</f>
        <v>0</v>
      </c>
      <c r="BB41" s="325">
        <f>BB$6*'（建設）投入係数表'!BB40</f>
        <v>0</v>
      </c>
      <c r="BC41" s="326">
        <f>BC$6*'（建設）投入係数表'!BC40</f>
        <v>0</v>
      </c>
      <c r="BD41" s="326">
        <f>BD$6*'（建設）投入係数表'!BD40</f>
        <v>0</v>
      </c>
      <c r="BE41" s="326">
        <f>BE$6*'（建設）投入係数表'!BE40</f>
        <v>0</v>
      </c>
      <c r="BF41" s="326">
        <f>BF$6*'（建設）投入係数表'!BF40</f>
        <v>0</v>
      </c>
      <c r="BG41" s="326">
        <f>BG$6*'（建設）投入係数表'!BG40</f>
        <v>0</v>
      </c>
      <c r="BH41" s="326">
        <f>BH$6*'（建設）投入係数表'!BH40</f>
        <v>0</v>
      </c>
      <c r="BI41" s="326">
        <f>BI$6*'（建設）投入係数表'!BI40</f>
        <v>0</v>
      </c>
      <c r="BJ41" s="326">
        <f>BJ$6*'（建設）投入係数表'!BJ40</f>
        <v>0</v>
      </c>
      <c r="BK41" s="326">
        <f>BK$6*'（建設）投入係数表'!BK40</f>
        <v>0</v>
      </c>
      <c r="BL41" s="326">
        <f>BL$6*'（建設）投入係数表'!BL40</f>
        <v>0</v>
      </c>
      <c r="BM41" s="326">
        <f>BM$6*'（建設）投入係数表'!BM40</f>
        <v>0</v>
      </c>
      <c r="BN41" s="325">
        <f>BN$6*'（建設）投入係数表'!BN40</f>
        <v>0</v>
      </c>
      <c r="BO41" s="326">
        <f>BO$6*'（建設）投入係数表'!BO40</f>
        <v>0</v>
      </c>
      <c r="BP41" s="326">
        <f>BP$6*'（建設）投入係数表'!BP40</f>
        <v>0</v>
      </c>
      <c r="BQ41" s="326">
        <f>BQ$6*'（建設）投入係数表'!BQ40</f>
        <v>0</v>
      </c>
      <c r="BR41" s="326">
        <f>BR$6*'（建設）投入係数表'!BR40</f>
        <v>0</v>
      </c>
      <c r="BS41" s="326">
        <f>BS$6*'（建設）投入係数表'!BS40</f>
        <v>0</v>
      </c>
      <c r="BT41" s="326">
        <f>BT$6*'（建設）投入係数表'!BT40</f>
        <v>0</v>
      </c>
      <c r="BU41" s="327">
        <f t="shared" si="0"/>
        <v>3.8753504912576653</v>
      </c>
      <c r="BV41" s="335">
        <f t="shared" si="1"/>
        <v>3.8753504912576655E-4</v>
      </c>
    </row>
    <row r="42" spans="1:74" ht="21.75" customHeight="1" x14ac:dyDescent="0.15">
      <c r="A42" s="116" t="s">
        <v>449</v>
      </c>
      <c r="B42" s="109" t="s">
        <v>23</v>
      </c>
      <c r="C42" s="325">
        <f>C$6*'（建設）投入係数表'!C41</f>
        <v>1134.7340314597197</v>
      </c>
      <c r="D42" s="325">
        <f>D$6*'（建設）投入係数表'!D41</f>
        <v>968.87046123787502</v>
      </c>
      <c r="E42" s="325">
        <f>E$6*'（建設）投入係数表'!E41</f>
        <v>803.51519786497124</v>
      </c>
      <c r="F42" s="325">
        <f>F$6*'（建設）投入係数表'!F41</f>
        <v>0</v>
      </c>
      <c r="G42" s="326">
        <f>G$6*'（建設）投入係数表'!G41</f>
        <v>0</v>
      </c>
      <c r="H42" s="326">
        <f>H$6*'（建設）投入係数表'!H41</f>
        <v>0</v>
      </c>
      <c r="I42" s="325">
        <f>I$6*'（建設）投入係数表'!I41</f>
        <v>1052.5343677043165</v>
      </c>
      <c r="J42" s="326">
        <f>J$6*'（建設）投入係数表'!J41</f>
        <v>0</v>
      </c>
      <c r="K42" s="325">
        <f>K$6*'（建設）投入係数表'!K41</f>
        <v>1145.7088195929268</v>
      </c>
      <c r="L42" s="326">
        <f>L$6*'（建設）投入係数表'!L41</f>
        <v>0</v>
      </c>
      <c r="M42" s="326">
        <f>M$6*'（建設）投入係数表'!M41</f>
        <v>409.87530489889895</v>
      </c>
      <c r="N42" s="325">
        <f>N$6*'（建設）投入係数表'!N41</f>
        <v>0</v>
      </c>
      <c r="O42" s="326">
        <f>O$6*'（建設）投入係数表'!O41</f>
        <v>0</v>
      </c>
      <c r="P42" s="326">
        <f>P$6*'（建設）投入係数表'!P41</f>
        <v>0</v>
      </c>
      <c r="Q42" s="326">
        <f>Q$6*'（建設）投入係数表'!Q41</f>
        <v>0</v>
      </c>
      <c r="R42" s="325">
        <f>R$6*'（建設）投入係数表'!R41</f>
        <v>0</v>
      </c>
      <c r="S42" s="325">
        <f>S$6*'（建設）投入係数表'!S41</f>
        <v>0</v>
      </c>
      <c r="T42" s="326">
        <f>T$6*'（建設）投入係数表'!T41</f>
        <v>0</v>
      </c>
      <c r="U42" s="326">
        <f>U$6*'（建設）投入係数表'!U41</f>
        <v>0</v>
      </c>
      <c r="V42" s="325">
        <f>V$6*'（建設）投入係数表'!V41</f>
        <v>0</v>
      </c>
      <c r="W42" s="326">
        <f>W$6*'（建設）投入係数表'!W41</f>
        <v>0</v>
      </c>
      <c r="X42" s="326">
        <f>X$6*'（建設）投入係数表'!X41</f>
        <v>0</v>
      </c>
      <c r="Y42" s="326">
        <f>Y$6*'（建設）投入係数表'!Y41</f>
        <v>0</v>
      </c>
      <c r="Z42" s="326">
        <f>Z$6*'（建設）投入係数表'!Z41</f>
        <v>0</v>
      </c>
      <c r="AA42" s="326">
        <f>AA$6*'（建設）投入係数表'!AA41</f>
        <v>0</v>
      </c>
      <c r="AB42" s="326">
        <f>AB$6*'（建設）投入係数表'!AB41</f>
        <v>0</v>
      </c>
      <c r="AC42" s="326">
        <f>AC$6*'（建設）投入係数表'!AC41</f>
        <v>0</v>
      </c>
      <c r="AD42" s="326">
        <f>AD$6*'（建設）投入係数表'!AD41</f>
        <v>0</v>
      </c>
      <c r="AE42" s="325">
        <f>AE$6*'（建設）投入係数表'!AE41</f>
        <v>0</v>
      </c>
      <c r="AF42" s="325">
        <f>AF$6*'（建設）投入係数表'!AF41</f>
        <v>0</v>
      </c>
      <c r="AG42" s="325">
        <f>AG$6*'（建設）投入係数表'!AG41</f>
        <v>0</v>
      </c>
      <c r="AH42" s="325">
        <f>AH$6*'（建設）投入係数表'!AH41</f>
        <v>0</v>
      </c>
      <c r="AI42" s="325">
        <f>AI$6*'（建設）投入係数表'!AI41</f>
        <v>0</v>
      </c>
      <c r="AJ42" s="326">
        <f>AJ$6*'（建設）投入係数表'!AJ41</f>
        <v>0</v>
      </c>
      <c r="AK42" s="326">
        <f>AK$6*'（建設）投入係数表'!AK41</f>
        <v>0</v>
      </c>
      <c r="AL42" s="326">
        <f>AL$6*'（建設）投入係数表'!AL41</f>
        <v>0</v>
      </c>
      <c r="AM42" s="326">
        <f>AM$6*'（建設）投入係数表'!AM41</f>
        <v>0</v>
      </c>
      <c r="AN42" s="326">
        <f>AN$6*'（建設）投入係数表'!AN41</f>
        <v>0</v>
      </c>
      <c r="AO42" s="326">
        <f>AO$6*'（建設）投入係数表'!AO41</f>
        <v>0</v>
      </c>
      <c r="AP42" s="326">
        <f>AP$6*'（建設）投入係数表'!AP41</f>
        <v>0</v>
      </c>
      <c r="AQ42" s="325">
        <f>AQ$6*'（建設）投入係数表'!AQ41</f>
        <v>0</v>
      </c>
      <c r="AR42" s="325">
        <f>AR$6*'（建設）投入係数表'!AR41</f>
        <v>0</v>
      </c>
      <c r="AS42" s="326">
        <f>AS$6*'（建設）投入係数表'!AS41</f>
        <v>0</v>
      </c>
      <c r="AT42" s="326">
        <f>AT$6*'（建設）投入係数表'!AT41</f>
        <v>0</v>
      </c>
      <c r="AU42" s="326">
        <f>AU$6*'（建設）投入係数表'!AU41</f>
        <v>0</v>
      </c>
      <c r="AV42" s="326">
        <f>AV$6*'（建設）投入係数表'!AV41</f>
        <v>0</v>
      </c>
      <c r="AW42" s="325">
        <f>AW$6*'（建設）投入係数表'!AW41</f>
        <v>0</v>
      </c>
      <c r="AX42" s="326">
        <f>AX$6*'（建設）投入係数表'!AX41</f>
        <v>0</v>
      </c>
      <c r="AY42" s="326">
        <f>AY$6*'（建設）投入係数表'!AY41</f>
        <v>0</v>
      </c>
      <c r="AZ42" s="326">
        <f>AZ$6*'（建設）投入係数表'!AZ41</f>
        <v>0</v>
      </c>
      <c r="BA42" s="325">
        <f>BA$6*'（建設）投入係数表'!BA41</f>
        <v>0</v>
      </c>
      <c r="BB42" s="325">
        <f>BB$6*'（建設）投入係数表'!BB41</f>
        <v>0</v>
      </c>
      <c r="BC42" s="326">
        <f>BC$6*'（建設）投入係数表'!BC41</f>
        <v>0</v>
      </c>
      <c r="BD42" s="326">
        <f>BD$6*'（建設）投入係数表'!BD41</f>
        <v>0</v>
      </c>
      <c r="BE42" s="326">
        <f>BE$6*'（建設）投入係数表'!BE41</f>
        <v>0</v>
      </c>
      <c r="BF42" s="326">
        <f>BF$6*'（建設）投入係数表'!BF41</f>
        <v>0</v>
      </c>
      <c r="BG42" s="326">
        <f>BG$6*'（建設）投入係数表'!BG41</f>
        <v>0</v>
      </c>
      <c r="BH42" s="326">
        <f>BH$6*'（建設）投入係数表'!BH41</f>
        <v>0</v>
      </c>
      <c r="BI42" s="326">
        <f>BI$6*'（建設）投入係数表'!BI41</f>
        <v>0</v>
      </c>
      <c r="BJ42" s="326">
        <f>BJ$6*'（建設）投入係数表'!BJ41</f>
        <v>0</v>
      </c>
      <c r="BK42" s="326">
        <f>BK$6*'（建設）投入係数表'!BK41</f>
        <v>0</v>
      </c>
      <c r="BL42" s="326">
        <f>BL$6*'（建設）投入係数表'!BL41</f>
        <v>0</v>
      </c>
      <c r="BM42" s="326">
        <f>BM$6*'（建設）投入係数表'!BM41</f>
        <v>0</v>
      </c>
      <c r="BN42" s="325">
        <f>BN$6*'（建設）投入係数表'!BN41</f>
        <v>0</v>
      </c>
      <c r="BO42" s="326">
        <f>BO$6*'（建設）投入係数表'!BO41</f>
        <v>0</v>
      </c>
      <c r="BP42" s="326">
        <f>BP$6*'（建設）投入係数表'!BP41</f>
        <v>0</v>
      </c>
      <c r="BQ42" s="326">
        <f>BQ$6*'（建設）投入係数表'!BQ41</f>
        <v>0</v>
      </c>
      <c r="BR42" s="326">
        <f>BR$6*'（建設）投入係数表'!BR41</f>
        <v>0</v>
      </c>
      <c r="BS42" s="326">
        <f>BS$6*'（建設）投入係数表'!BS41</f>
        <v>0</v>
      </c>
      <c r="BT42" s="326">
        <f>BT$6*'（建設）投入係数表'!BT41</f>
        <v>0</v>
      </c>
      <c r="BU42" s="327">
        <f t="shared" si="0"/>
        <v>409.87530489889895</v>
      </c>
      <c r="BV42" s="335">
        <f t="shared" si="1"/>
        <v>4.0987530489889894E-2</v>
      </c>
    </row>
    <row r="43" spans="1:74" ht="21.75" customHeight="1" x14ac:dyDescent="0.15">
      <c r="A43" s="116" t="s">
        <v>450</v>
      </c>
      <c r="B43" s="109" t="s">
        <v>24</v>
      </c>
      <c r="C43" s="325">
        <f>C$6*'（建設）投入係数表'!C42</f>
        <v>2.8677209266980399</v>
      </c>
      <c r="D43" s="325">
        <f>D$6*'（建設）投入係数表'!D42</f>
        <v>2.1408522747273824</v>
      </c>
      <c r="E43" s="325">
        <f>E$6*'（建設）投入係数表'!E42</f>
        <v>1.6321102373099299</v>
      </c>
      <c r="F43" s="325">
        <f>F$6*'（建設）投入係数表'!F42</f>
        <v>0</v>
      </c>
      <c r="G43" s="326">
        <f>G$6*'（建設）投入係数表'!G42</f>
        <v>0</v>
      </c>
      <c r="H43" s="326">
        <f>H$6*'（建設）投入係数表'!H42</f>
        <v>0</v>
      </c>
      <c r="I43" s="325">
        <f>I$6*'（建設）投入係数表'!I42</f>
        <v>2.012854629459965</v>
      </c>
      <c r="J43" s="326">
        <f>J$6*'（建設）投入係数表'!J42</f>
        <v>0</v>
      </c>
      <c r="K43" s="325">
        <f>K$6*'（建設）投入係数表'!K42</f>
        <v>2.0238100333286662</v>
      </c>
      <c r="L43" s="326">
        <f>L$6*'（建設）投入係数表'!L42</f>
        <v>0</v>
      </c>
      <c r="M43" s="326">
        <f>M$6*'（建設）投入係数表'!M42</f>
        <v>2.0516561424305286</v>
      </c>
      <c r="N43" s="325">
        <f>N$6*'（建設）投入係数表'!N42</f>
        <v>0</v>
      </c>
      <c r="O43" s="326">
        <f>O$6*'（建設）投入係数表'!O42</f>
        <v>0</v>
      </c>
      <c r="P43" s="326">
        <f>P$6*'（建設）投入係数表'!P42</f>
        <v>0</v>
      </c>
      <c r="Q43" s="326">
        <f>Q$6*'（建設）投入係数表'!Q42</f>
        <v>0</v>
      </c>
      <c r="R43" s="325">
        <f>R$6*'（建設）投入係数表'!R42</f>
        <v>0</v>
      </c>
      <c r="S43" s="325">
        <f>S$6*'（建設）投入係数表'!S42</f>
        <v>0</v>
      </c>
      <c r="T43" s="326">
        <f>T$6*'（建設）投入係数表'!T42</f>
        <v>0</v>
      </c>
      <c r="U43" s="326">
        <f>U$6*'（建設）投入係数表'!U42</f>
        <v>0</v>
      </c>
      <c r="V43" s="325">
        <f>V$6*'（建設）投入係数表'!V42</f>
        <v>0</v>
      </c>
      <c r="W43" s="326">
        <f>W$6*'（建設）投入係数表'!W42</f>
        <v>0</v>
      </c>
      <c r="X43" s="326">
        <f>X$6*'（建設）投入係数表'!X42</f>
        <v>0</v>
      </c>
      <c r="Y43" s="326">
        <f>Y$6*'（建設）投入係数表'!Y42</f>
        <v>0</v>
      </c>
      <c r="Z43" s="326">
        <f>Z$6*'（建設）投入係数表'!Z42</f>
        <v>0</v>
      </c>
      <c r="AA43" s="326">
        <f>AA$6*'（建設）投入係数表'!AA42</f>
        <v>0</v>
      </c>
      <c r="AB43" s="326">
        <f>AB$6*'（建設）投入係数表'!AB42</f>
        <v>0</v>
      </c>
      <c r="AC43" s="326">
        <f>AC$6*'（建設）投入係数表'!AC42</f>
        <v>0</v>
      </c>
      <c r="AD43" s="326">
        <f>AD$6*'（建設）投入係数表'!AD42</f>
        <v>0</v>
      </c>
      <c r="AE43" s="325">
        <f>AE$6*'（建設）投入係数表'!AE42</f>
        <v>0</v>
      </c>
      <c r="AF43" s="325">
        <f>AF$6*'（建設）投入係数表'!AF42</f>
        <v>0</v>
      </c>
      <c r="AG43" s="325">
        <f>AG$6*'（建設）投入係数表'!AG42</f>
        <v>0</v>
      </c>
      <c r="AH43" s="325">
        <f>AH$6*'（建設）投入係数表'!AH42</f>
        <v>0</v>
      </c>
      <c r="AI43" s="325">
        <f>AI$6*'（建設）投入係数表'!AI42</f>
        <v>0</v>
      </c>
      <c r="AJ43" s="326">
        <f>AJ$6*'（建設）投入係数表'!AJ42</f>
        <v>0</v>
      </c>
      <c r="AK43" s="326">
        <f>AK$6*'（建設）投入係数表'!AK42</f>
        <v>0</v>
      </c>
      <c r="AL43" s="326">
        <f>AL$6*'（建設）投入係数表'!AL42</f>
        <v>0</v>
      </c>
      <c r="AM43" s="326">
        <f>AM$6*'（建設）投入係数表'!AM42</f>
        <v>0</v>
      </c>
      <c r="AN43" s="326">
        <f>AN$6*'（建設）投入係数表'!AN42</f>
        <v>0</v>
      </c>
      <c r="AO43" s="326">
        <f>AO$6*'（建設）投入係数表'!AO42</f>
        <v>0</v>
      </c>
      <c r="AP43" s="326">
        <f>AP$6*'（建設）投入係数表'!AP42</f>
        <v>0</v>
      </c>
      <c r="AQ43" s="325">
        <f>AQ$6*'（建設）投入係数表'!AQ42</f>
        <v>0</v>
      </c>
      <c r="AR43" s="325">
        <f>AR$6*'（建設）投入係数表'!AR42</f>
        <v>0</v>
      </c>
      <c r="AS43" s="326">
        <f>AS$6*'（建設）投入係数表'!AS42</f>
        <v>0</v>
      </c>
      <c r="AT43" s="326">
        <f>AT$6*'（建設）投入係数表'!AT42</f>
        <v>0</v>
      </c>
      <c r="AU43" s="326">
        <f>AU$6*'（建設）投入係数表'!AU42</f>
        <v>0</v>
      </c>
      <c r="AV43" s="326">
        <f>AV$6*'（建設）投入係数表'!AV42</f>
        <v>0</v>
      </c>
      <c r="AW43" s="325">
        <f>AW$6*'（建設）投入係数表'!AW42</f>
        <v>0</v>
      </c>
      <c r="AX43" s="326">
        <f>AX$6*'（建設）投入係数表'!AX42</f>
        <v>0</v>
      </c>
      <c r="AY43" s="326">
        <f>AY$6*'（建設）投入係数表'!AY42</f>
        <v>0</v>
      </c>
      <c r="AZ43" s="326">
        <f>AZ$6*'（建設）投入係数表'!AZ42</f>
        <v>0</v>
      </c>
      <c r="BA43" s="325">
        <f>BA$6*'（建設）投入係数表'!BA42</f>
        <v>0</v>
      </c>
      <c r="BB43" s="325">
        <f>BB$6*'（建設）投入係数表'!BB42</f>
        <v>0</v>
      </c>
      <c r="BC43" s="326">
        <f>BC$6*'（建設）投入係数表'!BC42</f>
        <v>0</v>
      </c>
      <c r="BD43" s="326">
        <f>BD$6*'（建設）投入係数表'!BD42</f>
        <v>0</v>
      </c>
      <c r="BE43" s="326">
        <f>BE$6*'（建設）投入係数表'!BE42</f>
        <v>0</v>
      </c>
      <c r="BF43" s="326">
        <f>BF$6*'（建設）投入係数表'!BF42</f>
        <v>0</v>
      </c>
      <c r="BG43" s="326">
        <f>BG$6*'（建設）投入係数表'!BG42</f>
        <v>0</v>
      </c>
      <c r="BH43" s="326">
        <f>BH$6*'（建設）投入係数表'!BH42</f>
        <v>0</v>
      </c>
      <c r="BI43" s="326">
        <f>BI$6*'（建設）投入係数表'!BI42</f>
        <v>0</v>
      </c>
      <c r="BJ43" s="326">
        <f>BJ$6*'（建設）投入係数表'!BJ42</f>
        <v>0</v>
      </c>
      <c r="BK43" s="326">
        <f>BK$6*'（建設）投入係数表'!BK42</f>
        <v>0</v>
      </c>
      <c r="BL43" s="326">
        <f>BL$6*'（建設）投入係数表'!BL42</f>
        <v>0</v>
      </c>
      <c r="BM43" s="326">
        <f>BM$6*'（建設）投入係数表'!BM42</f>
        <v>0</v>
      </c>
      <c r="BN43" s="325">
        <f>BN$6*'（建設）投入係数表'!BN42</f>
        <v>0</v>
      </c>
      <c r="BO43" s="326">
        <f>BO$6*'（建設）投入係数表'!BO42</f>
        <v>0</v>
      </c>
      <c r="BP43" s="326">
        <f>BP$6*'（建設）投入係数表'!BP42</f>
        <v>0</v>
      </c>
      <c r="BQ43" s="326">
        <f>BQ$6*'（建設）投入係数表'!BQ42</f>
        <v>0</v>
      </c>
      <c r="BR43" s="326">
        <f>BR$6*'（建設）投入係数表'!BR42</f>
        <v>0</v>
      </c>
      <c r="BS43" s="326">
        <f>BS$6*'（建設）投入係数表'!BS42</f>
        <v>0</v>
      </c>
      <c r="BT43" s="326">
        <f>BT$6*'（建設）投入係数表'!BT42</f>
        <v>0</v>
      </c>
      <c r="BU43" s="327">
        <f t="shared" si="0"/>
        <v>2.0516561424305286</v>
      </c>
      <c r="BV43" s="335">
        <f t="shared" si="1"/>
        <v>2.0516561424305287E-4</v>
      </c>
    </row>
    <row r="44" spans="1:74" ht="21.75" customHeight="1" x14ac:dyDescent="0.15">
      <c r="A44" s="116" t="s">
        <v>451</v>
      </c>
      <c r="B44" s="109" t="s">
        <v>494</v>
      </c>
      <c r="C44" s="325">
        <f>C$6*'（建設）投入係数表'!C43</f>
        <v>10.703475316519695</v>
      </c>
      <c r="D44" s="325">
        <f>D$6*'（建設）投入係数表'!D43</f>
        <v>6.1060352383608274</v>
      </c>
      <c r="E44" s="325">
        <f>E$6*'（建設）投入係数表'!E43</f>
        <v>7.7964068105323774</v>
      </c>
      <c r="F44" s="325">
        <f>F$6*'（建設）投入係数表'!F43</f>
        <v>0</v>
      </c>
      <c r="G44" s="326">
        <f>G$6*'（建設）投入係数表'!G43</f>
        <v>0</v>
      </c>
      <c r="H44" s="326">
        <f>H$6*'（建設）投入係数表'!H43</f>
        <v>0</v>
      </c>
      <c r="I44" s="325">
        <f>I$6*'（建設）投入係数表'!I43</f>
        <v>2.4843633875725573</v>
      </c>
      <c r="J44" s="326">
        <f>J$6*'（建設）投入係数表'!J43</f>
        <v>0</v>
      </c>
      <c r="K44" s="325">
        <f>K$6*'（建設）投入係数表'!K43</f>
        <v>1.8159262232586522</v>
      </c>
      <c r="L44" s="326">
        <f>L$6*'（建設）投入係数表'!L43</f>
        <v>0</v>
      </c>
      <c r="M44" s="326">
        <f>M$6*'（建設）投入係数表'!M43</f>
        <v>3.4194269040508809</v>
      </c>
      <c r="N44" s="325">
        <f>N$6*'（建設）投入係数表'!N43</f>
        <v>0</v>
      </c>
      <c r="O44" s="326">
        <f>O$6*'（建設）投入係数表'!O43</f>
        <v>0</v>
      </c>
      <c r="P44" s="326">
        <f>P$6*'（建設）投入係数表'!P43</f>
        <v>0</v>
      </c>
      <c r="Q44" s="326">
        <f>Q$6*'（建設）投入係数表'!Q43</f>
        <v>0</v>
      </c>
      <c r="R44" s="325">
        <f>R$6*'（建設）投入係数表'!R43</f>
        <v>0</v>
      </c>
      <c r="S44" s="325">
        <f>S$6*'（建設）投入係数表'!S43</f>
        <v>0</v>
      </c>
      <c r="T44" s="326">
        <f>T$6*'（建設）投入係数表'!T43</f>
        <v>0</v>
      </c>
      <c r="U44" s="326">
        <f>U$6*'（建設）投入係数表'!U43</f>
        <v>0</v>
      </c>
      <c r="V44" s="325">
        <f>V$6*'（建設）投入係数表'!V43</f>
        <v>0</v>
      </c>
      <c r="W44" s="326">
        <f>W$6*'（建設）投入係数表'!W43</f>
        <v>0</v>
      </c>
      <c r="X44" s="326">
        <f>X$6*'（建設）投入係数表'!X43</f>
        <v>0</v>
      </c>
      <c r="Y44" s="326">
        <f>Y$6*'（建設）投入係数表'!Y43</f>
        <v>0</v>
      </c>
      <c r="Z44" s="326">
        <f>Z$6*'（建設）投入係数表'!Z43</f>
        <v>0</v>
      </c>
      <c r="AA44" s="326">
        <f>AA$6*'（建設）投入係数表'!AA43</f>
        <v>0</v>
      </c>
      <c r="AB44" s="326">
        <f>AB$6*'（建設）投入係数表'!AB43</f>
        <v>0</v>
      </c>
      <c r="AC44" s="326">
        <f>AC$6*'（建設）投入係数表'!AC43</f>
        <v>0</v>
      </c>
      <c r="AD44" s="326">
        <f>AD$6*'（建設）投入係数表'!AD43</f>
        <v>0</v>
      </c>
      <c r="AE44" s="325">
        <f>AE$6*'（建設）投入係数表'!AE43</f>
        <v>0</v>
      </c>
      <c r="AF44" s="325">
        <f>AF$6*'（建設）投入係数表'!AF43</f>
        <v>0</v>
      </c>
      <c r="AG44" s="325">
        <f>AG$6*'（建設）投入係数表'!AG43</f>
        <v>0</v>
      </c>
      <c r="AH44" s="325">
        <f>AH$6*'（建設）投入係数表'!AH43</f>
        <v>0</v>
      </c>
      <c r="AI44" s="325">
        <f>AI$6*'（建設）投入係数表'!AI43</f>
        <v>0</v>
      </c>
      <c r="AJ44" s="326">
        <f>AJ$6*'（建設）投入係数表'!AJ43</f>
        <v>0</v>
      </c>
      <c r="AK44" s="326">
        <f>AK$6*'（建設）投入係数表'!AK43</f>
        <v>0</v>
      </c>
      <c r="AL44" s="326">
        <f>AL$6*'（建設）投入係数表'!AL43</f>
        <v>0</v>
      </c>
      <c r="AM44" s="326">
        <f>AM$6*'（建設）投入係数表'!AM43</f>
        <v>0</v>
      </c>
      <c r="AN44" s="326">
        <f>AN$6*'（建設）投入係数表'!AN43</f>
        <v>0</v>
      </c>
      <c r="AO44" s="326">
        <f>AO$6*'（建設）投入係数表'!AO43</f>
        <v>0</v>
      </c>
      <c r="AP44" s="326">
        <f>AP$6*'（建設）投入係数表'!AP43</f>
        <v>0</v>
      </c>
      <c r="AQ44" s="325">
        <f>AQ$6*'（建設）投入係数表'!AQ43</f>
        <v>0</v>
      </c>
      <c r="AR44" s="325">
        <f>AR$6*'（建設）投入係数表'!AR43</f>
        <v>0</v>
      </c>
      <c r="AS44" s="326">
        <f>AS$6*'（建設）投入係数表'!AS43</f>
        <v>0</v>
      </c>
      <c r="AT44" s="326">
        <f>AT$6*'（建設）投入係数表'!AT43</f>
        <v>0</v>
      </c>
      <c r="AU44" s="326">
        <f>AU$6*'（建設）投入係数表'!AU43</f>
        <v>0</v>
      </c>
      <c r="AV44" s="326">
        <f>AV$6*'（建設）投入係数表'!AV43</f>
        <v>0</v>
      </c>
      <c r="AW44" s="325">
        <f>AW$6*'（建設）投入係数表'!AW43</f>
        <v>0</v>
      </c>
      <c r="AX44" s="326">
        <f>AX$6*'（建設）投入係数表'!AX43</f>
        <v>0</v>
      </c>
      <c r="AY44" s="326">
        <f>AY$6*'（建設）投入係数表'!AY43</f>
        <v>0</v>
      </c>
      <c r="AZ44" s="326">
        <f>AZ$6*'（建設）投入係数表'!AZ43</f>
        <v>0</v>
      </c>
      <c r="BA44" s="325">
        <f>BA$6*'（建設）投入係数表'!BA43</f>
        <v>0</v>
      </c>
      <c r="BB44" s="325">
        <f>BB$6*'（建設）投入係数表'!BB43</f>
        <v>0</v>
      </c>
      <c r="BC44" s="326">
        <f>BC$6*'（建設）投入係数表'!BC43</f>
        <v>0</v>
      </c>
      <c r="BD44" s="326">
        <f>BD$6*'（建設）投入係数表'!BD43</f>
        <v>0</v>
      </c>
      <c r="BE44" s="326">
        <f>BE$6*'（建設）投入係数表'!BE43</f>
        <v>0</v>
      </c>
      <c r="BF44" s="326">
        <f>BF$6*'（建設）投入係数表'!BF43</f>
        <v>0</v>
      </c>
      <c r="BG44" s="326">
        <f>BG$6*'（建設）投入係数表'!BG43</f>
        <v>0</v>
      </c>
      <c r="BH44" s="326">
        <f>BH$6*'（建設）投入係数表'!BH43</f>
        <v>0</v>
      </c>
      <c r="BI44" s="326">
        <f>BI$6*'（建設）投入係数表'!BI43</f>
        <v>0</v>
      </c>
      <c r="BJ44" s="326">
        <f>BJ$6*'（建設）投入係数表'!BJ43</f>
        <v>0</v>
      </c>
      <c r="BK44" s="326">
        <f>BK$6*'（建設）投入係数表'!BK43</f>
        <v>0</v>
      </c>
      <c r="BL44" s="326">
        <f>BL$6*'（建設）投入係数表'!BL43</f>
        <v>0</v>
      </c>
      <c r="BM44" s="326">
        <f>BM$6*'（建設）投入係数表'!BM43</f>
        <v>0</v>
      </c>
      <c r="BN44" s="325">
        <f>BN$6*'（建設）投入係数表'!BN43</f>
        <v>0</v>
      </c>
      <c r="BO44" s="326">
        <f>BO$6*'（建設）投入係数表'!BO43</f>
        <v>0</v>
      </c>
      <c r="BP44" s="326">
        <f>BP$6*'（建設）投入係数表'!BP43</f>
        <v>0</v>
      </c>
      <c r="BQ44" s="326">
        <f>BQ$6*'（建設）投入係数表'!BQ43</f>
        <v>0</v>
      </c>
      <c r="BR44" s="326">
        <f>BR$6*'（建設）投入係数表'!BR43</f>
        <v>0</v>
      </c>
      <c r="BS44" s="326">
        <f>BS$6*'（建設）投入係数表'!BS43</f>
        <v>0</v>
      </c>
      <c r="BT44" s="326">
        <f>BT$6*'（建設）投入係数表'!BT43</f>
        <v>0</v>
      </c>
      <c r="BU44" s="327">
        <f t="shared" si="0"/>
        <v>3.4194269040508809</v>
      </c>
      <c r="BV44" s="335">
        <f t="shared" si="1"/>
        <v>3.4194269040508811E-4</v>
      </c>
    </row>
    <row r="45" spans="1:74" ht="21.75" customHeight="1" x14ac:dyDescent="0.15">
      <c r="A45" s="116" t="s">
        <v>452</v>
      </c>
      <c r="B45" s="109" t="s">
        <v>495</v>
      </c>
      <c r="C45" s="325">
        <f>C$6*'（建設）投入係数表'!C44</f>
        <v>144.3050646754478</v>
      </c>
      <c r="D45" s="325">
        <f>D$6*'（建設）投入係数表'!D44</f>
        <v>155.23165175289358</v>
      </c>
      <c r="E45" s="325">
        <f>E$6*'（建設）投入係数表'!E44</f>
        <v>137.86478541467545</v>
      </c>
      <c r="F45" s="325">
        <f>F$6*'（建設）投入係数表'!F44</f>
        <v>0</v>
      </c>
      <c r="G45" s="326">
        <f>G$6*'（建設）投入係数表'!G44</f>
        <v>0</v>
      </c>
      <c r="H45" s="326">
        <f>H$6*'（建設）投入係数表'!H44</f>
        <v>0</v>
      </c>
      <c r="I45" s="325">
        <f>I$6*'（建設）投入係数表'!I44</f>
        <v>55.951830665271217</v>
      </c>
      <c r="J45" s="326">
        <f>J$6*'（建設）投入係数表'!J44</f>
        <v>0</v>
      </c>
      <c r="K45" s="325">
        <f>K$6*'（建設）投入係数表'!K44</f>
        <v>57.987354550118035</v>
      </c>
      <c r="L45" s="326">
        <f>L$6*'（建設）投入係数表'!L44</f>
        <v>0</v>
      </c>
      <c r="M45" s="326">
        <f>M$6*'（建設）投入係数表'!M44</f>
        <v>59.042104543278548</v>
      </c>
      <c r="N45" s="325">
        <f>N$6*'（建設）投入係数表'!N44</f>
        <v>0</v>
      </c>
      <c r="O45" s="326">
        <f>O$6*'（建設）投入係数表'!O44</f>
        <v>0</v>
      </c>
      <c r="P45" s="326">
        <f>P$6*'（建設）投入係数表'!P44</f>
        <v>0</v>
      </c>
      <c r="Q45" s="326">
        <f>Q$6*'（建設）投入係数表'!Q44</f>
        <v>0</v>
      </c>
      <c r="R45" s="325">
        <f>R$6*'（建設）投入係数表'!R44</f>
        <v>0</v>
      </c>
      <c r="S45" s="325">
        <f>S$6*'（建設）投入係数表'!S44</f>
        <v>0</v>
      </c>
      <c r="T45" s="326">
        <f>T$6*'（建設）投入係数表'!T44</f>
        <v>0</v>
      </c>
      <c r="U45" s="326">
        <f>U$6*'（建設）投入係数表'!U44</f>
        <v>0</v>
      </c>
      <c r="V45" s="325">
        <f>V$6*'（建設）投入係数表'!V44</f>
        <v>0</v>
      </c>
      <c r="W45" s="326">
        <f>W$6*'（建設）投入係数表'!W44</f>
        <v>0</v>
      </c>
      <c r="X45" s="326">
        <f>X$6*'（建設）投入係数表'!X44</f>
        <v>0</v>
      </c>
      <c r="Y45" s="326">
        <f>Y$6*'（建設）投入係数表'!Y44</f>
        <v>0</v>
      </c>
      <c r="Z45" s="326">
        <f>Z$6*'（建設）投入係数表'!Z44</f>
        <v>0</v>
      </c>
      <c r="AA45" s="326">
        <f>AA$6*'（建設）投入係数表'!AA44</f>
        <v>0</v>
      </c>
      <c r="AB45" s="326">
        <f>AB$6*'（建設）投入係数表'!AB44</f>
        <v>0</v>
      </c>
      <c r="AC45" s="326">
        <f>AC$6*'（建設）投入係数表'!AC44</f>
        <v>0</v>
      </c>
      <c r="AD45" s="326">
        <f>AD$6*'（建設）投入係数表'!AD44</f>
        <v>0</v>
      </c>
      <c r="AE45" s="325">
        <f>AE$6*'（建設）投入係数表'!AE44</f>
        <v>0</v>
      </c>
      <c r="AF45" s="325">
        <f>AF$6*'（建設）投入係数表'!AF44</f>
        <v>0</v>
      </c>
      <c r="AG45" s="325">
        <f>AG$6*'（建設）投入係数表'!AG44</f>
        <v>0</v>
      </c>
      <c r="AH45" s="325">
        <f>AH$6*'（建設）投入係数表'!AH44</f>
        <v>0</v>
      </c>
      <c r="AI45" s="325">
        <f>AI$6*'（建設）投入係数表'!AI44</f>
        <v>0</v>
      </c>
      <c r="AJ45" s="326">
        <f>AJ$6*'（建設）投入係数表'!AJ44</f>
        <v>0</v>
      </c>
      <c r="AK45" s="326">
        <f>AK$6*'（建設）投入係数表'!AK44</f>
        <v>0</v>
      </c>
      <c r="AL45" s="326">
        <f>AL$6*'（建設）投入係数表'!AL44</f>
        <v>0</v>
      </c>
      <c r="AM45" s="326">
        <f>AM$6*'（建設）投入係数表'!AM44</f>
        <v>0</v>
      </c>
      <c r="AN45" s="326">
        <f>AN$6*'（建設）投入係数表'!AN44</f>
        <v>0</v>
      </c>
      <c r="AO45" s="326">
        <f>AO$6*'（建設）投入係数表'!AO44</f>
        <v>0</v>
      </c>
      <c r="AP45" s="326">
        <f>AP$6*'（建設）投入係数表'!AP44</f>
        <v>0</v>
      </c>
      <c r="AQ45" s="325">
        <f>AQ$6*'（建設）投入係数表'!AQ44</f>
        <v>0</v>
      </c>
      <c r="AR45" s="325">
        <f>AR$6*'（建設）投入係数表'!AR44</f>
        <v>0</v>
      </c>
      <c r="AS45" s="326">
        <f>AS$6*'（建設）投入係数表'!AS44</f>
        <v>0</v>
      </c>
      <c r="AT45" s="326">
        <f>AT$6*'（建設）投入係数表'!AT44</f>
        <v>0</v>
      </c>
      <c r="AU45" s="326">
        <f>AU$6*'（建設）投入係数表'!AU44</f>
        <v>0</v>
      </c>
      <c r="AV45" s="326">
        <f>AV$6*'（建設）投入係数表'!AV44</f>
        <v>0</v>
      </c>
      <c r="AW45" s="325">
        <f>AW$6*'（建設）投入係数表'!AW44</f>
        <v>0</v>
      </c>
      <c r="AX45" s="326">
        <f>AX$6*'（建設）投入係数表'!AX44</f>
        <v>0</v>
      </c>
      <c r="AY45" s="326">
        <f>AY$6*'（建設）投入係数表'!AY44</f>
        <v>0</v>
      </c>
      <c r="AZ45" s="326">
        <f>AZ$6*'（建設）投入係数表'!AZ44</f>
        <v>0</v>
      </c>
      <c r="BA45" s="325">
        <f>BA$6*'（建設）投入係数表'!BA44</f>
        <v>0</v>
      </c>
      <c r="BB45" s="325">
        <f>BB$6*'（建設）投入係数表'!BB44</f>
        <v>0</v>
      </c>
      <c r="BC45" s="326">
        <f>BC$6*'（建設）投入係数表'!BC44</f>
        <v>0</v>
      </c>
      <c r="BD45" s="326">
        <f>BD$6*'（建設）投入係数表'!BD44</f>
        <v>0</v>
      </c>
      <c r="BE45" s="326">
        <f>BE$6*'（建設）投入係数表'!BE44</f>
        <v>0</v>
      </c>
      <c r="BF45" s="326">
        <f>BF$6*'（建設）投入係数表'!BF44</f>
        <v>0</v>
      </c>
      <c r="BG45" s="326">
        <f>BG$6*'（建設）投入係数表'!BG44</f>
        <v>0</v>
      </c>
      <c r="BH45" s="326">
        <f>BH$6*'（建設）投入係数表'!BH44</f>
        <v>0</v>
      </c>
      <c r="BI45" s="326">
        <f>BI$6*'（建設）投入係数表'!BI44</f>
        <v>0</v>
      </c>
      <c r="BJ45" s="326">
        <f>BJ$6*'（建設）投入係数表'!BJ44</f>
        <v>0</v>
      </c>
      <c r="BK45" s="326">
        <f>BK$6*'（建設）投入係数表'!BK44</f>
        <v>0</v>
      </c>
      <c r="BL45" s="326">
        <f>BL$6*'（建設）投入係数表'!BL44</f>
        <v>0</v>
      </c>
      <c r="BM45" s="326">
        <f>BM$6*'（建設）投入係数表'!BM44</f>
        <v>0</v>
      </c>
      <c r="BN45" s="325">
        <f>BN$6*'（建設）投入係数表'!BN44</f>
        <v>0</v>
      </c>
      <c r="BO45" s="326">
        <f>BO$6*'（建設）投入係数表'!BO44</f>
        <v>0</v>
      </c>
      <c r="BP45" s="326">
        <f>BP$6*'（建設）投入係数表'!BP44</f>
        <v>0</v>
      </c>
      <c r="BQ45" s="326">
        <f>BQ$6*'（建設）投入係数表'!BQ44</f>
        <v>0</v>
      </c>
      <c r="BR45" s="326">
        <f>BR$6*'（建設）投入係数表'!BR44</f>
        <v>0</v>
      </c>
      <c r="BS45" s="326">
        <f>BS$6*'（建設）投入係数表'!BS44</f>
        <v>0</v>
      </c>
      <c r="BT45" s="326">
        <f>BT$6*'（建設）投入係数表'!BT44</f>
        <v>0</v>
      </c>
      <c r="BU45" s="327">
        <f t="shared" ref="BU45:BU54" si="2">SUM(G45:H45,J45,L45:M45,O45:Q45,T45:U45,W45:AD45,AJ45:AP45,AS45:AV45,AX45:AZ45,BC45:BM45,BO45:BT45)</f>
        <v>59.042104543278548</v>
      </c>
      <c r="BV45" s="335">
        <f t="shared" ref="BV45:BV54" si="3">BU45/BU$6</f>
        <v>5.9042104543278549E-3</v>
      </c>
    </row>
    <row r="46" spans="1:74" ht="21.75" customHeight="1" x14ac:dyDescent="0.15">
      <c r="A46" s="117">
        <v>40</v>
      </c>
      <c r="B46" s="118" t="s">
        <v>87</v>
      </c>
      <c r="C46" s="328">
        <f>C$6*'（建設）投入係数表'!C45</f>
        <v>5442.1860956923638</v>
      </c>
      <c r="D46" s="328">
        <f>D$6*'（建設）投入係数表'!D45</f>
        <v>5524.4042157294489</v>
      </c>
      <c r="E46" s="328">
        <f>E$6*'（建設）投入係数表'!E45</f>
        <v>5493.7126584225934</v>
      </c>
      <c r="F46" s="328">
        <f>F$6*'（建設）投入係数表'!F45</f>
        <v>0</v>
      </c>
      <c r="G46" s="329">
        <f>G$6*'（建設）投入係数表'!G45</f>
        <v>0</v>
      </c>
      <c r="H46" s="329">
        <f>H$6*'（建設）投入係数表'!H45</f>
        <v>0</v>
      </c>
      <c r="I46" s="328">
        <f>I$6*'（建設）投入係数表'!I45</f>
        <v>5765.3717139294577</v>
      </c>
      <c r="J46" s="329">
        <f>J$6*'（建設）投入係数表'!J45</f>
        <v>0</v>
      </c>
      <c r="K46" s="328">
        <f>K$6*'（建設）投入係数表'!K45</f>
        <v>5576.6880318233425</v>
      </c>
      <c r="L46" s="329">
        <f>L$6*'（建設）投入係数表'!L45</f>
        <v>0</v>
      </c>
      <c r="M46" s="329">
        <f>M$6*'（建設）投入係数表'!M45</f>
        <v>5542.6630496728749</v>
      </c>
      <c r="N46" s="328">
        <f>N$6*'（建設）投入係数表'!N45</f>
        <v>0</v>
      </c>
      <c r="O46" s="329">
        <f>O$6*'（建設）投入係数表'!O45</f>
        <v>0</v>
      </c>
      <c r="P46" s="329">
        <f>P$6*'（建設）投入係数表'!P45</f>
        <v>0</v>
      </c>
      <c r="Q46" s="329">
        <f>Q$6*'（建設）投入係数表'!Q45</f>
        <v>0</v>
      </c>
      <c r="R46" s="328">
        <f>R$6*'（建設）投入係数表'!R45</f>
        <v>0</v>
      </c>
      <c r="S46" s="328">
        <f>S$6*'（建設）投入係数表'!S45</f>
        <v>0</v>
      </c>
      <c r="T46" s="329">
        <f>T$6*'（建設）投入係数表'!T45</f>
        <v>0</v>
      </c>
      <c r="U46" s="329">
        <f>U$6*'（建設）投入係数表'!U45</f>
        <v>0</v>
      </c>
      <c r="V46" s="328">
        <f>V$6*'（建設）投入係数表'!V45</f>
        <v>0</v>
      </c>
      <c r="W46" s="329">
        <f>W$6*'（建設）投入係数表'!W45</f>
        <v>0</v>
      </c>
      <c r="X46" s="329">
        <f>X$6*'（建設）投入係数表'!X45</f>
        <v>0</v>
      </c>
      <c r="Y46" s="329">
        <f>Y$6*'（建設）投入係数表'!Y45</f>
        <v>0</v>
      </c>
      <c r="Z46" s="329">
        <f>Z$6*'（建設）投入係数表'!Z45</f>
        <v>0</v>
      </c>
      <c r="AA46" s="329">
        <f>AA$6*'（建設）投入係数表'!AA45</f>
        <v>0</v>
      </c>
      <c r="AB46" s="329">
        <f>AB$6*'（建設）投入係数表'!AB45</f>
        <v>0</v>
      </c>
      <c r="AC46" s="329">
        <f>AC$6*'（建設）投入係数表'!AC45</f>
        <v>0</v>
      </c>
      <c r="AD46" s="329">
        <f>AD$6*'（建設）投入係数表'!AD45</f>
        <v>0</v>
      </c>
      <c r="AE46" s="328">
        <f>AE$6*'（建設）投入係数表'!AE45</f>
        <v>0</v>
      </c>
      <c r="AF46" s="328">
        <f>AF$6*'（建設）投入係数表'!AF45</f>
        <v>0</v>
      </c>
      <c r="AG46" s="328">
        <f>AG$6*'（建設）投入係数表'!AG45</f>
        <v>0</v>
      </c>
      <c r="AH46" s="328">
        <f>AH$6*'（建設）投入係数表'!AH45</f>
        <v>0</v>
      </c>
      <c r="AI46" s="328">
        <f>AI$6*'（建設）投入係数表'!AI45</f>
        <v>0</v>
      </c>
      <c r="AJ46" s="329">
        <f>AJ$6*'（建設）投入係数表'!AJ45</f>
        <v>0</v>
      </c>
      <c r="AK46" s="329">
        <f>AK$6*'（建設）投入係数表'!AK45</f>
        <v>0</v>
      </c>
      <c r="AL46" s="329">
        <f>AL$6*'（建設）投入係数表'!AL45</f>
        <v>0</v>
      </c>
      <c r="AM46" s="329">
        <f>AM$6*'（建設）投入係数表'!AM45</f>
        <v>0</v>
      </c>
      <c r="AN46" s="329">
        <f>AN$6*'（建設）投入係数表'!AN45</f>
        <v>0</v>
      </c>
      <c r="AO46" s="329">
        <f>AO$6*'（建設）投入係数表'!AO45</f>
        <v>0</v>
      </c>
      <c r="AP46" s="329">
        <f>AP$6*'（建設）投入係数表'!AP45</f>
        <v>0</v>
      </c>
      <c r="AQ46" s="328">
        <f>AQ$6*'（建設）投入係数表'!AQ45</f>
        <v>0</v>
      </c>
      <c r="AR46" s="328">
        <f>AR$6*'（建設）投入係数表'!AR45</f>
        <v>0</v>
      </c>
      <c r="AS46" s="329">
        <f>AS$6*'（建設）投入係数表'!AS45</f>
        <v>0</v>
      </c>
      <c r="AT46" s="329">
        <f>AT$6*'（建設）投入係数表'!AT45</f>
        <v>0</v>
      </c>
      <c r="AU46" s="329">
        <f>AU$6*'（建設）投入係数表'!AU45</f>
        <v>0</v>
      </c>
      <c r="AV46" s="329">
        <f>AV$6*'（建設）投入係数表'!AV45</f>
        <v>0</v>
      </c>
      <c r="AW46" s="328">
        <f>AW$6*'（建設）投入係数表'!AW45</f>
        <v>0</v>
      </c>
      <c r="AX46" s="329">
        <f>AX$6*'（建設）投入係数表'!AX45</f>
        <v>0</v>
      </c>
      <c r="AY46" s="329">
        <f>AY$6*'（建設）投入係数表'!AY45</f>
        <v>0</v>
      </c>
      <c r="AZ46" s="329">
        <f>AZ$6*'（建設）投入係数表'!AZ45</f>
        <v>0</v>
      </c>
      <c r="BA46" s="328">
        <f>BA$6*'（建設）投入係数表'!BA45</f>
        <v>0</v>
      </c>
      <c r="BB46" s="328">
        <f>BB$6*'（建設）投入係数表'!BB45</f>
        <v>0</v>
      </c>
      <c r="BC46" s="329">
        <f>BC$6*'（建設）投入係数表'!BC45</f>
        <v>0</v>
      </c>
      <c r="BD46" s="329">
        <f>BD$6*'（建設）投入係数表'!BD45</f>
        <v>0</v>
      </c>
      <c r="BE46" s="329">
        <f>BE$6*'（建設）投入係数表'!BE45</f>
        <v>0</v>
      </c>
      <c r="BF46" s="329">
        <f>BF$6*'（建設）投入係数表'!BF45</f>
        <v>0</v>
      </c>
      <c r="BG46" s="329">
        <f>BG$6*'（建設）投入係数表'!BG45</f>
        <v>0</v>
      </c>
      <c r="BH46" s="329">
        <f>BH$6*'（建設）投入係数表'!BH45</f>
        <v>0</v>
      </c>
      <c r="BI46" s="329">
        <f>BI$6*'（建設）投入係数表'!BI45</f>
        <v>0</v>
      </c>
      <c r="BJ46" s="329">
        <f>BJ$6*'（建設）投入係数表'!BJ45</f>
        <v>0</v>
      </c>
      <c r="BK46" s="329">
        <f>BK$6*'（建設）投入係数表'!BK45</f>
        <v>0</v>
      </c>
      <c r="BL46" s="329">
        <f>BL$6*'（建設）投入係数表'!BL45</f>
        <v>0</v>
      </c>
      <c r="BM46" s="329">
        <f>BM$6*'（建設）投入係数表'!BM45</f>
        <v>0</v>
      </c>
      <c r="BN46" s="328">
        <f>BN$6*'（建設）投入係数表'!BN45</f>
        <v>0</v>
      </c>
      <c r="BO46" s="329">
        <f>BO$6*'（建設）投入係数表'!BO45</f>
        <v>0</v>
      </c>
      <c r="BP46" s="329">
        <f>BP$6*'（建設）投入係数表'!BP45</f>
        <v>0</v>
      </c>
      <c r="BQ46" s="329">
        <f>BQ$6*'（建設）投入係数表'!BQ45</f>
        <v>0</v>
      </c>
      <c r="BR46" s="329">
        <f>BR$6*'（建設）投入係数表'!BR45</f>
        <v>0</v>
      </c>
      <c r="BS46" s="329">
        <f>BS$6*'（建設）投入係数表'!BS45</f>
        <v>0</v>
      </c>
      <c r="BT46" s="329">
        <f>BT$6*'（建設）投入係数表'!BT45</f>
        <v>0</v>
      </c>
      <c r="BU46" s="330">
        <f t="shared" si="2"/>
        <v>5542.6630496728749</v>
      </c>
      <c r="BV46" s="336">
        <f t="shared" si="3"/>
        <v>0.55426630496728746</v>
      </c>
    </row>
    <row r="47" spans="1:74" ht="21.75" customHeight="1" x14ac:dyDescent="0.15">
      <c r="A47" s="116">
        <v>41</v>
      </c>
      <c r="B47" s="109" t="s">
        <v>35</v>
      </c>
      <c r="C47" s="325">
        <f>C$6*'（建設）投入係数表'!C46</f>
        <v>192.77298763644254</v>
      </c>
      <c r="D47" s="325">
        <f>D$6*'（建設）投入係数表'!D46</f>
        <v>233.96861483519348</v>
      </c>
      <c r="E47" s="325">
        <f>E$6*'（建設）投入係数表'!E46</f>
        <v>239.93190706677575</v>
      </c>
      <c r="F47" s="325">
        <f>F$6*'（建設）投入係数表'!F46</f>
        <v>0</v>
      </c>
      <c r="G47" s="326">
        <f>G$6*'（建設）投入係数表'!G46</f>
        <v>0</v>
      </c>
      <c r="H47" s="326">
        <f>H$6*'（建設）投入係数表'!H46</f>
        <v>0</v>
      </c>
      <c r="I47" s="325">
        <f>I$6*'（建設）投入係数表'!I46</f>
        <v>237.06159644085679</v>
      </c>
      <c r="J47" s="326">
        <f>J$6*'（建設）投入係数表'!J46</f>
        <v>0</v>
      </c>
      <c r="K47" s="325">
        <f>K$6*'（建設）投入係数表'!K46</f>
        <v>272.49287539383283</v>
      </c>
      <c r="L47" s="326">
        <f>L$6*'（建設）投入係数表'!L46</f>
        <v>0</v>
      </c>
      <c r="M47" s="326">
        <f>M$6*'（建設）投入係数表'!M46</f>
        <v>157.52159937994392</v>
      </c>
      <c r="N47" s="325">
        <f>N$6*'（建設）投入係数表'!N46</f>
        <v>0</v>
      </c>
      <c r="O47" s="326">
        <f>O$6*'（建設）投入係数表'!O46</f>
        <v>0</v>
      </c>
      <c r="P47" s="326">
        <f>P$6*'（建設）投入係数表'!P46</f>
        <v>0</v>
      </c>
      <c r="Q47" s="326">
        <f>Q$6*'（建設）投入係数表'!Q46</f>
        <v>0</v>
      </c>
      <c r="R47" s="325">
        <f>R$6*'（建設）投入係数表'!R46</f>
        <v>0</v>
      </c>
      <c r="S47" s="325">
        <f>S$6*'（建設）投入係数表'!S46</f>
        <v>0</v>
      </c>
      <c r="T47" s="326">
        <f>T$6*'（建設）投入係数表'!T46</f>
        <v>0</v>
      </c>
      <c r="U47" s="326">
        <f>U$6*'（建設）投入係数表'!U46</f>
        <v>0</v>
      </c>
      <c r="V47" s="325">
        <f>V$6*'（建設）投入係数表'!V46</f>
        <v>0</v>
      </c>
      <c r="W47" s="326">
        <f>W$6*'（建設）投入係数表'!W46</f>
        <v>0</v>
      </c>
      <c r="X47" s="326">
        <f>X$6*'（建設）投入係数表'!X46</f>
        <v>0</v>
      </c>
      <c r="Y47" s="326">
        <f>Y$6*'（建設）投入係数表'!Y46</f>
        <v>0</v>
      </c>
      <c r="Z47" s="326">
        <f>Z$6*'（建設）投入係数表'!Z46</f>
        <v>0</v>
      </c>
      <c r="AA47" s="326">
        <f>AA$6*'（建設）投入係数表'!AA46</f>
        <v>0</v>
      </c>
      <c r="AB47" s="326">
        <f>AB$6*'（建設）投入係数表'!AB46</f>
        <v>0</v>
      </c>
      <c r="AC47" s="326">
        <f>AC$6*'（建設）投入係数表'!AC46</f>
        <v>0</v>
      </c>
      <c r="AD47" s="326">
        <f>AD$6*'（建設）投入係数表'!AD46</f>
        <v>0</v>
      </c>
      <c r="AE47" s="325">
        <f>AE$6*'（建設）投入係数表'!AE46</f>
        <v>0</v>
      </c>
      <c r="AF47" s="325">
        <f>AF$6*'（建設）投入係数表'!AF46</f>
        <v>0</v>
      </c>
      <c r="AG47" s="325">
        <f>AG$6*'（建設）投入係数表'!AG46</f>
        <v>0</v>
      </c>
      <c r="AH47" s="325">
        <f>AH$6*'（建設）投入係数表'!AH46</f>
        <v>0</v>
      </c>
      <c r="AI47" s="325">
        <f>AI$6*'（建設）投入係数表'!AI46</f>
        <v>0</v>
      </c>
      <c r="AJ47" s="326">
        <f>AJ$6*'（建設）投入係数表'!AJ46</f>
        <v>0</v>
      </c>
      <c r="AK47" s="326">
        <f>AK$6*'（建設）投入係数表'!AK46</f>
        <v>0</v>
      </c>
      <c r="AL47" s="326">
        <f>AL$6*'（建設）投入係数表'!AL46</f>
        <v>0</v>
      </c>
      <c r="AM47" s="326">
        <f>AM$6*'（建設）投入係数表'!AM46</f>
        <v>0</v>
      </c>
      <c r="AN47" s="326">
        <f>AN$6*'（建設）投入係数表'!AN46</f>
        <v>0</v>
      </c>
      <c r="AO47" s="326">
        <f>AO$6*'（建設）投入係数表'!AO46</f>
        <v>0</v>
      </c>
      <c r="AP47" s="326">
        <f>AP$6*'（建設）投入係数表'!AP46</f>
        <v>0</v>
      </c>
      <c r="AQ47" s="325">
        <f>AQ$6*'（建設）投入係数表'!AQ46</f>
        <v>0</v>
      </c>
      <c r="AR47" s="325">
        <f>AR$6*'（建設）投入係数表'!AR46</f>
        <v>0</v>
      </c>
      <c r="AS47" s="326">
        <f>AS$6*'（建設）投入係数表'!AS46</f>
        <v>0</v>
      </c>
      <c r="AT47" s="326">
        <f>AT$6*'（建設）投入係数表'!AT46</f>
        <v>0</v>
      </c>
      <c r="AU47" s="326">
        <f>AU$6*'（建設）投入係数表'!AU46</f>
        <v>0</v>
      </c>
      <c r="AV47" s="326">
        <f>AV$6*'（建設）投入係数表'!AV46</f>
        <v>0</v>
      </c>
      <c r="AW47" s="325">
        <f>AW$6*'（建設）投入係数表'!AW46</f>
        <v>0</v>
      </c>
      <c r="AX47" s="326">
        <f>AX$6*'（建設）投入係数表'!AX46</f>
        <v>0</v>
      </c>
      <c r="AY47" s="326">
        <f>AY$6*'（建設）投入係数表'!AY46</f>
        <v>0</v>
      </c>
      <c r="AZ47" s="326">
        <f>AZ$6*'（建設）投入係数表'!AZ46</f>
        <v>0</v>
      </c>
      <c r="BA47" s="325">
        <f>BA$6*'（建設）投入係数表'!BA46</f>
        <v>0</v>
      </c>
      <c r="BB47" s="325">
        <f>BB$6*'（建設）投入係数表'!BB46</f>
        <v>0</v>
      </c>
      <c r="BC47" s="326">
        <f>BC$6*'（建設）投入係数表'!BC46</f>
        <v>0</v>
      </c>
      <c r="BD47" s="326">
        <f>BD$6*'（建設）投入係数表'!BD46</f>
        <v>0</v>
      </c>
      <c r="BE47" s="326">
        <f>BE$6*'（建設）投入係数表'!BE46</f>
        <v>0</v>
      </c>
      <c r="BF47" s="326">
        <f>BF$6*'（建設）投入係数表'!BF46</f>
        <v>0</v>
      </c>
      <c r="BG47" s="326">
        <f>BG$6*'（建設）投入係数表'!BG46</f>
        <v>0</v>
      </c>
      <c r="BH47" s="326">
        <f>BH$6*'（建設）投入係数表'!BH46</f>
        <v>0</v>
      </c>
      <c r="BI47" s="326">
        <f>BI$6*'（建設）投入係数表'!BI46</f>
        <v>0</v>
      </c>
      <c r="BJ47" s="326">
        <f>BJ$6*'（建設）投入係数表'!BJ46</f>
        <v>0</v>
      </c>
      <c r="BK47" s="326">
        <f>BK$6*'（建設）投入係数表'!BK46</f>
        <v>0</v>
      </c>
      <c r="BL47" s="326">
        <f>BL$6*'（建設）投入係数表'!BL46</f>
        <v>0</v>
      </c>
      <c r="BM47" s="326">
        <f>BM$6*'（建設）投入係数表'!BM46</f>
        <v>0</v>
      </c>
      <c r="BN47" s="325">
        <f>BN$6*'（建設）投入係数表'!BN46</f>
        <v>0</v>
      </c>
      <c r="BO47" s="326">
        <f>BO$6*'（建設）投入係数表'!BO46</f>
        <v>0</v>
      </c>
      <c r="BP47" s="326">
        <f>BP$6*'（建設）投入係数表'!BP46</f>
        <v>0</v>
      </c>
      <c r="BQ47" s="326">
        <f>BQ$6*'（建設）投入係数表'!BQ46</f>
        <v>0</v>
      </c>
      <c r="BR47" s="326">
        <f>BR$6*'（建設）投入係数表'!BR46</f>
        <v>0</v>
      </c>
      <c r="BS47" s="326">
        <f>BS$6*'（建設）投入係数表'!BS46</f>
        <v>0</v>
      </c>
      <c r="BT47" s="326">
        <f>BT$6*'（建設）投入係数表'!BT46</f>
        <v>0</v>
      </c>
      <c r="BU47" s="327">
        <f t="shared" si="2"/>
        <v>157.52159937994392</v>
      </c>
      <c r="BV47" s="335">
        <f t="shared" si="3"/>
        <v>1.5752159937994392E-2</v>
      </c>
    </row>
    <row r="48" spans="1:74" ht="21.75" customHeight="1" x14ac:dyDescent="0.15">
      <c r="A48" s="116">
        <v>42</v>
      </c>
      <c r="B48" s="109" t="s">
        <v>36</v>
      </c>
      <c r="C48" s="325">
        <f>C$6*'（建設）投入係数表'!C47</f>
        <v>3521.6431860756179</v>
      </c>
      <c r="D48" s="325">
        <f>D$6*'（建設）投入係数表'!D47</f>
        <v>3370.6764007126089</v>
      </c>
      <c r="E48" s="325">
        <f>E$6*'（建設）投入係数表'!E47</f>
        <v>3425.8358713875105</v>
      </c>
      <c r="F48" s="325">
        <f>F$6*'（建設）投入係数表'!F47</f>
        <v>0</v>
      </c>
      <c r="G48" s="326">
        <f>G$6*'（建設）投入係数表'!G47</f>
        <v>0</v>
      </c>
      <c r="H48" s="326">
        <f>H$6*'（建設）投入係数表'!H47</f>
        <v>0</v>
      </c>
      <c r="I48" s="325">
        <f>I$6*'（建設）投入係数表'!I47</f>
        <v>3146.4104607307181</v>
      </c>
      <c r="J48" s="326">
        <f>J$6*'（建設）投入係数表'!J47</f>
        <v>0</v>
      </c>
      <c r="K48" s="325">
        <f>K$6*'（建設）投入係数表'!K47</f>
        <v>3343.3953173560362</v>
      </c>
      <c r="L48" s="326">
        <f>L$6*'（建設）投入係数表'!L47</f>
        <v>0</v>
      </c>
      <c r="M48" s="326">
        <f>M$6*'（建設）投入係数表'!M47</f>
        <v>3359.2449905395856</v>
      </c>
      <c r="N48" s="325">
        <f>N$6*'（建設）投入係数表'!N47</f>
        <v>0</v>
      </c>
      <c r="O48" s="326">
        <f>O$6*'（建設）投入係数表'!O47</f>
        <v>0</v>
      </c>
      <c r="P48" s="326">
        <f>P$6*'（建設）投入係数表'!P47</f>
        <v>0</v>
      </c>
      <c r="Q48" s="326">
        <f>Q$6*'（建設）投入係数表'!Q47</f>
        <v>0</v>
      </c>
      <c r="R48" s="325">
        <f>R$6*'（建設）投入係数表'!R47</f>
        <v>0</v>
      </c>
      <c r="S48" s="325">
        <f>S$6*'（建設）投入係数表'!S47</f>
        <v>0</v>
      </c>
      <c r="T48" s="326">
        <f>T$6*'（建設）投入係数表'!T47</f>
        <v>0</v>
      </c>
      <c r="U48" s="326">
        <f>U$6*'（建設）投入係数表'!U47</f>
        <v>0</v>
      </c>
      <c r="V48" s="325">
        <f>V$6*'（建設）投入係数表'!V47</f>
        <v>0</v>
      </c>
      <c r="W48" s="326">
        <f>W$6*'（建設）投入係数表'!W47</f>
        <v>0</v>
      </c>
      <c r="X48" s="326">
        <f>X$6*'（建設）投入係数表'!X47</f>
        <v>0</v>
      </c>
      <c r="Y48" s="326">
        <f>Y$6*'（建設）投入係数表'!Y47</f>
        <v>0</v>
      </c>
      <c r="Z48" s="326">
        <f>Z$6*'（建設）投入係数表'!Z47</f>
        <v>0</v>
      </c>
      <c r="AA48" s="326">
        <f>AA$6*'（建設）投入係数表'!AA47</f>
        <v>0</v>
      </c>
      <c r="AB48" s="326">
        <f>AB$6*'（建設）投入係数表'!AB47</f>
        <v>0</v>
      </c>
      <c r="AC48" s="326">
        <f>AC$6*'（建設）投入係数表'!AC47</f>
        <v>0</v>
      </c>
      <c r="AD48" s="326">
        <f>AD$6*'（建設）投入係数表'!AD47</f>
        <v>0</v>
      </c>
      <c r="AE48" s="325">
        <f>AE$6*'（建設）投入係数表'!AE47</f>
        <v>0</v>
      </c>
      <c r="AF48" s="325">
        <f>AF$6*'（建設）投入係数表'!AF47</f>
        <v>0</v>
      </c>
      <c r="AG48" s="325">
        <f>AG$6*'（建設）投入係数表'!AG47</f>
        <v>0</v>
      </c>
      <c r="AH48" s="325">
        <f>AH$6*'（建設）投入係数表'!AH47</f>
        <v>0</v>
      </c>
      <c r="AI48" s="325">
        <f>AI$6*'（建設）投入係数表'!AI47</f>
        <v>0</v>
      </c>
      <c r="AJ48" s="326">
        <f>AJ$6*'（建設）投入係数表'!AJ47</f>
        <v>0</v>
      </c>
      <c r="AK48" s="326">
        <f>AK$6*'（建設）投入係数表'!AK47</f>
        <v>0</v>
      </c>
      <c r="AL48" s="326">
        <f>AL$6*'（建設）投入係数表'!AL47</f>
        <v>0</v>
      </c>
      <c r="AM48" s="326">
        <f>AM$6*'（建設）投入係数表'!AM47</f>
        <v>0</v>
      </c>
      <c r="AN48" s="326">
        <f>AN$6*'（建設）投入係数表'!AN47</f>
        <v>0</v>
      </c>
      <c r="AO48" s="326">
        <f>AO$6*'（建設）投入係数表'!AO47</f>
        <v>0</v>
      </c>
      <c r="AP48" s="326">
        <f>AP$6*'（建設）投入係数表'!AP47</f>
        <v>0</v>
      </c>
      <c r="AQ48" s="325">
        <f>AQ$6*'（建設）投入係数表'!AQ47</f>
        <v>0</v>
      </c>
      <c r="AR48" s="325">
        <f>AR$6*'（建設）投入係数表'!AR47</f>
        <v>0</v>
      </c>
      <c r="AS48" s="326">
        <f>AS$6*'（建設）投入係数表'!AS47</f>
        <v>0</v>
      </c>
      <c r="AT48" s="326">
        <f>AT$6*'（建設）投入係数表'!AT47</f>
        <v>0</v>
      </c>
      <c r="AU48" s="326">
        <f>AU$6*'（建設）投入係数表'!AU47</f>
        <v>0</v>
      </c>
      <c r="AV48" s="326">
        <f>AV$6*'（建設）投入係数表'!AV47</f>
        <v>0</v>
      </c>
      <c r="AW48" s="325">
        <f>AW$6*'（建設）投入係数表'!AW47</f>
        <v>0</v>
      </c>
      <c r="AX48" s="326">
        <f>AX$6*'（建設）投入係数表'!AX47</f>
        <v>0</v>
      </c>
      <c r="AY48" s="326">
        <f>AY$6*'（建設）投入係数表'!AY47</f>
        <v>0</v>
      </c>
      <c r="AZ48" s="326">
        <f>AZ$6*'（建設）投入係数表'!AZ47</f>
        <v>0</v>
      </c>
      <c r="BA48" s="325">
        <f>BA$6*'（建設）投入係数表'!BA47</f>
        <v>0</v>
      </c>
      <c r="BB48" s="325">
        <f>BB$6*'（建設）投入係数表'!BB47</f>
        <v>0</v>
      </c>
      <c r="BC48" s="326">
        <f>BC$6*'（建設）投入係数表'!BC47</f>
        <v>0</v>
      </c>
      <c r="BD48" s="326">
        <f>BD$6*'（建設）投入係数表'!BD47</f>
        <v>0</v>
      </c>
      <c r="BE48" s="326">
        <f>BE$6*'（建設）投入係数表'!BE47</f>
        <v>0</v>
      </c>
      <c r="BF48" s="326">
        <f>BF$6*'（建設）投入係数表'!BF47</f>
        <v>0</v>
      </c>
      <c r="BG48" s="326">
        <f>BG$6*'（建設）投入係数表'!BG47</f>
        <v>0</v>
      </c>
      <c r="BH48" s="326">
        <f>BH$6*'（建設）投入係数表'!BH47</f>
        <v>0</v>
      </c>
      <c r="BI48" s="326">
        <f>BI$6*'（建設）投入係数表'!BI47</f>
        <v>0</v>
      </c>
      <c r="BJ48" s="326">
        <f>BJ$6*'（建設）投入係数表'!BJ47</f>
        <v>0</v>
      </c>
      <c r="BK48" s="326">
        <f>BK$6*'（建設）投入係数表'!BK47</f>
        <v>0</v>
      </c>
      <c r="BL48" s="326">
        <f>BL$6*'（建設）投入係数表'!BL47</f>
        <v>0</v>
      </c>
      <c r="BM48" s="326">
        <f>BM$6*'（建設）投入係数表'!BM47</f>
        <v>0</v>
      </c>
      <c r="BN48" s="325">
        <f>BN$6*'（建設）投入係数表'!BN47</f>
        <v>0</v>
      </c>
      <c r="BO48" s="326">
        <f>BO$6*'（建設）投入係数表'!BO47</f>
        <v>0</v>
      </c>
      <c r="BP48" s="326">
        <f>BP$6*'（建設）投入係数表'!BP47</f>
        <v>0</v>
      </c>
      <c r="BQ48" s="326">
        <f>BQ$6*'（建設）投入係数表'!BQ47</f>
        <v>0</v>
      </c>
      <c r="BR48" s="326">
        <f>BR$6*'（建設）投入係数表'!BR47</f>
        <v>0</v>
      </c>
      <c r="BS48" s="326">
        <f>BS$6*'（建設）投入係数表'!BS47</f>
        <v>0</v>
      </c>
      <c r="BT48" s="326">
        <f>BT$6*'（建設）投入係数表'!BT47</f>
        <v>0</v>
      </c>
      <c r="BU48" s="327">
        <f t="shared" si="2"/>
        <v>3359.2449905395856</v>
      </c>
      <c r="BV48" s="335">
        <f t="shared" si="3"/>
        <v>0.33592449905395855</v>
      </c>
    </row>
    <row r="49" spans="1:74" ht="21.75" customHeight="1" x14ac:dyDescent="0.15">
      <c r="A49" s="116">
        <v>43</v>
      </c>
      <c r="B49" s="109" t="s">
        <v>37</v>
      </c>
      <c r="C49" s="325">
        <f>C$6*'（建設）投入係数表'!C48</f>
        <v>209.61409231333343</v>
      </c>
      <c r="D49" s="325">
        <f>D$6*'（建設）投入係数表'!D48</f>
        <v>233.63730252106274</v>
      </c>
      <c r="E49" s="325">
        <f>E$6*'（建設）投入係数表'!E48</f>
        <v>196.98489833385017</v>
      </c>
      <c r="F49" s="325">
        <f>F$6*'（建設）投入係数表'!F48</f>
        <v>0</v>
      </c>
      <c r="G49" s="326">
        <f>G$6*'（建設）投入係数表'!G48</f>
        <v>0</v>
      </c>
      <c r="H49" s="326">
        <f>H$6*'（建設）投入係数表'!H48</f>
        <v>0</v>
      </c>
      <c r="I49" s="325">
        <f>I$6*'（建設）投入係数表'!I48</f>
        <v>187.82632674028596</v>
      </c>
      <c r="J49" s="326">
        <f>J$6*'（建設）投入係数表'!J48</f>
        <v>0</v>
      </c>
      <c r="K49" s="325">
        <f>K$6*'（建設）投入係数表'!K48</f>
        <v>114.32080996423787</v>
      </c>
      <c r="L49" s="326">
        <f>L$6*'（建設）投入係数表'!L48</f>
        <v>0</v>
      </c>
      <c r="M49" s="326">
        <f>M$6*'（建設）投入係数表'!M48</f>
        <v>280.16504433856886</v>
      </c>
      <c r="N49" s="325">
        <f>N$6*'（建設）投入係数表'!N48</f>
        <v>0</v>
      </c>
      <c r="O49" s="326">
        <f>O$6*'（建設）投入係数表'!O48</f>
        <v>0</v>
      </c>
      <c r="P49" s="326">
        <f>P$6*'（建設）投入係数表'!P48</f>
        <v>0</v>
      </c>
      <c r="Q49" s="326">
        <f>Q$6*'（建設）投入係数表'!Q48</f>
        <v>0</v>
      </c>
      <c r="R49" s="325">
        <f>R$6*'（建設）投入係数表'!R48</f>
        <v>0</v>
      </c>
      <c r="S49" s="325">
        <f>S$6*'（建設）投入係数表'!S48</f>
        <v>0</v>
      </c>
      <c r="T49" s="326">
        <f>T$6*'（建設）投入係数表'!T48</f>
        <v>0</v>
      </c>
      <c r="U49" s="326">
        <f>U$6*'（建設）投入係数表'!U48</f>
        <v>0</v>
      </c>
      <c r="V49" s="325">
        <f>V$6*'（建設）投入係数表'!V48</f>
        <v>0</v>
      </c>
      <c r="W49" s="326">
        <f>W$6*'（建設）投入係数表'!W48</f>
        <v>0</v>
      </c>
      <c r="X49" s="326">
        <f>X$6*'（建設）投入係数表'!X48</f>
        <v>0</v>
      </c>
      <c r="Y49" s="326">
        <f>Y$6*'（建設）投入係数表'!Y48</f>
        <v>0</v>
      </c>
      <c r="Z49" s="326">
        <f>Z$6*'（建設）投入係数表'!Z48</f>
        <v>0</v>
      </c>
      <c r="AA49" s="326">
        <f>AA$6*'（建設）投入係数表'!AA48</f>
        <v>0</v>
      </c>
      <c r="AB49" s="326">
        <f>AB$6*'（建設）投入係数表'!AB48</f>
        <v>0</v>
      </c>
      <c r="AC49" s="326">
        <f>AC$6*'（建設）投入係数表'!AC48</f>
        <v>0</v>
      </c>
      <c r="AD49" s="326">
        <f>AD$6*'（建設）投入係数表'!AD48</f>
        <v>0</v>
      </c>
      <c r="AE49" s="325">
        <f>AE$6*'（建設）投入係数表'!AE48</f>
        <v>0</v>
      </c>
      <c r="AF49" s="325">
        <f>AF$6*'（建設）投入係数表'!AF48</f>
        <v>0</v>
      </c>
      <c r="AG49" s="325">
        <f>AG$6*'（建設）投入係数表'!AG48</f>
        <v>0</v>
      </c>
      <c r="AH49" s="325">
        <f>AH$6*'（建設）投入係数表'!AH48</f>
        <v>0</v>
      </c>
      <c r="AI49" s="325">
        <f>AI$6*'（建設）投入係数表'!AI48</f>
        <v>0</v>
      </c>
      <c r="AJ49" s="326">
        <f>AJ$6*'（建設）投入係数表'!AJ48</f>
        <v>0</v>
      </c>
      <c r="AK49" s="326">
        <f>AK$6*'（建設）投入係数表'!AK48</f>
        <v>0</v>
      </c>
      <c r="AL49" s="326">
        <f>AL$6*'（建設）投入係数表'!AL48</f>
        <v>0</v>
      </c>
      <c r="AM49" s="326">
        <f>AM$6*'（建設）投入係数表'!AM48</f>
        <v>0</v>
      </c>
      <c r="AN49" s="326">
        <f>AN$6*'（建設）投入係数表'!AN48</f>
        <v>0</v>
      </c>
      <c r="AO49" s="326">
        <f>AO$6*'（建設）投入係数表'!AO48</f>
        <v>0</v>
      </c>
      <c r="AP49" s="326">
        <f>AP$6*'（建設）投入係数表'!AP48</f>
        <v>0</v>
      </c>
      <c r="AQ49" s="325">
        <f>AQ$6*'（建設）投入係数表'!AQ48</f>
        <v>0</v>
      </c>
      <c r="AR49" s="325">
        <f>AR$6*'（建設）投入係数表'!AR48</f>
        <v>0</v>
      </c>
      <c r="AS49" s="326">
        <f>AS$6*'（建設）投入係数表'!AS48</f>
        <v>0</v>
      </c>
      <c r="AT49" s="326">
        <f>AT$6*'（建設）投入係数表'!AT48</f>
        <v>0</v>
      </c>
      <c r="AU49" s="326">
        <f>AU$6*'（建設）投入係数表'!AU48</f>
        <v>0</v>
      </c>
      <c r="AV49" s="326">
        <f>AV$6*'（建設）投入係数表'!AV48</f>
        <v>0</v>
      </c>
      <c r="AW49" s="325">
        <f>AW$6*'（建設）投入係数表'!AW48</f>
        <v>0</v>
      </c>
      <c r="AX49" s="326">
        <f>AX$6*'（建設）投入係数表'!AX48</f>
        <v>0</v>
      </c>
      <c r="AY49" s="326">
        <f>AY$6*'（建設）投入係数表'!AY48</f>
        <v>0</v>
      </c>
      <c r="AZ49" s="326">
        <f>AZ$6*'（建設）投入係数表'!AZ48</f>
        <v>0</v>
      </c>
      <c r="BA49" s="325">
        <f>BA$6*'（建設）投入係数表'!BA48</f>
        <v>0</v>
      </c>
      <c r="BB49" s="325">
        <f>BB$6*'（建設）投入係数表'!BB48</f>
        <v>0</v>
      </c>
      <c r="BC49" s="326">
        <f>BC$6*'（建設）投入係数表'!BC48</f>
        <v>0</v>
      </c>
      <c r="BD49" s="326">
        <f>BD$6*'（建設）投入係数表'!BD48</f>
        <v>0</v>
      </c>
      <c r="BE49" s="326">
        <f>BE$6*'（建設）投入係数表'!BE48</f>
        <v>0</v>
      </c>
      <c r="BF49" s="326">
        <f>BF$6*'（建設）投入係数表'!BF48</f>
        <v>0</v>
      </c>
      <c r="BG49" s="326">
        <f>BG$6*'（建設）投入係数表'!BG48</f>
        <v>0</v>
      </c>
      <c r="BH49" s="326">
        <f>BH$6*'（建設）投入係数表'!BH48</f>
        <v>0</v>
      </c>
      <c r="BI49" s="326">
        <f>BI$6*'（建設）投入係数表'!BI48</f>
        <v>0</v>
      </c>
      <c r="BJ49" s="326">
        <f>BJ$6*'（建設）投入係数表'!BJ48</f>
        <v>0</v>
      </c>
      <c r="BK49" s="326">
        <f>BK$6*'（建設）投入係数表'!BK48</f>
        <v>0</v>
      </c>
      <c r="BL49" s="326">
        <f>BL$6*'（建設）投入係数表'!BL48</f>
        <v>0</v>
      </c>
      <c r="BM49" s="326">
        <f>BM$6*'（建設）投入係数表'!BM48</f>
        <v>0</v>
      </c>
      <c r="BN49" s="325">
        <f>BN$6*'（建設）投入係数表'!BN48</f>
        <v>0</v>
      </c>
      <c r="BO49" s="326">
        <f>BO$6*'（建設）投入係数表'!BO48</f>
        <v>0</v>
      </c>
      <c r="BP49" s="326">
        <f>BP$6*'（建設）投入係数表'!BP48</f>
        <v>0</v>
      </c>
      <c r="BQ49" s="326">
        <f>BQ$6*'（建設）投入係数表'!BQ48</f>
        <v>0</v>
      </c>
      <c r="BR49" s="326">
        <f>BR$6*'（建設）投入係数表'!BR48</f>
        <v>0</v>
      </c>
      <c r="BS49" s="326">
        <f>BS$6*'（建設）投入係数表'!BS48</f>
        <v>0</v>
      </c>
      <c r="BT49" s="326">
        <f>BT$6*'（建設）投入係数表'!BT48</f>
        <v>0</v>
      </c>
      <c r="BU49" s="327">
        <f t="shared" si="2"/>
        <v>280.16504433856886</v>
      </c>
      <c r="BV49" s="335">
        <f t="shared" si="3"/>
        <v>2.8016504433856886E-2</v>
      </c>
    </row>
    <row r="50" spans="1:74" ht="21.75" customHeight="1" x14ac:dyDescent="0.15">
      <c r="A50" s="116">
        <v>44</v>
      </c>
      <c r="B50" s="109" t="s">
        <v>38</v>
      </c>
      <c r="C50" s="325">
        <f>C$6*'（建設）投入係数表'!C49</f>
        <v>325.27283123018981</v>
      </c>
      <c r="D50" s="325">
        <f>D$6*'（建設）投入係数表'!D49</f>
        <v>263.55979107546892</v>
      </c>
      <c r="E50" s="325">
        <f>E$6*'（建設）投入係数表'!E49</f>
        <v>263.66462096459713</v>
      </c>
      <c r="F50" s="325">
        <f>F$6*'（建設）投入係数表'!F49</f>
        <v>0</v>
      </c>
      <c r="G50" s="326">
        <f>G$6*'（建設）投入係数表'!G49</f>
        <v>0</v>
      </c>
      <c r="H50" s="326">
        <f>H$6*'（建設）投入係数表'!H49</f>
        <v>0</v>
      </c>
      <c r="I50" s="325">
        <f>I$6*'（建設）投入係数表'!I49</f>
        <v>264.80419623284013</v>
      </c>
      <c r="J50" s="326">
        <f>J$6*'（建設）投入係数表'!J49</f>
        <v>0</v>
      </c>
      <c r="K50" s="325">
        <f>K$6*'（建設）投入係数表'!K49</f>
        <v>321.35779921970197</v>
      </c>
      <c r="L50" s="326">
        <f>L$6*'（建設）投入係数表'!L49</f>
        <v>0</v>
      </c>
      <c r="M50" s="326">
        <f>M$6*'（建設）投入係数表'!M49</f>
        <v>186.47274716757471</v>
      </c>
      <c r="N50" s="325">
        <f>N$6*'（建設）投入係数表'!N49</f>
        <v>0</v>
      </c>
      <c r="O50" s="326">
        <f>O$6*'（建設）投入係数表'!O49</f>
        <v>0</v>
      </c>
      <c r="P50" s="326">
        <f>P$6*'（建設）投入係数表'!P49</f>
        <v>0</v>
      </c>
      <c r="Q50" s="326">
        <f>Q$6*'（建設）投入係数表'!Q49</f>
        <v>0</v>
      </c>
      <c r="R50" s="325">
        <f>R$6*'（建設）投入係数表'!R49</f>
        <v>0</v>
      </c>
      <c r="S50" s="325">
        <f>S$6*'（建設）投入係数表'!S49</f>
        <v>0</v>
      </c>
      <c r="T50" s="326">
        <f>T$6*'（建設）投入係数表'!T49</f>
        <v>0</v>
      </c>
      <c r="U50" s="326">
        <f>U$6*'（建設）投入係数表'!U49</f>
        <v>0</v>
      </c>
      <c r="V50" s="325">
        <f>V$6*'（建設）投入係数表'!V49</f>
        <v>0</v>
      </c>
      <c r="W50" s="326">
        <f>W$6*'（建設）投入係数表'!W49</f>
        <v>0</v>
      </c>
      <c r="X50" s="326">
        <f>X$6*'（建設）投入係数表'!X49</f>
        <v>0</v>
      </c>
      <c r="Y50" s="326">
        <f>Y$6*'（建設）投入係数表'!Y49</f>
        <v>0</v>
      </c>
      <c r="Z50" s="326">
        <f>Z$6*'（建設）投入係数表'!Z49</f>
        <v>0</v>
      </c>
      <c r="AA50" s="326">
        <f>AA$6*'（建設）投入係数表'!AA49</f>
        <v>0</v>
      </c>
      <c r="AB50" s="326">
        <f>AB$6*'（建設）投入係数表'!AB49</f>
        <v>0</v>
      </c>
      <c r="AC50" s="326">
        <f>AC$6*'（建設）投入係数表'!AC49</f>
        <v>0</v>
      </c>
      <c r="AD50" s="326">
        <f>AD$6*'（建設）投入係数表'!AD49</f>
        <v>0</v>
      </c>
      <c r="AE50" s="325">
        <f>AE$6*'（建設）投入係数表'!AE49</f>
        <v>0</v>
      </c>
      <c r="AF50" s="325">
        <f>AF$6*'（建設）投入係数表'!AF49</f>
        <v>0</v>
      </c>
      <c r="AG50" s="325">
        <f>AG$6*'（建設）投入係数表'!AG49</f>
        <v>0</v>
      </c>
      <c r="AH50" s="325">
        <f>AH$6*'（建設）投入係数表'!AH49</f>
        <v>0</v>
      </c>
      <c r="AI50" s="325">
        <f>AI$6*'（建設）投入係数表'!AI49</f>
        <v>0</v>
      </c>
      <c r="AJ50" s="326">
        <f>AJ$6*'（建設）投入係数表'!AJ49</f>
        <v>0</v>
      </c>
      <c r="AK50" s="326">
        <f>AK$6*'（建設）投入係数表'!AK49</f>
        <v>0</v>
      </c>
      <c r="AL50" s="326">
        <f>AL$6*'（建設）投入係数表'!AL49</f>
        <v>0</v>
      </c>
      <c r="AM50" s="326">
        <f>AM$6*'（建設）投入係数表'!AM49</f>
        <v>0</v>
      </c>
      <c r="AN50" s="326">
        <f>AN$6*'（建設）投入係数表'!AN49</f>
        <v>0</v>
      </c>
      <c r="AO50" s="326">
        <f>AO$6*'（建設）投入係数表'!AO49</f>
        <v>0</v>
      </c>
      <c r="AP50" s="326">
        <f>AP$6*'（建設）投入係数表'!AP49</f>
        <v>0</v>
      </c>
      <c r="AQ50" s="325">
        <f>AQ$6*'（建設）投入係数表'!AQ49</f>
        <v>0</v>
      </c>
      <c r="AR50" s="325">
        <f>AR$6*'（建設）投入係数表'!AR49</f>
        <v>0</v>
      </c>
      <c r="AS50" s="326">
        <f>AS$6*'（建設）投入係数表'!AS49</f>
        <v>0</v>
      </c>
      <c r="AT50" s="326">
        <f>AT$6*'（建設）投入係数表'!AT49</f>
        <v>0</v>
      </c>
      <c r="AU50" s="326">
        <f>AU$6*'（建設）投入係数表'!AU49</f>
        <v>0</v>
      </c>
      <c r="AV50" s="326">
        <f>AV$6*'（建設）投入係数表'!AV49</f>
        <v>0</v>
      </c>
      <c r="AW50" s="325">
        <f>AW$6*'（建設）投入係数表'!AW49</f>
        <v>0</v>
      </c>
      <c r="AX50" s="326">
        <f>AX$6*'（建設）投入係数表'!AX49</f>
        <v>0</v>
      </c>
      <c r="AY50" s="326">
        <f>AY$6*'（建設）投入係数表'!AY49</f>
        <v>0</v>
      </c>
      <c r="AZ50" s="326">
        <f>AZ$6*'（建設）投入係数表'!AZ49</f>
        <v>0</v>
      </c>
      <c r="BA50" s="325">
        <f>BA$6*'（建設）投入係数表'!BA49</f>
        <v>0</v>
      </c>
      <c r="BB50" s="325">
        <f>BB$6*'（建設）投入係数表'!BB49</f>
        <v>0</v>
      </c>
      <c r="BC50" s="326">
        <f>BC$6*'（建設）投入係数表'!BC49</f>
        <v>0</v>
      </c>
      <c r="BD50" s="326">
        <f>BD$6*'（建設）投入係数表'!BD49</f>
        <v>0</v>
      </c>
      <c r="BE50" s="326">
        <f>BE$6*'（建設）投入係数表'!BE49</f>
        <v>0</v>
      </c>
      <c r="BF50" s="326">
        <f>BF$6*'（建設）投入係数表'!BF49</f>
        <v>0</v>
      </c>
      <c r="BG50" s="326">
        <f>BG$6*'（建設）投入係数表'!BG49</f>
        <v>0</v>
      </c>
      <c r="BH50" s="326">
        <f>BH$6*'（建設）投入係数表'!BH49</f>
        <v>0</v>
      </c>
      <c r="BI50" s="326">
        <f>BI$6*'（建設）投入係数表'!BI49</f>
        <v>0</v>
      </c>
      <c r="BJ50" s="326">
        <f>BJ$6*'（建設）投入係数表'!BJ49</f>
        <v>0</v>
      </c>
      <c r="BK50" s="326">
        <f>BK$6*'（建設）投入係数表'!BK49</f>
        <v>0</v>
      </c>
      <c r="BL50" s="326">
        <f>BL$6*'（建設）投入係数表'!BL49</f>
        <v>0</v>
      </c>
      <c r="BM50" s="326">
        <f>BM$6*'（建設）投入係数表'!BM49</f>
        <v>0</v>
      </c>
      <c r="BN50" s="325">
        <f>BN$6*'（建設）投入係数表'!BN49</f>
        <v>0</v>
      </c>
      <c r="BO50" s="326">
        <f>BO$6*'（建設）投入係数表'!BO49</f>
        <v>0</v>
      </c>
      <c r="BP50" s="326">
        <f>BP$6*'（建設）投入係数表'!BP49</f>
        <v>0</v>
      </c>
      <c r="BQ50" s="326">
        <f>BQ$6*'（建設）投入係数表'!BQ49</f>
        <v>0</v>
      </c>
      <c r="BR50" s="326">
        <f>BR$6*'（建設）投入係数表'!BR49</f>
        <v>0</v>
      </c>
      <c r="BS50" s="326">
        <f>BS$6*'（建設）投入係数表'!BS49</f>
        <v>0</v>
      </c>
      <c r="BT50" s="326">
        <f>BT$6*'（建設）投入係数表'!BT49</f>
        <v>0</v>
      </c>
      <c r="BU50" s="327">
        <f t="shared" si="2"/>
        <v>186.47274716757471</v>
      </c>
      <c r="BV50" s="335">
        <f t="shared" si="3"/>
        <v>1.8647274716757471E-2</v>
      </c>
    </row>
    <row r="51" spans="1:74" ht="21.75" customHeight="1" x14ac:dyDescent="0.15">
      <c r="A51" s="116">
        <v>45</v>
      </c>
      <c r="B51" s="109" t="s">
        <v>795</v>
      </c>
      <c r="C51" s="325">
        <f>C$6*'（建設）投入係数表'!C50</f>
        <v>378.5410340519224</v>
      </c>
      <c r="D51" s="325">
        <f>D$6*'（建設）投入係数表'!D50</f>
        <v>374.32375205448494</v>
      </c>
      <c r="E51" s="325">
        <f>E$6*'（建設）投入係数表'!E50</f>
        <v>380.44689257155795</v>
      </c>
      <c r="F51" s="325">
        <f>F$6*'（建設）投入係数表'!F50</f>
        <v>0</v>
      </c>
      <c r="G51" s="326">
        <f>G$6*'（建設）投入係数表'!G50</f>
        <v>0</v>
      </c>
      <c r="H51" s="326">
        <f>H$6*'（建設）投入係数表'!H50</f>
        <v>0</v>
      </c>
      <c r="I51" s="325">
        <f>I$6*'（建設）投入係数表'!I50</f>
        <v>399.23947263208709</v>
      </c>
      <c r="J51" s="326">
        <f>J$6*'（建設）投入係数表'!J50</f>
        <v>0</v>
      </c>
      <c r="K51" s="325">
        <f>K$6*'（建設）投入係数表'!K50</f>
        <v>372.46664534838573</v>
      </c>
      <c r="L51" s="326">
        <f>L$6*'（建設）投入係数表'!L50</f>
        <v>0</v>
      </c>
      <c r="M51" s="326">
        <f>M$6*'（建設）投入係数表'!M50</f>
        <v>474.61645428226228</v>
      </c>
      <c r="N51" s="325">
        <f>N$6*'（建設）投入係数表'!N50</f>
        <v>0</v>
      </c>
      <c r="O51" s="326">
        <f>O$6*'（建設）投入係数表'!O50</f>
        <v>0</v>
      </c>
      <c r="P51" s="326">
        <f>P$6*'（建設）投入係数表'!P50</f>
        <v>0</v>
      </c>
      <c r="Q51" s="326">
        <f>Q$6*'（建設）投入係数表'!Q50</f>
        <v>0</v>
      </c>
      <c r="R51" s="325">
        <f>R$6*'（建設）投入係数表'!R50</f>
        <v>0</v>
      </c>
      <c r="S51" s="325">
        <f>S$6*'（建設）投入係数表'!S50</f>
        <v>0</v>
      </c>
      <c r="T51" s="326">
        <f>T$6*'（建設）投入係数表'!T50</f>
        <v>0</v>
      </c>
      <c r="U51" s="326">
        <f>U$6*'（建設）投入係数表'!U50</f>
        <v>0</v>
      </c>
      <c r="V51" s="325">
        <f>V$6*'（建設）投入係数表'!V50</f>
        <v>0</v>
      </c>
      <c r="W51" s="326">
        <f>W$6*'（建設）投入係数表'!W50</f>
        <v>0</v>
      </c>
      <c r="X51" s="326">
        <f>X$6*'（建設）投入係数表'!X50</f>
        <v>0</v>
      </c>
      <c r="Y51" s="326">
        <f>Y$6*'（建設）投入係数表'!Y50</f>
        <v>0</v>
      </c>
      <c r="Z51" s="326">
        <f>Z$6*'（建設）投入係数表'!Z50</f>
        <v>0</v>
      </c>
      <c r="AA51" s="326">
        <f>AA$6*'（建設）投入係数表'!AA50</f>
        <v>0</v>
      </c>
      <c r="AB51" s="326">
        <f>AB$6*'（建設）投入係数表'!AB50</f>
        <v>0</v>
      </c>
      <c r="AC51" s="326">
        <f>AC$6*'（建設）投入係数表'!AC50</f>
        <v>0</v>
      </c>
      <c r="AD51" s="326">
        <f>AD$6*'（建設）投入係数表'!AD50</f>
        <v>0</v>
      </c>
      <c r="AE51" s="325">
        <f>AE$6*'（建設）投入係数表'!AE50</f>
        <v>0</v>
      </c>
      <c r="AF51" s="325">
        <f>AF$6*'（建設）投入係数表'!AF50</f>
        <v>0</v>
      </c>
      <c r="AG51" s="325">
        <f>AG$6*'（建設）投入係数表'!AG50</f>
        <v>0</v>
      </c>
      <c r="AH51" s="325">
        <f>AH$6*'（建設）投入係数表'!AH50</f>
        <v>0</v>
      </c>
      <c r="AI51" s="325">
        <f>AI$6*'（建設）投入係数表'!AI50</f>
        <v>0</v>
      </c>
      <c r="AJ51" s="326">
        <f>AJ$6*'（建設）投入係数表'!AJ50</f>
        <v>0</v>
      </c>
      <c r="AK51" s="326">
        <f>AK$6*'（建設）投入係数表'!AK50</f>
        <v>0</v>
      </c>
      <c r="AL51" s="326">
        <f>AL$6*'（建設）投入係数表'!AL50</f>
        <v>0</v>
      </c>
      <c r="AM51" s="326">
        <f>AM$6*'（建設）投入係数表'!AM50</f>
        <v>0</v>
      </c>
      <c r="AN51" s="326">
        <f>AN$6*'（建設）投入係数表'!AN50</f>
        <v>0</v>
      </c>
      <c r="AO51" s="326">
        <f>AO$6*'（建設）投入係数表'!AO50</f>
        <v>0</v>
      </c>
      <c r="AP51" s="326">
        <f>AP$6*'（建設）投入係数表'!AP50</f>
        <v>0</v>
      </c>
      <c r="AQ51" s="325">
        <f>AQ$6*'（建設）投入係数表'!AQ50</f>
        <v>0</v>
      </c>
      <c r="AR51" s="325">
        <f>AR$6*'（建設）投入係数表'!AR50</f>
        <v>0</v>
      </c>
      <c r="AS51" s="326">
        <f>AS$6*'（建設）投入係数表'!AS50</f>
        <v>0</v>
      </c>
      <c r="AT51" s="326">
        <f>AT$6*'（建設）投入係数表'!AT50</f>
        <v>0</v>
      </c>
      <c r="AU51" s="326">
        <f>AU$6*'（建設）投入係数表'!AU50</f>
        <v>0</v>
      </c>
      <c r="AV51" s="326">
        <f>AV$6*'（建設）投入係数表'!AV50</f>
        <v>0</v>
      </c>
      <c r="AW51" s="325">
        <f>AW$6*'（建設）投入係数表'!AW50</f>
        <v>0</v>
      </c>
      <c r="AX51" s="326">
        <f>AX$6*'（建設）投入係数表'!AX50</f>
        <v>0</v>
      </c>
      <c r="AY51" s="326">
        <f>AY$6*'（建設）投入係数表'!AY50</f>
        <v>0</v>
      </c>
      <c r="AZ51" s="326">
        <f>AZ$6*'（建設）投入係数表'!AZ50</f>
        <v>0</v>
      </c>
      <c r="BA51" s="325">
        <f>BA$6*'（建設）投入係数表'!BA50</f>
        <v>0</v>
      </c>
      <c r="BB51" s="325">
        <f>BB$6*'（建設）投入係数表'!BB50</f>
        <v>0</v>
      </c>
      <c r="BC51" s="326">
        <f>BC$6*'（建設）投入係数表'!BC50</f>
        <v>0</v>
      </c>
      <c r="BD51" s="326">
        <f>BD$6*'（建設）投入係数表'!BD50</f>
        <v>0</v>
      </c>
      <c r="BE51" s="326">
        <f>BE$6*'（建設）投入係数表'!BE50</f>
        <v>0</v>
      </c>
      <c r="BF51" s="326">
        <f>BF$6*'（建設）投入係数表'!BF50</f>
        <v>0</v>
      </c>
      <c r="BG51" s="326">
        <f>BG$6*'（建設）投入係数表'!BG50</f>
        <v>0</v>
      </c>
      <c r="BH51" s="326">
        <f>BH$6*'（建設）投入係数表'!BH50</f>
        <v>0</v>
      </c>
      <c r="BI51" s="326">
        <f>BI$6*'（建設）投入係数表'!BI50</f>
        <v>0</v>
      </c>
      <c r="BJ51" s="326">
        <f>BJ$6*'（建設）投入係数表'!BJ50</f>
        <v>0</v>
      </c>
      <c r="BK51" s="326">
        <f>BK$6*'（建設）投入係数表'!BK50</f>
        <v>0</v>
      </c>
      <c r="BL51" s="326">
        <f>BL$6*'（建設）投入係数表'!BL50</f>
        <v>0</v>
      </c>
      <c r="BM51" s="326">
        <f>BM$6*'（建設）投入係数表'!BM50</f>
        <v>0</v>
      </c>
      <c r="BN51" s="325">
        <f>BN$6*'（建設）投入係数表'!BN50</f>
        <v>0</v>
      </c>
      <c r="BO51" s="326">
        <f>BO$6*'（建設）投入係数表'!BO50</f>
        <v>0</v>
      </c>
      <c r="BP51" s="326">
        <f>BP$6*'（建設）投入係数表'!BP50</f>
        <v>0</v>
      </c>
      <c r="BQ51" s="326">
        <f>BQ$6*'（建設）投入係数表'!BQ50</f>
        <v>0</v>
      </c>
      <c r="BR51" s="326">
        <f>BR$6*'（建設）投入係数表'!BR50</f>
        <v>0</v>
      </c>
      <c r="BS51" s="326">
        <f>BS$6*'（建設）投入係数表'!BS50</f>
        <v>0</v>
      </c>
      <c r="BT51" s="326">
        <f>BT$6*'（建設）投入係数表'!BT50</f>
        <v>0</v>
      </c>
      <c r="BU51" s="327">
        <f t="shared" si="2"/>
        <v>474.61645428226228</v>
      </c>
      <c r="BV51" s="335">
        <f t="shared" si="3"/>
        <v>4.7461645428226229E-2</v>
      </c>
    </row>
    <row r="52" spans="1:74" ht="21.75" customHeight="1" x14ac:dyDescent="0.15">
      <c r="A52" s="116">
        <v>46</v>
      </c>
      <c r="B52" s="109" t="s">
        <v>89</v>
      </c>
      <c r="C52" s="325">
        <f>C$6*'（建設）投入係数表'!C51</f>
        <v>-70.030226999869768</v>
      </c>
      <c r="D52" s="325">
        <f>D$6*'（建設）投入係数表'!D51</f>
        <v>-0.57007692826830625</v>
      </c>
      <c r="E52" s="325">
        <f>E$6*'（建設）投入係数表'!E51</f>
        <v>-0.57684874688558463</v>
      </c>
      <c r="F52" s="325">
        <f>F$6*'（建設）投入係数表'!F51</f>
        <v>0</v>
      </c>
      <c r="G52" s="326">
        <f>G$6*'（建設）投入係数表'!G51</f>
        <v>0</v>
      </c>
      <c r="H52" s="326">
        <f>H$6*'（建設）投入係数表'!H51</f>
        <v>0</v>
      </c>
      <c r="I52" s="325">
        <f>I$6*'（建設）投入係数表'!I51</f>
        <v>-0.71376670624630412</v>
      </c>
      <c r="J52" s="326">
        <f>J$6*'（建設）投入係数表'!J51</f>
        <v>0</v>
      </c>
      <c r="K52" s="325">
        <f>K$6*'（建設）投入係数表'!K51</f>
        <v>-0.72147910553710759</v>
      </c>
      <c r="L52" s="326">
        <f>L$6*'（建設）投入係数表'!L51</f>
        <v>0</v>
      </c>
      <c r="M52" s="326">
        <f>M$6*'（建設）投入係数表'!M51</f>
        <v>-0.68388538081017614</v>
      </c>
      <c r="N52" s="325">
        <f>N$6*'（建設）投入係数表'!N51</f>
        <v>0</v>
      </c>
      <c r="O52" s="326">
        <f>O$6*'（建設）投入係数表'!O51</f>
        <v>0</v>
      </c>
      <c r="P52" s="326">
        <f>P$6*'（建設）投入係数表'!P51</f>
        <v>0</v>
      </c>
      <c r="Q52" s="326">
        <f>Q$6*'（建設）投入係数表'!Q51</f>
        <v>0</v>
      </c>
      <c r="R52" s="325">
        <f>R$6*'（建設）投入係数表'!R51</f>
        <v>0</v>
      </c>
      <c r="S52" s="325">
        <f>S$6*'（建設）投入係数表'!S51</f>
        <v>0</v>
      </c>
      <c r="T52" s="326">
        <f>T$6*'（建設）投入係数表'!T51</f>
        <v>0</v>
      </c>
      <c r="U52" s="326">
        <f>U$6*'（建設）投入係数表'!U51</f>
        <v>0</v>
      </c>
      <c r="V52" s="325">
        <f>V$6*'（建設）投入係数表'!V51</f>
        <v>0</v>
      </c>
      <c r="W52" s="326">
        <f>W$6*'（建設）投入係数表'!W51</f>
        <v>0</v>
      </c>
      <c r="X52" s="326">
        <f>X$6*'（建設）投入係数表'!X51</f>
        <v>0</v>
      </c>
      <c r="Y52" s="326">
        <f>Y$6*'（建設）投入係数表'!Y51</f>
        <v>0</v>
      </c>
      <c r="Z52" s="326">
        <f>Z$6*'（建設）投入係数表'!Z51</f>
        <v>0</v>
      </c>
      <c r="AA52" s="326">
        <f>AA$6*'（建設）投入係数表'!AA51</f>
        <v>0</v>
      </c>
      <c r="AB52" s="326">
        <f>AB$6*'（建設）投入係数表'!AB51</f>
        <v>0</v>
      </c>
      <c r="AC52" s="326">
        <f>AC$6*'（建設）投入係数表'!AC51</f>
        <v>0</v>
      </c>
      <c r="AD52" s="326">
        <f>AD$6*'（建設）投入係数表'!AD51</f>
        <v>0</v>
      </c>
      <c r="AE52" s="325">
        <f>AE$6*'（建設）投入係数表'!AE51</f>
        <v>0</v>
      </c>
      <c r="AF52" s="325">
        <f>AF$6*'（建設）投入係数表'!AF51</f>
        <v>0</v>
      </c>
      <c r="AG52" s="325">
        <f>AG$6*'（建設）投入係数表'!AG51</f>
        <v>0</v>
      </c>
      <c r="AH52" s="325">
        <f>AH$6*'（建設）投入係数表'!AH51</f>
        <v>0</v>
      </c>
      <c r="AI52" s="325">
        <f>AI$6*'（建設）投入係数表'!AI51</f>
        <v>0</v>
      </c>
      <c r="AJ52" s="326">
        <f>AJ$6*'（建設）投入係数表'!AJ51</f>
        <v>0</v>
      </c>
      <c r="AK52" s="326">
        <f>AK$6*'（建設）投入係数表'!AK51</f>
        <v>0</v>
      </c>
      <c r="AL52" s="326">
        <f>AL$6*'（建設）投入係数表'!AL51</f>
        <v>0</v>
      </c>
      <c r="AM52" s="326">
        <f>AM$6*'（建設）投入係数表'!AM51</f>
        <v>0</v>
      </c>
      <c r="AN52" s="326">
        <f>AN$6*'（建設）投入係数表'!AN51</f>
        <v>0</v>
      </c>
      <c r="AO52" s="326">
        <f>AO$6*'（建設）投入係数表'!AO51</f>
        <v>0</v>
      </c>
      <c r="AP52" s="326">
        <f>AP$6*'（建設）投入係数表'!AP51</f>
        <v>0</v>
      </c>
      <c r="AQ52" s="325">
        <f>AQ$6*'（建設）投入係数表'!AQ51</f>
        <v>0</v>
      </c>
      <c r="AR52" s="325">
        <f>AR$6*'（建設）投入係数表'!AR51</f>
        <v>0</v>
      </c>
      <c r="AS52" s="326">
        <f>AS$6*'（建設）投入係数表'!AS51</f>
        <v>0</v>
      </c>
      <c r="AT52" s="326">
        <f>AT$6*'（建設）投入係数表'!AT51</f>
        <v>0</v>
      </c>
      <c r="AU52" s="326">
        <f>AU$6*'（建設）投入係数表'!AU51</f>
        <v>0</v>
      </c>
      <c r="AV52" s="326">
        <f>AV$6*'（建設）投入係数表'!AV51</f>
        <v>0</v>
      </c>
      <c r="AW52" s="325">
        <f>AW$6*'（建設）投入係数表'!AW51</f>
        <v>0</v>
      </c>
      <c r="AX52" s="326">
        <f>AX$6*'（建設）投入係数表'!AX51</f>
        <v>0</v>
      </c>
      <c r="AY52" s="326">
        <f>AY$6*'（建設）投入係数表'!AY51</f>
        <v>0</v>
      </c>
      <c r="AZ52" s="326">
        <f>AZ$6*'（建設）投入係数表'!AZ51</f>
        <v>0</v>
      </c>
      <c r="BA52" s="325">
        <f>BA$6*'（建設）投入係数表'!BA51</f>
        <v>0</v>
      </c>
      <c r="BB52" s="325">
        <f>BB$6*'（建設）投入係数表'!BB51</f>
        <v>0</v>
      </c>
      <c r="BC52" s="326">
        <f>BC$6*'（建設）投入係数表'!BC51</f>
        <v>0</v>
      </c>
      <c r="BD52" s="326">
        <f>BD$6*'（建設）投入係数表'!BD51</f>
        <v>0</v>
      </c>
      <c r="BE52" s="326">
        <f>BE$6*'（建設）投入係数表'!BE51</f>
        <v>0</v>
      </c>
      <c r="BF52" s="326">
        <f>BF$6*'（建設）投入係数表'!BF51</f>
        <v>0</v>
      </c>
      <c r="BG52" s="326">
        <f>BG$6*'（建設）投入係数表'!BG51</f>
        <v>0</v>
      </c>
      <c r="BH52" s="326">
        <f>BH$6*'（建設）投入係数表'!BH51</f>
        <v>0</v>
      </c>
      <c r="BI52" s="326">
        <f>BI$6*'（建設）投入係数表'!BI51</f>
        <v>0</v>
      </c>
      <c r="BJ52" s="326">
        <f>BJ$6*'（建設）投入係数表'!BJ51</f>
        <v>0</v>
      </c>
      <c r="BK52" s="326">
        <f>BK$6*'（建設）投入係数表'!BK51</f>
        <v>0</v>
      </c>
      <c r="BL52" s="326">
        <f>BL$6*'（建設）投入係数表'!BL51</f>
        <v>0</v>
      </c>
      <c r="BM52" s="326">
        <f>BM$6*'（建設）投入係数表'!BM51</f>
        <v>0</v>
      </c>
      <c r="BN52" s="325">
        <f>BN$6*'（建設）投入係数表'!BN51</f>
        <v>0</v>
      </c>
      <c r="BO52" s="326">
        <f>BO$6*'（建設）投入係数表'!BO51</f>
        <v>0</v>
      </c>
      <c r="BP52" s="326">
        <f>BP$6*'（建設）投入係数表'!BP51</f>
        <v>0</v>
      </c>
      <c r="BQ52" s="326">
        <f>BQ$6*'（建設）投入係数表'!BQ51</f>
        <v>0</v>
      </c>
      <c r="BR52" s="326">
        <f>BR$6*'（建設）投入係数表'!BR51</f>
        <v>0</v>
      </c>
      <c r="BS52" s="326">
        <f>BS$6*'（建設）投入係数表'!BS51</f>
        <v>0</v>
      </c>
      <c r="BT52" s="326">
        <f>BT$6*'（建設）投入係数表'!BT51</f>
        <v>0</v>
      </c>
      <c r="BU52" s="327">
        <f t="shared" si="2"/>
        <v>-0.68388538081017614</v>
      </c>
      <c r="BV52" s="335">
        <f t="shared" si="3"/>
        <v>-6.8388538081017619E-5</v>
      </c>
    </row>
    <row r="53" spans="1:74" ht="21.75" customHeight="1" x14ac:dyDescent="0.15">
      <c r="A53" s="117">
        <v>47</v>
      </c>
      <c r="B53" s="118" t="s">
        <v>39</v>
      </c>
      <c r="C53" s="328">
        <f>C$6*'（建設）投入係数表'!C52</f>
        <v>4557.8139043076362</v>
      </c>
      <c r="D53" s="328">
        <f>D$6*'（建設）投入係数表'!D52</f>
        <v>4475.5957842705511</v>
      </c>
      <c r="E53" s="328">
        <f>E$6*'（建設）投入係数表'!E52</f>
        <v>4506.2873415774056</v>
      </c>
      <c r="F53" s="328">
        <f>F$6*'（建設）投入係数表'!F52</f>
        <v>0</v>
      </c>
      <c r="G53" s="329">
        <f>G$6*'（建設）投入係数表'!G52</f>
        <v>0</v>
      </c>
      <c r="H53" s="329">
        <f>H$6*'（建設）投入係数表'!H52</f>
        <v>0</v>
      </c>
      <c r="I53" s="328">
        <f>I$6*'（建設）投入係数表'!I52</f>
        <v>4234.6282860705423</v>
      </c>
      <c r="J53" s="329">
        <f>J$6*'（建設）投入係数表'!J52</f>
        <v>0</v>
      </c>
      <c r="K53" s="328">
        <f>K$6*'（建設）投入係数表'!K52</f>
        <v>4423.3119681766566</v>
      </c>
      <c r="L53" s="329">
        <f>L$6*'（建設）投入係数表'!L52</f>
        <v>0</v>
      </c>
      <c r="M53" s="329">
        <f>M$6*'（建設）投入係数表'!M52</f>
        <v>4457.3369503271251</v>
      </c>
      <c r="N53" s="328">
        <f>N$6*'（建設）投入係数表'!N52</f>
        <v>0</v>
      </c>
      <c r="O53" s="329">
        <f>O$6*'（建設）投入係数表'!O52</f>
        <v>0</v>
      </c>
      <c r="P53" s="329">
        <f>P$6*'（建設）投入係数表'!P52</f>
        <v>0</v>
      </c>
      <c r="Q53" s="329">
        <f>Q$6*'（建設）投入係数表'!Q52</f>
        <v>0</v>
      </c>
      <c r="R53" s="328">
        <f>R$6*'（建設）投入係数表'!R52</f>
        <v>0</v>
      </c>
      <c r="S53" s="328">
        <f>S$6*'（建設）投入係数表'!S52</f>
        <v>0</v>
      </c>
      <c r="T53" s="329">
        <f>T$6*'（建設）投入係数表'!T52</f>
        <v>0</v>
      </c>
      <c r="U53" s="329">
        <f>U$6*'（建設）投入係数表'!U52</f>
        <v>0</v>
      </c>
      <c r="V53" s="328">
        <f>V$6*'（建設）投入係数表'!V52</f>
        <v>0</v>
      </c>
      <c r="W53" s="329">
        <f>W$6*'（建設）投入係数表'!W52</f>
        <v>0</v>
      </c>
      <c r="X53" s="329">
        <f>X$6*'（建設）投入係数表'!X52</f>
        <v>0</v>
      </c>
      <c r="Y53" s="329">
        <f>Y$6*'（建設）投入係数表'!Y52</f>
        <v>0</v>
      </c>
      <c r="Z53" s="329">
        <f>Z$6*'（建設）投入係数表'!Z52</f>
        <v>0</v>
      </c>
      <c r="AA53" s="329">
        <f>AA$6*'（建設）投入係数表'!AA52</f>
        <v>0</v>
      </c>
      <c r="AB53" s="329">
        <f>AB$6*'（建設）投入係数表'!AB52</f>
        <v>0</v>
      </c>
      <c r="AC53" s="329">
        <f>AC$6*'（建設）投入係数表'!AC52</f>
        <v>0</v>
      </c>
      <c r="AD53" s="329">
        <f>AD$6*'（建設）投入係数表'!AD52</f>
        <v>0</v>
      </c>
      <c r="AE53" s="328">
        <f>AE$6*'（建設）投入係数表'!AE52</f>
        <v>0</v>
      </c>
      <c r="AF53" s="328">
        <f>AF$6*'（建設）投入係数表'!AF52</f>
        <v>0</v>
      </c>
      <c r="AG53" s="328">
        <f>AG$6*'（建設）投入係数表'!AG52</f>
        <v>0</v>
      </c>
      <c r="AH53" s="328">
        <f>AH$6*'（建設）投入係数表'!AH52</f>
        <v>0</v>
      </c>
      <c r="AI53" s="328">
        <f>AI$6*'（建設）投入係数表'!AI52</f>
        <v>0</v>
      </c>
      <c r="AJ53" s="329">
        <f>AJ$6*'（建設）投入係数表'!AJ52</f>
        <v>0</v>
      </c>
      <c r="AK53" s="329">
        <f>AK$6*'（建設）投入係数表'!AK52</f>
        <v>0</v>
      </c>
      <c r="AL53" s="329">
        <f>AL$6*'（建設）投入係数表'!AL52</f>
        <v>0</v>
      </c>
      <c r="AM53" s="329">
        <f>AM$6*'（建設）投入係数表'!AM52</f>
        <v>0</v>
      </c>
      <c r="AN53" s="329">
        <f>AN$6*'（建設）投入係数表'!AN52</f>
        <v>0</v>
      </c>
      <c r="AO53" s="329">
        <f>AO$6*'（建設）投入係数表'!AO52</f>
        <v>0</v>
      </c>
      <c r="AP53" s="329">
        <f>AP$6*'（建設）投入係数表'!AP52</f>
        <v>0</v>
      </c>
      <c r="AQ53" s="328">
        <f>AQ$6*'（建設）投入係数表'!AQ52</f>
        <v>0</v>
      </c>
      <c r="AR53" s="328">
        <f>AR$6*'（建設）投入係数表'!AR52</f>
        <v>0</v>
      </c>
      <c r="AS53" s="329">
        <f>AS$6*'（建設）投入係数表'!AS52</f>
        <v>0</v>
      </c>
      <c r="AT53" s="329">
        <f>AT$6*'（建設）投入係数表'!AT52</f>
        <v>0</v>
      </c>
      <c r="AU53" s="329">
        <f>AU$6*'（建設）投入係数表'!AU52</f>
        <v>0</v>
      </c>
      <c r="AV53" s="329">
        <f>AV$6*'（建設）投入係数表'!AV52</f>
        <v>0</v>
      </c>
      <c r="AW53" s="328">
        <f>AW$6*'（建設）投入係数表'!AW52</f>
        <v>0</v>
      </c>
      <c r="AX53" s="329">
        <f>AX$6*'（建設）投入係数表'!AX52</f>
        <v>0</v>
      </c>
      <c r="AY53" s="329">
        <f>AY$6*'（建設）投入係数表'!AY52</f>
        <v>0</v>
      </c>
      <c r="AZ53" s="329">
        <f>AZ$6*'（建設）投入係数表'!AZ52</f>
        <v>0</v>
      </c>
      <c r="BA53" s="328">
        <f>BA$6*'（建設）投入係数表'!BA52</f>
        <v>0</v>
      </c>
      <c r="BB53" s="328">
        <f>BB$6*'（建設）投入係数表'!BB52</f>
        <v>0</v>
      </c>
      <c r="BC53" s="329">
        <f>BC$6*'（建設）投入係数表'!BC52</f>
        <v>0</v>
      </c>
      <c r="BD53" s="329">
        <f>BD$6*'（建設）投入係数表'!BD52</f>
        <v>0</v>
      </c>
      <c r="BE53" s="329">
        <f>BE$6*'（建設）投入係数表'!BE52</f>
        <v>0</v>
      </c>
      <c r="BF53" s="329">
        <f>BF$6*'（建設）投入係数表'!BF52</f>
        <v>0</v>
      </c>
      <c r="BG53" s="329">
        <f>BG$6*'（建設）投入係数表'!BG52</f>
        <v>0</v>
      </c>
      <c r="BH53" s="329">
        <f>BH$6*'（建設）投入係数表'!BH52</f>
        <v>0</v>
      </c>
      <c r="BI53" s="329">
        <f>BI$6*'（建設）投入係数表'!BI52</f>
        <v>0</v>
      </c>
      <c r="BJ53" s="329">
        <f>BJ$6*'（建設）投入係数表'!BJ52</f>
        <v>0</v>
      </c>
      <c r="BK53" s="329">
        <f>BK$6*'（建設）投入係数表'!BK52</f>
        <v>0</v>
      </c>
      <c r="BL53" s="329">
        <f>BL$6*'（建設）投入係数表'!BL52</f>
        <v>0</v>
      </c>
      <c r="BM53" s="329">
        <f>BM$6*'（建設）投入係数表'!BM52</f>
        <v>0</v>
      </c>
      <c r="BN53" s="328">
        <f>BN$6*'（建設）投入係数表'!BN52</f>
        <v>0</v>
      </c>
      <c r="BO53" s="329">
        <f>BO$6*'（建設）投入係数表'!BO52</f>
        <v>0</v>
      </c>
      <c r="BP53" s="329">
        <f>BP$6*'（建設）投入係数表'!BP52</f>
        <v>0</v>
      </c>
      <c r="BQ53" s="329">
        <f>BQ$6*'（建設）投入係数表'!BQ52</f>
        <v>0</v>
      </c>
      <c r="BR53" s="329">
        <f>BR$6*'（建設）投入係数表'!BR52</f>
        <v>0</v>
      </c>
      <c r="BS53" s="329">
        <f>BS$6*'（建設）投入係数表'!BS52</f>
        <v>0</v>
      </c>
      <c r="BT53" s="329">
        <f>BT$6*'（建設）投入係数表'!BT52</f>
        <v>0</v>
      </c>
      <c r="BU53" s="330">
        <f t="shared" si="2"/>
        <v>4457.3369503271251</v>
      </c>
      <c r="BV53" s="336">
        <f t="shared" si="3"/>
        <v>0.44573369503271248</v>
      </c>
    </row>
    <row r="54" spans="1:74" ht="21.75" customHeight="1" thickBot="1" x14ac:dyDescent="0.2">
      <c r="A54" s="119">
        <v>48</v>
      </c>
      <c r="B54" s="120" t="s">
        <v>25</v>
      </c>
      <c r="C54" s="331">
        <f>C$6*'（建設）投入係数表'!C53</f>
        <v>10000</v>
      </c>
      <c r="D54" s="331">
        <f>D$6*'（建設）投入係数表'!D53</f>
        <v>10000</v>
      </c>
      <c r="E54" s="331">
        <f>E$6*'（建設）投入係数表'!E53</f>
        <v>10000</v>
      </c>
      <c r="F54" s="331">
        <f>F$6*'（建設）投入係数表'!F53</f>
        <v>0</v>
      </c>
      <c r="G54" s="332">
        <f>G$6*'（建設）投入係数表'!G53</f>
        <v>0</v>
      </c>
      <c r="H54" s="332">
        <f>H$6*'（建設）投入係数表'!H53</f>
        <v>0</v>
      </c>
      <c r="I54" s="331">
        <f>I$6*'（建設）投入係数表'!I53</f>
        <v>10000</v>
      </c>
      <c r="J54" s="332">
        <f>J$6*'（建設）投入係数表'!J53</f>
        <v>0</v>
      </c>
      <c r="K54" s="331">
        <f>K$6*'（建設）投入係数表'!K53</f>
        <v>10000</v>
      </c>
      <c r="L54" s="332">
        <f>L$6*'（建設）投入係数表'!L53</f>
        <v>0</v>
      </c>
      <c r="M54" s="332">
        <f>M$6*'（建設）投入係数表'!M53</f>
        <v>10000</v>
      </c>
      <c r="N54" s="331">
        <f>N$6*'（建設）投入係数表'!N53</f>
        <v>0</v>
      </c>
      <c r="O54" s="332">
        <f>O$6*'（建設）投入係数表'!O53</f>
        <v>0</v>
      </c>
      <c r="P54" s="332">
        <f>P$6*'（建設）投入係数表'!P53</f>
        <v>0</v>
      </c>
      <c r="Q54" s="332">
        <f>Q$6*'（建設）投入係数表'!Q53</f>
        <v>0</v>
      </c>
      <c r="R54" s="331">
        <f>R$6*'（建設）投入係数表'!R53</f>
        <v>0</v>
      </c>
      <c r="S54" s="331">
        <f>S$6*'（建設）投入係数表'!S53</f>
        <v>0</v>
      </c>
      <c r="T54" s="332">
        <f>T$6*'（建設）投入係数表'!T53</f>
        <v>0</v>
      </c>
      <c r="U54" s="332">
        <f>U$6*'（建設）投入係数表'!U53</f>
        <v>0</v>
      </c>
      <c r="V54" s="331">
        <f>V$6*'（建設）投入係数表'!V53</f>
        <v>0</v>
      </c>
      <c r="W54" s="332">
        <f>W$6*'（建設）投入係数表'!W53</f>
        <v>0</v>
      </c>
      <c r="X54" s="332">
        <f>X$6*'（建設）投入係数表'!X53</f>
        <v>0</v>
      </c>
      <c r="Y54" s="332">
        <f>Y$6*'（建設）投入係数表'!Y53</f>
        <v>0</v>
      </c>
      <c r="Z54" s="332">
        <f>Z$6*'（建設）投入係数表'!Z53</f>
        <v>0</v>
      </c>
      <c r="AA54" s="332">
        <f>AA$6*'（建設）投入係数表'!AA53</f>
        <v>0</v>
      </c>
      <c r="AB54" s="332">
        <f>AB$6*'（建設）投入係数表'!AB53</f>
        <v>0</v>
      </c>
      <c r="AC54" s="332">
        <f>AC$6*'（建設）投入係数表'!AC53</f>
        <v>0</v>
      </c>
      <c r="AD54" s="332">
        <f>AD$6*'（建設）投入係数表'!AD53</f>
        <v>0</v>
      </c>
      <c r="AE54" s="331">
        <f>AE$6*'（建設）投入係数表'!AE53</f>
        <v>0</v>
      </c>
      <c r="AF54" s="331">
        <f>AF$6*'（建設）投入係数表'!AF53</f>
        <v>0</v>
      </c>
      <c r="AG54" s="331">
        <f>AG$6*'（建設）投入係数表'!AG53</f>
        <v>0</v>
      </c>
      <c r="AH54" s="331">
        <f>AH$6*'（建設）投入係数表'!AH53</f>
        <v>0</v>
      </c>
      <c r="AI54" s="331">
        <f>AI$6*'（建設）投入係数表'!AI53</f>
        <v>0</v>
      </c>
      <c r="AJ54" s="332">
        <f>AJ$6*'（建設）投入係数表'!AJ53</f>
        <v>0</v>
      </c>
      <c r="AK54" s="332">
        <f>AK$6*'（建設）投入係数表'!AK53</f>
        <v>0</v>
      </c>
      <c r="AL54" s="332">
        <f>AL$6*'（建設）投入係数表'!AL53</f>
        <v>0</v>
      </c>
      <c r="AM54" s="332">
        <f>AM$6*'（建設）投入係数表'!AM53</f>
        <v>0</v>
      </c>
      <c r="AN54" s="332">
        <f>AN$6*'（建設）投入係数表'!AN53</f>
        <v>0</v>
      </c>
      <c r="AO54" s="332">
        <f>AO$6*'（建設）投入係数表'!AO53</f>
        <v>0</v>
      </c>
      <c r="AP54" s="332">
        <f>AP$6*'（建設）投入係数表'!AP53</f>
        <v>0</v>
      </c>
      <c r="AQ54" s="331">
        <f>AQ$6*'（建設）投入係数表'!AQ53</f>
        <v>0</v>
      </c>
      <c r="AR54" s="331">
        <f>AR$6*'（建設）投入係数表'!AR53</f>
        <v>0</v>
      </c>
      <c r="AS54" s="332">
        <f>AS$6*'（建設）投入係数表'!AS53</f>
        <v>0</v>
      </c>
      <c r="AT54" s="332">
        <f>AT$6*'（建設）投入係数表'!AT53</f>
        <v>0</v>
      </c>
      <c r="AU54" s="332">
        <f>AU$6*'（建設）投入係数表'!AU53</f>
        <v>0</v>
      </c>
      <c r="AV54" s="332">
        <f>AV$6*'（建設）投入係数表'!AV53</f>
        <v>0</v>
      </c>
      <c r="AW54" s="331">
        <f>AW$6*'（建設）投入係数表'!AW53</f>
        <v>0</v>
      </c>
      <c r="AX54" s="332">
        <f>AX$6*'（建設）投入係数表'!AX53</f>
        <v>0</v>
      </c>
      <c r="AY54" s="332">
        <f>AY$6*'（建設）投入係数表'!AY53</f>
        <v>0</v>
      </c>
      <c r="AZ54" s="332">
        <f>AZ$6*'（建設）投入係数表'!AZ53</f>
        <v>0</v>
      </c>
      <c r="BA54" s="331">
        <f>BA$6*'（建設）投入係数表'!BA53</f>
        <v>0</v>
      </c>
      <c r="BB54" s="331">
        <f>BB$6*'（建設）投入係数表'!BB53</f>
        <v>0</v>
      </c>
      <c r="BC54" s="332">
        <f>BC$6*'（建設）投入係数表'!BC53</f>
        <v>0</v>
      </c>
      <c r="BD54" s="332">
        <f>BD$6*'（建設）投入係数表'!BD53</f>
        <v>0</v>
      </c>
      <c r="BE54" s="332">
        <f>BE$6*'（建設）投入係数表'!BE53</f>
        <v>0</v>
      </c>
      <c r="BF54" s="332">
        <f>BF$6*'（建設）投入係数表'!BF53</f>
        <v>0</v>
      </c>
      <c r="BG54" s="332">
        <f>BG$6*'（建設）投入係数表'!BG53</f>
        <v>0</v>
      </c>
      <c r="BH54" s="332">
        <f>BH$6*'（建設）投入係数表'!BH53</f>
        <v>0</v>
      </c>
      <c r="BI54" s="332">
        <f>BI$6*'（建設）投入係数表'!BI53</f>
        <v>0</v>
      </c>
      <c r="BJ54" s="332">
        <f>BJ$6*'（建設）投入係数表'!BJ53</f>
        <v>0</v>
      </c>
      <c r="BK54" s="332">
        <f>BK$6*'（建設）投入係数表'!BK53</f>
        <v>0</v>
      </c>
      <c r="BL54" s="332">
        <f>BL$6*'（建設）投入係数表'!BL53</f>
        <v>0</v>
      </c>
      <c r="BM54" s="332">
        <f>BM$6*'（建設）投入係数表'!BM53</f>
        <v>0</v>
      </c>
      <c r="BN54" s="331">
        <f>BN$6*'（建設）投入係数表'!BN53</f>
        <v>0</v>
      </c>
      <c r="BO54" s="332">
        <f>BO$6*'（建設）投入係数表'!BO53</f>
        <v>0</v>
      </c>
      <c r="BP54" s="332">
        <f>BP$6*'（建設）投入係数表'!BP53</f>
        <v>0</v>
      </c>
      <c r="BQ54" s="332">
        <f>BQ$6*'（建設）投入係数表'!BQ53</f>
        <v>0</v>
      </c>
      <c r="BR54" s="332">
        <f>BR$6*'（建設）投入係数表'!BR53</f>
        <v>0</v>
      </c>
      <c r="BS54" s="332">
        <f>BS$6*'（建設）投入係数表'!BS53</f>
        <v>0</v>
      </c>
      <c r="BT54" s="332">
        <f>BT$6*'（建設）投入係数表'!BT53</f>
        <v>0</v>
      </c>
      <c r="BU54" s="333">
        <f t="shared" si="2"/>
        <v>10000</v>
      </c>
      <c r="BV54" s="337">
        <f t="shared" si="3"/>
        <v>1</v>
      </c>
    </row>
  </sheetData>
  <mergeCells count="1">
    <mergeCell ref="A6:B6"/>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BT53"/>
  <sheetViews>
    <sheetView showZeros="0" workbookViewId="0">
      <pane xSplit="2" ySplit="5" topLeftCell="C47" activePane="bottomRight" state="frozen"/>
      <selection pane="topRight" activeCell="C1" sqref="C1"/>
      <selection pane="bottomLeft" activeCell="A6" sqref="A6"/>
      <selection pane="bottomRight" activeCell="J3" sqref="J3"/>
    </sheetView>
  </sheetViews>
  <sheetFormatPr defaultColWidth="9" defaultRowHeight="12" x14ac:dyDescent="0.15"/>
  <cols>
    <col min="1" max="1" width="4.875" style="37" customWidth="1"/>
    <col min="2" max="2" width="21" style="104" customWidth="1"/>
    <col min="3" max="72" width="10" style="37" customWidth="1"/>
    <col min="73" max="94" width="7" style="37" customWidth="1"/>
    <col min="95" max="16384" width="9" style="37"/>
  </cols>
  <sheetData>
    <row r="1" spans="1:72" x14ac:dyDescent="0.15">
      <c r="A1" s="103" t="s">
        <v>438</v>
      </c>
      <c r="B1" s="37"/>
    </row>
    <row r="2" spans="1:72" x14ac:dyDescent="0.15">
      <c r="A2" s="311" t="s">
        <v>798</v>
      </c>
      <c r="B2" s="312"/>
      <c r="C2" s="312"/>
      <c r="D2" s="312"/>
      <c r="E2" s="312"/>
      <c r="F2" s="312"/>
      <c r="G2" s="312"/>
      <c r="H2" s="312"/>
    </row>
    <row r="3" spans="1:72" x14ac:dyDescent="0.15">
      <c r="A3" s="37" t="s">
        <v>683</v>
      </c>
    </row>
    <row r="4" spans="1:72" x14ac:dyDescent="0.15">
      <c r="A4" s="47"/>
      <c r="B4" s="313"/>
      <c r="C4" s="47">
        <v>1</v>
      </c>
      <c r="D4" s="33">
        <v>2</v>
      </c>
      <c r="E4" s="33">
        <v>3</v>
      </c>
      <c r="F4" s="33">
        <v>4</v>
      </c>
      <c r="G4" s="33">
        <v>5</v>
      </c>
      <c r="H4" s="33">
        <v>6</v>
      </c>
      <c r="I4" s="33">
        <v>7</v>
      </c>
      <c r="J4" s="33">
        <v>8</v>
      </c>
      <c r="K4" s="33">
        <v>9</v>
      </c>
      <c r="L4" s="33">
        <v>10</v>
      </c>
      <c r="M4" s="33">
        <v>11</v>
      </c>
      <c r="N4" s="33">
        <v>12</v>
      </c>
      <c r="O4" s="33">
        <v>13</v>
      </c>
      <c r="P4" s="33">
        <v>14</v>
      </c>
      <c r="Q4" s="33">
        <v>15</v>
      </c>
      <c r="R4" s="33">
        <v>16</v>
      </c>
      <c r="S4" s="33">
        <v>17</v>
      </c>
      <c r="T4" s="33">
        <v>18</v>
      </c>
      <c r="U4" s="33">
        <v>19</v>
      </c>
      <c r="V4" s="33">
        <v>20</v>
      </c>
      <c r="W4" s="33">
        <v>21</v>
      </c>
      <c r="X4" s="33">
        <v>22</v>
      </c>
      <c r="Y4" s="33">
        <v>23</v>
      </c>
      <c r="Z4" s="33">
        <v>24</v>
      </c>
      <c r="AA4" s="33">
        <v>25</v>
      </c>
      <c r="AB4" s="33">
        <v>26</v>
      </c>
      <c r="AC4" s="33">
        <v>27</v>
      </c>
      <c r="AD4" s="33">
        <v>28</v>
      </c>
      <c r="AE4" s="33">
        <v>29</v>
      </c>
      <c r="AF4" s="33">
        <v>30</v>
      </c>
      <c r="AG4" s="33">
        <v>31</v>
      </c>
      <c r="AH4" s="33">
        <v>32</v>
      </c>
      <c r="AI4" s="33">
        <v>33</v>
      </c>
      <c r="AJ4" s="33">
        <v>34</v>
      </c>
      <c r="AK4" s="33">
        <v>35</v>
      </c>
      <c r="AL4" s="33">
        <v>36</v>
      </c>
      <c r="AM4" s="33">
        <v>37</v>
      </c>
      <c r="AN4" s="33">
        <v>38</v>
      </c>
      <c r="AO4" s="33">
        <v>39</v>
      </c>
      <c r="AP4" s="33">
        <v>40</v>
      </c>
      <c r="AQ4" s="33">
        <v>41</v>
      </c>
      <c r="AR4" s="33">
        <v>42</v>
      </c>
      <c r="AS4" s="33">
        <v>43</v>
      </c>
      <c r="AT4" s="33">
        <v>44</v>
      </c>
      <c r="AU4" s="33">
        <v>45</v>
      </c>
      <c r="AV4" s="33">
        <v>46</v>
      </c>
      <c r="AW4" s="33">
        <v>47</v>
      </c>
      <c r="AX4" s="33">
        <v>48</v>
      </c>
      <c r="AY4" s="33">
        <v>49</v>
      </c>
      <c r="AZ4" s="33">
        <v>50</v>
      </c>
      <c r="BA4" s="33">
        <v>51</v>
      </c>
      <c r="BB4" s="33">
        <v>52</v>
      </c>
      <c r="BC4" s="33">
        <v>53</v>
      </c>
      <c r="BD4" s="33">
        <v>54</v>
      </c>
      <c r="BE4" s="33">
        <v>55</v>
      </c>
      <c r="BF4" s="33">
        <v>56</v>
      </c>
      <c r="BG4" s="33">
        <v>57</v>
      </c>
      <c r="BH4" s="33">
        <v>58</v>
      </c>
      <c r="BI4" s="33">
        <v>59</v>
      </c>
      <c r="BJ4" s="33">
        <v>60</v>
      </c>
      <c r="BK4" s="33">
        <v>61</v>
      </c>
      <c r="BL4" s="33">
        <v>62</v>
      </c>
      <c r="BM4" s="33">
        <v>63</v>
      </c>
      <c r="BN4" s="33">
        <v>64</v>
      </c>
      <c r="BO4" s="33">
        <v>65</v>
      </c>
      <c r="BP4" s="33">
        <v>66</v>
      </c>
      <c r="BQ4" s="33">
        <v>67</v>
      </c>
      <c r="BR4" s="33">
        <v>68</v>
      </c>
      <c r="BS4" s="33">
        <v>69</v>
      </c>
      <c r="BT4" s="44">
        <v>70</v>
      </c>
    </row>
    <row r="5" spans="1:72" s="104" customFormat="1" ht="38.25" customHeight="1" x14ac:dyDescent="0.15">
      <c r="A5" s="314" t="s">
        <v>183</v>
      </c>
      <c r="B5" s="85"/>
      <c r="C5" s="314" t="s">
        <v>184</v>
      </c>
      <c r="D5" s="86" t="s">
        <v>185</v>
      </c>
      <c r="E5" s="86" t="s">
        <v>186</v>
      </c>
      <c r="F5" s="86" t="s">
        <v>187</v>
      </c>
      <c r="G5" s="86" t="s">
        <v>188</v>
      </c>
      <c r="H5" s="86" t="s">
        <v>189</v>
      </c>
      <c r="I5" s="86" t="s">
        <v>190</v>
      </c>
      <c r="J5" s="86" t="s">
        <v>77</v>
      </c>
      <c r="K5" s="86" t="s">
        <v>191</v>
      </c>
      <c r="L5" s="86" t="s">
        <v>192</v>
      </c>
      <c r="M5" s="86" t="s">
        <v>193</v>
      </c>
      <c r="N5" s="86" t="s">
        <v>194</v>
      </c>
      <c r="O5" s="86" t="s">
        <v>78</v>
      </c>
      <c r="P5" s="86" t="s">
        <v>79</v>
      </c>
      <c r="Q5" s="86" t="s">
        <v>195</v>
      </c>
      <c r="R5" s="86" t="s">
        <v>80</v>
      </c>
      <c r="S5" s="86" t="s">
        <v>196</v>
      </c>
      <c r="T5" s="86" t="s">
        <v>197</v>
      </c>
      <c r="U5" s="86" t="s">
        <v>81</v>
      </c>
      <c r="V5" s="86" t="s">
        <v>198</v>
      </c>
      <c r="W5" s="86" t="s">
        <v>82</v>
      </c>
      <c r="X5" s="86" t="s">
        <v>199</v>
      </c>
      <c r="Y5" s="86" t="s">
        <v>200</v>
      </c>
      <c r="Z5" s="86" t="s">
        <v>201</v>
      </c>
      <c r="AA5" s="86" t="s">
        <v>83</v>
      </c>
      <c r="AB5" s="86" t="s">
        <v>202</v>
      </c>
      <c r="AC5" s="86" t="s">
        <v>203</v>
      </c>
      <c r="AD5" s="86" t="s">
        <v>84</v>
      </c>
      <c r="AE5" s="86" t="s">
        <v>204</v>
      </c>
      <c r="AF5" s="86" t="s">
        <v>205</v>
      </c>
      <c r="AG5" s="86" t="s">
        <v>206</v>
      </c>
      <c r="AH5" s="86" t="s">
        <v>207</v>
      </c>
      <c r="AI5" s="86" t="s">
        <v>208</v>
      </c>
      <c r="AJ5" s="86" t="s">
        <v>209</v>
      </c>
      <c r="AK5" s="86" t="s">
        <v>210</v>
      </c>
      <c r="AL5" s="86" t="s">
        <v>211</v>
      </c>
      <c r="AM5" s="86" t="s">
        <v>212</v>
      </c>
      <c r="AN5" s="86" t="s">
        <v>213</v>
      </c>
      <c r="AO5" s="86" t="s">
        <v>214</v>
      </c>
      <c r="AP5" s="86" t="s">
        <v>215</v>
      </c>
      <c r="AQ5" s="86" t="s">
        <v>216</v>
      </c>
      <c r="AR5" s="86" t="s">
        <v>217</v>
      </c>
      <c r="AS5" s="86" t="s">
        <v>499</v>
      </c>
      <c r="AT5" s="86" t="s">
        <v>500</v>
      </c>
      <c r="AU5" s="86" t="s">
        <v>501</v>
      </c>
      <c r="AV5" s="86" t="s">
        <v>502</v>
      </c>
      <c r="AW5" s="86" t="s">
        <v>222</v>
      </c>
      <c r="AX5" s="86" t="s">
        <v>499</v>
      </c>
      <c r="AY5" s="86" t="s">
        <v>223</v>
      </c>
      <c r="AZ5" s="86" t="s">
        <v>224</v>
      </c>
      <c r="BA5" s="86" t="s">
        <v>225</v>
      </c>
      <c r="BB5" s="86" t="s">
        <v>226</v>
      </c>
      <c r="BC5" s="86" t="s">
        <v>227</v>
      </c>
      <c r="BD5" s="86" t="s">
        <v>228</v>
      </c>
      <c r="BE5" s="86" t="s">
        <v>229</v>
      </c>
      <c r="BF5" s="86" t="s">
        <v>230</v>
      </c>
      <c r="BG5" s="86" t="s">
        <v>231</v>
      </c>
      <c r="BH5" s="86" t="s">
        <v>85</v>
      </c>
      <c r="BI5" s="86" t="s">
        <v>232</v>
      </c>
      <c r="BJ5" s="86" t="s">
        <v>503</v>
      </c>
      <c r="BK5" s="86" t="s">
        <v>234</v>
      </c>
      <c r="BL5" s="86" t="s">
        <v>235</v>
      </c>
      <c r="BM5" s="86" t="s">
        <v>236</v>
      </c>
      <c r="BN5" s="86" t="s">
        <v>237</v>
      </c>
      <c r="BO5" s="86" t="s">
        <v>238</v>
      </c>
      <c r="BP5" s="86" t="s">
        <v>239</v>
      </c>
      <c r="BQ5" s="86" t="s">
        <v>240</v>
      </c>
      <c r="BR5" s="86" t="s">
        <v>241</v>
      </c>
      <c r="BS5" s="86" t="s">
        <v>242</v>
      </c>
      <c r="BT5" s="85" t="s">
        <v>243</v>
      </c>
    </row>
    <row r="6" spans="1:72" ht="21.75" customHeight="1" x14ac:dyDescent="0.15">
      <c r="A6" s="136" t="s">
        <v>470</v>
      </c>
      <c r="B6" s="109" t="s">
        <v>479</v>
      </c>
      <c r="C6" s="321">
        <f>H27建設IO2!C4/H27建設IO2!C$51</f>
        <v>1.2982069924100035E-3</v>
      </c>
      <c r="D6" s="121">
        <f>H27建設IO2!D4/H27建設IO2!D$51</f>
        <v>8.2329419692536254E-4</v>
      </c>
      <c r="E6" s="121">
        <f>H27建設IO2!E4/H27建設IO2!E$51</f>
        <v>5.9178623830255029E-4</v>
      </c>
      <c r="F6" s="121">
        <f>H27建設IO2!F4/H27建設IO2!F$51</f>
        <v>2.1416456242622425E-4</v>
      </c>
      <c r="G6" s="121">
        <f>H27建設IO2!G4/H27建設IO2!G$51</f>
        <v>2.1427550775466515E-4</v>
      </c>
      <c r="H6" s="121">
        <f>H27建設IO2!H4/H27建設IO2!H$51</f>
        <v>2.1077750552349982E-4</v>
      </c>
      <c r="I6" s="121">
        <f>H27建設IO2!I4/H27建設IO2!I$51</f>
        <v>1.1060945108413683E-3</v>
      </c>
      <c r="J6" s="121">
        <f>H27建設IO2!J4/H27建設IO2!J$51</f>
        <v>1.1943435887636156E-3</v>
      </c>
      <c r="K6" s="121">
        <f>H27建設IO2!K4/H27建設IO2!K$51</f>
        <v>1.630359351622625E-3</v>
      </c>
      <c r="L6" s="121">
        <f>H27建設IO2!L4/H27建設IO2!L$51</f>
        <v>1.6419852435136315E-3</v>
      </c>
      <c r="M6" s="121">
        <f>H27建設IO2!M4/H27建設IO2!M$51</f>
        <v>7.7507009825153309E-4</v>
      </c>
      <c r="N6" s="121">
        <f>H27建設IO2!N4/H27建設IO2!N$51</f>
        <v>4.8928753504269996E-4</v>
      </c>
      <c r="O6" s="121">
        <f>H27建設IO2!O4/H27建設IO2!O$51</f>
        <v>4.5686867633253363E-4</v>
      </c>
      <c r="P6" s="121">
        <f>H27建設IO2!P4/H27建設IO2!P$51</f>
        <v>5.068492454048776E-4</v>
      </c>
      <c r="Q6" s="121">
        <f>H27建設IO2!Q4/H27建設IO2!Q$51</f>
        <v>2.1601071413142092E-4</v>
      </c>
      <c r="R6" s="121">
        <f>H27建設IO2!R4/H27建設IO2!R$51</f>
        <v>1.1914055060556455E-3</v>
      </c>
      <c r="S6" s="121">
        <f>H27建設IO2!S4/H27建設IO2!S$51</f>
        <v>7.4590806958624149E-4</v>
      </c>
      <c r="T6" s="121">
        <f>H27建設IO2!T4/H27建設IO2!T$51</f>
        <v>2.4501796798431883E-4</v>
      </c>
      <c r="U6" s="121">
        <f>H27建設IO2!U4/H27建設IO2!U$51</f>
        <v>7.8215658499008025E-4</v>
      </c>
      <c r="V6" s="121">
        <f>H27建設IO2!V4/H27建設IO2!V$51</f>
        <v>1.2196278732513458E-3</v>
      </c>
      <c r="W6" s="121">
        <f>H27建設IO2!W4/H27建設IO2!W$51</f>
        <v>7.3893445651370727E-4</v>
      </c>
      <c r="X6" s="121">
        <f>H27建設IO2!X4/H27建設IO2!X$51</f>
        <v>4.5766975425489851E-4</v>
      </c>
      <c r="Y6" s="121">
        <f>H27建設IO2!Y4/H27建設IO2!Y$51</f>
        <v>1.2140014837795912E-3</v>
      </c>
      <c r="Z6" s="121">
        <f>H27建設IO2!Z4/H27建設IO2!Z$51</f>
        <v>1.1564998024376158E-3</v>
      </c>
      <c r="AA6" s="121">
        <f>H27建設IO2!AA4/H27建設IO2!AA$51</f>
        <v>1.3324623594208876E-3</v>
      </c>
      <c r="AB6" s="121">
        <f>H27建設IO2!AB4/H27建設IO2!AB$51</f>
        <v>9.9427547850486028E-4</v>
      </c>
      <c r="AC6" s="121">
        <f>H27建設IO2!AC4/H27建設IO2!AC$51</f>
        <v>1.3972588910642827E-3</v>
      </c>
      <c r="AD6" s="121">
        <f>H27建設IO2!AD4/H27建設IO2!AD$51</f>
        <v>5.5826936496859735E-4</v>
      </c>
      <c r="AE6" s="121">
        <f>H27建設IO2!AE4/H27建設IO2!AE$51</f>
        <v>1.8872736012068487E-3</v>
      </c>
      <c r="AF6" s="121">
        <f>H27建設IO2!AF4/H27建設IO2!AF$51</f>
        <v>2.4523816192473652E-3</v>
      </c>
      <c r="AG6" s="121">
        <f>H27建設IO2!AG4/H27建設IO2!AG$51</f>
        <v>2.9222403642114357E-3</v>
      </c>
      <c r="AH6" s="121">
        <f>H27建設IO2!AH4/H27建設IO2!AH$51</f>
        <v>2.9791970757754283E-3</v>
      </c>
      <c r="AI6" s="121">
        <f>H27建設IO2!AI4/H27建設IO2!AI$51</f>
        <v>3.1513137776982229E-3</v>
      </c>
      <c r="AJ6" s="121">
        <f>H27建設IO2!AJ4/H27建設IO2!AJ$51</f>
        <v>5.8638673496574315E-3</v>
      </c>
      <c r="AK6" s="121">
        <f>H27建設IO2!AK4/H27建設IO2!AK$51</f>
        <v>2.0514924607652066E-5</v>
      </c>
      <c r="AL6" s="121">
        <f>H27建設IO2!AL4/H27建設IO2!AL$51</f>
        <v>5.141930822086487E-5</v>
      </c>
      <c r="AM6" s="121">
        <f>H27建設IO2!AM4/H27建設IO2!AM$51</f>
        <v>9.2026881873968046E-4</v>
      </c>
      <c r="AN6" s="121">
        <f>H27建設IO2!AN4/H27建設IO2!AN$51</f>
        <v>1.3671191937176105E-3</v>
      </c>
      <c r="AO6" s="121">
        <f>H27建設IO2!AO4/H27建設IO2!AO$51</f>
        <v>3.2890032890032892E-3</v>
      </c>
      <c r="AP6" s="121">
        <f>H27建設IO2!AP4/H27建設IO2!AP$51</f>
        <v>0</v>
      </c>
      <c r="AQ6" s="121">
        <f>H27建設IO2!AQ4/H27建設IO2!AQ$51</f>
        <v>1.792847118335621E-3</v>
      </c>
      <c r="AR6" s="121">
        <f>H27建設IO2!AR4/H27建設IO2!AR$51</f>
        <v>1.7520334787221501E-3</v>
      </c>
      <c r="AS6" s="121">
        <f>H27建設IO2!AS4/H27建設IO2!AS$51</f>
        <v>2.1541888018693977E-3</v>
      </c>
      <c r="AT6" s="121">
        <f>H27建設IO2!AT4/H27建設IO2!AT$51</f>
        <v>1.052065555373717E-4</v>
      </c>
      <c r="AU6" s="121">
        <f>H27建設IO2!AU4/H27建設IO2!AU$51</f>
        <v>0</v>
      </c>
      <c r="AV6" s="121">
        <f>H27建設IO2!AV4/H27建設IO2!AV$51</f>
        <v>0</v>
      </c>
      <c r="AW6" s="121">
        <f>H27建設IO2!AW4/H27建設IO2!AW$51</f>
        <v>2.0713510034991757E-3</v>
      </c>
      <c r="AX6" s="121">
        <f>H27建設IO2!AX4/H27建設IO2!AX$51</f>
        <v>2.1483116223658771E-3</v>
      </c>
      <c r="AY6" s="121">
        <f>H27建設IO2!AY4/H27建設IO2!AY$51</f>
        <v>1.9896785425604674E-3</v>
      </c>
      <c r="AZ6" s="121">
        <f>H27建設IO2!AZ4/H27建設IO2!AZ$51</f>
        <v>8.7294798636092003E-4</v>
      </c>
      <c r="BA6" s="121">
        <f>H27建設IO2!BA4/H27建設IO2!BA$51</f>
        <v>1.8095271125600431E-3</v>
      </c>
      <c r="BB6" s="121">
        <f>H27建設IO2!BB4/H27建設IO2!BB$51</f>
        <v>3.2949527408265133E-3</v>
      </c>
      <c r="BC6" s="121">
        <f>H27建設IO2!BC4/H27建設IO2!BC$51</f>
        <v>3.2122170782488669E-3</v>
      </c>
      <c r="BD6" s="121">
        <f>H27建設IO2!BD4/H27建設IO2!BD$51</f>
        <v>1.5365634306942102E-3</v>
      </c>
      <c r="BE6" s="121">
        <f>H27建設IO2!BE4/H27建設IO2!BE$51</f>
        <v>6.4204426895234424E-5</v>
      </c>
      <c r="BF6" s="121">
        <f>H27建設IO2!BF4/H27建設IO2!BF$51</f>
        <v>5.4137466264130643E-3</v>
      </c>
      <c r="BG6" s="121">
        <f>H27建設IO2!BG4/H27建設IO2!BG$51</f>
        <v>1.3424037457604037E-4</v>
      </c>
      <c r="BH6" s="121">
        <f>H27建設IO2!BH4/H27建設IO2!BH$51</f>
        <v>8.4902040026217749E-4</v>
      </c>
      <c r="BI6" s="121">
        <f>H27建設IO2!BI4/H27建設IO2!BI$51</f>
        <v>7.10777978805893E-4</v>
      </c>
      <c r="BJ6" s="121">
        <f>H27建設IO2!BJ4/H27建設IO2!BJ$51</f>
        <v>9.4226676126285915E-4</v>
      </c>
      <c r="BK6" s="121">
        <f>H27建設IO2!BK4/H27建設IO2!BK$51</f>
        <v>7.2655045344066065E-3</v>
      </c>
      <c r="BL6" s="121">
        <f>H27建設IO2!BL4/H27建設IO2!BL$51</f>
        <v>8.3436630641503518E-4</v>
      </c>
      <c r="BM6" s="121">
        <f>H27建設IO2!BM4/H27建設IO2!BM$51</f>
        <v>6.3411607806063879E-4</v>
      </c>
      <c r="BN6" s="121">
        <f>H27建設IO2!BN4/H27建設IO2!BN$51</f>
        <v>1.1951902026326941E-3</v>
      </c>
      <c r="BO6" s="121">
        <f>H27建設IO2!BO4/H27建設IO2!BO$51</f>
        <v>2.7629373211728671E-4</v>
      </c>
      <c r="BP6" s="121">
        <f>H27建設IO2!BP4/H27建設IO2!BP$51</f>
        <v>2.7521704617050266E-4</v>
      </c>
      <c r="BQ6" s="121">
        <f>H27建設IO2!BQ4/H27建設IO2!BQ$51</f>
        <v>2.6781171051339505E-5</v>
      </c>
      <c r="BR6" s="121">
        <f>H27建設IO2!BR4/H27建設IO2!BR$51</f>
        <v>3.1935641671419632E-4</v>
      </c>
      <c r="BS6" s="121">
        <f>H27建設IO2!BS4/H27建設IO2!BS$51</f>
        <v>1.2436477871200222E-3</v>
      </c>
      <c r="BT6" s="315">
        <f>H27建設IO2!BT4/H27建設IO2!BT$51</f>
        <v>2.2367849303229471E-3</v>
      </c>
    </row>
    <row r="7" spans="1:72" ht="21.75" customHeight="1" x14ac:dyDescent="0.15">
      <c r="A7" s="136" t="s">
        <v>471</v>
      </c>
      <c r="B7" s="109" t="s">
        <v>480</v>
      </c>
      <c r="C7" s="321">
        <f>H27建設IO2!C5/H27建設IO2!C$51</f>
        <v>2.5010962475648235E-5</v>
      </c>
      <c r="D7" s="121">
        <f>H27建設IO2!D5/H27建設IO2!D$51</f>
        <v>9.4238068942796345E-6</v>
      </c>
      <c r="E7" s="121">
        <f>H27建設IO2!E5/H27建設IO2!E$51</f>
        <v>5.5069092781440063E-6</v>
      </c>
      <c r="F7" s="121">
        <f>H27建設IO2!F5/H27建設IO2!F$51</f>
        <v>5.730155516420716E-6</v>
      </c>
      <c r="G7" s="121">
        <f>H27建設IO2!G5/H27建設IO2!G$51</f>
        <v>5.6712735078910227E-6</v>
      </c>
      <c r="H7" s="121">
        <f>H27建設IO2!H5/H27建設IO2!H$51</f>
        <v>7.5277680544107073E-6</v>
      </c>
      <c r="I7" s="121">
        <f>H27建設IO2!I5/H27建設IO2!I$51</f>
        <v>5.2028552619320573E-6</v>
      </c>
      <c r="J7" s="121">
        <f>H27建設IO2!J5/H27建設IO2!J$51</f>
        <v>9.5547487101089243E-6</v>
      </c>
      <c r="K7" s="121">
        <f>H27建設IO2!K5/H27建設IO2!K$51</f>
        <v>5.1970952517503513E-6</v>
      </c>
      <c r="L7" s="121">
        <f>H27建設IO2!L5/H27建設IO2!L$51</f>
        <v>5.2677390337293326E-6</v>
      </c>
      <c r="M7" s="121">
        <f>H27建設IO2!M5/H27建設IO2!M$51</f>
        <v>0</v>
      </c>
      <c r="N7" s="121">
        <f>H27建設IO2!N5/H27建設IO2!N$51</f>
        <v>5.1311052364028461E-6</v>
      </c>
      <c r="O7" s="121">
        <f>H27建設IO2!O5/H27建設IO2!O$51</f>
        <v>5.2153958485449042E-6</v>
      </c>
      <c r="P7" s="121">
        <f>H27建設IO2!P5/H27建設IO2!P$51</f>
        <v>5.0854439338282039E-6</v>
      </c>
      <c r="Q7" s="121">
        <f>H27建設IO2!Q5/H27建設IO2!Q$51</f>
        <v>0</v>
      </c>
      <c r="R7" s="121">
        <f>H27建設IO2!R5/H27建設IO2!R$51</f>
        <v>1.5651905132380091E-5</v>
      </c>
      <c r="S7" s="121">
        <f>H27建設IO2!S5/H27建設IO2!S$51</f>
        <v>1.6534907946493039E-5</v>
      </c>
      <c r="T7" s="121">
        <f>H27建設IO2!T5/H27建設IO2!T$51</f>
        <v>0</v>
      </c>
      <c r="U7" s="121">
        <f>H27建設IO2!U5/H27建設IO2!U$51</f>
        <v>1.7731509483402322E-5</v>
      </c>
      <c r="V7" s="121">
        <f>H27建設IO2!V5/H27建設IO2!V$51</f>
        <v>1.5595966696791713E-5</v>
      </c>
      <c r="W7" s="121">
        <f>H27建設IO2!W5/H27建設IO2!W$51</f>
        <v>1.4778689130274145E-5</v>
      </c>
      <c r="X7" s="121">
        <f>H27建設IO2!X5/H27建設IO2!X$51</f>
        <v>1.5143484515787082E-5</v>
      </c>
      <c r="Y7" s="121">
        <f>H27建設IO2!Y5/H27建設IO2!Y$51</f>
        <v>1.8393961875448352E-5</v>
      </c>
      <c r="Z7" s="121">
        <f>H27建設IO2!Z5/H27建設IO2!Z$51</f>
        <v>1.5197106470927935E-5</v>
      </c>
      <c r="AA7" s="121">
        <f>H27建設IO2!AA5/H27建設IO2!AA$51</f>
        <v>1.5965827654820632E-5</v>
      </c>
      <c r="AB7" s="121">
        <f>H27建設IO2!AB5/H27建設IO2!AB$51</f>
        <v>1.565788155125764E-5</v>
      </c>
      <c r="AC7" s="121">
        <f>H27建設IO2!AC5/H27建設IO2!AC$51</f>
        <v>1.5509432695970847E-5</v>
      </c>
      <c r="AD7" s="121">
        <f>H27建設IO2!AD5/H27建設IO2!AD$51</f>
        <v>1.0735949326319179E-5</v>
      </c>
      <c r="AE7" s="121">
        <f>H27建設IO2!AE5/H27建設IO2!AE$51</f>
        <v>4.4344770632439773E-5</v>
      </c>
      <c r="AF7" s="121">
        <f>H27建設IO2!AF5/H27建設IO2!AF$51</f>
        <v>2.1143588028445541E-5</v>
      </c>
      <c r="AG7" s="121">
        <f>H27建設IO2!AG5/H27建設IO2!AG$51</f>
        <v>2.4239781822952E-5</v>
      </c>
      <c r="AH7" s="121">
        <f>H27建設IO2!AH5/H27建設IO2!AH$51</f>
        <v>2.1819655014970888E-5</v>
      </c>
      <c r="AI7" s="121">
        <f>H27建設IO2!AI5/H27建設IO2!AI$51</f>
        <v>2.2374868547647282E-6</v>
      </c>
      <c r="AJ7" s="121">
        <f>H27建設IO2!AJ5/H27建設IO2!AJ$51</f>
        <v>2.4442965192402802E-6</v>
      </c>
      <c r="AK7" s="121">
        <f>H27建設IO2!AK5/H27建設IO2!AK$51</f>
        <v>0</v>
      </c>
      <c r="AL7" s="121">
        <f>H27建設IO2!AL5/H27建設IO2!AL$51</f>
        <v>2.7062793800455195E-6</v>
      </c>
      <c r="AM7" s="121">
        <f>H27建設IO2!AM5/H27建設IO2!AM$51</f>
        <v>0</v>
      </c>
      <c r="AN7" s="121">
        <f>H27建設IO2!AN5/H27建設IO2!AN$51</f>
        <v>7.948367405334945E-6</v>
      </c>
      <c r="AO7" s="121">
        <f>H27建設IO2!AO5/H27建設IO2!AO$51</f>
        <v>0</v>
      </c>
      <c r="AP7" s="121">
        <f>H27建設IO2!AP5/H27建設IO2!AP$51</f>
        <v>0</v>
      </c>
      <c r="AQ7" s="121">
        <f>H27建設IO2!AQ5/H27建設IO2!AQ$51</f>
        <v>1.5679379816268513E-4</v>
      </c>
      <c r="AR7" s="121">
        <f>H27建設IO2!AR5/H27建設IO2!AR$51</f>
        <v>1.7387716609689968E-4</v>
      </c>
      <c r="AS7" s="121">
        <f>H27建設IO2!AS5/H27建設IO2!AS$51</f>
        <v>2.0263979407415521E-4</v>
      </c>
      <c r="AT7" s="121">
        <f>H27建設IO2!AT5/H27建設IO2!AT$51</f>
        <v>7.0137703691581144E-5</v>
      </c>
      <c r="AU7" s="121">
        <f>H27建設IO2!AU5/H27建設IO2!AU$51</f>
        <v>2.5436231367960521E-5</v>
      </c>
      <c r="AV7" s="121">
        <f>H27建設IO2!AV5/H27建設IO2!AV$51</f>
        <v>0</v>
      </c>
      <c r="AW7" s="121">
        <f>H27建設IO2!AW5/H27建設IO2!AW$51</f>
        <v>4.0220407834935444E-5</v>
      </c>
      <c r="AX7" s="121">
        <f>H27建設IO2!AX5/H27建設IO2!AX$51</f>
        <v>5.8590316973614829E-5</v>
      </c>
      <c r="AY7" s="121">
        <f>H27建設IO2!AY5/H27建設IO2!AY$51</f>
        <v>2.0725818151671539E-5</v>
      </c>
      <c r="AZ7" s="121">
        <f>H27建設IO2!AZ5/H27建設IO2!AZ$51</f>
        <v>1.1131551503931195E-4</v>
      </c>
      <c r="BA7" s="121">
        <f>H27建設IO2!BA5/H27建設IO2!BA$51</f>
        <v>1.6907416720134565E-5</v>
      </c>
      <c r="BB7" s="121">
        <f>H27建設IO2!BB5/H27建設IO2!BB$51</f>
        <v>2.5351060804861924E-5</v>
      </c>
      <c r="BC7" s="121">
        <f>H27建設IO2!BC5/H27建設IO2!BC$51</f>
        <v>4.6318919657517909E-6</v>
      </c>
      <c r="BD7" s="121">
        <f>H27建設IO2!BD5/H27建設IO2!BD$51</f>
        <v>9.0386084158482966E-6</v>
      </c>
      <c r="BE7" s="121">
        <f>H27建設IO2!BE5/H27建設IO2!BE$51</f>
        <v>0</v>
      </c>
      <c r="BF7" s="121">
        <f>H27建設IO2!BF5/H27建設IO2!BF$51</f>
        <v>9.9246685640925496E-5</v>
      </c>
      <c r="BG7" s="121">
        <f>H27建設IO2!BG5/H27建設IO2!BG$51</f>
        <v>1.9455126750150778E-6</v>
      </c>
      <c r="BH7" s="121">
        <f>H27建設IO2!BH5/H27建設IO2!BH$51</f>
        <v>5.0941224015730647E-6</v>
      </c>
      <c r="BI7" s="121">
        <f>H27建設IO2!BI5/H27建設IO2!BI$51</f>
        <v>0</v>
      </c>
      <c r="BJ7" s="121">
        <f>H27建設IO2!BJ5/H27建設IO2!BJ$51</f>
        <v>5.5427456544874066E-6</v>
      </c>
      <c r="BK7" s="121">
        <f>H27建設IO2!BK5/H27建設IO2!BK$51</f>
        <v>1.1107336068787079E-4</v>
      </c>
      <c r="BL7" s="121">
        <f>H27建設IO2!BL5/H27建設IO2!BL$51</f>
        <v>0</v>
      </c>
      <c r="BM7" s="121">
        <f>H27建設IO2!BM5/H27建設IO2!BM$51</f>
        <v>4.4314268350327502E-4</v>
      </c>
      <c r="BN7" s="121">
        <f>H27建設IO2!BN5/H27建設IO2!BN$51</f>
        <v>2.7065624145090621E-5</v>
      </c>
      <c r="BO7" s="121">
        <f>H27建設IO2!BO5/H27建設IO2!BO$51</f>
        <v>9.9625143792290882E-6</v>
      </c>
      <c r="BP7" s="121">
        <f>H27建設IO2!BP5/H27建設IO2!BP$51</f>
        <v>5.6863026068285672E-6</v>
      </c>
      <c r="BQ7" s="121">
        <f>H27建設IO2!BQ5/H27建設IO2!BQ$51</f>
        <v>1.7854114034226335E-5</v>
      </c>
      <c r="BR7" s="121">
        <f>H27建設IO2!BR5/H27建設IO2!BR$51</f>
        <v>1.2496555436642464E-4</v>
      </c>
      <c r="BS7" s="121">
        <f>H27建設IO2!BS5/H27建設IO2!BS$51</f>
        <v>1.2935415319227571E-5</v>
      </c>
      <c r="BT7" s="315">
        <f>H27建設IO2!BT5/H27建設IO2!BT$51</f>
        <v>1.507224254124423E-5</v>
      </c>
    </row>
    <row r="8" spans="1:72" ht="21.75" customHeight="1" x14ac:dyDescent="0.15">
      <c r="A8" s="136" t="s">
        <v>472</v>
      </c>
      <c r="B8" s="109" t="s">
        <v>481</v>
      </c>
      <c r="C8" s="321">
        <f>H27建設IO2!C6/H27建設IO2!C$51</f>
        <v>0</v>
      </c>
      <c r="D8" s="121">
        <f>H27建設IO2!D6/H27建設IO2!D$51</f>
        <v>0</v>
      </c>
      <c r="E8" s="121">
        <f>H27建設IO2!E6/H27建設IO2!E$51</f>
        <v>0</v>
      </c>
      <c r="F8" s="121">
        <f>H27建設IO2!F6/H27建設IO2!F$51</f>
        <v>0</v>
      </c>
      <c r="G8" s="121">
        <f>H27建設IO2!G6/H27建設IO2!G$51</f>
        <v>0</v>
      </c>
      <c r="H8" s="121">
        <f>H27建設IO2!H6/H27建設IO2!H$51</f>
        <v>0</v>
      </c>
      <c r="I8" s="121">
        <f>H27建設IO2!I6/H27建設IO2!I$51</f>
        <v>0</v>
      </c>
      <c r="J8" s="121">
        <f>H27建設IO2!J6/H27建設IO2!J$51</f>
        <v>0</v>
      </c>
      <c r="K8" s="121">
        <f>H27建設IO2!K6/H27建設IO2!K$51</f>
        <v>0</v>
      </c>
      <c r="L8" s="121">
        <f>H27建設IO2!L6/H27建設IO2!L$51</f>
        <v>0</v>
      </c>
      <c r="M8" s="121">
        <f>H27建設IO2!M6/H27建設IO2!M$51</f>
        <v>0</v>
      </c>
      <c r="N8" s="121">
        <f>H27建設IO2!N6/H27建設IO2!N$51</f>
        <v>0</v>
      </c>
      <c r="O8" s="121">
        <f>H27建設IO2!O6/H27建設IO2!O$51</f>
        <v>0</v>
      </c>
      <c r="P8" s="121">
        <f>H27建設IO2!P6/H27建設IO2!P$51</f>
        <v>0</v>
      </c>
      <c r="Q8" s="121">
        <f>H27建設IO2!Q6/H27建設IO2!Q$51</f>
        <v>0</v>
      </c>
      <c r="R8" s="121">
        <f>H27建設IO2!R6/H27建設IO2!R$51</f>
        <v>0</v>
      </c>
      <c r="S8" s="121">
        <f>H27建設IO2!S6/H27建設IO2!S$51</f>
        <v>0</v>
      </c>
      <c r="T8" s="121">
        <f>H27建設IO2!T6/H27建設IO2!T$51</f>
        <v>0</v>
      </c>
      <c r="U8" s="121">
        <f>H27建設IO2!U6/H27建設IO2!U$51</f>
        <v>0</v>
      </c>
      <c r="V8" s="121">
        <f>H27建設IO2!V6/H27建設IO2!V$51</f>
        <v>0</v>
      </c>
      <c r="W8" s="121">
        <f>H27建設IO2!W6/H27建設IO2!W$51</f>
        <v>0</v>
      </c>
      <c r="X8" s="121">
        <f>H27建設IO2!X6/H27建設IO2!X$51</f>
        <v>0</v>
      </c>
      <c r="Y8" s="121">
        <f>H27建設IO2!Y6/H27建設IO2!Y$51</f>
        <v>0</v>
      </c>
      <c r="Z8" s="121">
        <f>H27建設IO2!Z6/H27建設IO2!Z$51</f>
        <v>0</v>
      </c>
      <c r="AA8" s="121">
        <f>H27建設IO2!AA6/H27建設IO2!AA$51</f>
        <v>0</v>
      </c>
      <c r="AB8" s="121">
        <f>H27建設IO2!AB6/H27建設IO2!AB$51</f>
        <v>0</v>
      </c>
      <c r="AC8" s="121">
        <f>H27建設IO2!AC6/H27建設IO2!AC$51</f>
        <v>0</v>
      </c>
      <c r="AD8" s="121">
        <f>H27建設IO2!AD6/H27建設IO2!AD$51</f>
        <v>0</v>
      </c>
      <c r="AE8" s="121">
        <f>H27建設IO2!AE6/H27建設IO2!AE$51</f>
        <v>0</v>
      </c>
      <c r="AF8" s="121">
        <f>H27建設IO2!AF6/H27建設IO2!AF$51</f>
        <v>0</v>
      </c>
      <c r="AG8" s="121">
        <f>H27建設IO2!AG6/H27建設IO2!AG$51</f>
        <v>0</v>
      </c>
      <c r="AH8" s="121">
        <f>H27建設IO2!AH6/H27建設IO2!AH$51</f>
        <v>0</v>
      </c>
      <c r="AI8" s="121">
        <f>H27建設IO2!AI6/H27建設IO2!AI$51</f>
        <v>0</v>
      </c>
      <c r="AJ8" s="121">
        <f>H27建設IO2!AJ6/H27建設IO2!AJ$51</f>
        <v>0</v>
      </c>
      <c r="AK8" s="121">
        <f>H27建設IO2!AK6/H27建設IO2!AK$51</f>
        <v>0</v>
      </c>
      <c r="AL8" s="121">
        <f>H27建設IO2!AL6/H27建設IO2!AL$51</f>
        <v>0</v>
      </c>
      <c r="AM8" s="121">
        <f>H27建設IO2!AM6/H27建設IO2!AM$51</f>
        <v>0</v>
      </c>
      <c r="AN8" s="121">
        <f>H27建設IO2!AN6/H27建設IO2!AN$51</f>
        <v>0</v>
      </c>
      <c r="AO8" s="121">
        <f>H27建設IO2!AO6/H27建設IO2!AO$51</f>
        <v>0</v>
      </c>
      <c r="AP8" s="121">
        <f>H27建設IO2!AP6/H27建設IO2!AP$51</f>
        <v>0</v>
      </c>
      <c r="AQ8" s="121">
        <f>H27建設IO2!AQ6/H27建設IO2!AQ$51</f>
        <v>0</v>
      </c>
      <c r="AR8" s="121">
        <f>H27建設IO2!AR6/H27建設IO2!AR$51</f>
        <v>0</v>
      </c>
      <c r="AS8" s="121">
        <f>H27建設IO2!AS6/H27建設IO2!AS$51</f>
        <v>0</v>
      </c>
      <c r="AT8" s="121">
        <f>H27建設IO2!AT6/H27建設IO2!AT$51</f>
        <v>0</v>
      </c>
      <c r="AU8" s="121">
        <f>H27建設IO2!AU6/H27建設IO2!AU$51</f>
        <v>0</v>
      </c>
      <c r="AV8" s="121">
        <f>H27建設IO2!AV6/H27建設IO2!AV$51</f>
        <v>0</v>
      </c>
      <c r="AW8" s="121">
        <f>H27建設IO2!AW6/H27建設IO2!AW$51</f>
        <v>0</v>
      </c>
      <c r="AX8" s="121">
        <f>H27建設IO2!AX6/H27建設IO2!AX$51</f>
        <v>0</v>
      </c>
      <c r="AY8" s="121">
        <f>H27建設IO2!AY6/H27建設IO2!AY$51</f>
        <v>0</v>
      </c>
      <c r="AZ8" s="121">
        <f>H27建設IO2!AZ6/H27建設IO2!AZ$51</f>
        <v>0</v>
      </c>
      <c r="BA8" s="121">
        <f>H27建設IO2!BA6/H27建設IO2!BA$51</f>
        <v>0</v>
      </c>
      <c r="BB8" s="121">
        <f>H27建設IO2!BB6/H27建設IO2!BB$51</f>
        <v>0</v>
      </c>
      <c r="BC8" s="121">
        <f>H27建設IO2!BC6/H27建設IO2!BC$51</f>
        <v>0</v>
      </c>
      <c r="BD8" s="121">
        <f>H27建設IO2!BD6/H27建設IO2!BD$51</f>
        <v>0</v>
      </c>
      <c r="BE8" s="121">
        <f>H27建設IO2!BE6/H27建設IO2!BE$51</f>
        <v>0</v>
      </c>
      <c r="BF8" s="121">
        <f>H27建設IO2!BF6/H27建設IO2!BF$51</f>
        <v>0</v>
      </c>
      <c r="BG8" s="121">
        <f>H27建設IO2!BG6/H27建設IO2!BG$51</f>
        <v>0</v>
      </c>
      <c r="BH8" s="121">
        <f>H27建設IO2!BH6/H27建設IO2!BH$51</f>
        <v>0</v>
      </c>
      <c r="BI8" s="121">
        <f>H27建設IO2!BI6/H27建設IO2!BI$51</f>
        <v>0</v>
      </c>
      <c r="BJ8" s="121">
        <f>H27建設IO2!BJ6/H27建設IO2!BJ$51</f>
        <v>0</v>
      </c>
      <c r="BK8" s="121">
        <f>H27建設IO2!BK6/H27建設IO2!BK$51</f>
        <v>0</v>
      </c>
      <c r="BL8" s="121">
        <f>H27建設IO2!BL6/H27建設IO2!BL$51</f>
        <v>0</v>
      </c>
      <c r="BM8" s="121">
        <f>H27建設IO2!BM6/H27建設IO2!BM$51</f>
        <v>0</v>
      </c>
      <c r="BN8" s="121">
        <f>H27建設IO2!BN6/H27建設IO2!BN$51</f>
        <v>0</v>
      </c>
      <c r="BO8" s="121">
        <f>H27建設IO2!BO6/H27建設IO2!BO$51</f>
        <v>0</v>
      </c>
      <c r="BP8" s="121">
        <f>H27建設IO2!BP6/H27建設IO2!BP$51</f>
        <v>0</v>
      </c>
      <c r="BQ8" s="121">
        <f>H27建設IO2!BQ6/H27建設IO2!BQ$51</f>
        <v>0</v>
      </c>
      <c r="BR8" s="121">
        <f>H27建設IO2!BR6/H27建設IO2!BR$51</f>
        <v>0</v>
      </c>
      <c r="BS8" s="121">
        <f>H27建設IO2!BS6/H27建設IO2!BS$51</f>
        <v>0</v>
      </c>
      <c r="BT8" s="315">
        <f>H27建設IO2!BT6/H27建設IO2!BT$51</f>
        <v>0</v>
      </c>
    </row>
    <row r="9" spans="1:72" ht="21.75" customHeight="1" x14ac:dyDescent="0.15">
      <c r="A9" s="136" t="s">
        <v>473</v>
      </c>
      <c r="B9" s="109" t="s">
        <v>7</v>
      </c>
      <c r="C9" s="321">
        <f>H27建設IO2!C7/H27建設IO2!C$51</f>
        <v>7.5775729390089551E-3</v>
      </c>
      <c r="D9" s="121">
        <f>H27建設IO2!D7/H27建設IO2!D$51</f>
        <v>1.7640267766274207E-3</v>
      </c>
      <c r="E9" s="121">
        <f>H27建設IO2!E7/H27建設IO2!E$51</f>
        <v>1.6493881651701067E-3</v>
      </c>
      <c r="F9" s="121">
        <f>H27建設IO2!F7/H27建設IO2!F$51</f>
        <v>1.7237024062833066E-3</v>
      </c>
      <c r="G9" s="121">
        <f>H27建設IO2!G7/H27建設IO2!G$51</f>
        <v>1.734793250642056E-3</v>
      </c>
      <c r="H9" s="121">
        <f>H27建設IO2!H7/H27建設IO2!H$51</f>
        <v>1.3851093220115702E-3</v>
      </c>
      <c r="I9" s="121">
        <f>H27建設IO2!I7/H27建設IO2!I$51</f>
        <v>1.5481746188786578E-3</v>
      </c>
      <c r="J9" s="121">
        <f>H27建設IO2!J7/H27建設IO2!J$51</f>
        <v>1.7294095165297152E-3</v>
      </c>
      <c r="K9" s="121">
        <f>H27建設IO2!K7/H27建設IO2!K$51</f>
        <v>1.7284927384350873E-3</v>
      </c>
      <c r="L9" s="121">
        <f>H27建設IO2!L7/H27建設IO2!L$51</f>
        <v>1.722550664029492E-3</v>
      </c>
      <c r="M9" s="121">
        <f>H27建設IO2!M7/H27建設IO2!M$51</f>
        <v>2.1656370392322249E-3</v>
      </c>
      <c r="N9" s="121">
        <f>H27建設IO2!N7/H27建設IO2!N$51</f>
        <v>1.3322548238803103E-3</v>
      </c>
      <c r="O9" s="121">
        <f>H27建設IO2!O7/H27建設IO2!O$51</f>
        <v>1.1379993741524983E-3</v>
      </c>
      <c r="P9" s="121">
        <f>H27建設IO2!P7/H27建設IO2!P$51</f>
        <v>1.4374854852954389E-3</v>
      </c>
      <c r="Q9" s="121">
        <f>H27建設IO2!Q7/H27建設IO2!Q$51</f>
        <v>1.1232557134833888E-3</v>
      </c>
      <c r="R9" s="121">
        <f>H27建設IO2!R7/H27建設IO2!R$51</f>
        <v>1.9463089305173623E-3</v>
      </c>
      <c r="S9" s="121">
        <f>H27建設IO2!S7/H27建設IO2!S$51</f>
        <v>2.9340275545054867E-3</v>
      </c>
      <c r="T9" s="121">
        <f>H27建設IO2!T7/H27建設IO2!T$51</f>
        <v>4.6825656103669823E-3</v>
      </c>
      <c r="U9" s="121">
        <f>H27建設IO2!U7/H27建設IO2!U$51</f>
        <v>2.8074890015387008E-3</v>
      </c>
      <c r="V9" s="121">
        <f>H27建設IO2!V7/H27建設IO2!V$51</f>
        <v>1.8837367237878645E-3</v>
      </c>
      <c r="W9" s="121">
        <f>H27建設IO2!W7/H27建設IO2!W$51</f>
        <v>2.645385354319072E-3</v>
      </c>
      <c r="X9" s="121">
        <f>H27建設IO2!X7/H27建設IO2!X$51</f>
        <v>1.2114787612629665E-3</v>
      </c>
      <c r="Y9" s="121">
        <f>H27建設IO2!Y7/H27建設IO2!Y$51</f>
        <v>3.1147108775759209E-3</v>
      </c>
      <c r="Z9" s="121">
        <f>H27建設IO2!Z7/H27建設IO2!Z$51</f>
        <v>1.7309504270386919E-3</v>
      </c>
      <c r="AA9" s="121">
        <f>H27建設IO2!AA7/H27建設IO2!AA$51</f>
        <v>1.6504104130040298E-3</v>
      </c>
      <c r="AB9" s="121">
        <f>H27建設IO2!AB7/H27建設IO2!AB$51</f>
        <v>2.8606949594147712E-3</v>
      </c>
      <c r="AC9" s="121">
        <f>H27建設IO2!AC7/H27建設IO2!AC$51</f>
        <v>1.7305706991849652E-3</v>
      </c>
      <c r="AD9" s="121">
        <f>H27建設IO2!AD7/H27建設IO2!AD$51</f>
        <v>2.4692683450534113E-3</v>
      </c>
      <c r="AE9" s="121">
        <f>H27建設IO2!AE7/H27建設IO2!AE$51</f>
        <v>1.4788509253039596E-2</v>
      </c>
      <c r="AF9" s="121">
        <f>H27建設IO2!AF7/H27建設IO2!AF$51</f>
        <v>1.4617633313068441E-2</v>
      </c>
      <c r="AG9" s="121">
        <f>H27建設IO2!AG7/H27建設IO2!AG$51</f>
        <v>1.3790534697901025E-2</v>
      </c>
      <c r="AH9" s="121">
        <f>H27建設IO2!AH7/H27建設IO2!AH$51</f>
        <v>1.3540072936267718E-2</v>
      </c>
      <c r="AI9" s="121">
        <f>H27建設IO2!AI7/H27建設IO2!AI$51</f>
        <v>1.4418178834866012E-2</v>
      </c>
      <c r="AJ9" s="121">
        <f>H27建設IO2!AJ7/H27建設IO2!AJ$51</f>
        <v>2.1490254997160542E-2</v>
      </c>
      <c r="AK9" s="121">
        <f>H27建設IO2!AK7/H27建設IO2!AK$51</f>
        <v>1.7047902348958869E-2</v>
      </c>
      <c r="AL9" s="121">
        <f>H27建設IO2!AL7/H27建設IO2!AL$51</f>
        <v>3.6291206486410419E-3</v>
      </c>
      <c r="AM9" s="121">
        <f>H27建設IO2!AM7/H27建設IO2!AM$51</f>
        <v>4.2679724886831418E-3</v>
      </c>
      <c r="AN9" s="121">
        <f>H27建設IO2!AN7/H27建設IO2!AN$51</f>
        <v>2.0826312275458621E-2</v>
      </c>
      <c r="AO9" s="121">
        <f>H27建設IO2!AO7/H27建設IO2!AO$51</f>
        <v>1.3299013299013299E-2</v>
      </c>
      <c r="AP9" s="121">
        <f>H27建設IO2!AP7/H27建設IO2!AP$51</f>
        <v>3.8676153641758436E-3</v>
      </c>
      <c r="AQ9" s="121">
        <f>H27建設IO2!AQ7/H27建設IO2!AQ$51</f>
        <v>7.4875464598016684E-3</v>
      </c>
      <c r="AR9" s="121">
        <f>H27建設IO2!AR7/H27建設IO2!AR$51</f>
        <v>6.8769892726629729E-3</v>
      </c>
      <c r="AS9" s="121">
        <f>H27建設IO2!AS7/H27建設IO2!AS$51</f>
        <v>7.3771838545374883E-3</v>
      </c>
      <c r="AT9" s="121">
        <f>H27建設IO2!AT7/H27建設IO2!AT$51</f>
        <v>3.2614032216585231E-3</v>
      </c>
      <c r="AU9" s="121">
        <f>H27建設IO2!AU7/H27建設IO2!AU$51</f>
        <v>8.2667751945871698E-3</v>
      </c>
      <c r="AV9" s="121">
        <f>H27建設IO2!AV7/H27建設IO2!AV$51</f>
        <v>3.6605657237936771E-3</v>
      </c>
      <c r="AW9" s="121">
        <f>H27建設IO2!AW7/H27建設IO2!AW$51</f>
        <v>1.1653863170172545E-2</v>
      </c>
      <c r="AX9" s="121">
        <f>H27建設IO2!AX7/H27建設IO2!AX$51</f>
        <v>1.203054508524891E-2</v>
      </c>
      <c r="AY9" s="121">
        <f>H27建設IO2!AY7/H27建設IO2!AY$51</f>
        <v>1.1254119256357645E-2</v>
      </c>
      <c r="AZ9" s="121">
        <f>H27建設IO2!AZ7/H27建設IO2!AZ$51</f>
        <v>2.2802104449105375E-2</v>
      </c>
      <c r="BA9" s="121">
        <f>H27建設IO2!BA7/H27建設IO2!BA$51</f>
        <v>1.5749258674805349E-2</v>
      </c>
      <c r="BB9" s="121">
        <f>H27建設IO2!BB7/H27建設IO2!BB$51</f>
        <v>1.0417915663187177E-2</v>
      </c>
      <c r="BC9" s="121">
        <f>H27建設IO2!BC7/H27建設IO2!BC$51</f>
        <v>1.0934738958148541E-2</v>
      </c>
      <c r="BD9" s="121">
        <f>H27建設IO2!BD7/H27建設IO2!BD$51</f>
        <v>8.401386522530991E-3</v>
      </c>
      <c r="BE9" s="121">
        <f>H27建設IO2!BE7/H27建設IO2!BE$51</f>
        <v>3.8731320524550167E-2</v>
      </c>
      <c r="BF9" s="121">
        <f>H27建設IO2!BF7/H27建設IO2!BF$51</f>
        <v>4.7702439227412571E-3</v>
      </c>
      <c r="BG9" s="121">
        <f>H27建設IO2!BG7/H27建設IO2!BG$51</f>
        <v>6.1322559516475252E-3</v>
      </c>
      <c r="BH9" s="121">
        <f>H27建設IO2!BH7/H27建設IO2!BH$51</f>
        <v>5.3252257545244298E-2</v>
      </c>
      <c r="BI9" s="121">
        <f>H27建設IO2!BI7/H27建設IO2!BI$51</f>
        <v>2.1116567588524166E-2</v>
      </c>
      <c r="BJ9" s="121">
        <f>H27建設IO2!BJ7/H27建設IO2!BJ$51</f>
        <v>9.1677013125221717E-3</v>
      </c>
      <c r="BK9" s="121">
        <f>H27建設IO2!BK7/H27建設IO2!BK$51</f>
        <v>1.0679376943783812E-2</v>
      </c>
      <c r="BL9" s="121">
        <f>H27建設IO2!BL7/H27建設IO2!BL$51</f>
        <v>2.1954944219453588E-2</v>
      </c>
      <c r="BM9" s="121">
        <f>H27建設IO2!BM7/H27建設IO2!BM$51</f>
        <v>2.7468515767438719E-2</v>
      </c>
      <c r="BN9" s="121">
        <f>H27建設IO2!BN7/H27建設IO2!BN$51</f>
        <v>1.3379579000462336E-2</v>
      </c>
      <c r="BO9" s="121">
        <f>H27建設IO2!BO7/H27建設IO2!BO$51</f>
        <v>9.3435101524663201E-3</v>
      </c>
      <c r="BP9" s="121">
        <f>H27建設IO2!BP7/H27建設IO2!BP$51</f>
        <v>4.4785319331381796E-3</v>
      </c>
      <c r="BQ9" s="121">
        <f>H27建設IO2!BQ7/H27建設IO2!BQ$51</f>
        <v>1.3122773815156356E-3</v>
      </c>
      <c r="BR9" s="121">
        <f>H27建設IO2!BR7/H27建設IO2!BR$51</f>
        <v>9.1534598369252922E-3</v>
      </c>
      <c r="BS9" s="121">
        <f>H27建設IO2!BS7/H27建設IO2!BS$51</f>
        <v>2.0692968677815764E-2</v>
      </c>
      <c r="BT9" s="315">
        <f>H27建設IO2!BT7/H27建設IO2!BT$51</f>
        <v>1.8704973679695605E-2</v>
      </c>
    </row>
    <row r="10" spans="1:72" ht="21.75" customHeight="1" x14ac:dyDescent="0.15">
      <c r="A10" s="136" t="s">
        <v>474</v>
      </c>
      <c r="B10" s="109" t="s">
        <v>464</v>
      </c>
      <c r="C10" s="321">
        <f>H27建設IO2!C8/H27建設IO2!C$51</f>
        <v>1.3055301273537619E-5</v>
      </c>
      <c r="D10" s="121">
        <f>H27建設IO2!D8/H27建設IO2!D$51</f>
        <v>0</v>
      </c>
      <c r="E10" s="121">
        <f>H27建設IO2!E8/H27建設IO2!E$51</f>
        <v>0</v>
      </c>
      <c r="F10" s="121">
        <f>H27建設IO2!F8/H27建設IO2!F$51</f>
        <v>0</v>
      </c>
      <c r="G10" s="121">
        <f>H27建設IO2!G8/H27建設IO2!G$51</f>
        <v>0</v>
      </c>
      <c r="H10" s="121">
        <f>H27建設IO2!H8/H27建設IO2!H$51</f>
        <v>0</v>
      </c>
      <c r="I10" s="121">
        <f>H27建設IO2!I8/H27建設IO2!I$51</f>
        <v>0</v>
      </c>
      <c r="J10" s="121">
        <f>H27建設IO2!J8/H27建設IO2!J$51</f>
        <v>0</v>
      </c>
      <c r="K10" s="121">
        <f>H27建設IO2!K8/H27建設IO2!K$51</f>
        <v>0</v>
      </c>
      <c r="L10" s="121">
        <f>H27建設IO2!L8/H27建設IO2!L$51</f>
        <v>0</v>
      </c>
      <c r="M10" s="121">
        <f>H27建設IO2!M8/H27建設IO2!M$51</f>
        <v>0</v>
      </c>
      <c r="N10" s="121">
        <f>H27建設IO2!N8/H27建設IO2!N$51</f>
        <v>0</v>
      </c>
      <c r="O10" s="121">
        <f>H27建設IO2!O8/H27建設IO2!O$51</f>
        <v>0</v>
      </c>
      <c r="P10" s="121">
        <f>H27建設IO2!P8/H27建設IO2!P$51</f>
        <v>0</v>
      </c>
      <c r="Q10" s="121">
        <f>H27建設IO2!Q8/H27建設IO2!Q$51</f>
        <v>0</v>
      </c>
      <c r="R10" s="121">
        <f>H27建設IO2!R8/H27建設IO2!R$51</f>
        <v>0</v>
      </c>
      <c r="S10" s="121">
        <f>H27建設IO2!S8/H27建設IO2!S$51</f>
        <v>0</v>
      </c>
      <c r="T10" s="121">
        <f>H27建設IO2!T8/H27建設IO2!T$51</f>
        <v>0</v>
      </c>
      <c r="U10" s="121">
        <f>H27建設IO2!U8/H27建設IO2!U$51</f>
        <v>0</v>
      </c>
      <c r="V10" s="121">
        <f>H27建設IO2!V8/H27建設IO2!V$51</f>
        <v>0</v>
      </c>
      <c r="W10" s="121">
        <f>H27建設IO2!W8/H27建設IO2!W$51</f>
        <v>0</v>
      </c>
      <c r="X10" s="121">
        <f>H27建設IO2!X8/H27建設IO2!X$51</f>
        <v>0</v>
      </c>
      <c r="Y10" s="121">
        <f>H27建設IO2!Y8/H27建設IO2!Y$51</f>
        <v>0</v>
      </c>
      <c r="Z10" s="121">
        <f>H27建設IO2!Z8/H27建設IO2!Z$51</f>
        <v>0</v>
      </c>
      <c r="AA10" s="121">
        <f>H27建設IO2!AA8/H27建設IO2!AA$51</f>
        <v>0</v>
      </c>
      <c r="AB10" s="121">
        <f>H27建設IO2!AB8/H27建設IO2!AB$51</f>
        <v>0</v>
      </c>
      <c r="AC10" s="121">
        <f>H27建設IO2!AC8/H27建設IO2!AC$51</f>
        <v>0</v>
      </c>
      <c r="AD10" s="121">
        <f>H27建設IO2!AD8/H27建設IO2!AD$51</f>
        <v>0</v>
      </c>
      <c r="AE10" s="121">
        <f>H27建設IO2!AE8/H27建設IO2!AE$51</f>
        <v>2.9248678502247508E-5</v>
      </c>
      <c r="AF10" s="121">
        <f>H27建設IO2!AF8/H27建設IO2!AF$51</f>
        <v>0</v>
      </c>
      <c r="AG10" s="121">
        <f>H27建設IO2!AG8/H27建設IO2!AG$51</f>
        <v>0</v>
      </c>
      <c r="AH10" s="121">
        <f>H27建設IO2!AH8/H27建設IO2!AH$51</f>
        <v>0</v>
      </c>
      <c r="AI10" s="121">
        <f>H27建設IO2!AI8/H27建設IO2!AI$51</f>
        <v>0</v>
      </c>
      <c r="AJ10" s="121">
        <f>H27建設IO2!AJ8/H27建設IO2!AJ$51</f>
        <v>0</v>
      </c>
      <c r="AK10" s="121">
        <f>H27建設IO2!AK8/H27建設IO2!AK$51</f>
        <v>0</v>
      </c>
      <c r="AL10" s="121">
        <f>H27建設IO2!AL8/H27建設IO2!AL$51</f>
        <v>0</v>
      </c>
      <c r="AM10" s="121">
        <f>H27建設IO2!AM8/H27建設IO2!AM$51</f>
        <v>0</v>
      </c>
      <c r="AN10" s="121">
        <f>H27建設IO2!AN8/H27建設IO2!AN$51</f>
        <v>0</v>
      </c>
      <c r="AO10" s="121">
        <f>H27建設IO2!AO8/H27建設IO2!AO$51</f>
        <v>0</v>
      </c>
      <c r="AP10" s="121">
        <f>H27建設IO2!AP8/H27建設IO2!AP$51</f>
        <v>0</v>
      </c>
      <c r="AQ10" s="121">
        <f>H27建設IO2!AQ8/H27建設IO2!AQ$51</f>
        <v>0</v>
      </c>
      <c r="AR10" s="121">
        <f>H27建設IO2!AR8/H27建設IO2!AR$51</f>
        <v>0</v>
      </c>
      <c r="AS10" s="121">
        <f>H27建設IO2!AS8/H27建設IO2!AS$51</f>
        <v>0</v>
      </c>
      <c r="AT10" s="121">
        <f>H27建設IO2!AT8/H27建設IO2!AT$51</f>
        <v>0</v>
      </c>
      <c r="AU10" s="121">
        <f>H27建設IO2!AU8/H27建設IO2!AU$51</f>
        <v>0</v>
      </c>
      <c r="AV10" s="121">
        <f>H27建設IO2!AV8/H27建設IO2!AV$51</f>
        <v>0</v>
      </c>
      <c r="AW10" s="121">
        <f>H27建設IO2!AW8/H27建設IO2!AW$51</f>
        <v>0</v>
      </c>
      <c r="AX10" s="121">
        <f>H27建設IO2!AX8/H27建設IO2!AX$51</f>
        <v>0</v>
      </c>
      <c r="AY10" s="121">
        <f>H27建設IO2!AY8/H27建設IO2!AY$51</f>
        <v>0</v>
      </c>
      <c r="AZ10" s="121">
        <f>H27建設IO2!AZ8/H27建設IO2!AZ$51</f>
        <v>0</v>
      </c>
      <c r="BA10" s="121">
        <f>H27建設IO2!BA8/H27建設IO2!BA$51</f>
        <v>0</v>
      </c>
      <c r="BB10" s="121">
        <f>H27建設IO2!BB8/H27建設IO2!BB$51</f>
        <v>0</v>
      </c>
      <c r="BC10" s="121">
        <f>H27建設IO2!BC8/H27建設IO2!BC$51</f>
        <v>0</v>
      </c>
      <c r="BD10" s="121">
        <f>H27建設IO2!BD8/H27建設IO2!BD$51</f>
        <v>0</v>
      </c>
      <c r="BE10" s="121">
        <f>H27建設IO2!BE8/H27建設IO2!BE$51</f>
        <v>0</v>
      </c>
      <c r="BF10" s="121">
        <f>H27建設IO2!BF8/H27建設IO2!BF$51</f>
        <v>0</v>
      </c>
      <c r="BG10" s="121">
        <f>H27建設IO2!BG8/H27建設IO2!BG$51</f>
        <v>0</v>
      </c>
      <c r="BH10" s="121">
        <f>H27建設IO2!BH8/H27建設IO2!BH$51</f>
        <v>0</v>
      </c>
      <c r="BI10" s="121">
        <f>H27建設IO2!BI8/H27建設IO2!BI$51</f>
        <v>0</v>
      </c>
      <c r="BJ10" s="121">
        <f>H27建設IO2!BJ8/H27建設IO2!BJ$51</f>
        <v>0</v>
      </c>
      <c r="BK10" s="121">
        <f>H27建設IO2!BK8/H27建設IO2!BK$51</f>
        <v>0</v>
      </c>
      <c r="BL10" s="121">
        <f>H27建設IO2!BL8/H27建設IO2!BL$51</f>
        <v>0</v>
      </c>
      <c r="BM10" s="121">
        <f>H27建設IO2!BM8/H27建設IO2!BM$51</f>
        <v>5.887467080829225E-4</v>
      </c>
      <c r="BN10" s="121">
        <f>H27建設IO2!BN8/H27建設IO2!BN$51</f>
        <v>0</v>
      </c>
      <c r="BO10" s="121">
        <f>H27建設IO2!BO8/H27建設IO2!BO$51</f>
        <v>0</v>
      </c>
      <c r="BP10" s="121">
        <f>H27建設IO2!BP8/H27建設IO2!BP$51</f>
        <v>0</v>
      </c>
      <c r="BQ10" s="121">
        <f>H27建設IO2!BQ8/H27建設IO2!BQ$51</f>
        <v>0</v>
      </c>
      <c r="BR10" s="121">
        <f>H27建設IO2!BR8/H27建設IO2!BR$51</f>
        <v>0</v>
      </c>
      <c r="BS10" s="121">
        <f>H27建設IO2!BS8/H27建設IO2!BS$51</f>
        <v>0</v>
      </c>
      <c r="BT10" s="315">
        <f>H27建設IO2!BT8/H27建設IO2!BT$51</f>
        <v>0</v>
      </c>
    </row>
    <row r="11" spans="1:72" ht="21.75" customHeight="1" x14ac:dyDescent="0.15">
      <c r="A11" s="136" t="s">
        <v>475</v>
      </c>
      <c r="B11" s="109" t="s">
        <v>8</v>
      </c>
      <c r="C11" s="321">
        <f>H27建設IO2!C9/H27建設IO2!C$51</f>
        <v>2.3999527575908038E-3</v>
      </c>
      <c r="D11" s="121">
        <f>H27建設IO2!D9/H27建設IO2!D$51</f>
        <v>3.3659894302074762E-3</v>
      </c>
      <c r="E11" s="121">
        <f>H27建設IO2!E9/H27建設IO2!E$51</f>
        <v>2.9904582471301259E-3</v>
      </c>
      <c r="F11" s="121">
        <f>H27建設IO2!F9/H27建設IO2!F$51</f>
        <v>2.7883175499383052E-3</v>
      </c>
      <c r="G11" s="121">
        <f>H27建設IO2!G9/H27建設IO2!G$51</f>
        <v>2.771896571258997E-3</v>
      </c>
      <c r="H11" s="121">
        <f>H27建設IO2!H9/H27建設IO2!H$51</f>
        <v>3.2896346397774793E-3</v>
      </c>
      <c r="I11" s="121">
        <f>H27建設IO2!I9/H27建設IO2!I$51</f>
        <v>3.2657672122239786E-3</v>
      </c>
      <c r="J11" s="121">
        <f>H27建設IO2!J9/H27建設IO2!J$51</f>
        <v>2.9333078540034396E-3</v>
      </c>
      <c r="K11" s="121">
        <f>H27建設IO2!K9/H27建設IO2!K$51</f>
        <v>3.4826652416435292E-3</v>
      </c>
      <c r="L11" s="121">
        <f>H27建設IO2!L9/H27建設IO2!L$51</f>
        <v>3.5107931324796083E-3</v>
      </c>
      <c r="M11" s="121">
        <f>H27建設IO2!M9/H27建設IO2!M$51</f>
        <v>1.4133631203410309E-3</v>
      </c>
      <c r="N11" s="121">
        <f>H27建設IO2!N9/H27建設IO2!N$51</f>
        <v>3.0225874917581622E-3</v>
      </c>
      <c r="O11" s="121">
        <f>H27建設IO2!O9/H27建設IO2!O$51</f>
        <v>2.6076979242724524E-3</v>
      </c>
      <c r="P11" s="121">
        <f>H27建設IO2!P9/H27建設IO2!P$51</f>
        <v>3.2473384764122983E-3</v>
      </c>
      <c r="Q11" s="121">
        <f>H27建設IO2!Q9/H27建設IO2!Q$51</f>
        <v>3.024149997839893E-3</v>
      </c>
      <c r="R11" s="121">
        <f>H27建設IO2!R9/H27建設IO2!R$51</f>
        <v>3.9631061610714575E-3</v>
      </c>
      <c r="S11" s="121">
        <f>H27建設IO2!S9/H27建設IO2!S$51</f>
        <v>3.2224698375720876E-3</v>
      </c>
      <c r="T11" s="121">
        <f>H27建設IO2!T9/H27建設IO2!T$51</f>
        <v>1.2795382772514429E-3</v>
      </c>
      <c r="U11" s="121">
        <f>H27建設IO2!U9/H27建設IO2!U$51</f>
        <v>3.363076298685307E-3</v>
      </c>
      <c r="V11" s="121">
        <f>H27建設IO2!V9/H27建設IO2!V$51</f>
        <v>4.0100256460541914E-3</v>
      </c>
      <c r="W11" s="121">
        <f>H27建設IO2!W9/H27建設IO2!W$51</f>
        <v>1.4630902238971404E-3</v>
      </c>
      <c r="X11" s="121">
        <f>H27建設IO2!X9/H27建設IO2!X$51</f>
        <v>4.9586498742249484E-3</v>
      </c>
      <c r="Y11" s="121">
        <f>H27建設IO2!Y9/H27建設IO2!Y$51</f>
        <v>1.3243652550322814E-3</v>
      </c>
      <c r="Z11" s="121">
        <f>H27建設IO2!Z9/H27建設IO2!Z$51</f>
        <v>2.7856296161210907E-3</v>
      </c>
      <c r="AA11" s="121">
        <f>H27建設IO2!AA9/H27建設IO2!AA$51</f>
        <v>5.1948241523742094E-3</v>
      </c>
      <c r="AB11" s="121">
        <f>H27建設IO2!AB9/H27建設IO2!AB$51</f>
        <v>1.3512751778735343E-3</v>
      </c>
      <c r="AC11" s="121">
        <f>H27建設IO2!AC9/H27建設IO2!AC$51</f>
        <v>4.524242512257387E-3</v>
      </c>
      <c r="AD11" s="121">
        <f>H27建設IO2!AD9/H27建設IO2!AD$51</f>
        <v>2.1579258145901551E-3</v>
      </c>
      <c r="AE11" s="121">
        <f>H27建設IO2!AE9/H27建設IO2!AE$51</f>
        <v>1.20171183394718E-3</v>
      </c>
      <c r="AF11" s="121">
        <f>H27建設IO2!AF9/H27建設IO2!AF$51</f>
        <v>1.2925963209424584E-3</v>
      </c>
      <c r="AG11" s="121">
        <f>H27建設IO2!AG9/H27建設IO2!AG$51</f>
        <v>1.0982363895209364E-3</v>
      </c>
      <c r="AH11" s="121">
        <f>H27建設IO2!AH9/H27建設IO2!AH$51</f>
        <v>1.1022182447487905E-3</v>
      </c>
      <c r="AI11" s="121">
        <f>H27建設IO2!AI9/H27建設IO2!AI$51</f>
        <v>1.1390672663131437E-3</v>
      </c>
      <c r="AJ11" s="121">
        <f>H27建設IO2!AJ9/H27建設IO2!AJ$51</f>
        <v>7.8706347919537019E-4</v>
      </c>
      <c r="AK11" s="121">
        <f>H27建設IO2!AK9/H27建設IO2!AK$51</f>
        <v>7.3853728587547438E-4</v>
      </c>
      <c r="AL11" s="121">
        <f>H27建設IO2!AL9/H27建設IO2!AL$51</f>
        <v>7.6858334393292759E-4</v>
      </c>
      <c r="AM11" s="121">
        <f>H27建設IO2!AM9/H27建設IO2!AM$51</f>
        <v>7.6815345351418545E-4</v>
      </c>
      <c r="AN11" s="121">
        <f>H27建設IO2!AN9/H27建設IO2!AN$51</f>
        <v>3.8120370075986391E-3</v>
      </c>
      <c r="AO11" s="121">
        <f>H27建設IO2!AO9/H27建設IO2!AO$51</f>
        <v>1.5730015730015729E-3</v>
      </c>
      <c r="AP11" s="121">
        <f>H27建設IO2!AP9/H27建設IO2!AP$51</f>
        <v>1.3876177260783561E-3</v>
      </c>
      <c r="AQ11" s="121">
        <f>H27建設IO2!AQ9/H27建設IO2!AQ$51</f>
        <v>8.4822874415878843E-4</v>
      </c>
      <c r="AR11" s="121">
        <f>H27建設IO2!AR9/H27建設IO2!AR$51</f>
        <v>8.634916892608747E-4</v>
      </c>
      <c r="AS11" s="121">
        <f>H27建設IO2!AS9/H27建設IO2!AS$51</f>
        <v>8.8358252551253263E-4</v>
      </c>
      <c r="AT11" s="121">
        <f>H27建設IO2!AT9/H27建設IO2!AT$51</f>
        <v>7.3644588876160193E-4</v>
      </c>
      <c r="AU11" s="121">
        <f>H27建設IO2!AU9/H27建設IO2!AU$51</f>
        <v>8.6483186651065776E-4</v>
      </c>
      <c r="AV11" s="121">
        <f>H27建設IO2!AV9/H27建設IO2!AV$51</f>
        <v>8.3194675540765393E-4</v>
      </c>
      <c r="AW11" s="121">
        <f>H27建設IO2!AW9/H27建設IO2!AW$51</f>
        <v>7.4407754494630574E-4</v>
      </c>
      <c r="AX11" s="121">
        <f>H27建設IO2!AX9/H27建設IO2!AX$51</f>
        <v>7.4214401499912111E-4</v>
      </c>
      <c r="AY11" s="121">
        <f>H27建設IO2!AY9/H27建設IO2!AY$51</f>
        <v>7.4612945346017533E-4</v>
      </c>
      <c r="AZ11" s="121">
        <f>H27建設IO2!AZ9/H27建設IO2!AZ$51</f>
        <v>9.549699448109394E-4</v>
      </c>
      <c r="BA11" s="121">
        <f>H27建設IO2!BA9/H27建設IO2!BA$51</f>
        <v>1.5585170027918914E-3</v>
      </c>
      <c r="BB11" s="121">
        <f>H27建設IO2!BB9/H27建設IO2!BB$51</f>
        <v>1.8855707928372976E-3</v>
      </c>
      <c r="BC11" s="121">
        <f>H27建設IO2!BC9/H27建設IO2!BC$51</f>
        <v>1.4370444823744932E-3</v>
      </c>
      <c r="BD11" s="121">
        <f>H27建設IO2!BD9/H27建設IO2!BD$51</f>
        <v>1.6902197737636313E-3</v>
      </c>
      <c r="BE11" s="121">
        <f>H27建設IO2!BE9/H27建設IO2!BE$51</f>
        <v>1.1556796841142197E-3</v>
      </c>
      <c r="BF11" s="121">
        <f>H27建設IO2!BF9/H27建設IO2!BF$51</f>
        <v>3.4096038776640532E-3</v>
      </c>
      <c r="BG11" s="121">
        <f>H27建設IO2!BG9/H27建設IO2!BG$51</f>
        <v>1.5278759541118411E-3</v>
      </c>
      <c r="BH11" s="121">
        <f>H27建設IO2!BH9/H27建設IO2!BH$51</f>
        <v>1.142781458752891E-3</v>
      </c>
      <c r="BI11" s="121">
        <f>H27建設IO2!BI9/H27建設IO2!BI$51</f>
        <v>1.2923235978288964E-3</v>
      </c>
      <c r="BJ11" s="121">
        <f>H27建設IO2!BJ9/H27建設IO2!BJ$51</f>
        <v>1.2970024831500532E-3</v>
      </c>
      <c r="BK11" s="121">
        <f>H27建設IO2!BK9/H27建設IO2!BK$51</f>
        <v>1.4243525076444608E-3</v>
      </c>
      <c r="BL11" s="121">
        <f>H27建設IO2!BL9/H27建設IO2!BL$51</f>
        <v>1.3920628454287402E-3</v>
      </c>
      <c r="BM11" s="121">
        <f>H27建設IO2!BM9/H27建設IO2!BM$51</f>
        <v>2.2051624012424877E-4</v>
      </c>
      <c r="BN11" s="121">
        <f>H27建設IO2!BN9/H27建設IO2!BN$51</f>
        <v>1.1929694334720713E-3</v>
      </c>
      <c r="BO11" s="121">
        <f>H27建設IO2!BO9/H27建設IO2!BO$51</f>
        <v>1.0812648939589969E-3</v>
      </c>
      <c r="BP11" s="121">
        <f>H27建設IO2!BP9/H27建設IO2!BP$51</f>
        <v>1.2851043891432561E-3</v>
      </c>
      <c r="BQ11" s="121">
        <f>H27建設IO2!BQ9/H27建設IO2!BQ$51</f>
        <v>1.5399173354520214E-3</v>
      </c>
      <c r="BR11" s="121">
        <f>H27建設IO2!BR9/H27建設IO2!BR$51</f>
        <v>2.0966443010366799E-3</v>
      </c>
      <c r="BS11" s="121">
        <f>H27建設IO2!BS9/H27建設IO2!BS$51</f>
        <v>9.7569989836459388E-4</v>
      </c>
      <c r="BT11" s="315">
        <f>H27建設IO2!BT9/H27建設IO2!BT$51</f>
        <v>9.6237872055901985E-4</v>
      </c>
    </row>
    <row r="12" spans="1:72" ht="21.75" customHeight="1" x14ac:dyDescent="0.15">
      <c r="A12" s="136" t="s">
        <v>476</v>
      </c>
      <c r="B12" s="109" t="s">
        <v>482</v>
      </c>
      <c r="C12" s="321">
        <f>H27建設IO2!C10/H27建設IO2!C$51</f>
        <v>4.5043433209195669E-2</v>
      </c>
      <c r="D12" s="121">
        <f>H27建設IO2!D10/H27建設IO2!D$51</f>
        <v>7.9355553599423048E-2</v>
      </c>
      <c r="E12" s="121">
        <f>H27建設IO2!E10/H27建設IO2!E$51</f>
        <v>0.1138605120530756</v>
      </c>
      <c r="F12" s="121">
        <f>H27建設IO2!F10/H27建設IO2!F$51</f>
        <v>0.15096476718378138</v>
      </c>
      <c r="G12" s="121">
        <f>H27建設IO2!G10/H27建設IO2!G$51</f>
        <v>0.15103205465430938</v>
      </c>
      <c r="H12" s="121">
        <f>H27建設IO2!H10/H27建設IO2!H$51</f>
        <v>0.14891054376832541</v>
      </c>
      <c r="I12" s="121">
        <f>H27建設IO2!I10/H27建設IO2!I$51</f>
        <v>6.3325739874471362E-2</v>
      </c>
      <c r="J12" s="121">
        <f>H27建設IO2!J10/H27建設IO2!J$51</f>
        <v>3.5515000955474871E-2</v>
      </c>
      <c r="K12" s="121">
        <f>H27建設IO2!K10/H27建設IO2!K$51</f>
        <v>4.7935560910262062E-2</v>
      </c>
      <c r="L12" s="121">
        <f>H27建設IO2!L10/H27建設IO2!L$51</f>
        <v>4.7975468449186924E-2</v>
      </c>
      <c r="M12" s="121">
        <f>H27建設IO2!M10/H27建設IO2!M$51</f>
        <v>4.4999658057309593E-2</v>
      </c>
      <c r="N12" s="121">
        <f>H27建設IO2!N10/H27建設IO2!N$51</f>
        <v>8.3027879860301995E-2</v>
      </c>
      <c r="O12" s="121">
        <f>H27建設IO2!O10/H27建設IO2!O$51</f>
        <v>3.0406800876186503E-2</v>
      </c>
      <c r="P12" s="121">
        <f>H27建設IO2!P10/H27建設IO2!P$51</f>
        <v>0.11153339130739418</v>
      </c>
      <c r="Q12" s="121">
        <f>H27建設IO2!Q10/H27建設IO2!Q$51</f>
        <v>5.2447401391108997E-2</v>
      </c>
      <c r="R12" s="121">
        <f>H27建設IO2!R10/H27建設IO2!R$51</f>
        <v>2.4490634469128969E-2</v>
      </c>
      <c r="S12" s="121">
        <f>H27建設IO2!S10/H27建設IO2!S$51</f>
        <v>9.5814279913944991E-2</v>
      </c>
      <c r="T12" s="121">
        <f>H27建設IO2!T10/H27建設IO2!T$51</f>
        <v>0.10707285200914733</v>
      </c>
      <c r="U12" s="121">
        <f>H27建設IO2!U10/H27建設IO2!U$51</f>
        <v>9.4999517308908502E-2</v>
      </c>
      <c r="V12" s="121">
        <f>H27建設IO2!V10/H27建設IO2!V$51</f>
        <v>1.9972264784598168E-2</v>
      </c>
      <c r="W12" s="121">
        <f>H27建設IO2!W10/H27建設IO2!W$51</f>
        <v>7.3597871868765243E-3</v>
      </c>
      <c r="X12" s="121">
        <f>H27建設IO2!X10/H27建設IO2!X$51</f>
        <v>1.9780755996399217E-2</v>
      </c>
      <c r="Y12" s="121">
        <f>H27建設IO2!Y10/H27建設IO2!Y$51</f>
        <v>1.194994389841628E-2</v>
      </c>
      <c r="Z12" s="121">
        <f>H27建設IO2!Z10/H27建設IO2!Z$51</f>
        <v>3.4552141272301752E-2</v>
      </c>
      <c r="AA12" s="121">
        <f>H27建設IO2!AA10/H27建設IO2!AA$51</f>
        <v>3.0457325167344684E-2</v>
      </c>
      <c r="AB12" s="121">
        <f>H27建設IO2!AB10/H27建設IO2!AB$51</f>
        <v>7.6410461970137285E-3</v>
      </c>
      <c r="AC12" s="121">
        <f>H27建設IO2!AC10/H27建設IO2!AC$51</f>
        <v>1.6015886170915639E-2</v>
      </c>
      <c r="AD12" s="121">
        <f>H27建設IO2!AD10/H27建設IO2!AD$51</f>
        <v>1.4364700198615063E-2</v>
      </c>
      <c r="AE12" s="121">
        <f>H27建設IO2!AE10/H27建設IO2!AE$51</f>
        <v>2.4837789082956959E-3</v>
      </c>
      <c r="AF12" s="121">
        <f>H27建設IO2!AF10/H27建設IO2!AF$51</f>
        <v>1.5456786624950642E-3</v>
      </c>
      <c r="AG12" s="121">
        <f>H27建設IO2!AG10/H27建設IO2!AG$51</f>
        <v>1.8034080816383177E-3</v>
      </c>
      <c r="AH12" s="121">
        <f>H27建設IO2!AH10/H27建設IO2!AH$51</f>
        <v>1.5759001584693154E-3</v>
      </c>
      <c r="AI12" s="121">
        <f>H27建設IO2!AI10/H27建設IO2!AI$51</f>
        <v>1.1782232862715264E-3</v>
      </c>
      <c r="AJ12" s="121">
        <f>H27建設IO2!AJ10/H27建設IO2!AJ$51</f>
        <v>1.1736697119885411E-3</v>
      </c>
      <c r="AK12" s="121">
        <f>H27建設IO2!AK10/H27建設IO2!AK$51</f>
        <v>1.2240571682565734E-3</v>
      </c>
      <c r="AL12" s="121">
        <f>H27建設IO2!AL10/H27建設IO2!AL$51</f>
        <v>7.2257659447215374E-4</v>
      </c>
      <c r="AM12" s="121">
        <f>H27建設IO2!AM10/H27建設IO2!AM$51</f>
        <v>1.1545614502364199E-3</v>
      </c>
      <c r="AN12" s="121">
        <f>H27建設IO2!AN10/H27建設IO2!AN$51</f>
        <v>6.613041681238674E-4</v>
      </c>
      <c r="AO12" s="121">
        <f>H27建設IO2!AO10/H27建設IO2!AO$51</f>
        <v>2.8600028600028602E-4</v>
      </c>
      <c r="AP12" s="121">
        <f>H27建設IO2!AP10/H27建設IO2!AP$51</f>
        <v>1.7448554810900178E-2</v>
      </c>
      <c r="AQ12" s="121">
        <f>H27建設IO2!AQ10/H27建設IO2!AQ$51</f>
        <v>4.3169702297414705E-3</v>
      </c>
      <c r="AR12" s="121">
        <f>H27建設IO2!AR10/H27建設IO2!AR$51</f>
        <v>4.752151361546623E-3</v>
      </c>
      <c r="AS12" s="121">
        <f>H27建設IO2!AS10/H27建設IO2!AS$51</f>
        <v>5.6410537269291853E-3</v>
      </c>
      <c r="AT12" s="121">
        <f>H27建設IO2!AT10/H27建設IO2!AT$51</f>
        <v>5.6110162953264915E-4</v>
      </c>
      <c r="AU12" s="121">
        <f>H27建設IO2!AU10/H27建設IO2!AU$51</f>
        <v>2.0603347408048025E-3</v>
      </c>
      <c r="AV12" s="121">
        <f>H27建設IO2!AV10/H27建設IO2!AV$51</f>
        <v>9.9833610648918472E-4</v>
      </c>
      <c r="AW12" s="121">
        <f>H27建設IO2!AW10/H27建設IO2!AW$51</f>
        <v>1.3473836624703374E-3</v>
      </c>
      <c r="AX12" s="121">
        <f>H27建設IO2!AX10/H27建設IO2!AX$51</f>
        <v>1.4256977130246275E-3</v>
      </c>
      <c r="AY12" s="121">
        <f>H27建設IO2!AY10/H27建設IO2!AY$51</f>
        <v>1.2642749072519638E-3</v>
      </c>
      <c r="AZ12" s="121">
        <f>H27建設IO2!AZ10/H27建設IO2!AZ$51</f>
        <v>9.9891027969487827E-3</v>
      </c>
      <c r="BA12" s="121">
        <f>H27建設IO2!BA10/H27建設IO2!BA$51</f>
        <v>1.193056687533598E-3</v>
      </c>
      <c r="BB12" s="121">
        <f>H27建設IO2!BB10/H27建設IO2!BB$51</f>
        <v>1.9801233980013774E-3</v>
      </c>
      <c r="BC12" s="121">
        <f>H27建設IO2!BC10/H27建設IO2!BC$51</f>
        <v>1.4995750239121422E-3</v>
      </c>
      <c r="BD12" s="121">
        <f>H27建設IO2!BD10/H27建設IO2!BD$51</f>
        <v>2.3952312301997984E-4</v>
      </c>
      <c r="BE12" s="121">
        <f>H27建設IO2!BE10/H27建設IO2!BE$51</f>
        <v>1.0433219370475594E-3</v>
      </c>
      <c r="BF12" s="121">
        <f>H27建設IO2!BF10/H27建設IO2!BF$51</f>
        <v>4.7286243448918372E-3</v>
      </c>
      <c r="BG12" s="121">
        <f>H27建設IO2!BG10/H27建設IO2!BG$51</f>
        <v>3.6186535755280448E-4</v>
      </c>
      <c r="BH12" s="121">
        <f>H27建設IO2!BH10/H27建設IO2!BH$51</f>
        <v>5.3827893376622049E-4</v>
      </c>
      <c r="BI12" s="121">
        <f>H27建設IO2!BI10/H27建設IO2!BI$51</f>
        <v>2.9723442750064616E-4</v>
      </c>
      <c r="BJ12" s="121">
        <f>H27建設IO2!BJ10/H27建設IO2!BJ$51</f>
        <v>5.1547534586732886E-4</v>
      </c>
      <c r="BK12" s="121">
        <f>H27建設IO2!BK10/H27建設IO2!BK$51</f>
        <v>4.2207877061390901E-3</v>
      </c>
      <c r="BL12" s="121">
        <f>H27建設IO2!BL10/H27建設IO2!BL$51</f>
        <v>7.2108419692787633E-4</v>
      </c>
      <c r="BM12" s="121">
        <f>H27建設IO2!BM10/H27建設IO2!BM$51</f>
        <v>2.2811297184144779E-3</v>
      </c>
      <c r="BN12" s="121">
        <f>H27建設IO2!BN10/H27建設IO2!BN$51</f>
        <v>3.9329821834630145E-3</v>
      </c>
      <c r="BO12" s="121">
        <f>H27建設IO2!BO10/H27建設IO2!BO$51</f>
        <v>7.0215801344806605E-3</v>
      </c>
      <c r="BP12" s="121">
        <f>H27建設IO2!BP10/H27建設IO2!BP$51</f>
        <v>2.4837769786627182E-3</v>
      </c>
      <c r="BQ12" s="121">
        <f>H27建設IO2!BQ10/H27建設IO2!BQ$51</f>
        <v>1.4194020657209937E-3</v>
      </c>
      <c r="BR12" s="121">
        <f>H27建設IO2!BR10/H27建設IO2!BR$51</f>
        <v>2.0635337695378837E-3</v>
      </c>
      <c r="BS12" s="121">
        <f>H27建設IO2!BS10/H27建設IO2!BS$51</f>
        <v>1.7869352305275802E-3</v>
      </c>
      <c r="BT12" s="315">
        <f>H27建設IO2!BT10/H27建設IO2!BT$51</f>
        <v>3.9646411603702645E-3</v>
      </c>
    </row>
    <row r="13" spans="1:72" ht="21.75" customHeight="1" x14ac:dyDescent="0.15">
      <c r="A13" s="136" t="s">
        <v>477</v>
      </c>
      <c r="B13" s="109" t="s">
        <v>9</v>
      </c>
      <c r="C13" s="321">
        <f>H27建設IO2!C11/H27建設IO2!C$51</f>
        <v>4.5332077029646622E-3</v>
      </c>
      <c r="D13" s="121">
        <f>H27建設IO2!D11/H27建設IO2!D$51</f>
        <v>5.8218419587014979E-3</v>
      </c>
      <c r="E13" s="121">
        <f>H27建設IO2!E11/H27建設IO2!E$51</f>
        <v>6.8636052151807595E-3</v>
      </c>
      <c r="F13" s="121">
        <f>H27建設IO2!F11/H27建設IO2!F$51</f>
        <v>7.0916643427702628E-3</v>
      </c>
      <c r="G13" s="121">
        <f>H27建設IO2!G11/H27建設IO2!G$51</f>
        <v>7.1937638676507227E-3</v>
      </c>
      <c r="H13" s="121">
        <f>H27建設IO2!H11/H27建設IO2!H$51</f>
        <v>3.9746615327288532E-3</v>
      </c>
      <c r="I13" s="121">
        <f>H27建設IO2!I11/H27建設IO2!I$51</f>
        <v>6.5529962024034267E-3</v>
      </c>
      <c r="J13" s="121">
        <f>H27建設IO2!J11/H27建設IO2!J$51</f>
        <v>2.8377603669023505E-3</v>
      </c>
      <c r="K13" s="121">
        <f>H27建設IO2!K11/H27建設IO2!K$51</f>
        <v>9.4773617587948604E-3</v>
      </c>
      <c r="L13" s="121">
        <f>H27建設IO2!L11/H27建設IO2!L$51</f>
        <v>9.5197340349548569E-3</v>
      </c>
      <c r="M13" s="121">
        <f>H27建設IO2!M11/H27建設IO2!M$51</f>
        <v>6.3601340415346385E-3</v>
      </c>
      <c r="N13" s="121">
        <f>H27建設IO2!N11/H27建設IO2!N$51</f>
        <v>3.2388269267208535E-3</v>
      </c>
      <c r="O13" s="121">
        <f>H27建設IO2!O11/H27建設IO2!O$51</f>
        <v>5.2904975487639509E-3</v>
      </c>
      <c r="P13" s="121">
        <f>H27建設IO2!P11/H27建設IO2!P$51</f>
        <v>2.1274107123181317E-3</v>
      </c>
      <c r="Q13" s="121">
        <f>H27建設IO2!Q11/H27建設IO2!Q$51</f>
        <v>3.6505810688210135E-3</v>
      </c>
      <c r="R13" s="121">
        <f>H27建設IO2!R11/H27建設IO2!R$51</f>
        <v>4.1653769350899076E-3</v>
      </c>
      <c r="S13" s="121">
        <f>H27建設IO2!S11/H27建設IO2!S$51</f>
        <v>4.3946110897790389E-3</v>
      </c>
      <c r="T13" s="121">
        <f>H27建設IO2!T11/H27建設IO2!T$51</f>
        <v>2.0418163998693235E-3</v>
      </c>
      <c r="U13" s="121">
        <f>H27建設IO2!U11/H27建設IO2!U$51</f>
        <v>4.5648786081159088E-3</v>
      </c>
      <c r="V13" s="121">
        <f>H27建設IO2!V11/H27建設IO2!V$51</f>
        <v>4.1508548975699973E-3</v>
      </c>
      <c r="W13" s="121">
        <f>H27建設IO2!W11/H27建設IO2!W$51</f>
        <v>2.6306066651887979E-3</v>
      </c>
      <c r="X13" s="121">
        <f>H27建設IO2!X11/H27建設IO2!X$51</f>
        <v>2.5760749770744472E-3</v>
      </c>
      <c r="Y13" s="121">
        <f>H27建設IO2!Y11/H27建設IO2!Y$51</f>
        <v>2.6855184338154597E-3</v>
      </c>
      <c r="Z13" s="121">
        <f>H27建設IO2!Z11/H27建設IO2!Z$51</f>
        <v>3.3448831342512385E-3</v>
      </c>
      <c r="AA13" s="121">
        <f>H27建設IO2!AA11/H27建設IO2!AA$51</f>
        <v>3.9184702729974062E-3</v>
      </c>
      <c r="AB13" s="121">
        <f>H27建設IO2!AB11/H27建設IO2!AB$51</f>
        <v>5.4614690850786655E-3</v>
      </c>
      <c r="AC13" s="121">
        <f>H27建設IO2!AC11/H27建設IO2!AC$51</f>
        <v>4.3860675664205559E-3</v>
      </c>
      <c r="AD13" s="121">
        <f>H27建設IO2!AD11/H27建設IO2!AD$51</f>
        <v>2.1042460679585591E-3</v>
      </c>
      <c r="AE13" s="121">
        <f>H27建設IO2!AE11/H27建設IO2!AE$51</f>
        <v>2.9348270776717528E-3</v>
      </c>
      <c r="AF13" s="121">
        <f>H27建設IO2!AF11/H27建設IO2!AF$51</f>
        <v>2.6877985387675466E-3</v>
      </c>
      <c r="AG13" s="121">
        <f>H27建設IO2!AG11/H27建設IO2!AG$51</f>
        <v>3.4699326894529064E-3</v>
      </c>
      <c r="AH13" s="121">
        <f>H27建設IO2!AH11/H27建設IO2!AH$51</f>
        <v>3.4435974944522713E-3</v>
      </c>
      <c r="AI13" s="121">
        <f>H27建設IO2!AI11/H27建設IO2!AI$51</f>
        <v>3.0547289284675451E-3</v>
      </c>
      <c r="AJ13" s="121">
        <f>H27建設IO2!AJ11/H27建設IO2!AJ$51</f>
        <v>6.8358825988086504E-4</v>
      </c>
      <c r="AK13" s="121">
        <f>H27建設IO2!AK11/H27建設IO2!AK$51</f>
        <v>2.0514924607652066E-3</v>
      </c>
      <c r="AL13" s="121">
        <f>H27建設IO2!AL11/H27建設IO2!AL$51</f>
        <v>5.0932177932456676E-3</v>
      </c>
      <c r="AM13" s="121">
        <f>H27建設IO2!AM11/H27建設IO2!AM$51</f>
        <v>6.4168205790524901E-3</v>
      </c>
      <c r="AN13" s="121">
        <f>H27建設IO2!AN11/H27建設IO2!AN$51</f>
        <v>2.1206244237433631E-3</v>
      </c>
      <c r="AO13" s="121">
        <f>H27建設IO2!AO11/H27建設IO2!AO$51</f>
        <v>1.1654511654511654E-2</v>
      </c>
      <c r="AP13" s="121">
        <f>H27建設IO2!AP11/H27建設IO2!AP$51</f>
        <v>4.7238050249475951E-4</v>
      </c>
      <c r="AQ13" s="121">
        <f>H27建設IO2!AQ11/H27建設IO2!AQ$51</f>
        <v>6.1239544938130712E-3</v>
      </c>
      <c r="AR13" s="121">
        <f>H27建設IO2!AR11/H27建設IO2!AR$51</f>
        <v>6.4290345396675703E-3</v>
      </c>
      <c r="AS13" s="121">
        <f>H27建設IO2!AS11/H27建設IO2!AS$51</f>
        <v>4.9655877466820014E-3</v>
      </c>
      <c r="AT13" s="121">
        <f>H27建設IO2!AT11/H27建設IO2!AT$51</f>
        <v>9.6322446403104764E-3</v>
      </c>
      <c r="AU13" s="121">
        <f>H27建設IO2!AU11/H27建設IO2!AU$51</f>
        <v>1.892455613776263E-2</v>
      </c>
      <c r="AV13" s="121">
        <f>H27建設IO2!AV11/H27建設IO2!AV$51</f>
        <v>1.2479201331114808E-2</v>
      </c>
      <c r="AW13" s="121">
        <f>H27建設IO2!AW11/H27建設IO2!AW$51</f>
        <v>4.0421509874110128E-3</v>
      </c>
      <c r="AX13" s="121">
        <f>H27建設IO2!AX11/H27建設IO2!AX$51</f>
        <v>4.1989727164423963E-3</v>
      </c>
      <c r="AY13" s="121">
        <f>H27建設IO2!AY11/H27建設IO2!AY$51</f>
        <v>3.8757279943625773E-3</v>
      </c>
      <c r="AZ13" s="121">
        <f>H27建設IO2!AZ11/H27建設IO2!AZ$51</f>
        <v>4.4174683336653271E-3</v>
      </c>
      <c r="BA13" s="121">
        <f>H27建設IO2!BA11/H27建設IO2!BA$51</f>
        <v>1.6176929613123624E-3</v>
      </c>
      <c r="BB13" s="121">
        <f>H27建設IO2!BB11/H27建設IO2!BB$51</f>
        <v>9.4415572402972237E-4</v>
      </c>
      <c r="BC13" s="121">
        <f>H27建設IO2!BC11/H27建設IO2!BC$51</f>
        <v>9.3332623109898582E-4</v>
      </c>
      <c r="BD13" s="121">
        <f>H27建設IO2!BD11/H27建設IO2!BD$51</f>
        <v>1.0123241425750091E-3</v>
      </c>
      <c r="BE13" s="121">
        <f>H27建設IO2!BE11/H27建設IO2!BE$51</f>
        <v>6.0994205550472704E-4</v>
      </c>
      <c r="BF13" s="121">
        <f>H27建設IO2!BF11/H27建設IO2!BF$51</f>
        <v>9.9246685640925494E-4</v>
      </c>
      <c r="BG13" s="121">
        <f>H27建設IO2!BG11/H27建設IO2!BG$51</f>
        <v>2.0927231340912185E-3</v>
      </c>
      <c r="BH13" s="121">
        <f>H27建設IO2!BH11/H27建設IO2!BH$51</f>
        <v>2.2991472439099765E-3</v>
      </c>
      <c r="BI13" s="121">
        <f>H27建設IO2!BI11/H27建設IO2!BI$51</f>
        <v>2.5200310157663477E-3</v>
      </c>
      <c r="BJ13" s="121">
        <f>H27建設IO2!BJ11/H27建設IO2!BJ$51</f>
        <v>1.2304895352962043E-3</v>
      </c>
      <c r="BK13" s="121">
        <f>H27建設IO2!BK11/H27建設IO2!BK$51</f>
        <v>1.5452264589812612E-3</v>
      </c>
      <c r="BL13" s="121">
        <f>H27建設IO2!BL11/H27建設IO2!BL$51</f>
        <v>1.337600292790683E-3</v>
      </c>
      <c r="BM13" s="121">
        <f>H27建設IO2!BM11/H27建設IO2!BM$51</f>
        <v>5.0423306772908365E-3</v>
      </c>
      <c r="BN13" s="121">
        <f>H27建設IO2!BN11/H27建設IO2!BN$51</f>
        <v>3.032182692685383E-3</v>
      </c>
      <c r="BO13" s="121">
        <f>H27建設IO2!BO11/H27建設IO2!BO$51</f>
        <v>4.9414071320976272E-3</v>
      </c>
      <c r="BP13" s="121">
        <f>H27建設IO2!BP11/H27建設IO2!BP$51</f>
        <v>1.3772224913738789E-3</v>
      </c>
      <c r="BQ13" s="121">
        <f>H27建設IO2!BQ11/H27建設IO2!BQ$51</f>
        <v>1.9371713727135576E-3</v>
      </c>
      <c r="BR13" s="121">
        <f>H27建設IO2!BR11/H27建設IO2!BR$51</f>
        <v>1.8338962123688129E-3</v>
      </c>
      <c r="BS13" s="121">
        <f>H27建設IO2!BS11/H27建設IO2!BS$51</f>
        <v>1.4709415134435922E-3</v>
      </c>
      <c r="BT13" s="315">
        <f>H27建設IO2!BT11/H27建設IO2!BT$51</f>
        <v>3.2863902460142738E-3</v>
      </c>
    </row>
    <row r="14" spans="1:72" ht="21.75" customHeight="1" x14ac:dyDescent="0.15">
      <c r="A14" s="136" t="s">
        <v>478</v>
      </c>
      <c r="B14" s="109" t="s">
        <v>10</v>
      </c>
      <c r="C14" s="321">
        <f>H27建設IO2!C12/H27建設IO2!C$51</f>
        <v>1.6576185006066037E-2</v>
      </c>
      <c r="D14" s="121">
        <f>H27建設IO2!D12/H27建設IO2!D$51</f>
        <v>3.0681041620560091E-3</v>
      </c>
      <c r="E14" s="121">
        <f>H27建設IO2!E12/H27建設IO2!E$51</f>
        <v>1.9430441024271359E-3</v>
      </c>
      <c r="F14" s="121">
        <f>H27建設IO2!F12/H27建設IO2!F$51</f>
        <v>6.0393451578275839E-4</v>
      </c>
      <c r="G14" s="121">
        <f>H27建設IO2!G12/H27建設IO2!G$51</f>
        <v>6.0251116593616142E-4</v>
      </c>
      <c r="H14" s="121">
        <f>H27建設IO2!H12/H27建設IO2!H$51</f>
        <v>6.473880526793208E-4</v>
      </c>
      <c r="I14" s="121">
        <f>H27建設IO2!I12/H27建設IO2!I$51</f>
        <v>3.7668672096388095E-3</v>
      </c>
      <c r="J14" s="121">
        <f>H27建設IO2!J12/H27建設IO2!J$51</f>
        <v>4.8442575960252242E-3</v>
      </c>
      <c r="K14" s="121">
        <f>H27建設IO2!K12/H27建設IO2!K$51</f>
        <v>5.2933943696504308E-3</v>
      </c>
      <c r="L14" s="121">
        <f>H27建設IO2!L12/H27建設IO2!L$51</f>
        <v>5.3439663162174163E-3</v>
      </c>
      <c r="M14" s="121">
        <f>H27建設IO2!M12/H27建設IO2!M$51</f>
        <v>1.5729363758634053E-3</v>
      </c>
      <c r="N14" s="121">
        <f>H27建設IO2!N12/H27建設IO2!N$51</f>
        <v>1.8636907233648909E-3</v>
      </c>
      <c r="O14" s="121">
        <f>H27建設IO2!O12/H27建設IO2!O$51</f>
        <v>2.4251590695733806E-3</v>
      </c>
      <c r="P14" s="121">
        <f>H27建設IO2!P12/H27建設IO2!P$51</f>
        <v>1.5595361397073159E-3</v>
      </c>
      <c r="Q14" s="121">
        <f>H27建設IO2!Q12/H27建設IO2!Q$51</f>
        <v>5.6378796388300862E-3</v>
      </c>
      <c r="R14" s="121">
        <f>H27建設IO2!R12/H27建設IO2!R$51</f>
        <v>4.8570160157298363E-3</v>
      </c>
      <c r="S14" s="121">
        <f>H27建設IO2!S12/H27建設IO2!S$51</f>
        <v>1.4311881433686751E-3</v>
      </c>
      <c r="T14" s="121">
        <f>H27建設IO2!T12/H27建設IO2!T$51</f>
        <v>2.39573124251334E-3</v>
      </c>
      <c r="U14" s="121">
        <f>H27建設IO2!U12/H27建設IO2!U$51</f>
        <v>1.3613858947812228E-3</v>
      </c>
      <c r="V14" s="121">
        <f>H27建設IO2!V12/H27建設IO2!V$51</f>
        <v>5.0740430157711304E-3</v>
      </c>
      <c r="W14" s="121">
        <f>H27建設IO2!W12/H27建設IO2!W$51</f>
        <v>6.5321805955811723E-3</v>
      </c>
      <c r="X14" s="121">
        <f>H27建設IO2!X12/H27建設IO2!X$51</f>
        <v>3.7539015505245535E-3</v>
      </c>
      <c r="Y14" s="121">
        <f>H27建設IO2!Y12/H27建設IO2!Y$51</f>
        <v>9.6139107402343389E-3</v>
      </c>
      <c r="Z14" s="121">
        <f>H27建設IO2!Z12/H27建設IO2!Z$51</f>
        <v>4.3007811312726057E-3</v>
      </c>
      <c r="AA14" s="121">
        <f>H27建設IO2!AA12/H27建設IO2!AA$51</f>
        <v>5.336691935249902E-3</v>
      </c>
      <c r="AB14" s="121">
        <f>H27建設IO2!AB12/H27建設IO2!AB$51</f>
        <v>8.538242809900792E-3</v>
      </c>
      <c r="AC14" s="121">
        <f>H27建設IO2!AC12/H27建設IO2!AC$51</f>
        <v>3.8299839068486551E-3</v>
      </c>
      <c r="AD14" s="121">
        <f>H27建設IO2!AD12/H27建設IO2!AD$51</f>
        <v>3.6287508722958827E-3</v>
      </c>
      <c r="AE14" s="121">
        <f>H27建設IO2!AE12/H27建設IO2!AE$51</f>
        <v>3.3331175500719817E-2</v>
      </c>
      <c r="AF14" s="121">
        <f>H27建設IO2!AF12/H27建設IO2!AF$51</f>
        <v>4.4103694013655277E-2</v>
      </c>
      <c r="AG14" s="121">
        <f>H27建設IO2!AG12/H27建設IO2!AG$51</f>
        <v>6.1123857680477851E-2</v>
      </c>
      <c r="AH14" s="121">
        <f>H27建設IO2!AH12/H27建設IO2!AH$51</f>
        <v>6.0805842196346931E-2</v>
      </c>
      <c r="AI14" s="121">
        <f>H27建設IO2!AI12/H27建設IO2!AI$51</f>
        <v>6.3928169213672531E-2</v>
      </c>
      <c r="AJ14" s="121">
        <f>H27建設IO2!AJ12/H27建設IO2!AJ$51</f>
        <v>3.7542765004517878E-2</v>
      </c>
      <c r="AK14" s="121">
        <f>H27建設IO2!AK12/H27建設IO2!AK$51</f>
        <v>0.14703046466304237</v>
      </c>
      <c r="AL14" s="121">
        <f>H27建設IO2!AL12/H27建設IO2!AL$51</f>
        <v>4.7468140325998415E-3</v>
      </c>
      <c r="AM14" s="121">
        <f>H27建設IO2!AM12/H27建設IO2!AM$51</f>
        <v>0.11699070347819651</v>
      </c>
      <c r="AN14" s="121">
        <f>H27建設IO2!AN12/H27建設IO2!AN$51</f>
        <v>3.8509840078847807E-2</v>
      </c>
      <c r="AO14" s="121">
        <f>H27建設IO2!AO12/H27建設IO2!AO$51</f>
        <v>0.15694265694265694</v>
      </c>
      <c r="AP14" s="121">
        <f>H27建設IO2!AP12/H27建設IO2!AP$51</f>
        <v>8.6504679519352843E-3</v>
      </c>
      <c r="AQ14" s="121">
        <f>H27建設IO2!AQ12/H27建設IO2!AQ$51</f>
        <v>3.9284557610154071E-2</v>
      </c>
      <c r="AR14" s="121">
        <f>H27建設IO2!AR12/H27建設IO2!AR$51</f>
        <v>3.6492101850760343E-2</v>
      </c>
      <c r="AS14" s="121">
        <f>H27建設IO2!AS12/H27建設IO2!AS$51</f>
        <v>3.6040674005513265E-2</v>
      </c>
      <c r="AT14" s="121">
        <f>H27建設IO2!AT12/H27建設IO2!AT$51</f>
        <v>2.6991326303976809E-2</v>
      </c>
      <c r="AU14" s="121">
        <f>H27建設IO2!AU12/H27建設IO2!AU$51</f>
        <v>4.191890929439894E-2</v>
      </c>
      <c r="AV14" s="121">
        <f>H27建設IO2!AV12/H27建設IO2!AV$51</f>
        <v>0.17737104825291181</v>
      </c>
      <c r="AW14" s="121">
        <f>H27建設IO2!AW12/H27建設IO2!AW$51</f>
        <v>5.8339701564573868E-2</v>
      </c>
      <c r="AX14" s="121">
        <f>H27建設IO2!AX12/H27建設IO2!AX$51</f>
        <v>6.0562857645059857E-2</v>
      </c>
      <c r="AY14" s="121">
        <f>H27建設IO2!AY12/H27建設IO2!AY$51</f>
        <v>5.5980434827664821E-2</v>
      </c>
      <c r="AZ14" s="121">
        <f>H27建設IO2!AZ12/H27建設IO2!AZ$51</f>
        <v>7.256599838299567E-2</v>
      </c>
      <c r="BA14" s="121">
        <f>H27建設IO2!BA12/H27建設IO2!BA$51</f>
        <v>2.081693169403645E-2</v>
      </c>
      <c r="BB14" s="121">
        <f>H27建設IO2!BB12/H27建設IO2!BB$51</f>
        <v>2.1106471029561393E-2</v>
      </c>
      <c r="BC14" s="121">
        <f>H27建設IO2!BC12/H27建設IO2!BC$51</f>
        <v>2.483736269335254E-2</v>
      </c>
      <c r="BD14" s="121">
        <f>H27建設IO2!BD12/H27建設IO2!BD$51</f>
        <v>2.0138019550510002E-2</v>
      </c>
      <c r="BE14" s="121">
        <f>H27建設IO2!BE12/H27建設IO2!BE$51</f>
        <v>1.7672268502913275E-2</v>
      </c>
      <c r="BF14" s="121">
        <f>H27建設IO2!BF12/H27建設IO2!BF$51</f>
        <v>1.2162521249995999E-2</v>
      </c>
      <c r="BG14" s="121">
        <f>H27建設IO2!BG12/H27建設IO2!BG$51</f>
        <v>1.3852050246107353E-2</v>
      </c>
      <c r="BH14" s="121">
        <f>H27建設IO2!BH12/H27建設IO2!BH$51</f>
        <v>1.9559731981240044E-2</v>
      </c>
      <c r="BI14" s="121">
        <f>H27建設IO2!BI12/H27建設IO2!BI$51</f>
        <v>0.19806151460325666</v>
      </c>
      <c r="BJ14" s="121">
        <f>H27建設IO2!BJ12/H27建設IO2!BJ$51</f>
        <v>1.2681802057467186E-2</v>
      </c>
      <c r="BK14" s="121">
        <f>H27建設IO2!BK12/H27建設IO2!BK$51</f>
        <v>1.1015863889397067E-2</v>
      </c>
      <c r="BL14" s="121">
        <f>H27建設IO2!BL12/H27建設IO2!BL$51</f>
        <v>2.4760854931366292E-2</v>
      </c>
      <c r="BM14" s="121">
        <f>H27建設IO2!BM12/H27建設IO2!BM$51</f>
        <v>3.6208977648727124E-2</v>
      </c>
      <c r="BN14" s="121">
        <f>H27建設IO2!BN12/H27建設IO2!BN$51</f>
        <v>1.6617044042432791E-2</v>
      </c>
      <c r="BO14" s="121">
        <f>H27建設IO2!BO12/H27建設IO2!BO$51</f>
        <v>6.1428863662326555E-3</v>
      </c>
      <c r="BP14" s="121">
        <f>H27建設IO2!BP12/H27建設IO2!BP$51</f>
        <v>9.0901233472761474E-3</v>
      </c>
      <c r="BQ14" s="121">
        <f>H27建設IO2!BQ12/H27建設IO2!BQ$51</f>
        <v>3.9948580151581425E-3</v>
      </c>
      <c r="BR14" s="121">
        <f>H27建設IO2!BR12/H27建設IO2!BR$51</f>
        <v>1.7365939730288018E-2</v>
      </c>
      <c r="BS14" s="121">
        <f>H27建設IO2!BS12/H27建設IO2!BS$51</f>
        <v>1.4633650558994734E-2</v>
      </c>
      <c r="BT14" s="315">
        <f>H27建設IO2!BT12/H27建設IO2!BT$51</f>
        <v>2.4823021407394699E-2</v>
      </c>
    </row>
    <row r="15" spans="1:72" ht="21.75" customHeight="1" x14ac:dyDescent="0.15">
      <c r="A15" s="136" t="s">
        <v>43</v>
      </c>
      <c r="B15" s="109" t="s">
        <v>483</v>
      </c>
      <c r="C15" s="321">
        <f>H27建設IO2!C13/H27建設IO2!C$51</f>
        <v>1.2092531296107382E-2</v>
      </c>
      <c r="D15" s="121">
        <f>H27建設IO2!D13/H27建設IO2!D$51</f>
        <v>1.1072761804659865E-2</v>
      </c>
      <c r="E15" s="121">
        <f>H27建設IO2!E13/H27建設IO2!E$51</f>
        <v>1.1139789106025557E-2</v>
      </c>
      <c r="F15" s="121">
        <f>H27建設IO2!F13/H27建設IO2!F$51</f>
        <v>1.1002376104487475E-2</v>
      </c>
      <c r="G15" s="121">
        <f>H27建設IO2!G13/H27建設IO2!G$51</f>
        <v>1.107525742958405E-2</v>
      </c>
      <c r="H15" s="121">
        <f>H27建設IO2!H13/H27建設IO2!H$51</f>
        <v>8.7773775514428855E-3</v>
      </c>
      <c r="I15" s="121">
        <f>H27建設IO2!I13/H27建設IO2!I$51</f>
        <v>1.1326941083679961E-2</v>
      </c>
      <c r="J15" s="121">
        <f>H27建設IO2!J13/H27建設IO2!J$51</f>
        <v>1.0386011847888401E-2</v>
      </c>
      <c r="K15" s="121">
        <f>H27建設IO2!K13/H27建設IO2!K$51</f>
        <v>1.1477020584777158E-2</v>
      </c>
      <c r="L15" s="121">
        <f>H27建設IO2!L13/H27建設IO2!L$51</f>
        <v>1.1482741492523993E-2</v>
      </c>
      <c r="M15" s="121">
        <f>H27建設IO2!M13/H27建設IO2!M$51</f>
        <v>1.1056146989764516E-2</v>
      </c>
      <c r="N15" s="121">
        <f>H27建設IO2!N13/H27建設IO2!N$51</f>
        <v>1.1175913712402284E-2</v>
      </c>
      <c r="O15" s="121">
        <f>H27建設IO2!O13/H27建設IO2!O$51</f>
        <v>1.1793053092729738E-2</v>
      </c>
      <c r="P15" s="121">
        <f>H27建設IO2!P13/H27建設IO2!P$51</f>
        <v>1.0841601417595749E-2</v>
      </c>
      <c r="Q15" s="121">
        <f>H27建設IO2!Q13/H27建設IO2!Q$51</f>
        <v>1.1750982848749298E-2</v>
      </c>
      <c r="R15" s="121">
        <f>H27建設IO2!R13/H27建設IO2!R$51</f>
        <v>1.0966184442050079E-2</v>
      </c>
      <c r="S15" s="121">
        <f>H27建設IO2!S13/H27建設IO2!S$51</f>
        <v>8.5981521321763805E-3</v>
      </c>
      <c r="T15" s="121">
        <f>H27建設IO2!T13/H27建設IO2!T$51</f>
        <v>6.1526734182728955E-3</v>
      </c>
      <c r="U15" s="121">
        <f>H27建設IO2!U13/H27建設IO2!U$51</f>
        <v>8.7751270265637709E-3</v>
      </c>
      <c r="V15" s="121">
        <f>H27建設IO2!V13/H27建設IO2!V$51</f>
        <v>1.1116199844855047E-2</v>
      </c>
      <c r="W15" s="121">
        <f>H27建設IO2!W13/H27建設IO2!W$51</f>
        <v>4.7439592108180001E-3</v>
      </c>
      <c r="X15" s="121">
        <f>H27建設IO2!X13/H27建設IO2!X$51</f>
        <v>1.0666060927286036E-2</v>
      </c>
      <c r="Y15" s="121">
        <f>H27建設IO2!Y13/H27建設IO2!Y$51</f>
        <v>5.0951274394991936E-3</v>
      </c>
      <c r="Z15" s="121">
        <f>H27建設IO2!Z13/H27建設IO2!Z$51</f>
        <v>9.1440989635573379E-3</v>
      </c>
      <c r="AA15" s="121">
        <f>H27建設IO2!AA13/H27建設IO2!AA$51</f>
        <v>1.3419050060624528E-2</v>
      </c>
      <c r="AB15" s="121">
        <f>H27建設IO2!AB13/H27建設IO2!AB$51</f>
        <v>8.086512927147009E-3</v>
      </c>
      <c r="AC15" s="121">
        <f>H27建設IO2!AC13/H27建設IO2!AC$51</f>
        <v>1.1738384633366881E-2</v>
      </c>
      <c r="AD15" s="121">
        <f>H27建設IO2!AD13/H27建設IO2!AD$51</f>
        <v>6.7529121262547643E-3</v>
      </c>
      <c r="AE15" s="121">
        <f>H27建設IO2!AE13/H27建設IO2!AE$51</f>
        <v>1.3357420685891994E-2</v>
      </c>
      <c r="AF15" s="121">
        <f>H27建設IO2!AF13/H27建設IO2!AF$51</f>
        <v>1.2411011580645214E-2</v>
      </c>
      <c r="AG15" s="121">
        <f>H27建設IO2!AG13/H27建設IO2!AG$51</f>
        <v>1.1283222363717768E-2</v>
      </c>
      <c r="AH15" s="121">
        <f>H27建設IO2!AH13/H27建設IO2!AH$51</f>
        <v>1.1283041308189275E-2</v>
      </c>
      <c r="AI15" s="121">
        <f>H27建設IO2!AI13/H27建設IO2!AI$51</f>
        <v>1.1415471475771747E-2</v>
      </c>
      <c r="AJ15" s="121">
        <f>H27建設IO2!AJ13/H27建設IO2!AJ$51</f>
        <v>1.0585433459323239E-2</v>
      </c>
      <c r="AK15" s="121">
        <f>H27建設IO2!AK13/H27建設IO2!AK$51</f>
        <v>7.9529524395664519E-3</v>
      </c>
      <c r="AL15" s="121">
        <f>H27建設IO2!AL13/H27建設IO2!AL$51</f>
        <v>3.0250790910148817E-2</v>
      </c>
      <c r="AM15" s="121">
        <f>H27建設IO2!AM13/H27建設IO2!AM$51</f>
        <v>7.3813835271298632E-3</v>
      </c>
      <c r="AN15" s="121">
        <f>H27建設IO2!AN13/H27建設IO2!AN$51</f>
        <v>1.5305376275712969E-2</v>
      </c>
      <c r="AO15" s="121">
        <f>H27建設IO2!AO13/H27建設IO2!AO$51</f>
        <v>1.3513513513513514E-2</v>
      </c>
      <c r="AP15" s="121">
        <f>H27建設IO2!AP13/H27建設IO2!AP$51</f>
        <v>1.2281893064863748E-2</v>
      </c>
      <c r="AQ15" s="121">
        <f>H27建設IO2!AQ13/H27建設IO2!AQ$51</f>
        <v>1.0370238994874641E-2</v>
      </c>
      <c r="AR15" s="121">
        <f>H27建設IO2!AR13/H27建設IO2!AR$51</f>
        <v>9.8446893787575152E-3</v>
      </c>
      <c r="AS15" s="121">
        <f>H27建設IO2!AS13/H27建設IO2!AS$51</f>
        <v>1.0396699344615441E-2</v>
      </c>
      <c r="AT15" s="121">
        <f>H27建設IO2!AT13/H27建設IO2!AT$51</f>
        <v>6.9202534309026724E-3</v>
      </c>
      <c r="AU15" s="121">
        <f>H27建設IO2!AU13/H27建設IO2!AU$51</f>
        <v>9.6148954570890784E-3</v>
      </c>
      <c r="AV15" s="121">
        <f>H27建設IO2!AV13/H27建設IO2!AV$51</f>
        <v>2.6622296173044926E-3</v>
      </c>
      <c r="AW15" s="121">
        <f>H27建設IO2!AW13/H27建設IO2!AW$51</f>
        <v>1.3956481518722599E-2</v>
      </c>
      <c r="AX15" s="121">
        <f>H27建設IO2!AX13/H27建設IO2!AX$51</f>
        <v>1.4549928715114348E-2</v>
      </c>
      <c r="AY15" s="121">
        <f>H27建設IO2!AY13/H27建設IO2!AY$51</f>
        <v>1.3326701071524798E-2</v>
      </c>
      <c r="AZ15" s="121">
        <f>H27建設IO2!AZ13/H27建設IO2!AZ$51</f>
        <v>1.1289736709513375E-2</v>
      </c>
      <c r="BA15" s="121">
        <f>H27建設IO2!BA13/H27建設IO2!BA$51</f>
        <v>1.3954037837931572E-2</v>
      </c>
      <c r="BB15" s="121">
        <f>H27建設IO2!BB13/H27建設IO2!BB$51</f>
        <v>7.8958276950061839E-3</v>
      </c>
      <c r="BC15" s="121">
        <f>H27建設IO2!BC13/H27建設IO2!BC$51</f>
        <v>7.1041643024718094E-3</v>
      </c>
      <c r="BD15" s="121">
        <f>H27建設IO2!BD13/H27建設IO2!BD$51</f>
        <v>1.5713620730952262E-2</v>
      </c>
      <c r="BE15" s="121">
        <f>H27建設IO2!BE13/H27建設IO2!BE$51</f>
        <v>3.80411229354264E-3</v>
      </c>
      <c r="BF15" s="121">
        <f>H27建設IO2!BF13/H27建設IO2!BF$51</f>
        <v>5.3625225305983931E-3</v>
      </c>
      <c r="BG15" s="121">
        <f>H27建設IO2!BG13/H27建設IO2!BG$51</f>
        <v>2.356404951978262E-2</v>
      </c>
      <c r="BH15" s="121">
        <f>H27建設IO2!BH13/H27建設IO2!BH$51</f>
        <v>8.1488978017163795E-3</v>
      </c>
      <c r="BI15" s="121">
        <f>H27建設IO2!BI13/H27建設IO2!BI$51</f>
        <v>1.6179891444817782E-2</v>
      </c>
      <c r="BJ15" s="121">
        <f>H27建設IO2!BJ13/H27建設IO2!BJ$51</f>
        <v>3.9641716920893931E-2</v>
      </c>
      <c r="BK15" s="121">
        <f>H27建設IO2!BK13/H27建設IO2!BK$51</f>
        <v>6.1515040639782553E-3</v>
      </c>
      <c r="BL15" s="121">
        <f>H27建設IO2!BL13/H27建設IO2!BL$51</f>
        <v>3.1130795087913454E-3</v>
      </c>
      <c r="BM15" s="121">
        <f>H27建設IO2!BM13/H27建設IO2!BM$51</f>
        <v>1.6078693699777161E-2</v>
      </c>
      <c r="BN15" s="121">
        <f>H27建設IO2!BN13/H27建設IO2!BN$51</f>
        <v>1.4434583149830715E-2</v>
      </c>
      <c r="BO15" s="121">
        <f>H27建設IO2!BO13/H27建設IO2!BO$51</f>
        <v>1.2424583766149236E-2</v>
      </c>
      <c r="BP15" s="121">
        <f>H27建設IO2!BP13/H27建設IO2!BP$51</f>
        <v>7.9380784391326793E-3</v>
      </c>
      <c r="BQ15" s="121">
        <f>H27建設IO2!BQ13/H27建設IO2!BQ$51</f>
        <v>2.2947000062489398E-2</v>
      </c>
      <c r="BR15" s="121">
        <f>H27建設IO2!BR13/H27建設IO2!BR$51</f>
        <v>8.0917866656413078E-3</v>
      </c>
      <c r="BS15" s="121">
        <f>H27建設IO2!BS13/H27建設IO2!BS$51</f>
        <v>1.2913240321537466E-2</v>
      </c>
      <c r="BT15" s="315">
        <f>H27建設IO2!BT13/H27建設IO2!BT$51</f>
        <v>1.8793803704885492E-2</v>
      </c>
    </row>
    <row r="16" spans="1:72" ht="21.75" customHeight="1" x14ac:dyDescent="0.15">
      <c r="A16" s="136" t="s">
        <v>44</v>
      </c>
      <c r="B16" s="109" t="s">
        <v>11</v>
      </c>
      <c r="C16" s="321">
        <f>H27建設IO2!C14/H27建設IO2!C$51</f>
        <v>5.3641659307266998E-2</v>
      </c>
      <c r="D16" s="121">
        <f>H27建設IO2!D14/H27建設IO2!D$51</f>
        <v>4.62343376223769E-2</v>
      </c>
      <c r="E16" s="121">
        <f>H27建設IO2!E14/H27建設IO2!E$51</f>
        <v>4.3974322658763332E-2</v>
      </c>
      <c r="F16" s="121">
        <f>H27建設IO2!F14/H27建設IO2!F$51</f>
        <v>3.9359841351094271E-2</v>
      </c>
      <c r="G16" s="121">
        <f>H27建設IO2!G14/H27建設IO2!G$51</f>
        <v>3.9137335189401427E-2</v>
      </c>
      <c r="H16" s="121">
        <f>H27建設IO2!H14/H27建設IO2!H$51</f>
        <v>4.6152745941592049E-2</v>
      </c>
      <c r="I16" s="121">
        <f>H27建設IO2!I14/H27建設IO2!I$51</f>
        <v>5.0259094062582867E-2</v>
      </c>
      <c r="J16" s="121">
        <f>H27建設IO2!J14/H27建設IO2!J$51</f>
        <v>5.4949359831836422E-2</v>
      </c>
      <c r="K16" s="121">
        <f>H27建設IO2!K14/H27建設IO2!K$51</f>
        <v>6.3292365956213556E-2</v>
      </c>
      <c r="L16" s="121">
        <f>H27建設IO2!L14/H27建設IO2!L$51</f>
        <v>6.2128643764809706E-2</v>
      </c>
      <c r="M16" s="121">
        <f>H27建設IO2!M14/H27建設IO2!M$51</f>
        <v>0.14890464358173569</v>
      </c>
      <c r="N16" s="121">
        <f>H27建設IO2!N14/H27建設IO2!N$51</f>
        <v>3.4533437763541813E-2</v>
      </c>
      <c r="O16" s="121">
        <f>H27建設IO2!O14/H27建設IO2!O$51</f>
        <v>3.7490351517680189E-2</v>
      </c>
      <c r="P16" s="121">
        <f>H27建設IO2!P14/H27建設IO2!P$51</f>
        <v>3.2931639767493505E-2</v>
      </c>
      <c r="Q16" s="121">
        <f>H27建設IO2!Q14/H27建設IO2!Q$51</f>
        <v>4.5578260681729814E-2</v>
      </c>
      <c r="R16" s="121">
        <f>H27建設IO2!R14/H27建設IO2!R$51</f>
        <v>4.9827894715873046E-2</v>
      </c>
      <c r="S16" s="121">
        <f>H27建設IO2!S14/H27建設IO2!S$51</f>
        <v>5.3174426743927555E-2</v>
      </c>
      <c r="T16" s="121">
        <f>H27建設IO2!T14/H27建設IO2!T$51</f>
        <v>4.07546553413917E-2</v>
      </c>
      <c r="U16" s="121">
        <f>H27建設IO2!U14/H27建設IO2!U$51</f>
        <v>5.4073223253495568E-2</v>
      </c>
      <c r="V16" s="121">
        <f>H27建設IO2!V14/H27建設IO2!V$51</f>
        <v>4.9615891126185918E-2</v>
      </c>
      <c r="W16" s="121">
        <f>H27建設IO2!W14/H27建設IO2!W$51</f>
        <v>6.2439961575408258E-2</v>
      </c>
      <c r="X16" s="121">
        <f>H27建設IO2!X14/H27建設IO2!X$51</f>
        <v>4.767505447447902E-2</v>
      </c>
      <c r="Y16" s="121">
        <f>H27建設IO2!Y14/H27建設IO2!Y$51</f>
        <v>7.0191358516710919E-2</v>
      </c>
      <c r="Z16" s="121">
        <f>H27建設IO2!Z14/H27建設IO2!Z$51</f>
        <v>4.8076046320780524E-2</v>
      </c>
      <c r="AA16" s="121">
        <f>H27建設IO2!AA14/H27建設IO2!AA$51</f>
        <v>5.2208712597767888E-2</v>
      </c>
      <c r="AB16" s="121">
        <f>H27建設IO2!AB14/H27建設IO2!AB$51</f>
        <v>4.6198579516985673E-2</v>
      </c>
      <c r="AC16" s="121">
        <f>H27建設IO2!AC14/H27建設IO2!AC$51</f>
        <v>4.881072260138869E-2</v>
      </c>
      <c r="AD16" s="121">
        <f>H27建設IO2!AD14/H27建設IO2!AD$51</f>
        <v>4.4028128187234956E-2</v>
      </c>
      <c r="AE16" s="121">
        <f>H27建設IO2!AE14/H27建設IO2!AE$51</f>
        <v>6.2829463692981133E-2</v>
      </c>
      <c r="AF16" s="121">
        <f>H27建設IO2!AF14/H27建設IO2!AF$51</f>
        <v>6.9283144496378957E-2</v>
      </c>
      <c r="AG16" s="121">
        <f>H27建設IO2!AG14/H27建設IO2!AG$51</f>
        <v>6.6500970066562762E-2</v>
      </c>
      <c r="AH16" s="121">
        <f>H27建設IO2!AH14/H27建設IO2!AH$51</f>
        <v>6.6438407021890647E-2</v>
      </c>
      <c r="AI16" s="121">
        <f>H27建設IO2!AI14/H27建設IO2!AI$51</f>
        <v>6.2324077596044122E-2</v>
      </c>
      <c r="AJ16" s="121">
        <f>H27建設IO2!AJ14/H27建設IO2!AJ$51</f>
        <v>8.62482248296529E-2</v>
      </c>
      <c r="AK16" s="121">
        <f>H27建設IO2!AK14/H27建設IO2!AK$51</f>
        <v>3.2064827161760179E-2</v>
      </c>
      <c r="AL16" s="121">
        <f>H27建設IO2!AL14/H27建設IO2!AL$51</f>
        <v>4.6458698117241438E-2</v>
      </c>
      <c r="AM16" s="121">
        <f>H27建設IO2!AM14/H27建設IO2!AM$51</f>
        <v>1.9584416159664018E-2</v>
      </c>
      <c r="AN16" s="121">
        <f>H27建設IO2!AN14/H27建設IO2!AN$51</f>
        <v>0.10204432009665215</v>
      </c>
      <c r="AO16" s="121">
        <f>H27建設IO2!AO14/H27建設IO2!AO$51</f>
        <v>4.6761046761046761E-2</v>
      </c>
      <c r="AP16" s="121">
        <f>H27建設IO2!AP14/H27建設IO2!AP$51</f>
        <v>6.6015175223642641E-2</v>
      </c>
      <c r="AQ16" s="121">
        <f>H27建設IO2!AQ14/H27建設IO2!AQ$51</f>
        <v>9.4797273330146051E-2</v>
      </c>
      <c r="AR16" s="121">
        <f>H27建設IO2!AR14/H27建設IO2!AR$51</f>
        <v>0.10178150418484026</v>
      </c>
      <c r="AS16" s="121">
        <f>H27建設IO2!AS14/H27建設IO2!AS$51</f>
        <v>0.10954962849371086</v>
      </c>
      <c r="AT16" s="121">
        <f>H27建設IO2!AT14/H27建設IO2!AT$51</f>
        <v>5.8459776026932878E-2</v>
      </c>
      <c r="AU16" s="121">
        <f>H27建設IO2!AU14/H27建設IO2!AU$51</f>
        <v>0.10276237472656051</v>
      </c>
      <c r="AV16" s="121">
        <f>H27建設IO2!AV14/H27建設IO2!AV$51</f>
        <v>3.9933444259567389E-3</v>
      </c>
      <c r="AW16" s="121">
        <f>H27建設IO2!AW14/H27建設IO2!AW$51</f>
        <v>4.7138317982544344E-2</v>
      </c>
      <c r="AX16" s="121">
        <f>H27建設IO2!AX14/H27建設IO2!AX$51</f>
        <v>4.9196336152178582E-2</v>
      </c>
      <c r="AY16" s="121">
        <f>H27建設IO2!AY14/H27建設IO2!AY$51</f>
        <v>4.4954299570975562E-2</v>
      </c>
      <c r="AZ16" s="121">
        <f>H27建設IO2!AZ14/H27建設IO2!AZ$51</f>
        <v>6.8751977315069782E-2</v>
      </c>
      <c r="BA16" s="121">
        <f>H27建設IO2!BA14/H27建設IO2!BA$51</f>
        <v>7.3089678672377617E-2</v>
      </c>
      <c r="BB16" s="121">
        <f>H27建設IO2!BB14/H27建設IO2!BB$51</f>
        <v>7.9990818805005803E-2</v>
      </c>
      <c r="BC16" s="121">
        <f>H27建設IO2!BC14/H27建設IO2!BC$51</f>
        <v>6.8296089062018714E-2</v>
      </c>
      <c r="BD16" s="121">
        <f>H27建設IO2!BD14/H27建設IO2!BD$51</f>
        <v>4.6869703940381341E-2</v>
      </c>
      <c r="BE16" s="121">
        <f>H27建設IO2!BE14/H27建設IO2!BE$51</f>
        <v>7.5488354922071871E-2</v>
      </c>
      <c r="BF16" s="121">
        <f>H27建設IO2!BF14/H27建設IO2!BF$51</f>
        <v>0.13668509666947332</v>
      </c>
      <c r="BG16" s="121">
        <f>H27建設IO2!BG14/H27建設IO2!BG$51</f>
        <v>8.3974163591675796E-2</v>
      </c>
      <c r="BH16" s="121">
        <f>H27建設IO2!BH14/H27建設IO2!BH$51</f>
        <v>5.317075158681913E-2</v>
      </c>
      <c r="BI16" s="121">
        <f>H27建設IO2!BI14/H27建設IO2!BI$51</f>
        <v>4.7105195140863275E-2</v>
      </c>
      <c r="BJ16" s="121">
        <f>H27建設IO2!BJ14/H27建設IO2!BJ$51</f>
        <v>6.2117550549840368E-2</v>
      </c>
      <c r="BK16" s="121">
        <f>H27建設IO2!BK14/H27建設IO2!BK$51</f>
        <v>2.706923137234404E-2</v>
      </c>
      <c r="BL16" s="121">
        <f>H27建設IO2!BL14/H27建設IO2!BL$51</f>
        <v>7.9519683855774445E-2</v>
      </c>
      <c r="BM16" s="121">
        <f>H27建設IO2!BM14/H27建設IO2!BM$51</f>
        <v>8.2690424741711122E-2</v>
      </c>
      <c r="BN16" s="121">
        <f>H27建設IO2!BN14/H27建設IO2!BN$51</f>
        <v>5.0430336484003316E-2</v>
      </c>
      <c r="BO16" s="121">
        <f>H27建設IO2!BO14/H27建設IO2!BO$51</f>
        <v>4.2264971002441483E-2</v>
      </c>
      <c r="BP16" s="121">
        <f>H27建設IO2!BP14/H27建設IO2!BP$51</f>
        <v>2.3749411467680195E-2</v>
      </c>
      <c r="BQ16" s="121">
        <f>H27建設IO2!BQ14/H27建設IO2!BQ$51</f>
        <v>1.5966041475106902E-2</v>
      </c>
      <c r="BR16" s="121">
        <f>H27建設IO2!BR14/H27建設IO2!BR$51</f>
        <v>4.5583589138891205E-2</v>
      </c>
      <c r="BS16" s="121">
        <f>H27建設IO2!BS14/H27建設IO2!BS$51</f>
        <v>5.3238473620992328E-2</v>
      </c>
      <c r="BT16" s="315">
        <f>H27建設IO2!BT14/H27建設IO2!BT$51</f>
        <v>6.5340416218374345E-2</v>
      </c>
    </row>
    <row r="17" spans="1:72" ht="21.75" customHeight="1" x14ac:dyDescent="0.15">
      <c r="A17" s="136" t="s">
        <v>45</v>
      </c>
      <c r="B17" s="109" t="s">
        <v>12</v>
      </c>
      <c r="C17" s="321">
        <f>H27建設IO2!C15/H27建設IO2!C$51</f>
        <v>2.811494224152223E-2</v>
      </c>
      <c r="D17" s="121">
        <f>H27建設IO2!D15/H27建設IO2!D$51</f>
        <v>2.3883603222570077E-2</v>
      </c>
      <c r="E17" s="121">
        <f>H27建設IO2!E15/H27建設IO2!E$51</f>
        <v>2.2333064068415086E-2</v>
      </c>
      <c r="F17" s="121">
        <f>H27建設IO2!F15/H27建設IO2!F$51</f>
        <v>8.1618902637017564E-3</v>
      </c>
      <c r="G17" s="121">
        <f>H27建設IO2!G15/H27建設IO2!G$51</f>
        <v>7.6334108530667962E-3</v>
      </c>
      <c r="H17" s="121">
        <f>H27建設IO2!H15/H27建設IO2!H$51</f>
        <v>2.4295871395610558E-2</v>
      </c>
      <c r="I17" s="121">
        <f>H27建設IO2!I15/H27建設IO2!I$51</f>
        <v>4.1633735573661131E-2</v>
      </c>
      <c r="J17" s="121">
        <f>H27建設IO2!J15/H27建設IO2!J$51</f>
        <v>3.4588190330594307E-2</v>
      </c>
      <c r="K17" s="121">
        <f>H27建設IO2!K15/H27建設IO2!K$51</f>
        <v>5.0546336995553123E-2</v>
      </c>
      <c r="L17" s="121">
        <f>H27建設IO2!L15/H27建設IO2!L$51</f>
        <v>5.1020221610682481E-2</v>
      </c>
      <c r="M17" s="121">
        <f>H27建設IO2!M15/H27建設IO2!M$51</f>
        <v>1.5683771399913376E-2</v>
      </c>
      <c r="N17" s="121">
        <f>H27建設IO2!N15/H27建設IO2!N$51</f>
        <v>3.1671014056662797E-2</v>
      </c>
      <c r="O17" s="121">
        <f>H27建設IO2!O15/H27建設IO2!O$51</f>
        <v>1.6844685511630333E-2</v>
      </c>
      <c r="P17" s="121">
        <f>H27建設IO2!P15/H27建設IO2!P$51</f>
        <v>3.9702625840722768E-2</v>
      </c>
      <c r="Q17" s="121">
        <f>H27建設IO2!Q15/H27建設IO2!Q$51</f>
        <v>1.4991143560720612E-2</v>
      </c>
      <c r="R17" s="121">
        <f>H27建設IO2!R15/H27建設IO2!R$51</f>
        <v>2.6349051932364507E-2</v>
      </c>
      <c r="S17" s="121">
        <f>H27建設IO2!S15/H27建設IO2!S$51</f>
        <v>9.1199203384879374E-3</v>
      </c>
      <c r="T17" s="121">
        <f>H27建設IO2!T15/H27建設IO2!T$51</f>
        <v>9.1745616900794948E-3</v>
      </c>
      <c r="U17" s="121">
        <f>H27建設IO2!U15/H27建設IO2!U$51</f>
        <v>9.1159660421891719E-3</v>
      </c>
      <c r="V17" s="121">
        <f>H27建設IO2!V15/H27建設IO2!V$51</f>
        <v>2.7440521463949166E-2</v>
      </c>
      <c r="W17" s="121">
        <f>H27建設IO2!W15/H27建設IO2!W$51</f>
        <v>2.4503066577994531E-2</v>
      </c>
      <c r="X17" s="121">
        <f>H27建設IO2!X15/H27建設IO2!X$51</f>
        <v>2.3502687968501551E-2</v>
      </c>
      <c r="Y17" s="121">
        <f>H27建設IO2!Y15/H27建設IO2!Y$51</f>
        <v>4.1533565914762378E-2</v>
      </c>
      <c r="Z17" s="121">
        <f>H27建設IO2!Z15/H27建設IO2!Z$51</f>
        <v>2.956141150724902E-2</v>
      </c>
      <c r="AA17" s="121">
        <f>H27建設IO2!AA15/H27建設IO2!AA$51</f>
        <v>3.8166082925596506E-2</v>
      </c>
      <c r="AB17" s="121">
        <f>H27建設IO2!AB15/H27建設IO2!AB$51</f>
        <v>2.2465928449744463E-2</v>
      </c>
      <c r="AC17" s="121">
        <f>H27建設IO2!AC15/H27建設IO2!AC$51</f>
        <v>2.2450890791316635E-2</v>
      </c>
      <c r="AD17" s="121">
        <f>H27建設IO2!AD15/H27建設IO2!AD$51</f>
        <v>2.079553384508025E-2</v>
      </c>
      <c r="AE17" s="121">
        <f>H27建設IO2!AE15/H27建設IO2!AE$51</f>
        <v>3.3363359530469601E-2</v>
      </c>
      <c r="AF17" s="121">
        <f>H27建設IO2!AF15/H27建設IO2!AF$51</f>
        <v>2.4908794249822751E-2</v>
      </c>
      <c r="AG17" s="121">
        <f>H27建設IO2!AG15/H27建設IO2!AG$51</f>
        <v>2.6611478122883971E-2</v>
      </c>
      <c r="AH17" s="121">
        <f>H27建設IO2!AH15/H27建設IO2!AH$51</f>
        <v>2.7168889991812745E-2</v>
      </c>
      <c r="AI17" s="121">
        <f>H27建設IO2!AI15/H27建設IO2!AI$51</f>
        <v>1.8255095876311727E-2</v>
      </c>
      <c r="AJ17" s="121">
        <f>H27建設IO2!AJ15/H27建設IO2!AJ$51</f>
        <v>2.1663392667273396E-2</v>
      </c>
      <c r="AK17" s="121">
        <f>H27建設IO2!AK15/H27建設IO2!AK$51</f>
        <v>5.1902759257359725E-3</v>
      </c>
      <c r="AL17" s="121">
        <f>H27建設IO2!AL15/H27建設IO2!AL$51</f>
        <v>7.3857070560822274E-2</v>
      </c>
      <c r="AM17" s="121">
        <f>H27建設IO2!AM15/H27建設IO2!AM$51</f>
        <v>3.6123028109870422E-3</v>
      </c>
      <c r="AN17" s="121">
        <f>H27建設IO2!AN15/H27建設IO2!AN$51</f>
        <v>1.0076940196483643E-2</v>
      </c>
      <c r="AO17" s="121">
        <f>H27建設IO2!AO15/H27建設IO2!AO$51</f>
        <v>7.3645073645073646E-3</v>
      </c>
      <c r="AP17" s="121">
        <f>H27建設IO2!AP15/H27建設IO2!AP$51</f>
        <v>0.11921702931711493</v>
      </c>
      <c r="AQ17" s="121">
        <f>H27建設IO2!AQ15/H27建設IO2!AQ$51</f>
        <v>8.8609059082987621E-2</v>
      </c>
      <c r="AR17" s="121">
        <f>H27建設IO2!AR15/H27建設IO2!AR$51</f>
        <v>9.8062301072733699E-2</v>
      </c>
      <c r="AS17" s="121">
        <f>H27建設IO2!AS15/H27建設IO2!AS$51</f>
        <v>0.11061211822480238</v>
      </c>
      <c r="AT17" s="121">
        <f>H27建設IO2!AT15/H27建設IO2!AT$51</f>
        <v>4.4993336918149301E-2</v>
      </c>
      <c r="AU17" s="121">
        <f>H27建設IO2!AU15/H27建設IO2!AU$51</f>
        <v>5.3492394566820978E-2</v>
      </c>
      <c r="AV17" s="121">
        <f>H27建設IO2!AV15/H27建設IO2!AV$51</f>
        <v>1.1647254575707154E-3</v>
      </c>
      <c r="AW17" s="121">
        <f>H27建設IO2!AW15/H27建設IO2!AW$51</f>
        <v>2.4102079395085067E-2</v>
      </c>
      <c r="AX17" s="121">
        <f>H27建設IO2!AX15/H27建設IO2!AX$51</f>
        <v>2.5096185770365018E-2</v>
      </c>
      <c r="AY17" s="121">
        <f>H27建設IO2!AY15/H27建設IO2!AY$51</f>
        <v>2.3047109784658751E-2</v>
      </c>
      <c r="AZ17" s="121">
        <f>H27建設IO2!AZ15/H27建設IO2!AZ$51</f>
        <v>6.5558979646836886E-3</v>
      </c>
      <c r="BA17" s="121">
        <f>H27建設IO2!BA15/H27建設IO2!BA$51</f>
        <v>2.2579204744481246E-2</v>
      </c>
      <c r="BB17" s="121">
        <f>H27建設IO2!BB15/H27建設IO2!BB$51</f>
        <v>2.2271934662779505E-2</v>
      </c>
      <c r="BC17" s="121">
        <f>H27建設IO2!BC15/H27建設IO2!BC$51</f>
        <v>2.0616551139561221E-2</v>
      </c>
      <c r="BD17" s="121">
        <f>H27建設IO2!BD15/H27建設IO2!BD$51</f>
        <v>3.1011465474775502E-2</v>
      </c>
      <c r="BE17" s="121">
        <f>H27建設IO2!BE15/H27建設IO2!BE$51</f>
        <v>5.6676457841768189E-2</v>
      </c>
      <c r="BF17" s="121">
        <f>H27建設IO2!BF15/H27建設IO2!BF$51</f>
        <v>1.3795289304088644E-2</v>
      </c>
      <c r="BG17" s="121">
        <f>H27建設IO2!BG15/H27建設IO2!BG$51</f>
        <v>1.6705468836129469E-2</v>
      </c>
      <c r="BH17" s="121">
        <f>H27建設IO2!BH15/H27建設IO2!BH$51</f>
        <v>2.3490696434453926E-2</v>
      </c>
      <c r="BI17" s="121">
        <f>H27建設IO2!BI15/H27建設IO2!BI$51</f>
        <v>8.4001033858878259E-3</v>
      </c>
      <c r="BJ17" s="121">
        <f>H27建設IO2!BJ15/H27建設IO2!BJ$51</f>
        <v>2.776915572898191E-2</v>
      </c>
      <c r="BK17" s="121">
        <f>H27建設IO2!BK15/H27建設IO2!BK$51</f>
        <v>2.9107754227321431E-3</v>
      </c>
      <c r="BL17" s="121">
        <f>H27建設IO2!BL15/H27建設IO2!BL$51</f>
        <v>5.5584481222401103E-2</v>
      </c>
      <c r="BM17" s="121">
        <f>H27建設IO2!BM15/H27建設IO2!BM$51</f>
        <v>3.0611663515429807E-2</v>
      </c>
      <c r="BN17" s="121">
        <f>H27建設IO2!BN15/H27建設IO2!BN$51</f>
        <v>4.6545933625928924E-2</v>
      </c>
      <c r="BO17" s="121">
        <f>H27建設IO2!BO15/H27建設IO2!BO$51</f>
        <v>7.0251002228946549E-2</v>
      </c>
      <c r="BP17" s="121">
        <f>H27建設IO2!BP15/H27建設IO2!BP$51</f>
        <v>2.0376296761309486E-2</v>
      </c>
      <c r="BQ17" s="121">
        <f>H27建設IO2!BQ15/H27建設IO2!BQ$51</f>
        <v>7.8290290040082481E-3</v>
      </c>
      <c r="BR17" s="121">
        <f>H27建設IO2!BR15/H27建設IO2!BR$51</f>
        <v>0.11626389307220873</v>
      </c>
      <c r="BS17" s="121">
        <f>H27建設IO2!BS15/H27建設IO2!BS$51</f>
        <v>2.0931349902984384E-2</v>
      </c>
      <c r="BT17" s="315">
        <f>H27建設IO2!BT15/H27建設IO2!BT$51</f>
        <v>2.8773873069269783E-2</v>
      </c>
    </row>
    <row r="18" spans="1:72" ht="21.75" customHeight="1" x14ac:dyDescent="0.15">
      <c r="A18" s="136" t="s">
        <v>46</v>
      </c>
      <c r="B18" s="109" t="s">
        <v>13</v>
      </c>
      <c r="C18" s="321">
        <f>H27建設IO2!C16/H27建設IO2!C$51</f>
        <v>1.0899655784581727E-2</v>
      </c>
      <c r="D18" s="121">
        <f>H27建設IO2!D16/H27建設IO2!D$51</f>
        <v>8.3231654119410112E-3</v>
      </c>
      <c r="E18" s="121">
        <f>H27建設IO2!E16/H27建設IO2!E$51</f>
        <v>7.1410846064332402E-3</v>
      </c>
      <c r="F18" s="121">
        <f>H27建設IO2!F16/H27建設IO2!F$51</f>
        <v>5.2694748885484749E-3</v>
      </c>
      <c r="G18" s="121">
        <f>H27建設IO2!G16/H27建設IO2!G$51</f>
        <v>5.369339837873085E-3</v>
      </c>
      <c r="H18" s="121">
        <f>H27建設IO2!H16/H27建設IO2!H$51</f>
        <v>2.2206915760511589E-3</v>
      </c>
      <c r="I18" s="121">
        <f>H27建設IO2!I16/H27建設IO2!I$51</f>
        <v>9.6901553361215219E-3</v>
      </c>
      <c r="J18" s="121">
        <f>H27建設IO2!J16/H27建設IO2!J$51</f>
        <v>6.6978788457863559E-3</v>
      </c>
      <c r="K18" s="121">
        <f>H27建設IO2!K16/H27建設IO2!K$51</f>
        <v>1.110099545773875E-2</v>
      </c>
      <c r="L18" s="121">
        <f>H27建設IO2!L16/H27建設IO2!L$51</f>
        <v>1.1200142786714514E-2</v>
      </c>
      <c r="M18" s="121">
        <f>H27建設IO2!M16/H27建設IO2!M$51</f>
        <v>3.8069619531766476E-3</v>
      </c>
      <c r="N18" s="121">
        <f>H27建設IO2!N16/H27建設IO2!N$51</f>
        <v>8.1511271755428071E-3</v>
      </c>
      <c r="O18" s="121">
        <f>H27建設IO2!O16/H27建設IO2!O$51</f>
        <v>1.6467090852195682E-2</v>
      </c>
      <c r="P18" s="121">
        <f>H27建設IO2!P16/H27建設IO2!P$51</f>
        <v>3.6462633005548218E-3</v>
      </c>
      <c r="Q18" s="121">
        <f>H27建設IO2!Q16/H27建設IO2!Q$51</f>
        <v>7.4739707089471639E-3</v>
      </c>
      <c r="R18" s="121">
        <f>H27建設IO2!R16/H27建設IO2!R$51</f>
        <v>1.0202743614788883E-2</v>
      </c>
      <c r="S18" s="121">
        <f>H27建設IO2!S16/H27建設IO2!S$51</f>
        <v>7.1908477447304164E-3</v>
      </c>
      <c r="T18" s="121">
        <f>H27建設IO2!T16/H27建設IO2!T$51</f>
        <v>4.029184362408799E-3</v>
      </c>
      <c r="U18" s="121">
        <f>H27建設IO2!U16/H27建設IO2!U$51</f>
        <v>7.4196516349436829E-3</v>
      </c>
      <c r="V18" s="121">
        <f>H27建設IO2!V16/H27建設IO2!V$51</f>
        <v>1.0393547925299975E-2</v>
      </c>
      <c r="W18" s="121">
        <f>H27建設IO2!W16/H27建設IO2!W$51</f>
        <v>8.7342052759920193E-3</v>
      </c>
      <c r="X18" s="121">
        <f>H27建設IO2!X16/H27建設IO2!X$51</f>
        <v>1.0263917282922357E-2</v>
      </c>
      <c r="Y18" s="121">
        <f>H27建設IO2!Y16/H27建設IO2!Y$51</f>
        <v>8.3202020883278056E-3</v>
      </c>
      <c r="Z18" s="121">
        <f>H27建設IO2!Z16/H27建設IO2!Z$51</f>
        <v>8.3629676909516421E-3</v>
      </c>
      <c r="AA18" s="121">
        <f>H27建設IO2!AA16/H27建設IO2!AA$51</f>
        <v>1.1045159571604912E-2</v>
      </c>
      <c r="AB18" s="121">
        <f>H27建設IO2!AB16/H27建設IO2!AB$51</f>
        <v>9.3720250025052607E-3</v>
      </c>
      <c r="AC18" s="121">
        <f>H27建設IO2!AC16/H27建設IO2!AC$51</f>
        <v>1.0967424833534439E-2</v>
      </c>
      <c r="AD18" s="121">
        <f>H27建設IO2!AD16/H27建設IO2!AD$51</f>
        <v>7.2252938966128081E-3</v>
      </c>
      <c r="AE18" s="121">
        <f>H27建設IO2!AE16/H27建設IO2!AE$51</f>
        <v>1.4095451856701394E-2</v>
      </c>
      <c r="AF18" s="121">
        <f>H27建設IO2!AF16/H27建設IO2!AF$51</f>
        <v>5.2318939034889482E-3</v>
      </c>
      <c r="AG18" s="121">
        <f>H27建設IO2!AG16/H27建設IO2!AG$51</f>
        <v>4.9924444758487809E-3</v>
      </c>
      <c r="AH18" s="121">
        <f>H27建設IO2!AH16/H27建設IO2!AH$51</f>
        <v>5.1061249399959483E-3</v>
      </c>
      <c r="AI18" s="121">
        <f>H27建設IO2!AI16/H27建設IO2!AI$51</f>
        <v>4.0588011545432167E-3</v>
      </c>
      <c r="AJ18" s="121">
        <f>H27建設IO2!AJ16/H27建設IO2!AJ$51</f>
        <v>7.833970344165097E-4</v>
      </c>
      <c r="AK18" s="121">
        <f>H27建設IO2!AK16/H27建設IO2!AK$51</f>
        <v>3.4191541012753448E-5</v>
      </c>
      <c r="AL18" s="121">
        <f>H27建設IO2!AL16/H27建設IO2!AL$51</f>
        <v>0</v>
      </c>
      <c r="AM18" s="121">
        <f>H27建設IO2!AM16/H27建設IO2!AM$51</f>
        <v>2.7334140341286266E-4</v>
      </c>
      <c r="AN18" s="121">
        <f>H27建設IO2!AN16/H27建設IO2!AN$51</f>
        <v>3.0299176549136806E-2</v>
      </c>
      <c r="AO18" s="121">
        <f>H27建設IO2!AO16/H27建設IO2!AO$51</f>
        <v>3.7180037180037182E-3</v>
      </c>
      <c r="AP18" s="121">
        <f>H27建設IO2!AP16/H27建設IO2!AP$51</f>
        <v>7.6466593841339201E-3</v>
      </c>
      <c r="AQ18" s="121">
        <f>H27建設IO2!AQ16/H27建設IO2!AQ$51</f>
        <v>1.2325020691640577E-2</v>
      </c>
      <c r="AR18" s="121">
        <f>H27建設IO2!AR16/H27建設IO2!AR$51</f>
        <v>9.7901685724389956E-3</v>
      </c>
      <c r="AS18" s="121">
        <f>H27建設IO2!AS16/H27建設IO2!AS$51</f>
        <v>1.1908282673384814E-2</v>
      </c>
      <c r="AT18" s="121">
        <f>H27建設IO2!AT16/H27建設IO2!AT$51</f>
        <v>3.389989011759755E-4</v>
      </c>
      <c r="AU18" s="121">
        <f>H27建設IO2!AU16/H27建設IO2!AU$51</f>
        <v>1.9077173525970392E-3</v>
      </c>
      <c r="AV18" s="121">
        <f>H27建設IO2!AV16/H27建設IO2!AV$51</f>
        <v>2.8286189683860235E-3</v>
      </c>
      <c r="AW18" s="121">
        <f>H27建設IO2!AW16/H27建設IO2!AW$51</f>
        <v>2.9622330370429956E-2</v>
      </c>
      <c r="AX18" s="121">
        <f>H27建設IO2!AX16/H27建設IO2!AX$51</f>
        <v>3.2849637716540044E-2</v>
      </c>
      <c r="AY18" s="121">
        <f>H27建設IO2!AY16/H27建設IO2!AY$51</f>
        <v>2.6197434143712822E-2</v>
      </c>
      <c r="AZ18" s="121">
        <f>H27建設IO2!AZ16/H27建設IO2!AZ$51</f>
        <v>9.022415429502127E-4</v>
      </c>
      <c r="BA18" s="121">
        <f>H27建設IO2!BA16/H27建設IO2!BA$51</f>
        <v>5.559505436384761E-3</v>
      </c>
      <c r="BB18" s="121">
        <f>H27建設IO2!BB16/H27建設IO2!BB$51</f>
        <v>3.8917304154490735E-3</v>
      </c>
      <c r="BC18" s="121">
        <f>H27建設IO2!BC16/H27建設IO2!BC$51</f>
        <v>6.0619886101776566E-3</v>
      </c>
      <c r="BD18" s="121">
        <f>H27建設IO2!BD16/H27建設IO2!BD$51</f>
        <v>1.6676232527240106E-3</v>
      </c>
      <c r="BE18" s="121">
        <f>H27建設IO2!BE16/H27建設IO2!BE$51</f>
        <v>6.4204426895234426E-4</v>
      </c>
      <c r="BF18" s="121">
        <f>H27建設IO2!BF16/H27建設IO2!BF$51</f>
        <v>1.1525421558301024E-4</v>
      </c>
      <c r="BG18" s="121">
        <f>H27建設IO2!BG16/H27建設IO2!BG$51</f>
        <v>4.7567784904118653E-3</v>
      </c>
      <c r="BH18" s="121">
        <f>H27建設IO2!BH16/H27建設IO2!BH$51</f>
        <v>5.5390090913104463E-3</v>
      </c>
      <c r="BI18" s="121">
        <f>H27建設IO2!BI16/H27建設IO2!BI$51</f>
        <v>4.5877487722925823E-3</v>
      </c>
      <c r="BJ18" s="121">
        <f>H27建設IO2!BJ16/H27建設IO2!BJ$51</f>
        <v>1.5370033699893579E-2</v>
      </c>
      <c r="BK18" s="121">
        <f>H27建設IO2!BK16/H27建設IO2!BK$51</f>
        <v>1.6448657972453807E-2</v>
      </c>
      <c r="BL18" s="121">
        <f>H27建設IO2!BL16/H27建設IO2!BL$51</f>
        <v>2.6316305434709204E-3</v>
      </c>
      <c r="BM18" s="121">
        <f>H27建設IO2!BM16/H27建設IO2!BM$51</f>
        <v>1.1099669120129651E-3</v>
      </c>
      <c r="BN18" s="121">
        <f>H27建設IO2!BN16/H27建設IO2!BN$51</f>
        <v>2.9244476287806687E-2</v>
      </c>
      <c r="BO18" s="121">
        <f>H27建設IO2!BO16/H27建設IO2!BO$51</f>
        <v>6.290796496382943E-2</v>
      </c>
      <c r="BP18" s="121">
        <f>H27建設IO2!BP16/H27建設IO2!BP$51</f>
        <v>7.3055341371490695E-2</v>
      </c>
      <c r="BQ18" s="121">
        <f>H27建設IO2!BQ16/H27建設IO2!BQ$51</f>
        <v>9.4796418464724738E-2</v>
      </c>
      <c r="BR18" s="121">
        <f>H27建設IO2!BR16/H27建設IO2!BR$51</f>
        <v>2.9959690598104368E-3</v>
      </c>
      <c r="BS18" s="121">
        <f>H27建設IO2!BS16/H27建設IO2!BS$51</f>
        <v>5.0189411438602977E-3</v>
      </c>
      <c r="BT18" s="315">
        <f>H27建設IO2!BT16/H27建設IO2!BT$51</f>
        <v>8.0120193117116136E-3</v>
      </c>
    </row>
    <row r="19" spans="1:72" ht="21.75" customHeight="1" x14ac:dyDescent="0.15">
      <c r="A19" s="136" t="s">
        <v>47</v>
      </c>
      <c r="B19" s="109" t="s">
        <v>14</v>
      </c>
      <c r="C19" s="321">
        <f>H27建設IO2!C17/H27建設IO2!C$51</f>
        <v>6.6097914104446806E-2</v>
      </c>
      <c r="D19" s="121">
        <f>H27建設IO2!D17/H27建設IO2!D$51</f>
        <v>8.109139347381511E-2</v>
      </c>
      <c r="E19" s="121">
        <f>H27建設IO2!E17/H27建設IO2!E$51</f>
        <v>6.3467335939707603E-2</v>
      </c>
      <c r="F19" s="121">
        <f>H27建設IO2!F17/H27建設IO2!F$51</f>
        <v>4.8621085826269325E-2</v>
      </c>
      <c r="G19" s="121">
        <f>H27建設IO2!G17/H27建設IO2!G$51</f>
        <v>4.7985754747256616E-2</v>
      </c>
      <c r="H19" s="121">
        <f>H27建設IO2!H17/H27建設IO2!H$51</f>
        <v>6.8017148255627949E-2</v>
      </c>
      <c r="I19" s="121">
        <f>H27建設IO2!I17/H27建設IO2!I$51</f>
        <v>8.3687439120496337E-2</v>
      </c>
      <c r="J19" s="121">
        <f>H27建設IO2!J17/H27建設IO2!J$51</f>
        <v>5.9354098987196638E-2</v>
      </c>
      <c r="K19" s="121">
        <f>H27建設IO2!K17/H27建設IO2!K$51</f>
        <v>5.1027832585053522E-2</v>
      </c>
      <c r="L19" s="121">
        <f>H27建設IO2!L17/H27建設IO2!L$51</f>
        <v>5.0874274252747979E-2</v>
      </c>
      <c r="M19" s="121">
        <f>H27建設IO2!M17/H27建設IO2!M$51</f>
        <v>6.2324754371167392E-2</v>
      </c>
      <c r="N19" s="121">
        <f>H27建設IO2!N17/H27建設IO2!N$51</f>
        <v>0.12437359284020236</v>
      </c>
      <c r="O19" s="121">
        <f>H27建設IO2!O17/H27建設IO2!O$51</f>
        <v>0.13143110462084073</v>
      </c>
      <c r="P19" s="121">
        <f>H27建設IO2!P17/H27建設IO2!P$51</f>
        <v>0.12055044845139756</v>
      </c>
      <c r="Q19" s="121">
        <f>H27建設IO2!Q17/H27建設IO2!Q$51</f>
        <v>4.8429602108264573E-2</v>
      </c>
      <c r="R19" s="121">
        <f>H27建設IO2!R17/H27建設IO2!R$51</f>
        <v>0.10911468446415977</v>
      </c>
      <c r="S19" s="121">
        <f>H27建設IO2!S17/H27建設IO2!S$51</f>
        <v>7.1111127441884386E-2</v>
      </c>
      <c r="T19" s="121">
        <f>H27建設IO2!T17/H27建設IO2!T$51</f>
        <v>5.5346836545791138E-2</v>
      </c>
      <c r="U19" s="121">
        <f>H27建設IO2!U17/H27建設IO2!U$51</f>
        <v>7.2251960809423713E-2</v>
      </c>
      <c r="V19" s="121">
        <f>H27建設IO2!V17/H27建設IO2!V$51</f>
        <v>0.11152221872412189</v>
      </c>
      <c r="W19" s="121">
        <f>H27建設IO2!W17/H27建設IO2!W$51</f>
        <v>8.1386241040419721E-2</v>
      </c>
      <c r="X19" s="121">
        <f>H27建設IO2!X17/H27建設IO2!X$51</f>
        <v>0.10620630473738674</v>
      </c>
      <c r="Y19" s="121">
        <f>H27建設IO2!Y17/H27建設IO2!Y$51</f>
        <v>7.3496140333666471E-2</v>
      </c>
      <c r="Z19" s="121">
        <f>H27建設IO2!Z17/H27建設IO2!Z$51</f>
        <v>6.8671165010182056E-2</v>
      </c>
      <c r="AA19" s="121">
        <f>H27建設IO2!AA17/H27建設IO2!AA$51</f>
        <v>8.1205392617948693E-2</v>
      </c>
      <c r="AB19" s="121">
        <f>H27建設IO2!AB17/H27建設IO2!AB$51</f>
        <v>0.12704178775428399</v>
      </c>
      <c r="AC19" s="121">
        <f>H27建設IO2!AC17/H27建設IO2!AC$51</f>
        <v>0.136025620454855</v>
      </c>
      <c r="AD19" s="121">
        <f>H27建設IO2!AD17/H27建設IO2!AD$51</f>
        <v>0.10442857909710666</v>
      </c>
      <c r="AE19" s="121">
        <f>H27建設IO2!AE17/H27建設IO2!AE$51</f>
        <v>4.7500482891488713E-2</v>
      </c>
      <c r="AF19" s="121">
        <f>H27建設IO2!AF17/H27建設IO2!AF$51</f>
        <v>3.5553355157909652E-2</v>
      </c>
      <c r="AG19" s="121">
        <f>H27建設IO2!AG17/H27建設IO2!AG$51</f>
        <v>4.1645212611403977E-2</v>
      </c>
      <c r="AH19" s="121">
        <f>H27建設IO2!AH17/H27建設IO2!AH$51</f>
        <v>4.2563796437599367E-2</v>
      </c>
      <c r="AI19" s="121">
        <f>H27建設IO2!AI17/H27建設IO2!AI$51</f>
        <v>4.2760984195884519E-2</v>
      </c>
      <c r="AJ19" s="121">
        <f>H27建設IO2!AJ17/H27建設IO2!AJ$51</f>
        <v>4.0020874292274314E-2</v>
      </c>
      <c r="AK19" s="121">
        <f>H27建設IO2!AK17/H27建設IO2!AK$51</f>
        <v>1.5817006872499744E-2</v>
      </c>
      <c r="AL19" s="121">
        <f>H27建設IO2!AL17/H27建設IO2!AL$51</f>
        <v>0.1976693521979048</v>
      </c>
      <c r="AM19" s="121">
        <f>H27建設IO2!AM17/H27建設IO2!AM$51</f>
        <v>2.2727550890166294E-2</v>
      </c>
      <c r="AN19" s="121">
        <f>H27建設IO2!AN17/H27建設IO2!AN$51</f>
        <v>2.3722697357962674E-2</v>
      </c>
      <c r="AO19" s="121">
        <f>H27建設IO2!AO17/H27建設IO2!AO$51</f>
        <v>1.8804518804518805E-2</v>
      </c>
      <c r="AP19" s="121">
        <f>H27建設IO2!AP17/H27建設IO2!AP$51</f>
        <v>4.6027575211833129E-2</v>
      </c>
      <c r="AQ19" s="121">
        <f>H27建設IO2!AQ17/H27建設IO2!AQ$51</f>
        <v>4.1204639040113511E-2</v>
      </c>
      <c r="AR19" s="121">
        <f>H27建設IO2!AR17/H27建設IO2!AR$51</f>
        <v>4.0399917482022867E-2</v>
      </c>
      <c r="AS19" s="121">
        <f>H27建設IO2!AS17/H27建設IO2!AS$51</f>
        <v>3.3849973529035911E-2</v>
      </c>
      <c r="AT19" s="121">
        <f>H27建設IO2!AT17/H27建設IO2!AT$51</f>
        <v>9.683678956350969E-2</v>
      </c>
      <c r="AU19" s="121">
        <f>H27建設IO2!AU17/H27建設IO2!AU$51</f>
        <v>1.4676705499313221E-2</v>
      </c>
      <c r="AV19" s="121">
        <f>H27建設IO2!AV17/H27建設IO2!AV$51</f>
        <v>2.3294509151414308E-3</v>
      </c>
      <c r="AW19" s="121">
        <f>H27建設IO2!AW17/H27建設IO2!AW$51</f>
        <v>4.6695893496360052E-2</v>
      </c>
      <c r="AX19" s="121">
        <f>H27建設IO2!AX17/H27建設IO2!AX$51</f>
        <v>4.8786203933363283E-2</v>
      </c>
      <c r="AY19" s="121">
        <f>H27建設IO2!AY17/H27建設IO2!AY$51</f>
        <v>4.4477605753487116E-2</v>
      </c>
      <c r="AZ19" s="121">
        <f>H27建設IO2!AZ17/H27建設IO2!AZ$51</f>
        <v>8.5947295032984539E-3</v>
      </c>
      <c r="BA19" s="121">
        <f>H27建設IO2!BA17/H27建設IO2!BA$51</f>
        <v>2.7218556540135608E-2</v>
      </c>
      <c r="BB19" s="121">
        <f>H27建設IO2!BB17/H27建設IO2!BB$51</f>
        <v>2.7264038149920691E-2</v>
      </c>
      <c r="BC19" s="121">
        <f>H27建設IO2!BC17/H27建設IO2!BC$51</f>
        <v>2.19493780527063E-2</v>
      </c>
      <c r="BD19" s="121">
        <f>H27建設IO2!BD17/H27建設IO2!BD$51</f>
        <v>3.7460512579483261E-2</v>
      </c>
      <c r="BE19" s="121">
        <f>H27建設IO2!BE17/H27建設IO2!BE$51</f>
        <v>2.5328646410169981E-2</v>
      </c>
      <c r="BF19" s="121">
        <f>H27建設IO2!BF17/H27建設IO2!BF$51</f>
        <v>3.5120520692933956E-2</v>
      </c>
      <c r="BG19" s="121">
        <f>H27建設IO2!BG17/H27建設IO2!BG$51</f>
        <v>2.0036835039980286E-2</v>
      </c>
      <c r="BH19" s="121">
        <f>H27建設IO2!BH17/H27建設IO2!BH$51</f>
        <v>6.1513226039795282E-2</v>
      </c>
      <c r="BI19" s="121">
        <f>H27建設IO2!BI17/H27建設IO2!BI$51</f>
        <v>1.3052468338071853E-2</v>
      </c>
      <c r="BJ19" s="121">
        <f>H27建設IO2!BJ17/H27建設IO2!BJ$51</f>
        <v>1.485455835402625E-2</v>
      </c>
      <c r="BK19" s="121">
        <f>H27建設IO2!BK17/H27建設IO2!BK$51</f>
        <v>3.2727439040326163E-2</v>
      </c>
      <c r="BL19" s="121">
        <f>H27建設IO2!BL17/H27建設IO2!BL$51</f>
        <v>1.0774871413913222E-2</v>
      </c>
      <c r="BM19" s="121">
        <f>H27建設IO2!BM17/H27建設IO2!BM$51</f>
        <v>3.673125295428456E-2</v>
      </c>
      <c r="BN19" s="121">
        <f>H27建設IO2!BN17/H27建設IO2!BN$51</f>
        <v>6.703391711339983E-2</v>
      </c>
      <c r="BO19" s="121">
        <f>H27建設IO2!BO17/H27建設IO2!BO$51</f>
        <v>3.9881937562929883E-2</v>
      </c>
      <c r="BP19" s="121">
        <f>H27建設IO2!BP17/H27建設IO2!BP$51</f>
        <v>6.9090851194009817E-2</v>
      </c>
      <c r="BQ19" s="121">
        <f>H27建設IO2!BQ17/H27建設IO2!BQ$51</f>
        <v>3.5685910425909892E-2</v>
      </c>
      <c r="BR19" s="121">
        <f>H27建設IO2!BR17/H27建設IO2!BR$51</f>
        <v>4.5877311595735361E-2</v>
      </c>
      <c r="BS19" s="121">
        <f>H27建設IO2!BS17/H27建設IO2!BS$51</f>
        <v>1.1011734269611013E-2</v>
      </c>
      <c r="BT19" s="315">
        <f>H27建設IO2!BT17/H27建設IO2!BT$51</f>
        <v>9.7890367073243084E-2</v>
      </c>
    </row>
    <row r="20" spans="1:72" ht="21.75" customHeight="1" x14ac:dyDescent="0.15">
      <c r="A20" s="136" t="s">
        <v>48</v>
      </c>
      <c r="B20" s="109" t="s">
        <v>484</v>
      </c>
      <c r="C20" s="321">
        <f>H27建設IO2!C18/H27建設IO2!C$51</f>
        <v>7.2018937767344146E-3</v>
      </c>
      <c r="D20" s="121">
        <f>H27建設IO2!D18/H27建設IO2!D$51</f>
        <v>8.2880479970121046E-3</v>
      </c>
      <c r="E20" s="121">
        <f>H27建設IO2!E18/H27建設IO2!E$51</f>
        <v>4.3276734925954442E-3</v>
      </c>
      <c r="F20" s="121">
        <f>H27建設IO2!F18/H27建設IO2!F$51</f>
        <v>3.1605389020258009E-3</v>
      </c>
      <c r="G20" s="121">
        <f>H27建設IO2!G18/H27建設IO2!G$51</f>
        <v>3.2491465658034784E-3</v>
      </c>
      <c r="H20" s="121">
        <f>H27建設IO2!H18/H27建設IO2!H$51</f>
        <v>4.5542996729184778E-4</v>
      </c>
      <c r="I20" s="121">
        <f>H27建設IO2!I18/H27建設IO2!I$51</f>
        <v>5.9172723250861033E-3</v>
      </c>
      <c r="J20" s="121">
        <f>H27建設IO2!J18/H27建設IO2!J$51</f>
        <v>6.2679151538314543E-3</v>
      </c>
      <c r="K20" s="121">
        <f>H27建設IO2!K18/H27建設IO2!K$51</f>
        <v>7.1768828311818376E-3</v>
      </c>
      <c r="L20" s="121">
        <f>H27建設IO2!L18/H27建設IO2!L$51</f>
        <v>7.1901539140385553E-3</v>
      </c>
      <c r="M20" s="121">
        <f>H27建設IO2!M18/H27建設IO2!M$51</f>
        <v>6.2005607860122647E-3</v>
      </c>
      <c r="N20" s="121">
        <f>H27建設IO2!N18/H27建設IO2!N$51</f>
        <v>4.4347409543196029E-3</v>
      </c>
      <c r="O20" s="121">
        <f>H27建設IO2!O18/H27建設IO2!O$51</f>
        <v>1.1062897673933451E-2</v>
      </c>
      <c r="P20" s="121">
        <f>H27建設IO2!P18/H27建設IO2!P$51</f>
        <v>8.4418369301548178E-4</v>
      </c>
      <c r="Q20" s="121">
        <f>H27建設IO2!Q18/H27建設IO2!Q$51</f>
        <v>3.499373568929019E-3</v>
      </c>
      <c r="R20" s="121">
        <f>H27建設IO2!R18/H27建設IO2!R$51</f>
        <v>1.4585277051855309E-2</v>
      </c>
      <c r="S20" s="121">
        <f>H27建設IO2!S18/H27建設IO2!S$51</f>
        <v>1.3242624053146869E-2</v>
      </c>
      <c r="T20" s="121">
        <f>H27建設IO2!T18/H27建設IO2!T$51</f>
        <v>1.7423499945551564E-3</v>
      </c>
      <c r="U20" s="121">
        <f>H27建設IO2!U18/H27建設IO2!U$51</f>
        <v>1.4074878194380688E-2</v>
      </c>
      <c r="V20" s="121">
        <f>H27建設IO2!V18/H27建設IO2!V$51</f>
        <v>1.4670334434556006E-2</v>
      </c>
      <c r="W20" s="121">
        <f>H27建設IO2!W18/H27建設IO2!W$51</f>
        <v>1.4364885834626469E-2</v>
      </c>
      <c r="X20" s="121">
        <f>H27建設IO2!X18/H27建設IO2!X$51</f>
        <v>2.08677216627546E-2</v>
      </c>
      <c r="Y20" s="121">
        <f>H27建設IO2!Y18/H27建設IO2!Y$51</f>
        <v>9.5587288546079945E-3</v>
      </c>
      <c r="Z20" s="121">
        <f>H27建設IO2!Z18/H27建設IO2!Z$51</f>
        <v>1.7263912950974136E-2</v>
      </c>
      <c r="AA20" s="121">
        <f>H27建設IO2!AA18/H27建設IO2!AA$51</f>
        <v>1.3906692053853193E-2</v>
      </c>
      <c r="AB20" s="121">
        <f>H27建設IO2!AB18/H27建設IO2!AB$51</f>
        <v>1.5532618498847579E-2</v>
      </c>
      <c r="AC20" s="121">
        <f>H27建設IO2!AC18/H27建設IO2!AC$51</f>
        <v>1.3759404708494573E-2</v>
      </c>
      <c r="AD20" s="121">
        <f>H27建設IO2!AD18/H27建設IO2!AD$51</f>
        <v>6.8065918728863603E-3</v>
      </c>
      <c r="AE20" s="121">
        <f>H27建設IO2!AE18/H27建設IO2!AE$51</f>
        <v>5.8546628971864398E-3</v>
      </c>
      <c r="AF20" s="121">
        <f>H27建設IO2!AF18/H27建設IO2!AF$51</f>
        <v>5.6053390946407136E-3</v>
      </c>
      <c r="AG20" s="121">
        <f>H27建設IO2!AG18/H27建設IO2!AG$51</f>
        <v>5.6828821829365249E-4</v>
      </c>
      <c r="AH20" s="121">
        <f>H27建設IO2!AH18/H27建設IO2!AH$51</f>
        <v>5.6291453273697289E-4</v>
      </c>
      <c r="AI20" s="121">
        <f>H27建設IO2!AI18/H27建設IO2!AI$51</f>
        <v>3.8671231139850387E-4</v>
      </c>
      <c r="AJ20" s="121">
        <f>H27建設IO2!AJ18/H27建設IO2!AJ$51</f>
        <v>4.7745258675826801E-4</v>
      </c>
      <c r="AK20" s="121">
        <f>H27建設IO2!AK18/H27建設IO2!AK$51</f>
        <v>5.9493281362190992E-4</v>
      </c>
      <c r="AL20" s="121">
        <f>H27建設IO2!AL18/H27建設IO2!AL$51</f>
        <v>3.9241051010660034E-4</v>
      </c>
      <c r="AM20" s="121">
        <f>H27建設IO2!AM18/H27建設IO2!AM$51</f>
        <v>3.6018120961439046E-4</v>
      </c>
      <c r="AN20" s="121">
        <f>H27建設IO2!AN18/H27建設IO2!AN$51</f>
        <v>7.6304327091215461E-5</v>
      </c>
      <c r="AO20" s="121">
        <f>H27建設IO2!AO18/H27建設IO2!AO$51</f>
        <v>7.1500071500071505E-5</v>
      </c>
      <c r="AP20" s="121">
        <f>H27建設IO2!AP18/H27建設IO2!AP$51</f>
        <v>8.8571344217767411E-5</v>
      </c>
      <c r="AQ20" s="121">
        <f>H27建設IO2!AQ18/H27建設IO2!AQ$51</f>
        <v>1.7774247775327338E-3</v>
      </c>
      <c r="AR20" s="121">
        <f>H27建設IO2!AR18/H27建設IO2!AR$51</f>
        <v>1.1051514794294471E-3</v>
      </c>
      <c r="AS20" s="121">
        <f>H27建設IO2!AS18/H27建設IO2!AS$51</f>
        <v>1.2870365299304453E-3</v>
      </c>
      <c r="AT20" s="121">
        <f>H27建設IO2!AT18/H27建設IO2!AT$51</f>
        <v>3.6237813573983588E-4</v>
      </c>
      <c r="AU20" s="121">
        <f>H27建設IO2!AU18/H27建設IO2!AU$51</f>
        <v>3.0523477641552626E-4</v>
      </c>
      <c r="AV20" s="121">
        <f>H27建設IO2!AV18/H27建設IO2!AV$51</f>
        <v>3.3277870216306157E-4</v>
      </c>
      <c r="AW20" s="121">
        <f>H27建設IO2!AW18/H27建設IO2!AW$51</f>
        <v>6.3648795398785346E-3</v>
      </c>
      <c r="AX20" s="121">
        <f>H27建設IO2!AX18/H27建設IO2!AX$51</f>
        <v>6.6402359236763468E-3</v>
      </c>
      <c r="AY20" s="121">
        <f>H27建設IO2!AY18/H27建設IO2!AY$51</f>
        <v>6.0726647184397601E-3</v>
      </c>
      <c r="AZ20" s="121">
        <f>H27建設IO2!AZ18/H27建設IO2!AZ$51</f>
        <v>7.6163247132160809E-4</v>
      </c>
      <c r="BA20" s="121">
        <f>H27建設IO2!BA18/H27建設IO2!BA$51</f>
        <v>1.2496965335460488E-2</v>
      </c>
      <c r="BB20" s="121">
        <f>H27建設IO2!BB18/H27建設IO2!BB$51</f>
        <v>5.5416048591817087E-3</v>
      </c>
      <c r="BC20" s="121">
        <f>H27建設IO2!BC18/H27建設IO2!BC$51</f>
        <v>1.9673961124530731E-3</v>
      </c>
      <c r="BD20" s="121">
        <f>H27建設IO2!BD18/H27建設IO2!BD$51</f>
        <v>2.7052554988633949E-2</v>
      </c>
      <c r="BE20" s="121">
        <f>H27建設IO2!BE18/H27建設IO2!BE$51</f>
        <v>5.6820917802282468E-3</v>
      </c>
      <c r="BF20" s="121">
        <f>H27建設IO2!BF18/H27建設IO2!BF$51</f>
        <v>1.5687379343243062E-4</v>
      </c>
      <c r="BG20" s="121">
        <f>H27建設IO2!BG18/H27建設IO2!BG$51</f>
        <v>2.9290341826576999E-2</v>
      </c>
      <c r="BH20" s="121">
        <f>H27建設IO2!BH18/H27建設IO2!BH$51</f>
        <v>1.5197465164692977E-3</v>
      </c>
      <c r="BI20" s="121">
        <f>H27建設IO2!BI18/H27建設IO2!BI$51</f>
        <v>9.0462651848022746E-5</v>
      </c>
      <c r="BJ20" s="121">
        <f>H27建設IO2!BJ18/H27建設IO2!BJ$51</f>
        <v>1.5685970202199362E-2</v>
      </c>
      <c r="BK20" s="121">
        <f>H27建設IO2!BK18/H27建設IO2!BK$51</f>
        <v>1.590962548676267E-3</v>
      </c>
      <c r="BL20" s="121">
        <f>H27建設IO2!BL18/H27建設IO2!BL$51</f>
        <v>3.9213037899401128E-4</v>
      </c>
      <c r="BM20" s="121">
        <f>H27建設IO2!BM18/H27建設IO2!BM$51</f>
        <v>5.5498345600648257E-4</v>
      </c>
      <c r="BN20" s="121">
        <f>H27建設IO2!BN18/H27建設IO2!BN$51</f>
        <v>6.9299101657235105E-3</v>
      </c>
      <c r="BO20" s="121">
        <f>H27建設IO2!BO18/H27建設IO2!BO$51</f>
        <v>4.4811389677772437E-3</v>
      </c>
      <c r="BP20" s="121">
        <f>H27建設IO2!BP18/H27建設IO2!BP$51</f>
        <v>3.5630372134387803E-3</v>
      </c>
      <c r="BQ20" s="121">
        <f>H27建設IO2!BQ18/H27建設IO2!BQ$51</f>
        <v>1.910390201662218E-3</v>
      </c>
      <c r="BR20" s="121">
        <f>H27建設IO2!BR18/H27建設IO2!BR$51</f>
        <v>2.1756823439692905E-3</v>
      </c>
      <c r="BS20" s="121">
        <f>H27建設IO2!BS18/H27建設IO2!BS$51</f>
        <v>2.5039268225076225E-2</v>
      </c>
      <c r="BT20" s="315">
        <f>H27建設IO2!BT18/H27建設IO2!BT$51</f>
        <v>7.7070469147600545E-3</v>
      </c>
    </row>
    <row r="21" spans="1:72" ht="21.75" customHeight="1" x14ac:dyDescent="0.15">
      <c r="A21" s="136" t="s">
        <v>49</v>
      </c>
      <c r="B21" s="109" t="s">
        <v>485</v>
      </c>
      <c r="C21" s="321">
        <f>H27建設IO2!C19/H27建設IO2!C$51</f>
        <v>4.8688318907225428E-5</v>
      </c>
      <c r="D21" s="121">
        <f>H27建設IO2!D19/H27建設IO2!D$51</f>
        <v>1.9735057487123721E-5</v>
      </c>
      <c r="E21" s="121">
        <f>H27建設IO2!E19/H27建設IO2!E$51</f>
        <v>1.4730982319035216E-5</v>
      </c>
      <c r="F21" s="121">
        <f>H27建設IO2!F19/H27建設IO2!F$51</f>
        <v>1.2773471672021178E-5</v>
      </c>
      <c r="G21" s="121">
        <f>H27建設IO2!G19/H27建設IO2!G$51</f>
        <v>1.2822009670014486E-5</v>
      </c>
      <c r="H21" s="121">
        <f>H27建設IO2!H19/H27建設IO2!H$51</f>
        <v>1.1291652081616061E-5</v>
      </c>
      <c r="I21" s="121">
        <f>H27建設IO2!I19/H27建設IO2!I$51</f>
        <v>1.7397047282085317E-5</v>
      </c>
      <c r="J21" s="121">
        <f>H27建設IO2!J19/H27建設IO2!J$51</f>
        <v>1.9109497420217849E-5</v>
      </c>
      <c r="K21" s="121">
        <f>H27建設IO2!K19/H27建設IO2!K$51</f>
        <v>1.7425554667633529E-5</v>
      </c>
      <c r="L21" s="121">
        <f>H27建設IO2!L19/H27建設IO2!L$51</f>
        <v>1.7352552111108391E-5</v>
      </c>
      <c r="M21" s="121">
        <f>H27建設IO2!M19/H27建設IO2!M$51</f>
        <v>2.2796179360339206E-5</v>
      </c>
      <c r="N21" s="121">
        <f>H27建設IO2!N19/H27建設IO2!N$51</f>
        <v>1.7225853293638125E-5</v>
      </c>
      <c r="O21" s="121">
        <f>H27建設IO2!O19/H27建設IO2!O$51</f>
        <v>1.6689266715343695E-5</v>
      </c>
      <c r="P21" s="121">
        <f>H27建設IO2!P19/H27建設IO2!P$51</f>
        <v>1.7516529105408256E-5</v>
      </c>
      <c r="Q21" s="121">
        <f>H27建設IO2!Q19/H27建設IO2!Q$51</f>
        <v>2.1601071413142092E-5</v>
      </c>
      <c r="R21" s="121">
        <f>H27建設IO2!R19/H27建設IO2!R$51</f>
        <v>2.7691832157287854E-5</v>
      </c>
      <c r="S21" s="121">
        <f>H27建設IO2!S19/H27建設IO2!S$51</f>
        <v>2.2046543928657383E-5</v>
      </c>
      <c r="T21" s="121">
        <f>H27建設IO2!T19/H27建設IO2!T$51</f>
        <v>2.7224218664924318E-5</v>
      </c>
      <c r="U21" s="121">
        <f>H27建設IO2!U19/H27建設IO2!U$51</f>
        <v>2.1671844924158392E-5</v>
      </c>
      <c r="V21" s="121">
        <f>H27建設IO2!V19/H27建設IO2!V$51</f>
        <v>2.8049462491991063E-5</v>
      </c>
      <c r="W21" s="121">
        <f>H27建設IO2!W19/H27建設IO2!W$51</f>
        <v>2.9557378260548289E-5</v>
      </c>
      <c r="X21" s="121">
        <f>H27建設IO2!X19/H27建設IO2!X$51</f>
        <v>2.6921750250288146E-5</v>
      </c>
      <c r="Y21" s="121">
        <f>H27建設IO2!Y19/H27建設IO2!Y$51</f>
        <v>2.4525282500597805E-5</v>
      </c>
      <c r="Z21" s="121">
        <f>H27建設IO2!Z19/H27建設IO2!Z$51</f>
        <v>2.7354791647670285E-5</v>
      </c>
      <c r="AA21" s="121">
        <f>H27建設IO2!AA19/H27建設IO2!AA$51</f>
        <v>2.7826156769830242E-5</v>
      </c>
      <c r="AB21" s="121">
        <f>H27建設IO2!AB19/H27建設IO2!AB$51</f>
        <v>2.8184186792263755E-5</v>
      </c>
      <c r="AC21" s="121">
        <f>H27建設IO2!AC19/H27建設IO2!AC$51</f>
        <v>2.84809582235101E-5</v>
      </c>
      <c r="AD21" s="121">
        <f>H27建設IO2!AD19/H27建設IO2!AD$51</f>
        <v>3.2207847978957538E-5</v>
      </c>
      <c r="AE21" s="121">
        <f>H27建設IO2!AE19/H27建設IO2!AE$51</f>
        <v>8.4601016312952479E-5</v>
      </c>
      <c r="AF21" s="121">
        <f>H27建設IO2!AF19/H27建設IO2!AF$51</f>
        <v>1.3976735462959455E-4</v>
      </c>
      <c r="AG21" s="121">
        <f>H27建設IO2!AG19/H27建設IO2!AG$51</f>
        <v>2.3305045138276073E-4</v>
      </c>
      <c r="AH21" s="121">
        <f>H27建設IO2!AH19/H27建設IO2!AH$51</f>
        <v>2.3317720881670383E-4</v>
      </c>
      <c r="AI21" s="121">
        <f>H27建設IO2!AI19/H27建設IO2!AI$51</f>
        <v>2.3307154737132587E-4</v>
      </c>
      <c r="AJ21" s="121">
        <f>H27建設IO2!AJ19/H27建設IO2!AJ$51</f>
        <v>2.3343031758744676E-4</v>
      </c>
      <c r="AK21" s="121">
        <f>H27建設IO2!AK19/H27建設IO2!AK$51</f>
        <v>2.3934078708927412E-4</v>
      </c>
      <c r="AL21" s="121">
        <f>H27建設IO2!AL19/H27建設IO2!AL$51</f>
        <v>2.3003374730386916E-4</v>
      </c>
      <c r="AM21" s="121">
        <f>H27建設IO2!AM19/H27建設IO2!AM$51</f>
        <v>2.3312699651416858E-4</v>
      </c>
      <c r="AN21" s="121">
        <f>H27建設IO2!AN19/H27建設IO2!AN$51</f>
        <v>2.3209232823578037E-4</v>
      </c>
      <c r="AO21" s="121">
        <f>H27建設IO2!AO19/H27建設IO2!AO$51</f>
        <v>2.145002145002145E-4</v>
      </c>
      <c r="AP21" s="121">
        <f>H27建設IO2!AP19/H27建設IO2!AP$51</f>
        <v>2.3619025124737975E-4</v>
      </c>
      <c r="AQ21" s="121">
        <f>H27建設IO2!AQ19/H27建設IO2!AQ$51</f>
        <v>2.3390550217712043E-4</v>
      </c>
      <c r="AR21" s="121">
        <f>H27建設IO2!AR19/H27建設IO2!AR$51</f>
        <v>2.342921136390428E-4</v>
      </c>
      <c r="AS21" s="121">
        <f>H27建設IO2!AS19/H27建設IO2!AS$51</f>
        <v>2.3184913376051992E-4</v>
      </c>
      <c r="AT21" s="121">
        <f>H27建設IO2!AT19/H27建設IO2!AT$51</f>
        <v>2.3379234563860378E-4</v>
      </c>
      <c r="AU21" s="121">
        <f>H27建設IO2!AU19/H27建設IO2!AU$51</f>
        <v>2.5436231367960524E-4</v>
      </c>
      <c r="AV21" s="121">
        <f>H27建設IO2!AV19/H27建設IO2!AV$51</f>
        <v>3.3277870216306157E-4</v>
      </c>
      <c r="AW21" s="121">
        <f>H27建設IO2!AW19/H27建設IO2!AW$51</f>
        <v>2.3126734505087883E-4</v>
      </c>
      <c r="AX21" s="121">
        <f>H27建設IO2!AX19/H27建設IO2!AX$51</f>
        <v>2.3436126789445932E-4</v>
      </c>
      <c r="AY21" s="121">
        <f>H27建設IO2!AY19/H27建設IO2!AY$51</f>
        <v>2.279839996683869E-4</v>
      </c>
      <c r="AZ21" s="121">
        <f>H27建設IO2!AZ19/H27建設IO2!AZ$51</f>
        <v>2.2848974139648244E-4</v>
      </c>
      <c r="BA21" s="121">
        <f>H27建設IO2!BA19/H27建設IO2!BA$51</f>
        <v>1.2138658158045329E-5</v>
      </c>
      <c r="BB21" s="121">
        <f>H27建設IO2!BB19/H27建設IO2!BB$51</f>
        <v>1.1647784694125748E-5</v>
      </c>
      <c r="BC21" s="121">
        <f>H27建設IO2!BC19/H27建設IO2!BC$51</f>
        <v>1.1579729914379478E-5</v>
      </c>
      <c r="BD21" s="121">
        <f>H27建設IO2!BD19/H27建設IO2!BD$51</f>
        <v>1.3557912623772444E-5</v>
      </c>
      <c r="BE21" s="121">
        <f>H27建設IO2!BE19/H27建設IO2!BE$51</f>
        <v>1.6051106723808606E-5</v>
      </c>
      <c r="BF21" s="121">
        <f>H27建設IO2!BF19/H27建設IO2!BF$51</f>
        <v>9.6045179652508547E-6</v>
      </c>
      <c r="BG21" s="121">
        <f>H27建設IO2!BG19/H27建設IO2!BG$51</f>
        <v>1.2321580275095492E-5</v>
      </c>
      <c r="BH21" s="121">
        <f>H27建設IO2!BH19/H27建設IO2!BH$51</f>
        <v>1.1886285603670485E-5</v>
      </c>
      <c r="BI21" s="121">
        <f>H27建設IO2!BI19/H27建設IO2!BI$51</f>
        <v>1.2923235978288964E-5</v>
      </c>
      <c r="BJ21" s="121">
        <f>H27建設IO2!BJ19/H27建設IO2!BJ$51</f>
        <v>1.662823696346222E-5</v>
      </c>
      <c r="BK21" s="121">
        <f>H27建設IO2!BK19/H27建設IO2!BK$51</f>
        <v>9.800590648929776E-6</v>
      </c>
      <c r="BL21" s="121">
        <f>H27建設IO2!BL19/H27建設IO2!BL$51</f>
        <v>1.307101263313371E-5</v>
      </c>
      <c r="BM21" s="121">
        <f>H27建設IO2!BM19/H27建設IO2!BM$51</f>
        <v>1.1606117901276252E-5</v>
      </c>
      <c r="BN21" s="121">
        <f>H27建設IO2!BN19/H27建設IO2!BN$51</f>
        <v>1.0548653512958397E-5</v>
      </c>
      <c r="BO21" s="121">
        <f>H27建設IO2!BO19/H27建設IO2!BO$51</f>
        <v>4.649173376973574E-6</v>
      </c>
      <c r="BP21" s="121">
        <f>H27建設IO2!BP19/H27建設IO2!BP$51</f>
        <v>6.8235631281942808E-6</v>
      </c>
      <c r="BQ21" s="121">
        <f>H27建設IO2!BQ19/H27建設IO2!BQ$51</f>
        <v>1.3390585525669752E-5</v>
      </c>
      <c r="BR21" s="121">
        <f>H27建設IO2!BR19/H27建設IO2!BR$51</f>
        <v>1.2816979935017912E-5</v>
      </c>
      <c r="BS21" s="121">
        <f>H27建設IO2!BS19/H27建設IO2!BS$51</f>
        <v>1.2935415319227571E-5</v>
      </c>
      <c r="BT21" s="315">
        <f>H27建設IO2!BT19/H27建設IO2!BT$51</f>
        <v>1.3148126472149221E-5</v>
      </c>
    </row>
    <row r="22" spans="1:72" ht="21.75" customHeight="1" x14ac:dyDescent="0.15">
      <c r="A22" s="136" t="s">
        <v>50</v>
      </c>
      <c r="B22" s="109" t="s">
        <v>486</v>
      </c>
      <c r="C22" s="321">
        <f>H27建設IO2!C20/H27建設IO2!C$51</f>
        <v>1.9685896938269809E-4</v>
      </c>
      <c r="D22" s="121">
        <f>H27建設IO2!D20/H27建設IO2!D$51</f>
        <v>3.3279138696166874E-4</v>
      </c>
      <c r="E22" s="121">
        <f>H27建設IO2!E20/H27建設IO2!E$51</f>
        <v>1.4531356857702498E-4</v>
      </c>
      <c r="F22" s="121">
        <f>H27建設IO2!F20/H27建設IO2!F$51</f>
        <v>1.4170197079148728E-4</v>
      </c>
      <c r="G22" s="121">
        <f>H27建設IO2!G20/H27建設IO2!G$51</f>
        <v>1.4313801179698864E-4</v>
      </c>
      <c r="H22" s="121">
        <f>H27建設IO2!H20/H27建設IO2!H$51</f>
        <v>9.7860984707339203E-5</v>
      </c>
      <c r="I22" s="121">
        <f>H27建設IO2!I20/H27建設IO2!I$51</f>
        <v>1.5023244568828815E-4</v>
      </c>
      <c r="J22" s="121">
        <f>H27建設IO2!J20/H27建設IO2!J$51</f>
        <v>1.3376648194152494E-4</v>
      </c>
      <c r="K22" s="121">
        <f>H27建設IO2!K20/H27建設IO2!K$51</f>
        <v>1.0516475097659533E-4</v>
      </c>
      <c r="L22" s="121">
        <f>H27建設IO2!L20/H27建設IO2!L$51</f>
        <v>1.0535478067458666E-4</v>
      </c>
      <c r="M22" s="121">
        <f>H27建設IO2!M20/H27建設IO2!M$51</f>
        <v>9.1184717441356825E-5</v>
      </c>
      <c r="N22" s="121">
        <f>H27建設IO2!N20/H27建設IO2!N$51</f>
        <v>2.0597722448988568E-4</v>
      </c>
      <c r="O22" s="121">
        <f>H27建設IO2!O20/H27建設IO2!O$51</f>
        <v>5.0693647647856476E-4</v>
      </c>
      <c r="P22" s="121">
        <f>H27建設IO2!P20/H27建設IO2!P$51</f>
        <v>4.2943748774549273E-5</v>
      </c>
      <c r="Q22" s="121">
        <f>H27建設IO2!Q20/H27建設IO2!Q$51</f>
        <v>8.6404285652568366E-5</v>
      </c>
      <c r="R22" s="121">
        <f>H27建設IO2!R20/H27建設IO2!R$51</f>
        <v>6.3089217610516678E-4</v>
      </c>
      <c r="S22" s="121">
        <f>H27建設IO2!S20/H27建設IO2!S$51</f>
        <v>1.5983744348276602E-4</v>
      </c>
      <c r="T22" s="121">
        <f>H27建設IO2!T20/H27建設IO2!T$51</f>
        <v>2.7224218664924318E-5</v>
      </c>
      <c r="U22" s="121">
        <f>H27建設IO2!U20/H27建設IO2!U$51</f>
        <v>1.6943442395251108E-4</v>
      </c>
      <c r="V22" s="121">
        <f>H27建設IO2!V20/H27建設IO2!V$51</f>
        <v>6.6073360401258619E-4</v>
      </c>
      <c r="W22" s="121">
        <f>H27建設IO2!W20/H27建設IO2!W$51</f>
        <v>9.3105741520727113E-4</v>
      </c>
      <c r="X22" s="121">
        <f>H27建設IO2!X20/H27建設IO2!X$51</f>
        <v>1.2720526993261149E-3</v>
      </c>
      <c r="Y22" s="121">
        <f>H27建設IO2!Y20/H27建設IO2!Y$51</f>
        <v>4.1692980251016267E-4</v>
      </c>
      <c r="Z22" s="121">
        <f>H27建設IO2!Z20/H27建設IO2!Z$51</f>
        <v>8.0392693231208783E-4</v>
      </c>
      <c r="AA22" s="121">
        <f>H27建設IO2!AA20/H27建設IO2!AA$51</f>
        <v>5.2641614610465738E-4</v>
      </c>
      <c r="AB22" s="121">
        <f>H27建設IO2!AB20/H27建設IO2!AB$51</f>
        <v>9.4886762200621308E-4</v>
      </c>
      <c r="AC22" s="121">
        <f>H27建設IO2!AC20/H27建設IO2!AC$51</f>
        <v>5.2562877355072108E-4</v>
      </c>
      <c r="AD22" s="121">
        <f>H27建設IO2!AD20/H27建設IO2!AD$51</f>
        <v>3.3281442911589458E-4</v>
      </c>
      <c r="AE22" s="121">
        <f>H27建設IO2!AE20/H27建設IO2!AE$51</f>
        <v>2.8252755757547327E-5</v>
      </c>
      <c r="AF22" s="121">
        <f>H27建設IO2!AF20/H27建設IO2!AF$51</f>
        <v>4.6589118209864847E-5</v>
      </c>
      <c r="AG22" s="121">
        <f>H27建設IO2!AG20/H27建設IO2!AG$51</f>
        <v>4.7528983966572551E-5</v>
      </c>
      <c r="AH22" s="121">
        <f>H27建設IO2!AH20/H27建設IO2!AH$51</f>
        <v>4.8849973914113933E-5</v>
      </c>
      <c r="AI22" s="121">
        <f>H27建設IO2!AI20/H27建設IO2!AI$51</f>
        <v>5.5004885179632904E-5</v>
      </c>
      <c r="AJ22" s="121">
        <f>H27建設IO2!AJ20/H27建設IO2!AJ$51</f>
        <v>7.2106747317588255E-5</v>
      </c>
      <c r="AK22" s="121">
        <f>H27建設IO2!AK20/H27建設IO2!AK$51</f>
        <v>2.0514924607652066E-5</v>
      </c>
      <c r="AL22" s="121">
        <f>H27建設IO2!AL20/H27建設IO2!AL$51</f>
        <v>2.1650235040364156E-5</v>
      </c>
      <c r="AM22" s="121">
        <f>H27建設IO2!AM20/H27建設IO2!AM$51</f>
        <v>6.2361471567540098E-5</v>
      </c>
      <c r="AN22" s="121">
        <f>H27建設IO2!AN20/H27建設IO2!AN$51</f>
        <v>0</v>
      </c>
      <c r="AO22" s="121">
        <f>H27建設IO2!AO20/H27建設IO2!AO$51</f>
        <v>0</v>
      </c>
      <c r="AP22" s="121">
        <f>H27建設IO2!AP20/H27建設IO2!AP$51</f>
        <v>0</v>
      </c>
      <c r="AQ22" s="121">
        <f>H27建設IO2!AQ20/H27建設IO2!AQ$51</f>
        <v>6.4259753345362757E-6</v>
      </c>
      <c r="AR22" s="121">
        <f>H27建設IO2!AR20/H27建設IO2!AR$51</f>
        <v>7.3676765295296477E-6</v>
      </c>
      <c r="AS22" s="121">
        <f>H27建設IO2!AS20/H27建設IO2!AS$51</f>
        <v>7.3023349215911785E-6</v>
      </c>
      <c r="AT22" s="121">
        <f>H27建設IO2!AT20/H27建設IO2!AT$51</f>
        <v>1.1689617281930189E-5</v>
      </c>
      <c r="AU22" s="121">
        <f>H27建設IO2!AU20/H27建設IO2!AU$51</f>
        <v>0</v>
      </c>
      <c r="AV22" s="121">
        <f>H27建設IO2!AV20/H27建設IO2!AV$51</f>
        <v>0</v>
      </c>
      <c r="AW22" s="121">
        <f>H27建設IO2!AW20/H27建設IO2!AW$51</f>
        <v>0</v>
      </c>
      <c r="AX22" s="121">
        <f>H27建設IO2!AX20/H27建設IO2!AX$51</f>
        <v>0</v>
      </c>
      <c r="AY22" s="121">
        <f>H27建設IO2!AY20/H27建設IO2!AY$51</f>
        <v>0</v>
      </c>
      <c r="AZ22" s="121">
        <f>H27建設IO2!AZ20/H27建設IO2!AZ$51</f>
        <v>0</v>
      </c>
      <c r="BA22" s="121">
        <f>H27建設IO2!BA20/H27建設IO2!BA$51</f>
        <v>4.5303206339847745E-5</v>
      </c>
      <c r="BB22" s="121">
        <f>H27建設IO2!BB20/H27建設IO2!BB$51</f>
        <v>5.0702121609723847E-5</v>
      </c>
      <c r="BC22" s="121">
        <f>H27建設IO2!BC20/H27建設IO2!BC$51</f>
        <v>8.5690001366408127E-5</v>
      </c>
      <c r="BD22" s="121">
        <f>H27建設IO2!BD20/H27建設IO2!BD$51</f>
        <v>0</v>
      </c>
      <c r="BE22" s="121">
        <f>H27建設IO2!BE20/H27建設IO2!BE$51</f>
        <v>0</v>
      </c>
      <c r="BF22" s="121">
        <f>H27建設IO2!BF20/H27建設IO2!BF$51</f>
        <v>0</v>
      </c>
      <c r="BG22" s="121">
        <f>H27建設IO2!BG20/H27建設IO2!BG$51</f>
        <v>0</v>
      </c>
      <c r="BH22" s="121">
        <f>H27建設IO2!BH20/H27建設IO2!BH$51</f>
        <v>0</v>
      </c>
      <c r="BI22" s="121">
        <f>H27建設IO2!BI20/H27建設IO2!BI$51</f>
        <v>0</v>
      </c>
      <c r="BJ22" s="121">
        <f>H27建設IO2!BJ20/H27建設IO2!BJ$51</f>
        <v>0</v>
      </c>
      <c r="BK22" s="121">
        <f>H27建設IO2!BK20/H27建設IO2!BK$51</f>
        <v>4.4102657920183988E-4</v>
      </c>
      <c r="BL22" s="121">
        <f>H27建設IO2!BL20/H27建設IO2!BL$51</f>
        <v>0</v>
      </c>
      <c r="BM22" s="121">
        <f>H27建設IO2!BM20/H27建設IO2!BM$51</f>
        <v>3.1653048821662503E-5</v>
      </c>
      <c r="BN22" s="121">
        <f>H27建設IO2!BN20/H27建設IO2!BN$51</f>
        <v>0</v>
      </c>
      <c r="BO22" s="121">
        <f>H27建設IO2!BO20/H27建設IO2!BO$51</f>
        <v>0</v>
      </c>
      <c r="BP22" s="121">
        <f>H27建設IO2!BP20/H27建設IO2!BP$51</f>
        <v>0</v>
      </c>
      <c r="BQ22" s="121">
        <f>H27建設IO2!BQ20/H27建設IO2!BQ$51</f>
        <v>0</v>
      </c>
      <c r="BR22" s="121">
        <f>H27建設IO2!BR20/H27建設IO2!BR$51</f>
        <v>0</v>
      </c>
      <c r="BS22" s="121">
        <f>H27建設IO2!BS20/H27建設IO2!BS$51</f>
        <v>0</v>
      </c>
      <c r="BT22" s="315">
        <f>H27建設IO2!BT20/H27建設IO2!BT$51</f>
        <v>0</v>
      </c>
    </row>
    <row r="23" spans="1:72" ht="21.75" customHeight="1" x14ac:dyDescent="0.15">
      <c r="A23" s="136" t="s">
        <v>51</v>
      </c>
      <c r="B23" s="109" t="s">
        <v>487</v>
      </c>
      <c r="C23" s="321">
        <f>H27建設IO2!C21/H27建設IO2!C$51</f>
        <v>2.9196613726250171E-4</v>
      </c>
      <c r="D23" s="121">
        <f>H27建設IO2!D21/H27建設IO2!D$51</f>
        <v>4.9633458283997449E-4</v>
      </c>
      <c r="E23" s="121">
        <f>H27建設IO2!E21/H27建設IO2!E$51</f>
        <v>5.5888245536563986E-4</v>
      </c>
      <c r="F23" s="121">
        <f>H27建設IO2!F21/H27建設IO2!F$51</f>
        <v>3.4739067818300589E-4</v>
      </c>
      <c r="G23" s="121">
        <f>H27建設IO2!G21/H27建設IO2!G$51</f>
        <v>3.5001620628049158E-4</v>
      </c>
      <c r="H23" s="121">
        <f>H27建設IO2!H21/H27建設IO2!H$51</f>
        <v>2.6723576593158009E-4</v>
      </c>
      <c r="I23" s="121">
        <f>H27建設IO2!I21/H27建設IO2!I$51</f>
        <v>8.4692728310637778E-4</v>
      </c>
      <c r="J23" s="121">
        <f>H27建設IO2!J21/H27建設IO2!J$51</f>
        <v>9.7458436843111029E-4</v>
      </c>
      <c r="K23" s="121">
        <f>H27建設IO2!K21/H27建設IO2!K$51</f>
        <v>1.1476409161806362E-3</v>
      </c>
      <c r="L23" s="121">
        <f>H27建設IO2!L21/H27建設IO2!L$51</f>
        <v>1.1558039174006125E-3</v>
      </c>
      <c r="M23" s="121">
        <f>H27建設IO2!M21/H27建設IO2!M$51</f>
        <v>5.4710830464814095E-4</v>
      </c>
      <c r="N23" s="121">
        <f>H27建設IO2!N21/H27建設IO2!N$51</f>
        <v>4.6986263664774633E-4</v>
      </c>
      <c r="O23" s="121">
        <f>H27建設IO2!O21/H27建設IO2!O$51</f>
        <v>5.2675498070303532E-4</v>
      </c>
      <c r="P23" s="121">
        <f>H27建設IO2!P21/H27建設IO2!P$51</f>
        <v>4.3904332628716825E-4</v>
      </c>
      <c r="Q23" s="121">
        <f>H27建設IO2!Q21/H27建設IO2!Q$51</f>
        <v>1.5336760703330886E-3</v>
      </c>
      <c r="R23" s="121">
        <f>H27建設IO2!R21/H27建設IO2!R$51</f>
        <v>3.9687977629377773E-4</v>
      </c>
      <c r="S23" s="121">
        <f>H27建設IO2!S21/H27建設IO2!S$51</f>
        <v>3.9132615473366859E-4</v>
      </c>
      <c r="T23" s="121">
        <f>H27建設IO2!T21/H27建設IO2!T$51</f>
        <v>2.9946640531416751E-4</v>
      </c>
      <c r="U23" s="121">
        <f>H27建設IO2!U21/H27建設IO2!U$51</f>
        <v>3.979738795163632E-4</v>
      </c>
      <c r="V23" s="121">
        <f>H27建設IO2!V21/H27建設IO2!V$51</f>
        <v>3.9723159952350832E-4</v>
      </c>
      <c r="W23" s="121">
        <f>H27建設IO2!W21/H27建設IO2!W$51</f>
        <v>1.0345082391191902E-4</v>
      </c>
      <c r="X23" s="121">
        <f>H27建設IO2!X21/H27建設IO2!X$51</f>
        <v>4.2906539461396733E-4</v>
      </c>
      <c r="Y23" s="121">
        <f>H27建設IO2!Y21/H27建設IO2!Y$51</f>
        <v>1.2262641250298902E-4</v>
      </c>
      <c r="Z23" s="121">
        <f>H27建設IO2!Z21/H27建設IO2!Z$51</f>
        <v>5.2733959454119941E-4</v>
      </c>
      <c r="AA23" s="121">
        <f>H27建設IO2!AA21/H27建設IO2!AA$51</f>
        <v>5.4466280628159521E-4</v>
      </c>
      <c r="AB23" s="121">
        <f>H27建設IO2!AB21/H27建設IO2!AB$51</f>
        <v>1.1978279386712095E-4</v>
      </c>
      <c r="AC23" s="121">
        <f>H27建設IO2!AC21/H27建設IO2!AC$51</f>
        <v>3.9337561110689692E-4</v>
      </c>
      <c r="AD23" s="121">
        <f>H27建設IO2!AD21/H27建設IO2!AD$51</f>
        <v>4.5090987170540555E-4</v>
      </c>
      <c r="AE23" s="121">
        <f>H27建設IO2!AE21/H27建設IO2!AE$51</f>
        <v>3.8474068137365004E-5</v>
      </c>
      <c r="AF23" s="121">
        <f>H27建設IO2!AF21/H27建設IO2!AF$51</f>
        <v>4.8236670523769697E-5</v>
      </c>
      <c r="AG23" s="121">
        <f>H27建設IO2!AG21/H27建設IO2!AG$51</f>
        <v>3.8815336906034246E-5</v>
      </c>
      <c r="AH23" s="121">
        <f>H27建設IO2!AH21/H27建設IO2!AH$51</f>
        <v>3.8754312638530382E-5</v>
      </c>
      <c r="AI23" s="121">
        <f>H27建設IO2!AI21/H27建設IO2!AI$51</f>
        <v>3.8783105482588624E-5</v>
      </c>
      <c r="AJ23" s="121">
        <f>H27建設IO2!AJ21/H27建設IO2!AJ$51</f>
        <v>3.8701361554637765E-5</v>
      </c>
      <c r="AK23" s="121">
        <f>H27建設IO2!AK21/H27建設IO2!AK$51</f>
        <v>4.1029849215304132E-5</v>
      </c>
      <c r="AL23" s="121">
        <f>H27建設IO2!AL21/H27建設IO2!AL$51</f>
        <v>3.7887911320637272E-5</v>
      </c>
      <c r="AM23" s="121">
        <f>H27建設IO2!AM21/H27建設IO2!AM$51</f>
        <v>3.8465954424837819E-5</v>
      </c>
      <c r="AN23" s="121">
        <f>H27建設IO2!AN21/H27建設IO2!AN$51</f>
        <v>3.9741837026674722E-5</v>
      </c>
      <c r="AO23" s="121">
        <f>H27建設IO2!AO21/H27建設IO2!AO$51</f>
        <v>7.1500071500071505E-5</v>
      </c>
      <c r="AP23" s="121">
        <f>H27建設IO2!AP21/H27建設IO2!AP$51</f>
        <v>2.9523781405922469E-5</v>
      </c>
      <c r="AQ23" s="121">
        <f>H27建設IO2!AQ21/H27建設IO2!AQ$51</f>
        <v>3.8555852007217652E-5</v>
      </c>
      <c r="AR23" s="121">
        <f>H27建設IO2!AR21/H27建設IO2!AR$51</f>
        <v>3.8311917953554165E-5</v>
      </c>
      <c r="AS23" s="121">
        <f>H27建設IO2!AS21/H27建設IO2!AS$51</f>
        <v>3.8337258338353689E-5</v>
      </c>
      <c r="AT23" s="121">
        <f>H27建設IO2!AT21/H27建設IO2!AT$51</f>
        <v>3.5068851845790572E-5</v>
      </c>
      <c r="AU23" s="121">
        <f>H27建設IO2!AU21/H27建設IO2!AU$51</f>
        <v>5.0872462735921043E-5</v>
      </c>
      <c r="AV23" s="121">
        <f>H27建設IO2!AV21/H27建設IO2!AV$51</f>
        <v>0</v>
      </c>
      <c r="AW23" s="121">
        <f>H27建設IO2!AW21/H27建設IO2!AW$51</f>
        <v>4.0220407834935444E-5</v>
      </c>
      <c r="AX23" s="121">
        <f>H27建設IO2!AX21/H27建設IO2!AX$51</f>
        <v>3.9060211315743219E-5</v>
      </c>
      <c r="AY23" s="121">
        <f>H27建設IO2!AY21/H27建設IO2!AY$51</f>
        <v>4.1451636303343078E-5</v>
      </c>
      <c r="AZ23" s="121">
        <f>H27建設IO2!AZ21/H27建設IO2!AZ$51</f>
        <v>4.1010979225009668E-5</v>
      </c>
      <c r="BA23" s="121">
        <f>H27建設IO2!BA21/H27建設IO2!BA$51</f>
        <v>6.1126814295871126E-5</v>
      </c>
      <c r="BB23" s="121">
        <f>H27建設IO2!BB21/H27建設IO2!BB$51</f>
        <v>6.0294414887239163E-5</v>
      </c>
      <c r="BC23" s="121">
        <f>H27建設IO2!BC21/H27建設IO2!BC$51</f>
        <v>6.0214595554773279E-5</v>
      </c>
      <c r="BD23" s="121">
        <f>H27建設IO2!BD21/H27建設IO2!BD$51</f>
        <v>5.8750954703013922E-5</v>
      </c>
      <c r="BE23" s="121">
        <f>H27建設IO2!BE21/H27建設IO2!BE$51</f>
        <v>6.4204426895234424E-5</v>
      </c>
      <c r="BF23" s="121">
        <f>H27建設IO2!BF21/H27建設IO2!BF$51</f>
        <v>6.0828613779922077E-5</v>
      </c>
      <c r="BG23" s="121">
        <f>H27建設IO2!BG21/H27建設IO2!BG$51</f>
        <v>6.1607901375477467E-5</v>
      </c>
      <c r="BH23" s="121">
        <f>H27建設IO2!BH21/H27建設IO2!BH$51</f>
        <v>6.1129468818876776E-5</v>
      </c>
      <c r="BI23" s="121">
        <f>H27建設IO2!BI21/H27建設IO2!BI$51</f>
        <v>6.4616179891444818E-5</v>
      </c>
      <c r="BJ23" s="121">
        <f>H27建設IO2!BJ21/H27建設IO2!BJ$51</f>
        <v>6.0970202199361476E-5</v>
      </c>
      <c r="BK23" s="121">
        <f>H27建設IO2!BK21/H27建設IO2!BK$51</f>
        <v>6.2070407443221909E-5</v>
      </c>
      <c r="BL23" s="121">
        <f>H27建設IO2!BL21/H27建設IO2!BL$51</f>
        <v>6.099805895462398E-5</v>
      </c>
      <c r="BM23" s="121">
        <f>H27建設IO2!BM21/H27建設IO2!BM$51</f>
        <v>1.3821831318792626E-4</v>
      </c>
      <c r="BN23" s="121">
        <f>H27建設IO2!BN21/H27建設IO2!BN$51</f>
        <v>1.0548653512958397E-5</v>
      </c>
      <c r="BO23" s="121">
        <f>H27建設IO2!BO21/H27建設IO2!BO$51</f>
        <v>2.258169925958593E-5</v>
      </c>
      <c r="BP23" s="121">
        <f>H27建設IO2!BP21/H27建設IO2!BP$51</f>
        <v>3.6392336683702829E-5</v>
      </c>
      <c r="BQ23" s="121">
        <f>H27建設IO2!BQ21/H27建設IO2!BQ$51</f>
        <v>2.231764254278292E-5</v>
      </c>
      <c r="BR23" s="121">
        <f>H27建設IO2!BR21/H27建設IO2!BR$51</f>
        <v>1.0680816612514926E-6</v>
      </c>
      <c r="BS23" s="121">
        <f>H27建設IO2!BS21/H27建設IO2!BS$51</f>
        <v>0</v>
      </c>
      <c r="BT23" s="315">
        <f>H27建設IO2!BT21/H27建設IO2!BT$51</f>
        <v>1.2827440460633387E-6</v>
      </c>
    </row>
    <row r="24" spans="1:72" ht="21.75" customHeight="1" x14ac:dyDescent="0.15">
      <c r="A24" s="136" t="s">
        <v>52</v>
      </c>
      <c r="B24" s="109" t="s">
        <v>15</v>
      </c>
      <c r="C24" s="321">
        <f>H27建設IO2!C22/H27建設IO2!C$51</f>
        <v>7.7578671175284547E-3</v>
      </c>
      <c r="D24" s="121">
        <f>H27建設IO2!D22/H27建設IO2!D$51</f>
        <v>1.0632589730171898E-2</v>
      </c>
      <c r="E24" s="121">
        <f>H27建設IO2!E22/H27建設IO2!E$51</f>
        <v>9.6732991652558088E-3</v>
      </c>
      <c r="F24" s="121">
        <f>H27建設IO2!F22/H27建設IO2!F$51</f>
        <v>9.4432962910613386E-3</v>
      </c>
      <c r="G24" s="121">
        <f>H27建設IO2!G22/H27建設IO2!G$51</f>
        <v>9.5828494771270766E-3</v>
      </c>
      <c r="H24" s="121">
        <f>H27建設IO2!H22/H27建設IO2!H$51</f>
        <v>5.1828683054617724E-3</v>
      </c>
      <c r="I24" s="121">
        <f>H27建設IO2!I22/H27建設IO2!I$51</f>
        <v>9.9865554968247144E-3</v>
      </c>
      <c r="J24" s="121">
        <f>H27建設IO2!J22/H27建設IO2!J$51</f>
        <v>1.083508503726352E-2</v>
      </c>
      <c r="K24" s="121">
        <f>H27建設IO2!K22/H27建設IO2!K$51</f>
        <v>8.2484015874986008E-3</v>
      </c>
      <c r="L24" s="121">
        <f>H27建設IO2!L22/H27建設IO2!L$51</f>
        <v>8.1622066992626096E-3</v>
      </c>
      <c r="M24" s="121">
        <f>H27建設IO2!M22/H27建設IO2!M$51</f>
        <v>1.4589554790617092E-2</v>
      </c>
      <c r="N24" s="121">
        <f>H27建設IO2!N22/H27建設IO2!N$51</f>
        <v>1.2056997782996031E-2</v>
      </c>
      <c r="O24" s="121">
        <f>H27建設IO2!O22/H27建設IO2!O$51</f>
        <v>2.143214770001043E-2</v>
      </c>
      <c r="P24" s="121">
        <f>H27建設IO2!P22/H27建設IO2!P$51</f>
        <v>6.9783591758642571E-3</v>
      </c>
      <c r="Q24" s="121">
        <f>H27建設IO2!Q22/H27建設IO2!Q$51</f>
        <v>8.856439279388258E-3</v>
      </c>
      <c r="R24" s="121">
        <f>H27建設IO2!R22/H27建設IO2!R$51</f>
        <v>1.215791830975186E-2</v>
      </c>
      <c r="S24" s="121">
        <f>H27建設IO2!S22/H27建設IO2!S$51</f>
        <v>1.7916491366022233E-2</v>
      </c>
      <c r="T24" s="121">
        <f>H27建設IO2!T22/H27建設IO2!T$51</f>
        <v>1.1270826527278666E-2</v>
      </c>
      <c r="U24" s="121">
        <f>H27建設IO2!U22/H27建設IO2!U$51</f>
        <v>1.83974261728901E-2</v>
      </c>
      <c r="V24" s="121">
        <f>H27建設IO2!V22/H27建設IO2!V$51</f>
        <v>1.1793111354620276E-2</v>
      </c>
      <c r="W24" s="121">
        <f>H27建設IO2!W22/H27建設IO2!W$51</f>
        <v>1.0330303702061627E-2</v>
      </c>
      <c r="X24" s="121">
        <f>H27建設IO2!X22/H27建設IO2!X$51</f>
        <v>1.4167571069214136E-2</v>
      </c>
      <c r="Y24" s="121">
        <f>H27建設IO2!Y22/H27建設IO2!Y$51</f>
        <v>1.0613316002133699E-2</v>
      </c>
      <c r="Z24" s="121">
        <f>H27建設IO2!Z22/H27建設IO2!Z$51</f>
        <v>1.2780766542050393E-2</v>
      </c>
      <c r="AA24" s="121">
        <f>H27建設IO2!AA22/H27建設IO2!AA$51</f>
        <v>1.2831963769431553E-2</v>
      </c>
      <c r="AB24" s="121">
        <f>H27建設IO2!AB22/H27建設IO2!AB$51</f>
        <v>8.6274927347429597E-3</v>
      </c>
      <c r="AC24" s="121">
        <f>H27建設IO2!AC22/H27建設IO2!AC$51</f>
        <v>1.1896862836551165E-2</v>
      </c>
      <c r="AD24" s="121">
        <f>H27建設IO2!AD22/H27建設IO2!AD$51</f>
        <v>7.805035160234044E-3</v>
      </c>
      <c r="AE24" s="121">
        <f>H27建設IO2!AE22/H27建設IO2!AE$51</f>
        <v>4.1921533343624532E-3</v>
      </c>
      <c r="AF24" s="121">
        <f>H27建設IO2!AF22/H27建設IO2!AF$51</f>
        <v>3.6260795815363572E-3</v>
      </c>
      <c r="AG24" s="121">
        <f>H27建設IO2!AG22/H27建設IO2!AG$51</f>
        <v>1.470863623818865E-3</v>
      </c>
      <c r="AH24" s="121">
        <f>H27建設IO2!AH22/H27建設IO2!AH$51</f>
        <v>1.215550184229535E-3</v>
      </c>
      <c r="AI24" s="121">
        <f>H27建設IO2!AI22/H27建設IO2!AI$51</f>
        <v>1.318439129170116E-3</v>
      </c>
      <c r="AJ24" s="121">
        <f>H27建設IO2!AJ22/H27建設IO2!AJ$51</f>
        <v>1.0266045380809177E-3</v>
      </c>
      <c r="AK24" s="121">
        <f>H27建設IO2!AK22/H27建設IO2!AK$51</f>
        <v>1.4428830307381955E-3</v>
      </c>
      <c r="AL24" s="121">
        <f>H27建設IO2!AL22/H27建設IO2!AL$51</f>
        <v>5.3854959662905837E-4</v>
      </c>
      <c r="AM24" s="121">
        <f>H27建設IO2!AM22/H27建設IO2!AM$51</f>
        <v>1.3393145949738986E-3</v>
      </c>
      <c r="AN24" s="121">
        <f>H27建設IO2!AN22/H27建設IO2!AN$51</f>
        <v>2.8757193272501828E-3</v>
      </c>
      <c r="AO24" s="121">
        <f>H27建設IO2!AO22/H27建設IO2!AO$51</f>
        <v>1.2155012155012155E-3</v>
      </c>
      <c r="AP24" s="121">
        <f>H27建設IO2!AP22/H27建設IO2!AP$51</f>
        <v>5.01904283900682E-4</v>
      </c>
      <c r="AQ24" s="121">
        <f>H27建設IO2!AQ22/H27建設IO2!AQ$51</f>
        <v>5.0636685636145859E-4</v>
      </c>
      <c r="AR24" s="121">
        <f>H27建設IO2!AR22/H27建設IO2!AR$51</f>
        <v>1.2967110691972179E-4</v>
      </c>
      <c r="AS24" s="121">
        <f>H27建設IO2!AS22/H27建設IO2!AS$51</f>
        <v>1.2048852620625445E-4</v>
      </c>
      <c r="AT24" s="121">
        <f>H27建設IO2!AT22/H27建設IO2!AT$51</f>
        <v>1.1689617281930189E-5</v>
      </c>
      <c r="AU24" s="121">
        <f>H27建設IO2!AU22/H27建設IO2!AU$51</f>
        <v>5.3416085872717096E-4</v>
      </c>
      <c r="AV24" s="121">
        <f>H27建設IO2!AV22/H27建設IO2!AV$51</f>
        <v>0</v>
      </c>
      <c r="AW24" s="121">
        <f>H27建設IO2!AW22/H27建設IO2!AW$51</f>
        <v>3.0768611993725616E-3</v>
      </c>
      <c r="AX24" s="121">
        <f>H27建設IO2!AX22/H27建設IO2!AX$51</f>
        <v>3.2810577505224302E-3</v>
      </c>
      <c r="AY24" s="121">
        <f>H27建設IO2!AY22/H27建設IO2!AY$51</f>
        <v>2.8601629049306719E-3</v>
      </c>
      <c r="AZ24" s="121">
        <f>H27建設IO2!AZ22/H27建設IO2!AZ$51</f>
        <v>1.0656995887184655E-2</v>
      </c>
      <c r="BA24" s="121">
        <f>H27建設IO2!BA22/H27建設IO2!BA$51</f>
        <v>6.5748174866041235E-3</v>
      </c>
      <c r="BB24" s="121">
        <f>H27建設IO2!BB22/H27建設IO2!BB$51</f>
        <v>5.2120410687185037E-3</v>
      </c>
      <c r="BC24" s="121">
        <f>H27建設IO2!BC22/H27建設IO2!BC$51</f>
        <v>6.5958141592305499E-3</v>
      </c>
      <c r="BD24" s="121">
        <f>H27建設IO2!BD22/H27建設IO2!BD$51</f>
        <v>6.4264505836681383E-3</v>
      </c>
      <c r="BE24" s="121">
        <f>H27建設IO2!BE22/H27建設IO2!BE$51</f>
        <v>3.7559589733712141E-3</v>
      </c>
      <c r="BF24" s="121">
        <f>H27建設IO2!BF22/H27建設IO2!BF$51</f>
        <v>8.1638402704632261E-4</v>
      </c>
      <c r="BG24" s="121">
        <f>H27建設IO2!BG22/H27建設IO2!BG$51</f>
        <v>7.6523498550593056E-3</v>
      </c>
      <c r="BH24" s="121">
        <f>H27建設IO2!BH22/H27建設IO2!BH$51</f>
        <v>4.2790628173213748E-3</v>
      </c>
      <c r="BI24" s="121">
        <f>H27建設IO2!BI22/H27建設IO2!BI$51</f>
        <v>1.6800206771775653E-4</v>
      </c>
      <c r="BJ24" s="121">
        <f>H27建設IO2!BJ22/H27建設IO2!BJ$51</f>
        <v>2.6860145441645975E-2</v>
      </c>
      <c r="BK24" s="121">
        <f>H27建設IO2!BK22/H27建設IO2!BK$51</f>
        <v>1.0780649713822752E-2</v>
      </c>
      <c r="BL24" s="121">
        <f>H27建設IO2!BL22/H27建設IO2!BL$51</f>
        <v>5.3591151795848212E-4</v>
      </c>
      <c r="BM24" s="121">
        <f>H27建設IO2!BM22/H27建設IO2!BM$51</f>
        <v>1.31676683098116E-3</v>
      </c>
      <c r="BN24" s="121">
        <f>H27建設IO2!BN22/H27建設IO2!BN$51</f>
        <v>5.4288090112150234E-3</v>
      </c>
      <c r="BO24" s="121">
        <f>H27建設IO2!BO22/H27建設IO2!BO$51</f>
        <v>3.0106718454030301E-3</v>
      </c>
      <c r="BP24" s="121">
        <f>H27建設IO2!BP22/H27建設IO2!BP$51</f>
        <v>9.1140058182248278E-3</v>
      </c>
      <c r="BQ24" s="121">
        <f>H27建設IO2!BQ22/H27建設IO2!BQ$51</f>
        <v>5.4946035940331549E-3</v>
      </c>
      <c r="BR24" s="121">
        <f>H27建設IO2!BR22/H27建設IO2!BR$51</f>
        <v>3.7414900593639787E-3</v>
      </c>
      <c r="BS24" s="121">
        <f>H27建設IO2!BS22/H27建設IO2!BS$51</f>
        <v>1.2065046659890973E-2</v>
      </c>
      <c r="BT24" s="315">
        <f>H27建設IO2!BT22/H27建設IO2!BT$51</f>
        <v>4.9074580342268184E-3</v>
      </c>
    </row>
    <row r="25" spans="1:72" ht="21.75" customHeight="1" x14ac:dyDescent="0.15">
      <c r="A25" s="136" t="s">
        <v>53</v>
      </c>
      <c r="B25" s="109" t="s">
        <v>465</v>
      </c>
      <c r="C25" s="321">
        <f>H27建設IO2!C23/H27建設IO2!C$51</f>
        <v>2.2255545215819337E-3</v>
      </c>
      <c r="D25" s="121">
        <f>H27建設IO2!D23/H27建設IO2!D$51</f>
        <v>1.7648719611022439E-3</v>
      </c>
      <c r="E25" s="121">
        <f>H27建設IO2!E23/H27建設IO2!E$51</f>
        <v>1.2353374238196543E-3</v>
      </c>
      <c r="F25" s="121">
        <f>H27建設IO2!F23/H27建設IO2!F$51</f>
        <v>6.6004228854771123E-4</v>
      </c>
      <c r="G25" s="121">
        <f>H27建設IO2!G23/H27建設IO2!G$51</f>
        <v>6.6933356248565997E-4</v>
      </c>
      <c r="H25" s="121">
        <f>H27建設IO2!H23/H27建設IO2!H$51</f>
        <v>3.7638840272053537E-4</v>
      </c>
      <c r="I25" s="121">
        <f>H27建設IO2!I23/H27建設IO2!I$51</f>
        <v>2.0188704308565738E-3</v>
      </c>
      <c r="J25" s="121">
        <f>H27建設IO2!J23/H27建設IO2!J$51</f>
        <v>2.5702274030193007E-3</v>
      </c>
      <c r="K25" s="121">
        <f>H27建設IO2!K23/H27建設IO2!K$51</f>
        <v>2.2928361404780961E-3</v>
      </c>
      <c r="L25" s="121">
        <f>H27建設IO2!L23/H27建設IO2!L$51</f>
        <v>2.3165657068329702E-3</v>
      </c>
      <c r="M25" s="121">
        <f>H27建設IO2!M23/H27建設IO2!M$51</f>
        <v>5.4710830464814095E-4</v>
      </c>
      <c r="N25" s="121">
        <f>H27建設IO2!N23/H27建設IO2!N$51</f>
        <v>1.6804369649219321E-3</v>
      </c>
      <c r="O25" s="121">
        <f>H27建設IO2!O23/H27建設IO2!O$51</f>
        <v>3.8854699071659538E-3</v>
      </c>
      <c r="P25" s="121">
        <f>H27建設IO2!P23/H27建設IO2!P$51</f>
        <v>4.8594242034358389E-4</v>
      </c>
      <c r="Q25" s="121">
        <f>H27建設IO2!Q23/H27建設IO2!Q$51</f>
        <v>1.3608674990279518E-3</v>
      </c>
      <c r="R25" s="121">
        <f>H27建設IO2!R23/H27建設IO2!R$51</f>
        <v>2.6068631086566198E-3</v>
      </c>
      <c r="S25" s="121">
        <f>H27建設IO2!S23/H27建設IO2!S$51</f>
        <v>1.3301414836956623E-3</v>
      </c>
      <c r="T25" s="121">
        <f>H27建設IO2!T23/H27建設IO2!T$51</f>
        <v>2.4501796798431883E-4</v>
      </c>
      <c r="U25" s="121">
        <f>H27建設IO2!U23/H27建設IO2!U$51</f>
        <v>1.4086699200702955E-3</v>
      </c>
      <c r="V25" s="121">
        <f>H27建設IO2!V23/H27建設IO2!V$51</f>
        <v>2.6877437233508283E-3</v>
      </c>
      <c r="W25" s="121">
        <f>H27建設IO2!W23/H27建設IO2!W$51</f>
        <v>1.3153033325943989E-3</v>
      </c>
      <c r="X25" s="121">
        <f>H27建設IO2!X23/H27建設IO2!X$51</f>
        <v>2.1638356763669098E-3</v>
      </c>
      <c r="Y25" s="121">
        <f>H27建設IO2!Y23/H27建設IO2!Y$51</f>
        <v>1.5757494006634089E-3</v>
      </c>
      <c r="Z25" s="121">
        <f>H27建設IO2!Z23/H27建設IO2!Z$51</f>
        <v>2.3996231117595209E-3</v>
      </c>
      <c r="AA25" s="121">
        <f>H27建設IO2!AA23/H27建設IO2!AA$51</f>
        <v>2.376627488046157E-3</v>
      </c>
      <c r="AB25" s="121">
        <f>H27建設IO2!AB23/H27建設IO2!AB$51</f>
        <v>1.7121893476300231E-3</v>
      </c>
      <c r="AC25" s="121">
        <f>H27建設IO2!AC23/H27建設IO2!AC$51</f>
        <v>3.4769328207512828E-3</v>
      </c>
      <c r="AD25" s="121">
        <f>H27建設IO2!AD23/H27建設IO2!AD$51</f>
        <v>1.6640721455794729E-3</v>
      </c>
      <c r="AE25" s="121">
        <f>H27建設IO2!AE23/H27建設IO2!AE$51</f>
        <v>2.796970403010622E-3</v>
      </c>
      <c r="AF25" s="121">
        <f>H27建設IO2!AF23/H27建設IO2!AF$51</f>
        <v>3.0578570946073963E-3</v>
      </c>
      <c r="AG25" s="121">
        <f>H27建設IO2!AG23/H27建設IO2!AG$51</f>
        <v>9.434503317364651E-4</v>
      </c>
      <c r="AH25" s="121">
        <f>H27建設IO2!AH23/H27建設IO2!AH$51</f>
        <v>9.455726617308653E-4</v>
      </c>
      <c r="AI25" s="121">
        <f>H27建設IO2!AI23/H27建設IO2!AI$51</f>
        <v>7.5552472795888993E-4</v>
      </c>
      <c r="AJ25" s="121">
        <f>H27建設IO2!AJ23/H27建設IO2!AJ$51</f>
        <v>7.4836211764073236E-4</v>
      </c>
      <c r="AK25" s="121">
        <f>H27建設IO2!AK23/H27建設IO2!AK$51</f>
        <v>7.3169897767292377E-4</v>
      </c>
      <c r="AL25" s="121">
        <f>H27建設IO2!AL23/H27建設IO2!AL$51</f>
        <v>7.3881427075242684E-4</v>
      </c>
      <c r="AM25" s="121">
        <f>H27建設IO2!AM23/H27建設IO2!AM$51</f>
        <v>7.4367511888019774E-4</v>
      </c>
      <c r="AN25" s="121">
        <f>H27建設IO2!AN23/H27建設IO2!AN$51</f>
        <v>8.3139923059803516E-4</v>
      </c>
      <c r="AO25" s="121">
        <f>H27建設IO2!AO23/H27建設IO2!AO$51</f>
        <v>7.8650078650078646E-4</v>
      </c>
      <c r="AP25" s="121">
        <f>H27建設IO2!AP23/H27建設IO2!AP$51</f>
        <v>7.3809453514806173E-4</v>
      </c>
      <c r="AQ25" s="121">
        <f>H27建設IO2!AQ23/H27建設IO2!AQ$51</f>
        <v>2.2555173424222328E-3</v>
      </c>
      <c r="AR25" s="121">
        <f>H27建設IO2!AR23/H27建設IO2!AR$51</f>
        <v>9.6663916067428978E-4</v>
      </c>
      <c r="AS25" s="121">
        <f>H27建設IO2!AS23/H27建設IO2!AS$51</f>
        <v>1.0077222191795826E-3</v>
      </c>
      <c r="AT25" s="121">
        <f>H27建設IO2!AT23/H27建設IO2!AT$51</f>
        <v>8.0658359245318312E-4</v>
      </c>
      <c r="AU25" s="121">
        <f>H27建設IO2!AU23/H27建設IO2!AU$51</f>
        <v>7.8852317240677621E-4</v>
      </c>
      <c r="AV25" s="121">
        <f>H27建設IO2!AV23/H27建設IO2!AV$51</f>
        <v>6.6555740432612314E-4</v>
      </c>
      <c r="AW25" s="121">
        <f>H27建設IO2!AW23/H27建設IO2!AW$51</f>
        <v>1.1050557052648513E-2</v>
      </c>
      <c r="AX25" s="121">
        <f>H27建設IO2!AX23/H27建設IO2!AX$51</f>
        <v>1.1854774134328066E-2</v>
      </c>
      <c r="AY25" s="121">
        <f>H27建設IO2!AY23/H27建設IO2!AY$51</f>
        <v>1.0197102530622396E-2</v>
      </c>
      <c r="AZ25" s="121">
        <f>H27建設IO2!AZ23/H27建設IO2!AZ$51</f>
        <v>8.6708927504306149E-4</v>
      </c>
      <c r="BA25" s="121">
        <f>H27建設IO2!BA23/H27建設IO2!BA$51</f>
        <v>5.9507604002289006E-3</v>
      </c>
      <c r="BB25" s="121">
        <f>H27建設IO2!BB23/H27建設IO2!BB$51</f>
        <v>7.3764735304092822E-3</v>
      </c>
      <c r="BC25" s="121">
        <f>H27建設IO2!BC23/H27建設IO2!BC$51</f>
        <v>7.9043236395554307E-3</v>
      </c>
      <c r="BD25" s="121">
        <f>H27建設IO2!BD23/H27建設IO2!BD$51</f>
        <v>1.5944105245556395E-2</v>
      </c>
      <c r="BE25" s="121">
        <f>H27建設IO2!BE23/H27建設IO2!BE$51</f>
        <v>9.9516861687613356E-4</v>
      </c>
      <c r="BF25" s="121">
        <f>H27建設IO2!BF23/H27建設IO2!BF$51</f>
        <v>1.1205270959459329E-3</v>
      </c>
      <c r="BG25" s="121">
        <f>H27建設IO2!BG23/H27建設IO2!BG$51</f>
        <v>9.1763347838211169E-3</v>
      </c>
      <c r="BH25" s="121">
        <f>H27建設IO2!BH23/H27建設IO2!BH$51</f>
        <v>1.1325932139497447E-3</v>
      </c>
      <c r="BI25" s="121">
        <f>H27建設IO2!BI23/H27建設IO2!BI$51</f>
        <v>7.3662445076247093E-4</v>
      </c>
      <c r="BJ25" s="121">
        <f>H27建設IO2!BJ23/H27建設IO2!BJ$51</f>
        <v>5.7034852784675419E-3</v>
      </c>
      <c r="BK25" s="121">
        <f>H27建設IO2!BK23/H27建設IO2!BK$51</f>
        <v>1.4472205524919636E-3</v>
      </c>
      <c r="BL25" s="121">
        <f>H27建設IO2!BL23/H27建設IO2!BL$51</f>
        <v>7.4286921798309919E-4</v>
      </c>
      <c r="BM25" s="121">
        <f>H27建設IO2!BM23/H27建設IO2!BM$51</f>
        <v>1.5087953271659127E-4</v>
      </c>
      <c r="BN25" s="121">
        <f>H27建設IO2!BN23/H27建設IO2!BN$51</f>
        <v>2.7494510189235905E-3</v>
      </c>
      <c r="BO25" s="121">
        <f>H27建設IO2!BO23/H27建設IO2!BO$51</f>
        <v>3.7532112504682384E-3</v>
      </c>
      <c r="BP25" s="121">
        <f>H27建設IO2!BP23/H27建設IO2!BP$51</f>
        <v>3.0694661471660604E-3</v>
      </c>
      <c r="BQ25" s="121">
        <f>H27建設IO2!BQ23/H27建設IO2!BQ$51</f>
        <v>1.9309224328015785E-2</v>
      </c>
      <c r="BR25" s="121">
        <f>H27建設IO2!BR23/H27建設IO2!BR$51</f>
        <v>8.9505243212875088E-4</v>
      </c>
      <c r="BS25" s="121">
        <f>H27建設IO2!BS23/H27建設IO2!BS$51</f>
        <v>4.1578120668945761E-3</v>
      </c>
      <c r="BT25" s="315">
        <f>H27建設IO2!BT23/H27建設IO2!BT$51</f>
        <v>1.2971749165815512E-3</v>
      </c>
    </row>
    <row r="26" spans="1:72" ht="21.75" customHeight="1" x14ac:dyDescent="0.15">
      <c r="A26" s="136" t="s">
        <v>54</v>
      </c>
      <c r="B26" s="109" t="s">
        <v>462</v>
      </c>
      <c r="C26" s="321">
        <f>H27建設IO2!C24/H27建設IO2!C$51</f>
        <v>0</v>
      </c>
      <c r="D26" s="121">
        <f>H27建設IO2!D24/H27建設IO2!D$51</f>
        <v>0</v>
      </c>
      <c r="E26" s="121">
        <f>H27建設IO2!E24/H27建設IO2!E$51</f>
        <v>0</v>
      </c>
      <c r="F26" s="121">
        <f>H27建設IO2!F24/H27建設IO2!F$51</f>
        <v>0</v>
      </c>
      <c r="G26" s="121">
        <f>H27建設IO2!G24/H27建設IO2!G$51</f>
        <v>0</v>
      </c>
      <c r="H26" s="121">
        <f>H27建設IO2!H24/H27建設IO2!H$51</f>
        <v>0</v>
      </c>
      <c r="I26" s="121">
        <f>H27建設IO2!I24/H27建設IO2!I$51</f>
        <v>0</v>
      </c>
      <c r="J26" s="121">
        <f>H27建設IO2!J24/H27建設IO2!J$51</f>
        <v>0</v>
      </c>
      <c r="K26" s="121">
        <f>H27建設IO2!K24/H27建設IO2!K$51</f>
        <v>0</v>
      </c>
      <c r="L26" s="121">
        <f>H27建設IO2!L24/H27建設IO2!L$51</f>
        <v>0</v>
      </c>
      <c r="M26" s="121">
        <f>H27建設IO2!M24/H27建設IO2!M$51</f>
        <v>0</v>
      </c>
      <c r="N26" s="121">
        <f>H27建設IO2!N24/H27建設IO2!N$51</f>
        <v>0</v>
      </c>
      <c r="O26" s="121">
        <f>H27建設IO2!O24/H27建設IO2!O$51</f>
        <v>0</v>
      </c>
      <c r="P26" s="121">
        <f>H27建設IO2!P24/H27建設IO2!P$51</f>
        <v>0</v>
      </c>
      <c r="Q26" s="121">
        <f>H27建設IO2!Q24/H27建設IO2!Q$51</f>
        <v>0</v>
      </c>
      <c r="R26" s="121">
        <f>H27建設IO2!R24/H27建設IO2!R$51</f>
        <v>0</v>
      </c>
      <c r="S26" s="121">
        <f>H27建設IO2!S24/H27建設IO2!S$51</f>
        <v>0</v>
      </c>
      <c r="T26" s="121">
        <f>H27建設IO2!T24/H27建設IO2!T$51</f>
        <v>0</v>
      </c>
      <c r="U26" s="121">
        <f>H27建設IO2!U24/H27建設IO2!U$51</f>
        <v>0</v>
      </c>
      <c r="V26" s="121">
        <f>H27建設IO2!V24/H27建設IO2!V$51</f>
        <v>0</v>
      </c>
      <c r="W26" s="121">
        <f>H27建設IO2!W24/H27建設IO2!W$51</f>
        <v>0</v>
      </c>
      <c r="X26" s="121">
        <f>H27建設IO2!X24/H27建設IO2!X$51</f>
        <v>0</v>
      </c>
      <c r="Y26" s="121">
        <f>H27建設IO2!Y24/H27建設IO2!Y$51</f>
        <v>0</v>
      </c>
      <c r="Z26" s="121">
        <f>H27建設IO2!Z24/H27建設IO2!Z$51</f>
        <v>0</v>
      </c>
      <c r="AA26" s="121">
        <f>H27建設IO2!AA24/H27建設IO2!AA$51</f>
        <v>0</v>
      </c>
      <c r="AB26" s="121">
        <f>H27建設IO2!AB24/H27建設IO2!AB$51</f>
        <v>0</v>
      </c>
      <c r="AC26" s="121">
        <f>H27建設IO2!AC24/H27建設IO2!AC$51</f>
        <v>0</v>
      </c>
      <c r="AD26" s="121">
        <f>H27建設IO2!AD24/H27建設IO2!AD$51</f>
        <v>0</v>
      </c>
      <c r="AE26" s="121">
        <f>H27建設IO2!AE24/H27建設IO2!AE$51</f>
        <v>0</v>
      </c>
      <c r="AF26" s="121">
        <f>H27建設IO2!AF24/H27建設IO2!AF$51</f>
        <v>0</v>
      </c>
      <c r="AG26" s="121">
        <f>H27建設IO2!AG24/H27建設IO2!AG$51</f>
        <v>0</v>
      </c>
      <c r="AH26" s="121">
        <f>H27建設IO2!AH24/H27建設IO2!AH$51</f>
        <v>0</v>
      </c>
      <c r="AI26" s="121">
        <f>H27建設IO2!AI24/H27建設IO2!AI$51</f>
        <v>0</v>
      </c>
      <c r="AJ26" s="121">
        <f>H27建設IO2!AJ24/H27建設IO2!AJ$51</f>
        <v>0</v>
      </c>
      <c r="AK26" s="121">
        <f>H27建設IO2!AK24/H27建設IO2!AK$51</f>
        <v>0</v>
      </c>
      <c r="AL26" s="121">
        <f>H27建設IO2!AL24/H27建設IO2!AL$51</f>
        <v>0</v>
      </c>
      <c r="AM26" s="121">
        <f>H27建設IO2!AM24/H27建設IO2!AM$51</f>
        <v>0</v>
      </c>
      <c r="AN26" s="121">
        <f>H27建設IO2!AN24/H27建設IO2!AN$51</f>
        <v>0</v>
      </c>
      <c r="AO26" s="121">
        <f>H27建設IO2!AO24/H27建設IO2!AO$51</f>
        <v>0</v>
      </c>
      <c r="AP26" s="121">
        <f>H27建設IO2!AP24/H27建設IO2!AP$51</f>
        <v>0</v>
      </c>
      <c r="AQ26" s="121">
        <f>H27建設IO2!AQ24/H27建設IO2!AQ$51</f>
        <v>0</v>
      </c>
      <c r="AR26" s="121">
        <f>H27建設IO2!AR24/H27建設IO2!AR$51</f>
        <v>0</v>
      </c>
      <c r="AS26" s="121">
        <f>H27建設IO2!AS24/H27建設IO2!AS$51</f>
        <v>0</v>
      </c>
      <c r="AT26" s="121">
        <f>H27建設IO2!AT24/H27建設IO2!AT$51</f>
        <v>0</v>
      </c>
      <c r="AU26" s="121">
        <f>H27建設IO2!AU24/H27建設IO2!AU$51</f>
        <v>0</v>
      </c>
      <c r="AV26" s="121">
        <f>H27建設IO2!AV24/H27建設IO2!AV$51</f>
        <v>0</v>
      </c>
      <c r="AW26" s="121">
        <f>H27建設IO2!AW24/H27建設IO2!AW$51</f>
        <v>0</v>
      </c>
      <c r="AX26" s="121">
        <f>H27建設IO2!AX24/H27建設IO2!AX$51</f>
        <v>0</v>
      </c>
      <c r="AY26" s="121">
        <f>H27建設IO2!AY24/H27建設IO2!AY$51</f>
        <v>0</v>
      </c>
      <c r="AZ26" s="121">
        <f>H27建設IO2!AZ24/H27建設IO2!AZ$51</f>
        <v>0</v>
      </c>
      <c r="BA26" s="121">
        <f>H27建設IO2!BA24/H27建設IO2!BA$51</f>
        <v>0</v>
      </c>
      <c r="BB26" s="121">
        <f>H27建設IO2!BB24/H27建設IO2!BB$51</f>
        <v>0</v>
      </c>
      <c r="BC26" s="121">
        <f>H27建設IO2!BC24/H27建設IO2!BC$51</f>
        <v>0</v>
      </c>
      <c r="BD26" s="121">
        <f>H27建設IO2!BD24/H27建設IO2!BD$51</f>
        <v>0</v>
      </c>
      <c r="BE26" s="121">
        <f>H27建設IO2!BE24/H27建設IO2!BE$51</f>
        <v>0</v>
      </c>
      <c r="BF26" s="121">
        <f>H27建設IO2!BF24/H27建設IO2!BF$51</f>
        <v>0</v>
      </c>
      <c r="BG26" s="121">
        <f>H27建設IO2!BG24/H27建設IO2!BG$51</f>
        <v>0</v>
      </c>
      <c r="BH26" s="121">
        <f>H27建設IO2!BH24/H27建設IO2!BH$51</f>
        <v>0</v>
      </c>
      <c r="BI26" s="121">
        <f>H27建設IO2!BI24/H27建設IO2!BI$51</f>
        <v>0</v>
      </c>
      <c r="BJ26" s="121">
        <f>H27建設IO2!BJ24/H27建設IO2!BJ$51</f>
        <v>0</v>
      </c>
      <c r="BK26" s="121">
        <f>H27建設IO2!BK24/H27建設IO2!BK$51</f>
        <v>0</v>
      </c>
      <c r="BL26" s="121">
        <f>H27建設IO2!BL24/H27建設IO2!BL$51</f>
        <v>0</v>
      </c>
      <c r="BM26" s="121">
        <f>H27建設IO2!BM24/H27建設IO2!BM$51</f>
        <v>0</v>
      </c>
      <c r="BN26" s="121">
        <f>H27建設IO2!BN24/H27建設IO2!BN$51</f>
        <v>0</v>
      </c>
      <c r="BO26" s="121">
        <f>H27建設IO2!BO24/H27建設IO2!BO$51</f>
        <v>0</v>
      </c>
      <c r="BP26" s="121">
        <f>H27建設IO2!BP24/H27建設IO2!BP$51</f>
        <v>0</v>
      </c>
      <c r="BQ26" s="121">
        <f>H27建設IO2!BQ24/H27建設IO2!BQ$51</f>
        <v>0</v>
      </c>
      <c r="BR26" s="121">
        <f>H27建設IO2!BR24/H27建設IO2!BR$51</f>
        <v>0</v>
      </c>
      <c r="BS26" s="121">
        <f>H27建設IO2!BS24/H27建設IO2!BS$51</f>
        <v>0</v>
      </c>
      <c r="BT26" s="315">
        <f>H27建設IO2!BT24/H27建設IO2!BT$51</f>
        <v>0</v>
      </c>
    </row>
    <row r="27" spans="1:72" ht="21.75" customHeight="1" x14ac:dyDescent="0.15">
      <c r="A27" s="136" t="s">
        <v>55</v>
      </c>
      <c r="B27" s="109" t="s">
        <v>16</v>
      </c>
      <c r="C27" s="321">
        <f>H27建設IO2!C25/H27建設IO2!C$51</f>
        <v>2.5449414708383173E-3</v>
      </c>
      <c r="D27" s="121">
        <f>H27建設IO2!D25/H27建設IO2!D$51</f>
        <v>2.1046783792049461E-3</v>
      </c>
      <c r="E27" s="121">
        <f>H27建設IO2!E25/H27建設IO2!E$51</f>
        <v>2.5001368122773791E-3</v>
      </c>
      <c r="F27" s="121">
        <f>H27建設IO2!F25/H27建設IO2!F$51</f>
        <v>2.5459797228896794E-3</v>
      </c>
      <c r="G27" s="121">
        <f>H27建設IO2!G25/H27建設IO2!G$51</f>
        <v>2.556388177959138E-3</v>
      </c>
      <c r="H27" s="121">
        <f>H27建設IO2!H25/H27建設IO2!H$51</f>
        <v>2.2282193441055696E-3</v>
      </c>
      <c r="I27" s="121">
        <f>H27建設IO2!I25/H27建設IO2!I$51</f>
        <v>2.4377002794421045E-3</v>
      </c>
      <c r="J27" s="121">
        <f>H27建設IO2!J25/H27建設IO2!J$51</f>
        <v>2.274030193005924E-3</v>
      </c>
      <c r="K27" s="121">
        <f>H27建設IO2!K25/H27建設IO2!K$51</f>
        <v>2.3521441686451296E-3</v>
      </c>
      <c r="L27" s="121">
        <f>H27建設IO2!L25/H27建設IO2!L$51</f>
        <v>2.3540596140730436E-3</v>
      </c>
      <c r="M27" s="121">
        <f>H27建設IO2!M25/H27建設IO2!M$51</f>
        <v>2.2112293979529032E-3</v>
      </c>
      <c r="N27" s="121">
        <f>H27建設IO2!N25/H27建設IO2!N$51</f>
        <v>2.5450281972558115E-3</v>
      </c>
      <c r="O27" s="121">
        <f>H27建設IO2!O25/H27建設IO2!O$51</f>
        <v>2.349014290184625E-3</v>
      </c>
      <c r="P27" s="121">
        <f>H27建設IO2!P25/H27建設IO2!P$51</f>
        <v>2.6512114375024367E-3</v>
      </c>
      <c r="Q27" s="121">
        <f>H27建設IO2!Q25/H27建設IO2!Q$51</f>
        <v>2.5273253553376247E-3</v>
      </c>
      <c r="R27" s="121">
        <f>H27建設IO2!R25/H27建設IO2!R$51</f>
        <v>1.4758761454896025E-3</v>
      </c>
      <c r="S27" s="121">
        <f>H27建設IO2!S25/H27建設IO2!S$51</f>
        <v>1.0159782327122944E-3</v>
      </c>
      <c r="T27" s="121">
        <f>H27建設IO2!T25/H27建設IO2!T$51</f>
        <v>7.0782968528803226E-4</v>
      </c>
      <c r="U27" s="121">
        <f>H27建設IO2!U25/H27建設IO2!U$51</f>
        <v>1.0382783886392249E-3</v>
      </c>
      <c r="V27" s="121">
        <f>H27建設IO2!V25/H27建設IO2!V$51</f>
        <v>1.5050107862404002E-3</v>
      </c>
      <c r="W27" s="121">
        <f>H27建設IO2!W25/H27建設IO2!W$51</f>
        <v>1.4187541565063178E-3</v>
      </c>
      <c r="X27" s="121">
        <f>H27建設IO2!X25/H27建設IO2!X$51</f>
        <v>1.5143484515787082E-3</v>
      </c>
      <c r="Y27" s="121">
        <f>H27建設IO2!Y25/H27建設IO2!Y$51</f>
        <v>1.4347290262849714E-3</v>
      </c>
      <c r="Z27" s="121">
        <f>H27建設IO2!Z25/H27建設IO2!Z$51</f>
        <v>1.4528433786207106E-3</v>
      </c>
      <c r="AA27" s="121">
        <f>H27建設IO2!AA25/H27建設IO2!AA$51</f>
        <v>1.5459482834910606E-3</v>
      </c>
      <c r="AB27" s="121">
        <f>H27建設IO2!AB25/H27建設IO2!AB$51</f>
        <v>1.4405251027157029E-3</v>
      </c>
      <c r="AC27" s="121">
        <f>H27建設IO2!AC25/H27建設IO2!AC$51</f>
        <v>1.5156945589244236E-3</v>
      </c>
      <c r="AD27" s="121">
        <f>H27建設IO2!AD25/H27建設IO2!AD$51</f>
        <v>1.5137688550110042E-3</v>
      </c>
      <c r="AE27" s="121">
        <f>H27建設IO2!AE25/H27建設IO2!AE$51</f>
        <v>3.0910296976299923E-3</v>
      </c>
      <c r="AF27" s="121">
        <f>H27建設IO2!AF25/H27建設IO2!AF$51</f>
        <v>3.2582177621150472E-3</v>
      </c>
      <c r="AG27" s="121">
        <f>H27建設IO2!AG25/H27建設IO2!AG$51</f>
        <v>3.6952200734544603E-3</v>
      </c>
      <c r="AH27" s="121">
        <f>H27建設IO2!AH25/H27建設IO2!AH$51</f>
        <v>3.7643789898216193E-3</v>
      </c>
      <c r="AI27" s="121">
        <f>H27建設IO2!AI25/H27建設IO2!AI$51</f>
        <v>3.4377120951081079E-3</v>
      </c>
      <c r="AJ27" s="121">
        <f>H27建設IO2!AJ25/H27建設IO2!AJ$51</f>
        <v>2.6406550062859158E-3</v>
      </c>
      <c r="AK27" s="121">
        <f>H27建設IO2!AK25/H27建設IO2!AK$51</f>
        <v>2.1410742982186207E-2</v>
      </c>
      <c r="AL27" s="121">
        <f>H27建設IO2!AL25/H27建設IO2!AL$51</f>
        <v>1.239475956060848E-3</v>
      </c>
      <c r="AM27" s="121">
        <f>H27建設IO2!AM25/H27建設IO2!AM$51</f>
        <v>3.4380403810927011E-3</v>
      </c>
      <c r="AN27" s="121">
        <f>H27建設IO2!AN25/H27建設IO2!AN$51</f>
        <v>3.8438304772199791E-3</v>
      </c>
      <c r="AO27" s="121">
        <f>H27建設IO2!AO25/H27建設IO2!AO$51</f>
        <v>1.9305019305019305E-3</v>
      </c>
      <c r="AP27" s="121">
        <f>H27建設IO2!AP25/H27建設IO2!AP$51</f>
        <v>6.495231909302943E-4</v>
      </c>
      <c r="AQ27" s="121">
        <f>H27建設IO2!AQ25/H27建設IO2!AQ$51</f>
        <v>6.0159981081928616E-3</v>
      </c>
      <c r="AR27" s="121">
        <f>H27建設IO2!AR25/H27建設IO2!AR$51</f>
        <v>5.8853000117882826E-3</v>
      </c>
      <c r="AS27" s="121">
        <f>H27建設IO2!AS25/H27建設IO2!AS$51</f>
        <v>5.3124486554575823E-3</v>
      </c>
      <c r="AT27" s="121">
        <f>H27建設IO2!AT25/H27建設IO2!AT$51</f>
        <v>1.1888340775723002E-2</v>
      </c>
      <c r="AU27" s="121">
        <f>H27建設IO2!AU25/H27建設IO2!AU$51</f>
        <v>1.3481202625019078E-3</v>
      </c>
      <c r="AV27" s="121">
        <f>H27建設IO2!AV25/H27建設IO2!AV$51</f>
        <v>2.3294509151414308E-3</v>
      </c>
      <c r="AW27" s="121">
        <f>H27建設IO2!AW25/H27建設IO2!AW$51</f>
        <v>6.9078550456501625E-3</v>
      </c>
      <c r="AX27" s="121">
        <f>H27建設IO2!AX25/H27建設IO2!AX$51</f>
        <v>6.7769466632814487E-3</v>
      </c>
      <c r="AY27" s="121">
        <f>H27建設IO2!AY25/H27建設IO2!AY$51</f>
        <v>7.046778171568323E-3</v>
      </c>
      <c r="AZ27" s="121">
        <f>H27建設IO2!AZ25/H27建設IO2!AZ$51</f>
        <v>1.206894531478856E-3</v>
      </c>
      <c r="BA27" s="121">
        <f>H27建設IO2!BA25/H27建設IO2!BA$51</f>
        <v>2.6603169923873271E-3</v>
      </c>
      <c r="BB27" s="121">
        <f>H27建設IO2!BB25/H27建設IO2!BB$51</f>
        <v>1.3066073771586942E-3</v>
      </c>
      <c r="BC27" s="121">
        <f>H27建設IO2!BC25/H27建設IO2!BC$51</f>
        <v>1.4520981312631865E-3</v>
      </c>
      <c r="BD27" s="121">
        <f>H27建設IO2!BD25/H27建設IO2!BD$51</f>
        <v>1.7625286410904177E-3</v>
      </c>
      <c r="BE27" s="121">
        <f>H27建設IO2!BE25/H27建設IO2!BE$51</f>
        <v>1.0754241504951766E-3</v>
      </c>
      <c r="BF27" s="121">
        <f>H27建設IO2!BF25/H27建設IO2!BF$51</f>
        <v>6.274951737297225E-4</v>
      </c>
      <c r="BG27" s="121">
        <f>H27建設IO2!BG25/H27建設IO2!BG$51</f>
        <v>4.0758490541565875E-3</v>
      </c>
      <c r="BH27" s="121">
        <f>H27建設IO2!BH25/H27建設IO2!BH$51</f>
        <v>1.4637111700519941E-3</v>
      </c>
      <c r="BI27" s="121">
        <f>H27建設IO2!BI25/H27建設IO2!BI$51</f>
        <v>1.8350995089170328E-3</v>
      </c>
      <c r="BJ27" s="121">
        <f>H27建設IO2!BJ25/H27建設IO2!BJ$51</f>
        <v>5.9307378503015249E-4</v>
      </c>
      <c r="BK27" s="121">
        <f>H27建設IO2!BK25/H27建設IO2!BK$51</f>
        <v>1.6791678645166348E-3</v>
      </c>
      <c r="BL27" s="121">
        <f>H27建設IO2!BL25/H27建設IO2!BL$51</f>
        <v>5.3504011711627318E-3</v>
      </c>
      <c r="BM27" s="121">
        <f>H27建設IO2!BM25/H27建設IO2!BM$51</f>
        <v>1.5636606117901276E-3</v>
      </c>
      <c r="BN27" s="121">
        <f>H27建設IO2!BN25/H27建設IO2!BN$51</f>
        <v>3.0384286059496348E-3</v>
      </c>
      <c r="BO27" s="121">
        <f>H27建設IO2!BO25/H27建設IO2!BO$51</f>
        <v>2.6533496630013471E-3</v>
      </c>
      <c r="BP27" s="121">
        <f>H27建設IO2!BP25/H27建設IO2!BP$51</f>
        <v>2.9637009186790492E-3</v>
      </c>
      <c r="BQ27" s="121">
        <f>H27建設IO2!BQ25/H27建設IO2!BQ$51</f>
        <v>2.7495335612708559E-3</v>
      </c>
      <c r="BR27" s="121">
        <f>H27建設IO2!BR25/H27建設IO2!BR$51</f>
        <v>2.2429714886281348E-3</v>
      </c>
      <c r="BS27" s="121">
        <f>H27建設IO2!BS25/H27建設IO2!BS$51</f>
        <v>3.2246142474360159E-3</v>
      </c>
      <c r="BT27" s="315">
        <f>H27建設IO2!BT25/H27建設IO2!BT$51</f>
        <v>3.4727088187049737E-3</v>
      </c>
    </row>
    <row r="28" spans="1:72" ht="21.75" customHeight="1" x14ac:dyDescent="0.15">
      <c r="A28" s="136" t="s">
        <v>56</v>
      </c>
      <c r="B28" s="109" t="s">
        <v>17</v>
      </c>
      <c r="C28" s="321">
        <f>H27建設IO2!C26/H27建設IO2!C$51</f>
        <v>1.1302662172461091E-3</v>
      </c>
      <c r="D28" s="121">
        <f>H27建設IO2!D26/H27建設IO2!D$51</f>
        <v>1.3497596062927871E-3</v>
      </c>
      <c r="E28" s="121">
        <f>H27建設IO2!E26/H27建設IO2!E$51</f>
        <v>1.3160824811104407E-3</v>
      </c>
      <c r="F28" s="121">
        <f>H27建設IO2!F26/H27建設IO2!F$51</f>
        <v>1.4434022989383932E-3</v>
      </c>
      <c r="G28" s="121">
        <f>H27建設IO2!G26/H27建設IO2!G$51</f>
        <v>1.4636817192539612E-3</v>
      </c>
      <c r="H28" s="121">
        <f>H27建設IO2!H26/H27建設IO2!H$51</f>
        <v>8.2429060195797249E-4</v>
      </c>
      <c r="I28" s="121">
        <f>H27建設IO2!I26/H27建設IO2!I$51</f>
        <v>1.1426770869018281E-3</v>
      </c>
      <c r="J28" s="121">
        <f>H27建設IO2!J26/H27建設IO2!J$51</f>
        <v>1.3281100707051405E-3</v>
      </c>
      <c r="K28" s="121">
        <f>H27建設IO2!K26/H27建設IO2!K$51</f>
        <v>1.3078337345287061E-3</v>
      </c>
      <c r="L28" s="121">
        <f>H27建設IO2!L26/H27建設IO2!L$51</f>
        <v>1.3147656894184447E-3</v>
      </c>
      <c r="M28" s="121">
        <f>H27建設IO2!M26/H27建設IO2!M$51</f>
        <v>7.9786627761187223E-4</v>
      </c>
      <c r="N28" s="121">
        <f>H27建設IO2!N26/H27建設IO2!N$51</f>
        <v>9.4339034846435178E-4</v>
      </c>
      <c r="O28" s="121">
        <f>H27建設IO2!O26/H27建設IO2!O$51</f>
        <v>1.1599040367163867E-3</v>
      </c>
      <c r="P28" s="121">
        <f>H27建設IO2!P26/H27建設IO2!P$51</f>
        <v>8.2610211458409265E-4</v>
      </c>
      <c r="Q28" s="121">
        <f>H27建設IO2!Q26/H27建設IO2!Q$51</f>
        <v>7.9923964228625737E-4</v>
      </c>
      <c r="R28" s="121">
        <f>H27建設IO2!R26/H27建設IO2!R$51</f>
        <v>1.4033082216940221E-3</v>
      </c>
      <c r="S28" s="121">
        <f>H27建設IO2!S26/H27建設IO2!S$51</f>
        <v>1.4109788114340725E-3</v>
      </c>
      <c r="T28" s="121">
        <f>H27建設IO2!T26/H27建設IO2!T$51</f>
        <v>1.3067624959163672E-3</v>
      </c>
      <c r="U28" s="121">
        <f>H27建設IO2!U26/H27建設IO2!U$51</f>
        <v>1.4185207586721858E-3</v>
      </c>
      <c r="V28" s="121">
        <f>H27建設IO2!V26/H27建設IO2!V$51</f>
        <v>1.4028222880330635E-3</v>
      </c>
      <c r="W28" s="121">
        <f>H27建設IO2!W26/H27建設IO2!W$51</f>
        <v>1.625655804330156E-3</v>
      </c>
      <c r="X28" s="121">
        <f>H27建設IO2!X26/H27建設IO2!X$51</f>
        <v>1.4049788411869127E-3</v>
      </c>
      <c r="Y28" s="121">
        <f>H27建設IO2!Y26/H27建設IO2!Y$51</f>
        <v>1.0545871475257055E-3</v>
      </c>
      <c r="Z28" s="121">
        <f>H27建設IO2!Z26/H27建設IO2!Z$51</f>
        <v>1.4786784596212881E-3</v>
      </c>
      <c r="AA28" s="121">
        <f>H27建設IO2!AA26/H27建設IO2!AA$51</f>
        <v>1.4487848180488663E-3</v>
      </c>
      <c r="AB28" s="121">
        <f>H27建設IO2!AB26/H27建設IO2!AB$51</f>
        <v>1.4146895981561279E-3</v>
      </c>
      <c r="AC28" s="121">
        <f>H27建設IO2!AC26/H27建設IO2!AC$51</f>
        <v>1.3825954274244558E-3</v>
      </c>
      <c r="AD28" s="121">
        <f>H27建設IO2!AD26/H27建設IO2!AD$51</f>
        <v>8.2666809812657687E-4</v>
      </c>
      <c r="AE28" s="121">
        <f>H27建設IO2!AE26/H27建設IO2!AE$51</f>
        <v>8.5801365305249015E-4</v>
      </c>
      <c r="AF28" s="121">
        <f>H27建設IO2!AF26/H27建設IO2!AF$51</f>
        <v>1.0067459944799674E-3</v>
      </c>
      <c r="AG28" s="121">
        <f>H27建設IO2!AG26/H27建設IO2!AG$51</f>
        <v>1.1124950847109082E-3</v>
      </c>
      <c r="AH28" s="121">
        <f>H27建設IO2!AH26/H27建設IO2!AH$51</f>
        <v>1.117361736662166E-3</v>
      </c>
      <c r="AI28" s="121">
        <f>H27建設IO2!AI26/H27建設IO2!AI$51</f>
        <v>1.1243371445192759E-3</v>
      </c>
      <c r="AJ28" s="121">
        <f>H27建設IO2!AJ26/H27建設IO2!AJ$51</f>
        <v>1.1642999086647868E-3</v>
      </c>
      <c r="AK28" s="121">
        <f>H27建設IO2!AK26/H27建設IO2!AK$51</f>
        <v>1.0941293124081103E-3</v>
      </c>
      <c r="AL28" s="121">
        <f>H27建設IO2!AL26/H27建設IO2!AL$51</f>
        <v>9.6072917991615945E-4</v>
      </c>
      <c r="AM28" s="121">
        <f>H27建設IO2!AM26/H27建設IO2!AM$51</f>
        <v>1.1685490700272701E-3</v>
      </c>
      <c r="AN28" s="121">
        <f>H27建設IO2!AN26/H27建設IO2!AN$51</f>
        <v>9.7605951737513117E-4</v>
      </c>
      <c r="AO28" s="121">
        <f>H27建設IO2!AO26/H27建設IO2!AO$51</f>
        <v>9.2950092950092955E-4</v>
      </c>
      <c r="AP28" s="121">
        <f>H27建設IO2!AP26/H27建設IO2!AP$51</f>
        <v>7.3809453514806173E-4</v>
      </c>
      <c r="AQ28" s="121">
        <f>H27建設IO2!AQ26/H27建設IO2!AQ$51</f>
        <v>1.0692822956668362E-3</v>
      </c>
      <c r="AR28" s="121">
        <f>H27建設IO2!AR26/H27建設IO2!AR$51</f>
        <v>1.0167393610750913E-3</v>
      </c>
      <c r="AS28" s="121">
        <f>H27建設IO2!AS26/H27建設IO2!AS$51</f>
        <v>1.0624897310915165E-3</v>
      </c>
      <c r="AT28" s="121">
        <f>H27建設IO2!AT26/H27建設IO2!AT$51</f>
        <v>5.1434316040492839E-4</v>
      </c>
      <c r="AU28" s="121">
        <f>H27建設IO2!AU26/H27建設IO2!AU$51</f>
        <v>1.5007376507096709E-3</v>
      </c>
      <c r="AV28" s="121">
        <f>H27建設IO2!AV26/H27建設IO2!AV$51</f>
        <v>8.3194675540765393E-4</v>
      </c>
      <c r="AW28" s="121">
        <f>H27建設IO2!AW26/H27建設IO2!AW$51</f>
        <v>1.4278244781402083E-3</v>
      </c>
      <c r="AX28" s="121">
        <f>H27建設IO2!AX26/H27建設IO2!AX$51</f>
        <v>1.2303966564459114E-3</v>
      </c>
      <c r="AY28" s="121">
        <f>H27建設IO2!AY26/H27建設IO2!AY$51</f>
        <v>1.6373396339820513E-3</v>
      </c>
      <c r="AZ28" s="121">
        <f>H27建設IO2!AZ26/H27建設IO2!AZ$51</f>
        <v>9.373938108573638E-4</v>
      </c>
      <c r="BA28" s="121">
        <f>H27建設IO2!BA26/H27建設IO2!BA$51</f>
        <v>8.6206149097404062E-4</v>
      </c>
      <c r="BB28" s="121">
        <f>H27建設IO2!BB26/H27建設IO2!BB$51</f>
        <v>1.0291160359162867E-3</v>
      </c>
      <c r="BC28" s="121">
        <f>H27建設IO2!BC26/H27建設IO2!BC$51</f>
        <v>1.195028127163962E-3</v>
      </c>
      <c r="BD28" s="121">
        <f>H27建設IO2!BD26/H27建設IO2!BD$51</f>
        <v>7.4568519430748444E-4</v>
      </c>
      <c r="BE28" s="121">
        <f>H27建設IO2!BE26/H27建設IO2!BE$51</f>
        <v>9.6306640342851645E-4</v>
      </c>
      <c r="BF28" s="121">
        <f>H27建設IO2!BF26/H27建設IO2!BF$51</f>
        <v>7.8436896716215312E-4</v>
      </c>
      <c r="BG28" s="121">
        <f>H27建設IO2!BG26/H27建設IO2!BG$51</f>
        <v>7.2113669820558877E-4</v>
      </c>
      <c r="BH28" s="121">
        <f>H27建設IO2!BH26/H27建設IO2!BH$51</f>
        <v>1.26334235559012E-3</v>
      </c>
      <c r="BI28" s="121">
        <f>H27建設IO2!BI26/H27建設IO2!BI$51</f>
        <v>1.2406306539157405E-3</v>
      </c>
      <c r="BJ28" s="121">
        <f>H27建設IO2!BJ26/H27建設IO2!BJ$51</f>
        <v>4.3787690670450512E-4</v>
      </c>
      <c r="BK28" s="121">
        <f>H27建設IO2!BK26/H27建設IO2!BK$51</f>
        <v>3.7242244465933146E-4</v>
      </c>
      <c r="BL28" s="121">
        <f>H27建設IO2!BL26/H27建設IO2!BL$51</f>
        <v>7.1890569482235399E-4</v>
      </c>
      <c r="BM28" s="121">
        <f>H27建設IO2!BM26/H27建設IO2!BM$51</f>
        <v>5.9402221621986627E-4</v>
      </c>
      <c r="BN28" s="121">
        <f>H27建設IO2!BN26/H27建設IO2!BN$51</f>
        <v>6.6720233469461858E-4</v>
      </c>
      <c r="BO28" s="121">
        <f>H27建設IO2!BO26/H27建設IO2!BO$51</f>
        <v>6.5619761377855594E-4</v>
      </c>
      <c r="BP28" s="121">
        <f>H27建設IO2!BP26/H27建設IO2!BP$51</f>
        <v>9.2914184595578782E-4</v>
      </c>
      <c r="BQ28" s="121">
        <f>H27建設IO2!BQ26/H27建設IO2!BQ$51</f>
        <v>5.9364929163802571E-4</v>
      </c>
      <c r="BR28" s="121">
        <f>H27建設IO2!BR26/H27建設IO2!BR$51</f>
        <v>5.1054303407821347E-4</v>
      </c>
      <c r="BS28" s="121">
        <f>H27建設IO2!BS26/H27建設IO2!BS$51</f>
        <v>5.7100619052018848E-4</v>
      </c>
      <c r="BT28" s="315">
        <f>H27建設IO2!BT26/H27建設IO2!BT$51</f>
        <v>6.6766827597596783E-4</v>
      </c>
    </row>
    <row r="29" spans="1:72" ht="21.75" customHeight="1" x14ac:dyDescent="0.15">
      <c r="A29" s="136" t="s">
        <v>57</v>
      </c>
      <c r="B29" s="109" t="s">
        <v>463</v>
      </c>
      <c r="C29" s="321">
        <f>H27建設IO2!C27/H27建設IO2!C$51</f>
        <v>4.8534369297225646E-3</v>
      </c>
      <c r="D29" s="121">
        <f>H27建設IO2!D27/H27建設IO2!D$51</f>
        <v>5.4485239761720523E-3</v>
      </c>
      <c r="E29" s="121">
        <f>H27建設IO2!E27/H27建設IO2!E$51</f>
        <v>7.5371690562637478E-3</v>
      </c>
      <c r="F29" s="121">
        <f>H27建設IO2!F27/H27建設IO2!F$51</f>
        <v>5.760238832881924E-3</v>
      </c>
      <c r="G29" s="121">
        <f>H27建設IO2!G27/H27建設IO2!G$51</f>
        <v>5.8579323794333482E-3</v>
      </c>
      <c r="H29" s="121">
        <f>H27建設IO2!H27/H27建設IO2!H$51</f>
        <v>2.7777464120775511E-3</v>
      </c>
      <c r="I29" s="121">
        <f>H27建設IO2!I27/H27建設IO2!I$51</f>
        <v>9.9572894359763464E-3</v>
      </c>
      <c r="J29" s="121">
        <f>H27建設IO2!J27/H27建設IO2!J$51</f>
        <v>2.7326581310911525E-3</v>
      </c>
      <c r="K29" s="121">
        <f>H27建設IO2!K27/H27建設IO2!K$51</f>
        <v>1.1052387331560614E-2</v>
      </c>
      <c r="L29" s="121">
        <f>H27建設IO2!L27/H27建設IO2!L$51</f>
        <v>1.1170085687522058E-2</v>
      </c>
      <c r="M29" s="121">
        <f>H27建設IO2!M27/H27建設IO2!M$51</f>
        <v>2.3935988328356167E-3</v>
      </c>
      <c r="N29" s="121">
        <f>H27建設IO2!N27/H27建設IO2!N$51</f>
        <v>9.0585997873523384E-3</v>
      </c>
      <c r="O29" s="121">
        <f>H27建設IO2!O27/H27建設IO2!O$51</f>
        <v>3.2961301762803796E-3</v>
      </c>
      <c r="P29" s="121">
        <f>H27建設IO2!P27/H27建設IO2!P$51</f>
        <v>1.2180203270844528E-2</v>
      </c>
      <c r="Q29" s="121">
        <f>H27建設IO2!Q27/H27建設IO2!Q$51</f>
        <v>1.8792932129433619E-3</v>
      </c>
      <c r="R29" s="121">
        <f>H27建設IO2!R27/H27建設IO2!R$51</f>
        <v>2.1274551053012017E-3</v>
      </c>
      <c r="S29" s="121">
        <f>H27建設IO2!S27/H27建設IO2!S$51</f>
        <v>2.1973055448895194E-3</v>
      </c>
      <c r="T29" s="121">
        <f>H27建設IO2!T27/H27建設IO2!T$51</f>
        <v>1.8512468692148535E-3</v>
      </c>
      <c r="U29" s="121">
        <f>H27建設IO2!U27/H27建設IO2!U$51</f>
        <v>2.2223491885864245E-3</v>
      </c>
      <c r="V29" s="121">
        <f>H27建設IO2!V27/H27建設IO2!V$51</f>
        <v>2.1230300635535645E-3</v>
      </c>
      <c r="W29" s="121">
        <f>H27建設IO2!W27/H27建設IO2!W$51</f>
        <v>2.157688613020025E-3</v>
      </c>
      <c r="X29" s="121">
        <f>H27建設IO2!X27/H27建設IO2!X$51</f>
        <v>1.7330876723622994E-3</v>
      </c>
      <c r="Y29" s="121">
        <f>H27建設IO2!Y27/H27建設IO2!Y$51</f>
        <v>1.7229010956669958E-3</v>
      </c>
      <c r="Z29" s="121">
        <f>H27建設IO2!Z27/H27建設IO2!Z$51</f>
        <v>1.9893012370444667E-3</v>
      </c>
      <c r="AA29" s="121">
        <f>H27建設IO2!AA27/H27建設IO2!AA$51</f>
        <v>2.1964417187988953E-3</v>
      </c>
      <c r="AB29" s="121">
        <f>H27建設IO2!AB27/H27建設IO2!AB$51</f>
        <v>1.9916825333199718E-3</v>
      </c>
      <c r="AC29" s="121">
        <f>H27建設IO2!AC27/H27建設IO2!AC$51</f>
        <v>2.238434122556665E-3</v>
      </c>
      <c r="AD29" s="121">
        <f>H27建設IO2!AD27/H27建設IO2!AD$51</f>
        <v>1.910998980084814E-3</v>
      </c>
      <c r="AE29" s="121">
        <f>H27建設IO2!AE27/H27建設IO2!AE$51</f>
        <v>4.1153100320608501E-3</v>
      </c>
      <c r="AF29" s="121">
        <f>H27建設IO2!AF27/H27建設IO2!AF$51</f>
        <v>3.2780799205660112E-3</v>
      </c>
      <c r="AG29" s="121">
        <f>H27建設IO2!AG27/H27建設IO2!AG$51</f>
        <v>3.2794998936935059E-3</v>
      </c>
      <c r="AH29" s="121">
        <f>H27建設IO2!AH27/H27建設IO2!AH$51</f>
        <v>3.181110301287099E-3</v>
      </c>
      <c r="AI29" s="121">
        <f>H27建設IO2!AI27/H27建設IO2!AI$51</f>
        <v>3.0433550369558244E-3</v>
      </c>
      <c r="AJ29" s="121">
        <f>H27建設IO2!AJ27/H27建設IO2!AJ$51</f>
        <v>2.5106999080129742E-3</v>
      </c>
      <c r="AK29" s="121">
        <f>H27建設IO2!AK27/H27建設IO2!AK$51</f>
        <v>2.4412760283105961E-3</v>
      </c>
      <c r="AL29" s="121">
        <f>H27建設IO2!AL27/H27建設IO2!AL$51</f>
        <v>1.9133395216921823E-3</v>
      </c>
      <c r="AM29" s="121">
        <f>H27建設IO2!AM27/H27建設IO2!AM$51</f>
        <v>2.5387529920392958E-3</v>
      </c>
      <c r="AN29" s="121">
        <f>H27建設IO2!AN27/H27建設IO2!AN$51</f>
        <v>7.1869138079038563E-3</v>
      </c>
      <c r="AO29" s="121">
        <f>H27建設IO2!AO27/H27建設IO2!AO$51</f>
        <v>5.4340054340054336E-3</v>
      </c>
      <c r="AP29" s="121">
        <f>H27建設IO2!AP27/H27建設IO2!AP$51</f>
        <v>4.1923769596409911E-3</v>
      </c>
      <c r="AQ29" s="121">
        <f>H27建設IO2!AQ27/H27建設IO2!AQ$51</f>
        <v>4.130616945039918E-3</v>
      </c>
      <c r="AR29" s="121">
        <f>H27建設IO2!AR27/H27建設IO2!AR$51</f>
        <v>4.2143109748909585E-3</v>
      </c>
      <c r="AS29" s="121">
        <f>H27建設IO2!AS27/H27建設IO2!AS$51</f>
        <v>4.2554356755572596E-3</v>
      </c>
      <c r="AT29" s="121">
        <f>H27建設IO2!AT27/H27建設IO2!AT$51</f>
        <v>4.3251583943141698E-3</v>
      </c>
      <c r="AU29" s="121">
        <f>H27建設IO2!AU27/H27建設IO2!AU$51</f>
        <v>3.7645622424581572E-3</v>
      </c>
      <c r="AV29" s="121">
        <f>H27建設IO2!AV27/H27建設IO2!AV$51</f>
        <v>1.8302828618968385E-3</v>
      </c>
      <c r="AW29" s="121">
        <f>H27建設IO2!AW27/H27建設IO2!AW$51</f>
        <v>3.559506093391787E-3</v>
      </c>
      <c r="AX29" s="121">
        <f>H27建設IO2!AX27/H27建設IO2!AX$51</f>
        <v>2.988106165654356E-3</v>
      </c>
      <c r="AY29" s="121">
        <f>H27建設IO2!AY27/H27建設IO2!AY$51</f>
        <v>4.1658894484859791E-3</v>
      </c>
      <c r="AZ29" s="121">
        <f>H27建設IO2!AZ27/H27建設IO2!AZ$51</f>
        <v>6.8195399739873217E-3</v>
      </c>
      <c r="BA29" s="121">
        <f>H27建設IO2!BA27/H27建設IO2!BA$51</f>
        <v>3.2761371321553055E-3</v>
      </c>
      <c r="BB29" s="121">
        <f>H27建設IO2!BB27/H27建設IO2!BB$51</f>
        <v>3.3689504318244884E-3</v>
      </c>
      <c r="BC29" s="121">
        <f>H27建設IO2!BC27/H27建設IO2!BC$51</f>
        <v>3.7263570864473159E-3</v>
      </c>
      <c r="BD29" s="121">
        <f>H27建設IO2!BD27/H27建設IO2!BD$51</f>
        <v>3.5747696284680009E-3</v>
      </c>
      <c r="BE29" s="121">
        <f>H27建設IO2!BE27/H27建設IO2!BE$51</f>
        <v>3.4830901590664678E-3</v>
      </c>
      <c r="BF29" s="121">
        <f>H27建設IO2!BF27/H27建設IO2!BF$51</f>
        <v>2.2122406379961133E-3</v>
      </c>
      <c r="BG29" s="121">
        <f>H27建設IO2!BG27/H27建設IO2!BG$51</f>
        <v>4.1251353752569699E-3</v>
      </c>
      <c r="BH29" s="121">
        <f>H27建設IO2!BH27/H27建設IO2!BH$51</f>
        <v>2.7729006272562717E-3</v>
      </c>
      <c r="BI29" s="121">
        <f>H27建設IO2!BI27/H27建設IO2!BI$51</f>
        <v>1.7446368570690101E-3</v>
      </c>
      <c r="BJ29" s="121">
        <f>H27建設IO2!BJ27/H27建設IO2!BJ$51</f>
        <v>4.1958584604469672E-3</v>
      </c>
      <c r="BK29" s="121">
        <f>H27建設IO2!BK27/H27建設IO2!BK$51</f>
        <v>1.4994903692862557E-3</v>
      </c>
      <c r="BL29" s="121">
        <f>H27建設IO2!BL27/H27建設IO2!BL$51</f>
        <v>1.8560837939049868E-3</v>
      </c>
      <c r="BM29" s="121">
        <f>H27建設IO2!BM27/H27建設IO2!BM$51</f>
        <v>4.3997737862110876E-3</v>
      </c>
      <c r="BN29" s="121">
        <f>H27建設IO2!BN27/H27建設IO2!BN$51</f>
        <v>5.3474733407072126E-3</v>
      </c>
      <c r="BO29" s="121">
        <f>H27建設IO2!BO27/H27建設IO2!BO$51</f>
        <v>4.2041810680346747E-3</v>
      </c>
      <c r="BP29" s="121">
        <f>H27建設IO2!BP27/H27建設IO2!BP$51</f>
        <v>3.2707612594477919E-3</v>
      </c>
      <c r="BQ29" s="121">
        <f>H27建設IO2!BQ27/H27建設IO2!BQ$51</f>
        <v>8.0522054294360785E-3</v>
      </c>
      <c r="BR29" s="121">
        <f>H27建設IO2!BR27/H27建設IO2!BR$51</f>
        <v>5.4205144308513255E-3</v>
      </c>
      <c r="BS29" s="121">
        <f>H27建設IO2!BS27/H27建設IO2!BS$51</f>
        <v>1.5513258800702208E-2</v>
      </c>
      <c r="BT29" s="315">
        <f>H27建設IO2!BT27/H27建設IO2!BT$51</f>
        <v>4.5046764037629293E-3</v>
      </c>
    </row>
    <row r="30" spans="1:72" ht="21.75" customHeight="1" x14ac:dyDescent="0.15">
      <c r="A30" s="136" t="s">
        <v>58</v>
      </c>
      <c r="B30" s="109" t="s">
        <v>488</v>
      </c>
      <c r="C30" s="321">
        <f>H27建設IO2!C28/H27建設IO2!C$51</f>
        <v>6.621470991799071E-4</v>
      </c>
      <c r="D30" s="121">
        <f>H27建設IO2!D28/H27建設IO2!D$51</f>
        <v>7.1950554341706303E-4</v>
      </c>
      <c r="E30" s="121">
        <f>H27建設IO2!E28/H27建設IO2!E$51</f>
        <v>7.9946555445455612E-4</v>
      </c>
      <c r="F30" s="121">
        <f>H27建設IO2!F28/H27建設IO2!F$51</f>
        <v>9.2744954598067788E-4</v>
      </c>
      <c r="G30" s="121">
        <f>H27建設IO2!G28/H27建設IO2!G$51</f>
        <v>9.2158194503229112E-4</v>
      </c>
      <c r="H30" s="121">
        <f>H27建設IO2!H28/H27建設IO2!H$51</f>
        <v>1.1065819039983739E-3</v>
      </c>
      <c r="I30" s="121">
        <f>H27建設IO2!I28/H27建設IO2!I$51</f>
        <v>6.2515557756652376E-4</v>
      </c>
      <c r="J30" s="121">
        <f>H27建設IO2!J28/H27建設IO2!J$51</f>
        <v>5.8283967131664434E-4</v>
      </c>
      <c r="K30" s="121">
        <f>H27建設IO2!K28/H27建設IO2!K$51</f>
        <v>5.0289539347819572E-4</v>
      </c>
      <c r="L30" s="121">
        <f>H27建設IO2!L28/H27建設IO2!L$51</f>
        <v>4.9361813416063695E-4</v>
      </c>
      <c r="M30" s="121">
        <f>H27建設IO2!M28/H27建設IO2!M$51</f>
        <v>1.1854013267376387E-3</v>
      </c>
      <c r="N30" s="121">
        <f>H27建設IO2!N28/H27建設IO2!N$51</f>
        <v>7.7626292076437339E-4</v>
      </c>
      <c r="O30" s="121">
        <f>H27建設IO2!O28/H27建設IO2!O$51</f>
        <v>4.0784395535621153E-4</v>
      </c>
      <c r="P30" s="121">
        <f>H27建設IO2!P28/H27建設IO2!P$51</f>
        <v>9.7584018596903418E-4</v>
      </c>
      <c r="Q30" s="121">
        <f>H27建設IO2!Q28/H27建設IO2!Q$51</f>
        <v>4.5362249967598395E-4</v>
      </c>
      <c r="R30" s="121">
        <f>H27建設IO2!R28/H27建設IO2!R$51</f>
        <v>5.9236440962546198E-4</v>
      </c>
      <c r="S30" s="121">
        <f>H27建設IO2!S28/H27建設IO2!S$51</f>
        <v>1.785770058221248E-3</v>
      </c>
      <c r="T30" s="121">
        <f>H27建設IO2!T28/H27建設IO2!T$51</f>
        <v>1.7423499945551564E-3</v>
      </c>
      <c r="U30" s="121">
        <f>H27建設IO2!U28/H27建設IO2!U$51</f>
        <v>1.7889122901032564E-3</v>
      </c>
      <c r="V30" s="121">
        <f>H27建設IO2!V28/H27建設IO2!V$51</f>
        <v>5.1676188159518804E-4</v>
      </c>
      <c r="W30" s="121">
        <f>H27建設IO2!W28/H27建設IO2!W$51</f>
        <v>6.9459838912288479E-4</v>
      </c>
      <c r="X30" s="121">
        <f>H27建設IO2!X28/H27建設IO2!X$51</f>
        <v>5.3170456744319088E-4</v>
      </c>
      <c r="Y30" s="121">
        <f>H27建設IO2!Y28/H27建設IO2!Y$51</f>
        <v>5.3955621501315166E-4</v>
      </c>
      <c r="Z30" s="121">
        <f>H27建設IO2!Z28/H27建設IO2!Z$51</f>
        <v>5.9572657366037504E-4</v>
      </c>
      <c r="AA30" s="121">
        <f>H27建設IO2!AA28/H27建設IO2!AA$51</f>
        <v>5.3280247716658562E-4</v>
      </c>
      <c r="AB30" s="121">
        <f>H27建設IO2!AB28/H27建設IO2!AB$51</f>
        <v>5.4489427798376587E-4</v>
      </c>
      <c r="AC30" s="121">
        <f>H27建設IO2!AC28/H27建設IO2!AC$51</f>
        <v>4.728967023844202E-4</v>
      </c>
      <c r="AD30" s="121">
        <f>H27建設IO2!AD28/H27建設IO2!AD$51</f>
        <v>6.012131622738741E-4</v>
      </c>
      <c r="AE30" s="121">
        <f>H27建設IO2!AE28/H27建設IO2!AE$51</f>
        <v>5.9100152349971446E-4</v>
      </c>
      <c r="AF30" s="121">
        <f>H27建設IO2!AF28/H27建設IO2!AF$51</f>
        <v>4.9325885664629014E-4</v>
      </c>
      <c r="AG30" s="121">
        <f>H27建設IO2!AG28/H27建設IO2!AG$51</f>
        <v>5.1743220544941981E-4</v>
      </c>
      <c r="AH30" s="121">
        <f>H27建設IO2!AH28/H27建設IO2!AH$51</f>
        <v>5.0282906482261277E-4</v>
      </c>
      <c r="AI30" s="121">
        <f>H27建設IO2!AI28/H27建設IO2!AI$51</f>
        <v>5.2170735163597581E-4</v>
      </c>
      <c r="AJ30" s="121">
        <f>H27建設IO2!AJ28/H27建設IO2!AJ$51</f>
        <v>4.9293313138012312E-4</v>
      </c>
      <c r="AK30" s="121">
        <f>H27建設IO2!AK28/H27建設IO2!AK$51</f>
        <v>3.4191541012753445E-4</v>
      </c>
      <c r="AL30" s="121">
        <f>H27建設IO2!AL28/H27建設IO2!AL$51</f>
        <v>2.7333421738459749E-4</v>
      </c>
      <c r="AM30" s="121">
        <f>H27建設IO2!AM28/H27建設IO2!AM$51</f>
        <v>4.6858526299347887E-4</v>
      </c>
      <c r="AN30" s="121">
        <f>H27建設IO2!AN28/H27建設IO2!AN$51</f>
        <v>9.5539376212126033E-4</v>
      </c>
      <c r="AO30" s="121">
        <f>H27建設IO2!AO28/H27建設IO2!AO$51</f>
        <v>7.8650078650078646E-4</v>
      </c>
      <c r="AP30" s="121">
        <f>H27建設IO2!AP28/H27建設IO2!AP$51</f>
        <v>6.1999940952437186E-4</v>
      </c>
      <c r="AQ30" s="121">
        <f>H27建設IO2!AQ28/H27建設IO2!AQ$51</f>
        <v>3.7270656940310398E-4</v>
      </c>
      <c r="AR30" s="121">
        <f>H27建設IO2!AR28/H27建設IO2!AR$51</f>
        <v>3.6248968525285865E-4</v>
      </c>
      <c r="AS30" s="121">
        <f>H27建設IO2!AS28/H27建設IO2!AS$51</f>
        <v>3.6876791354035452E-4</v>
      </c>
      <c r="AT30" s="121">
        <f>H27建設IO2!AT28/H27建設IO2!AT$51</f>
        <v>2.8055081476632457E-4</v>
      </c>
      <c r="AU30" s="121">
        <f>H27建設IO2!AU28/H27建設IO2!AU$51</f>
        <v>4.8328839599124995E-4</v>
      </c>
      <c r="AV30" s="121">
        <f>H27建設IO2!AV28/H27建設IO2!AV$51</f>
        <v>1.6638935108153079E-4</v>
      </c>
      <c r="AW30" s="121">
        <f>H27建設IO2!AW28/H27建設IO2!AW$51</f>
        <v>4.4242448618428989E-4</v>
      </c>
      <c r="AX30" s="121">
        <f>H27建設IO2!AX28/H27建設IO2!AX$51</f>
        <v>3.7107200749956056E-4</v>
      </c>
      <c r="AY30" s="121">
        <f>H27建設IO2!AY28/H27建設IO2!AY$51</f>
        <v>5.1814545379178845E-4</v>
      </c>
      <c r="AZ30" s="121">
        <f>H27建設IO2!AZ28/H27建設IO2!AZ$51</f>
        <v>1.0428506145788172E-3</v>
      </c>
      <c r="BA30" s="121">
        <f>H27建設IO2!BA28/H27建設IO2!BA$51</f>
        <v>4.6018520124161132E-4</v>
      </c>
      <c r="BB30" s="121">
        <f>H27建設IO2!BB28/H27建設IO2!BB$51</f>
        <v>4.186350851829901E-4</v>
      </c>
      <c r="BC30" s="121">
        <f>H27建設IO2!BC28/H27建設IO2!BC$51</f>
        <v>4.956124403354416E-4</v>
      </c>
      <c r="BD30" s="121">
        <f>H27建設IO2!BD28/H27建設IO2!BD$51</f>
        <v>3.7510224925770431E-4</v>
      </c>
      <c r="BE30" s="121">
        <f>H27建設IO2!BE28/H27建設IO2!BE$51</f>
        <v>4.1732877481902379E-4</v>
      </c>
      <c r="BF30" s="121">
        <f>H27建設IO2!BF28/H27建設IO2!BF$51</f>
        <v>2.3691144314285441E-4</v>
      </c>
      <c r="BG30" s="121">
        <f>H27建設IO2!BG28/H27建設IO2!BG$51</f>
        <v>5.5252559970428211E-4</v>
      </c>
      <c r="BH30" s="121">
        <f>H27建設IO2!BH28/H27建設IO2!BH$51</f>
        <v>6.2318097379243827E-4</v>
      </c>
      <c r="BI30" s="121">
        <f>H27建設IO2!BI28/H27建設IO2!BI$51</f>
        <v>2.7138795554406824E-4</v>
      </c>
      <c r="BJ30" s="121">
        <f>H27建設IO2!BJ28/H27建設IO2!BJ$51</f>
        <v>4.8776161759489181E-4</v>
      </c>
      <c r="BK30" s="121">
        <f>H27建設IO2!BK28/H27建設IO2!BK$51</f>
        <v>2.058124036275253E-4</v>
      </c>
      <c r="BL30" s="121">
        <f>H27建設IO2!BL28/H27建設IO2!BL$51</f>
        <v>2.6359875476819649E-4</v>
      </c>
      <c r="BM30" s="121">
        <f>H27建設IO2!BM28/H27建設IO2!BM$51</f>
        <v>3.0492437031534879E-4</v>
      </c>
      <c r="BN30" s="121">
        <f>H27建設IO2!BN28/H27建設IO2!BN$51</f>
        <v>7.7685281200037034E-4</v>
      </c>
      <c r="BO30" s="121">
        <f>H27建設IO2!BO28/H27建設IO2!BO$51</f>
        <v>6.6084678715552943E-4</v>
      </c>
      <c r="BP30" s="121">
        <f>H27建設IO2!BP28/H27建設IO2!BP$51</f>
        <v>6.0502259736655952E-4</v>
      </c>
      <c r="BQ30" s="121">
        <f>H27建設IO2!BQ28/H27建設IO2!BQ$51</f>
        <v>7.9897160303162853E-4</v>
      </c>
      <c r="BR30" s="121">
        <f>H27建設IO2!BR28/H27建設IO2!BR$51</f>
        <v>6.9638924313597322E-4</v>
      </c>
      <c r="BS30" s="121">
        <f>H27建設IO2!BS28/H27建設IO2!BS$51</f>
        <v>2.184237272475284E-3</v>
      </c>
      <c r="BT30" s="315">
        <f>H27建設IO2!BT28/H27建設IO2!BT$51</f>
        <v>6.5965112568807196E-4</v>
      </c>
    </row>
    <row r="31" spans="1:72" ht="21.75" customHeight="1" x14ac:dyDescent="0.15">
      <c r="A31" s="136" t="s">
        <v>59</v>
      </c>
      <c r="B31" s="109" t="s">
        <v>489</v>
      </c>
      <c r="C31" s="321">
        <f>H27建設IO2!C29/H27建設IO2!C$51</f>
        <v>1.7185736554595561E-3</v>
      </c>
      <c r="D31" s="121">
        <f>H27建設IO2!D29/H27建設IO2!D$51</f>
        <v>2.9319449431619782E-4</v>
      </c>
      <c r="E31" s="121">
        <f>H27建設IO2!E29/H27建設IO2!E$51</f>
        <v>3.3289266586380517E-4</v>
      </c>
      <c r="F31" s="121">
        <f>H27建設IO2!F29/H27建設IO2!F$51</f>
        <v>2.8531399342178145E-4</v>
      </c>
      <c r="G31" s="121">
        <f>H27建設IO2!G29/H27建設IO2!G$51</f>
        <v>2.7813897899569884E-4</v>
      </c>
      <c r="H31" s="121">
        <f>H27建設IO2!H29/H27建設IO2!H$51</f>
        <v>5.0436045964551742E-4</v>
      </c>
      <c r="I31" s="121">
        <f>H27建設IO2!I29/H27建設IO2!I$51</f>
        <v>3.9769324908393166E-4</v>
      </c>
      <c r="J31" s="121">
        <f>H27建設IO2!J29/H27建設IO2!J$51</f>
        <v>6.3061341486718903E-4</v>
      </c>
      <c r="K31" s="121">
        <f>H27建設IO2!K29/H27建設IO2!K$51</f>
        <v>3.6257382168093628E-4</v>
      </c>
      <c r="L31" s="121">
        <f>H27建設IO2!L29/H27建設IO2!L$51</f>
        <v>3.5913585529954691E-4</v>
      </c>
      <c r="M31" s="121">
        <f>H27建設IO2!M29/H27建設IO2!M$51</f>
        <v>6.1549684272915858E-4</v>
      </c>
      <c r="N31" s="121">
        <f>H27建設IO2!N29/H27建設IO2!N$51</f>
        <v>4.3174585489161088E-4</v>
      </c>
      <c r="O31" s="121">
        <f>H27建設IO2!O29/H27建設IO2!O$51</f>
        <v>1.971419630749974E-4</v>
      </c>
      <c r="P31" s="121">
        <f>H27建設IO2!P29/H27建設IO2!P$51</f>
        <v>5.5883378339512146E-4</v>
      </c>
      <c r="Q31" s="121">
        <f>H27建設IO2!Q29/H27建設IO2!Q$51</f>
        <v>3.4561714261027347E-4</v>
      </c>
      <c r="R31" s="121">
        <f>H27建設IO2!R29/H27建設IO2!R$51</f>
        <v>2.3007206005778289E-4</v>
      </c>
      <c r="S31" s="121">
        <f>H27建設IO2!S29/H27建設IO2!S$51</f>
        <v>2.4067477122117643E-4</v>
      </c>
      <c r="T31" s="121">
        <f>H27建設IO2!T29/H27建設IO2!T$51</f>
        <v>2.9946640531416751E-4</v>
      </c>
      <c r="U31" s="121">
        <f>H27建設IO2!U29/H27建設IO2!U$51</f>
        <v>2.3642012644536429E-4</v>
      </c>
      <c r="V31" s="121">
        <f>H27建設IO2!V29/H27建設IO2!V$51</f>
        <v>2.2940037581624227E-4</v>
      </c>
      <c r="W31" s="121">
        <f>H27建設IO2!W29/H27建設IO2!W$51</f>
        <v>4.1380329564767607E-4</v>
      </c>
      <c r="X31" s="121">
        <f>H27建設IO2!X29/H27建設IO2!X$51</f>
        <v>2.4397836164323633E-4</v>
      </c>
      <c r="Y31" s="121">
        <f>H27建設IO2!Y29/H27建設IO2!Y$51</f>
        <v>6.0700074188979559E-4</v>
      </c>
      <c r="Z31" s="121">
        <f>H27建設IO2!Z29/H27建設IO2!Z$51</f>
        <v>2.4011428224066138E-4</v>
      </c>
      <c r="AA31" s="121">
        <f>H27建設IO2!AA29/H27建設IO2!AA$51</f>
        <v>2.299079182294171E-4</v>
      </c>
      <c r="AB31" s="121">
        <f>H27建設IO2!AB29/H27建設IO2!AB$51</f>
        <v>2.4661163443230784E-4</v>
      </c>
      <c r="AC31" s="121">
        <f>H27建設IO2!AC29/H27建設IO2!AC$51</f>
        <v>1.8808712014931918E-4</v>
      </c>
      <c r="AD31" s="121">
        <f>H27建設IO2!AD29/H27建設IO2!AD$51</f>
        <v>5.9047721294755494E-4</v>
      </c>
      <c r="AE31" s="121">
        <f>H27建設IO2!AE29/H27建設IO2!AE$51</f>
        <v>3.4865682782356548E-3</v>
      </c>
      <c r="AF31" s="121">
        <f>H27建設IO2!AF29/H27建設IO2!AF$51</f>
        <v>2.942711494002269E-3</v>
      </c>
      <c r="AG31" s="121">
        <f>H27建設IO2!AG29/H27建設IO2!AG$51</f>
        <v>3.0806703107666773E-3</v>
      </c>
      <c r="AH31" s="121">
        <f>H27建設IO2!AH29/H27建設IO2!AH$51</f>
        <v>3.0326063805881927E-3</v>
      </c>
      <c r="AI31" s="121">
        <f>H27建設IO2!AI29/H27建設IO2!AI$51</f>
        <v>3.302530597632739E-3</v>
      </c>
      <c r="AJ31" s="121">
        <f>H27建設IO2!AJ29/H27建設IO2!AJ$51</f>
        <v>3.6770367304437947E-3</v>
      </c>
      <c r="AK31" s="121">
        <f>H27建設IO2!AK29/H27建設IO2!AK$51</f>
        <v>1.5249427291688037E-3</v>
      </c>
      <c r="AL31" s="121">
        <f>H27建設IO2!AL29/H27建設IO2!AL$51</f>
        <v>1.1637001334195734E-4</v>
      </c>
      <c r="AM31" s="121">
        <f>H27建設IO2!AM29/H27建設IO2!AM$51</f>
        <v>2.3312699651416857E-3</v>
      </c>
      <c r="AN31" s="121">
        <f>H27建設IO2!AN29/H27建設IO2!AN$51</f>
        <v>6.8324166216259183E-3</v>
      </c>
      <c r="AO31" s="121">
        <f>H27建設IO2!AO29/H27建設IO2!AO$51</f>
        <v>4.5760045760045763E-3</v>
      </c>
      <c r="AP31" s="121">
        <f>H27建設IO2!AP29/H27建設IO2!AP$51</f>
        <v>1.7123793215435034E-3</v>
      </c>
      <c r="AQ31" s="121">
        <f>H27建設IO2!AQ29/H27建設IO2!AQ$51</f>
        <v>1.1720979010194168E-3</v>
      </c>
      <c r="AR31" s="121">
        <f>H27建設IO2!AR29/H27建設IO2!AR$51</f>
        <v>9.9168926087469058E-4</v>
      </c>
      <c r="AS31" s="121">
        <f>H27建設IO2!AS29/H27建設IO2!AS$51</f>
        <v>9.6025704218924001E-4</v>
      </c>
      <c r="AT31" s="121">
        <f>H27建設IO2!AT29/H27建設IO2!AT$51</f>
        <v>1.2157201973207398E-3</v>
      </c>
      <c r="AU31" s="121">
        <f>H27建設IO2!AU29/H27建設IO2!AU$51</f>
        <v>2.7979854504756578E-4</v>
      </c>
      <c r="AV31" s="121">
        <f>H27建設IO2!AV29/H27建設IO2!AV$51</f>
        <v>5.3244592346089852E-3</v>
      </c>
      <c r="AW31" s="121">
        <f>H27建設IO2!AW29/H27建設IO2!AW$51</f>
        <v>2.4031693681373931E-3</v>
      </c>
      <c r="AX31" s="121">
        <f>H27建設IO2!AX29/H27建設IO2!AX$51</f>
        <v>2.499853524207566E-3</v>
      </c>
      <c r="AY31" s="121">
        <f>H27建設IO2!AY29/H27建設IO2!AY$51</f>
        <v>2.3005658148355407E-3</v>
      </c>
      <c r="AZ31" s="121">
        <f>H27建設IO2!AZ29/H27建設IO2!AZ$51</f>
        <v>4.8100019919618481E-3</v>
      </c>
      <c r="BA31" s="121">
        <f>H27建設IO2!BA29/H27建設IO2!BA$51</f>
        <v>2.753958069606534E-3</v>
      </c>
      <c r="BB31" s="121">
        <f>H27建設IO2!BB29/H27建設IO2!BB$51</f>
        <v>3.0332201671114524E-3</v>
      </c>
      <c r="BC31" s="121">
        <f>H27建設IO2!BC29/H27建設IO2!BC$51</f>
        <v>4.5253584505395E-3</v>
      </c>
      <c r="BD31" s="121">
        <f>H27建設IO2!BD29/H27建設IO2!BD$51</f>
        <v>5.152006797033529E-4</v>
      </c>
      <c r="BE31" s="121">
        <f>H27建設IO2!BE29/H27建設IO2!BE$51</f>
        <v>1.348292964799923E-3</v>
      </c>
      <c r="BF31" s="121">
        <f>H27建設IO2!BF29/H27建設IO2!BF$51</f>
        <v>1.0276834222818414E-3</v>
      </c>
      <c r="BG31" s="121">
        <f>H27建設IO2!BG29/H27建設IO2!BG$51</f>
        <v>3.5246204629023159E-3</v>
      </c>
      <c r="BH31" s="121">
        <f>H27建設IO2!BH29/H27建設IO2!BH$51</f>
        <v>1.5469151692776874E-3</v>
      </c>
      <c r="BI31" s="121">
        <f>H27建設IO2!BI29/H27建設IO2!BI$51</f>
        <v>4.0062031532695783E-3</v>
      </c>
      <c r="BJ31" s="121">
        <f>H27建設IO2!BJ29/H27建設IO2!BJ$51</f>
        <v>2.4000088683930471E-3</v>
      </c>
      <c r="BK31" s="121">
        <f>H27建設IO2!BK29/H27建設IO2!BK$51</f>
        <v>7.6117920706687923E-4</v>
      </c>
      <c r="BL31" s="121">
        <f>H27建設IO2!BL29/H27建設IO2!BL$51</f>
        <v>2.0826480128793043E-3</v>
      </c>
      <c r="BM31" s="121">
        <f>H27建設IO2!BM29/H27建設IO2!BM$51</f>
        <v>6.7136116550746165E-3</v>
      </c>
      <c r="BN31" s="121">
        <f>H27建設IO2!BN29/H27建設IO2!BN$51</f>
        <v>3.8867624253075524E-3</v>
      </c>
      <c r="BO31" s="121">
        <f>H27建設IO2!BO29/H27建設IO2!BO$51</f>
        <v>4.8298269710502616E-3</v>
      </c>
      <c r="BP31" s="121">
        <f>H27建設IO2!BP29/H27建設IO2!BP$51</f>
        <v>3.806410965011043E-3</v>
      </c>
      <c r="BQ31" s="121">
        <f>H27建設IO2!BQ29/H27建設IO2!BQ$51</f>
        <v>5.5704835786786174E-3</v>
      </c>
      <c r="BR31" s="121">
        <f>H27建設IO2!BR29/H27建設IO2!BR$51</f>
        <v>1.5967820835709814E-3</v>
      </c>
      <c r="BS31" s="121">
        <f>H27建設IO2!BS29/H27建設IO2!BS$51</f>
        <v>6.4067264159659984E-3</v>
      </c>
      <c r="BT31" s="315">
        <f>H27建設IO2!BT29/H27建設IO2!BT$51</f>
        <v>3.5833454926779366E-3</v>
      </c>
    </row>
    <row r="32" spans="1:72" ht="21.75" customHeight="1" x14ac:dyDescent="0.15">
      <c r="A32" s="136" t="s">
        <v>60</v>
      </c>
      <c r="B32" s="109" t="s">
        <v>490</v>
      </c>
      <c r="C32" s="321">
        <f>H27建設IO2!C30/H27建設IO2!C$51</f>
        <v>6.6010855366025967E-2</v>
      </c>
      <c r="D32" s="121">
        <f>H27建設IO2!D30/H27建設IO2!D$51</f>
        <v>7.5609442451663789E-2</v>
      </c>
      <c r="E32" s="121">
        <f>H27建設IO2!E30/H27建設IO2!E$51</f>
        <v>8.2717976376047567E-2</v>
      </c>
      <c r="F32" s="121">
        <f>H27建設IO2!F30/H27建設IO2!F$51</f>
        <v>8.5404267246813076E-2</v>
      </c>
      <c r="G32" s="121">
        <f>H27建設IO2!G30/H27建設IO2!G$51</f>
        <v>8.529089872794568E-2</v>
      </c>
      <c r="H32" s="121">
        <f>H27建設IO2!H30/H27建設IO2!H$51</f>
        <v>8.8865301882318407E-2</v>
      </c>
      <c r="I32" s="121">
        <f>H27建設IO2!I30/H27建設IO2!I$51</f>
        <v>7.9059336775780836E-2</v>
      </c>
      <c r="J32" s="121">
        <f>H27建設IO2!J30/H27建設IO2!J$51</f>
        <v>6.3969042614179253E-2</v>
      </c>
      <c r="K32" s="121">
        <f>H27建設IO2!K30/H27建設IO2!K$51</f>
        <v>7.6169850855594731E-2</v>
      </c>
      <c r="L32" s="121">
        <f>H27建設IO2!L30/H27建設IO2!L$51</f>
        <v>7.5655887736424648E-2</v>
      </c>
      <c r="M32" s="121">
        <f>H27建設IO2!M30/H27建設IO2!M$51</f>
        <v>0.11398089680169604</v>
      </c>
      <c r="N32" s="121">
        <f>H27建設IO2!N30/H27建設IO2!N$51</f>
        <v>8.343836827921422E-2</v>
      </c>
      <c r="O32" s="121">
        <f>H27建設IO2!O30/H27建設IO2!O$51</f>
        <v>6.0973192865338477E-2</v>
      </c>
      <c r="P32" s="121">
        <f>H27建設IO2!P30/H27建設IO2!P$51</f>
        <v>9.5608041103948174E-2</v>
      </c>
      <c r="Q32" s="121">
        <f>H27建設IO2!Q30/H27建設IO2!Q$51</f>
        <v>5.925173888624876E-2</v>
      </c>
      <c r="R32" s="121">
        <f>H27建設IO2!R30/H27建設IO2!R$51</f>
        <v>6.4306454232734858E-2</v>
      </c>
      <c r="S32" s="121">
        <f>H27建設IO2!S30/H27建設IO2!S$51</f>
        <v>8.1678770831687494E-2</v>
      </c>
      <c r="T32" s="121">
        <f>H27建設IO2!T30/H27建設IO2!T$51</f>
        <v>6.5828160731787003E-2</v>
      </c>
      <c r="U32" s="121">
        <f>H27建設IO2!U30/H27建設IO2!U$51</f>
        <v>8.2825850964692624E-2</v>
      </c>
      <c r="V32" s="121">
        <f>H27建設IO2!V30/H27建設IO2!V$51</f>
        <v>6.3205913897461177E-2</v>
      </c>
      <c r="W32" s="121">
        <f>H27建設IO2!W30/H27建設IO2!W$51</f>
        <v>5.3158944801596102E-2</v>
      </c>
      <c r="X32" s="121">
        <f>H27建設IO2!X30/H27建設IO2!X$51</f>
        <v>6.0363611889317957E-2</v>
      </c>
      <c r="Y32" s="121">
        <f>H27建設IO2!Y30/H27建設IO2!Y$51</f>
        <v>6.2331005475269319E-2</v>
      </c>
      <c r="Z32" s="121">
        <f>H27建設IO2!Z30/H27建設IO2!Z$51</f>
        <v>6.2780766542050392E-2</v>
      </c>
      <c r="AA32" s="121">
        <f>H27建設IO2!AA30/H27建設IO2!AA$51</f>
        <v>6.9756981856433448E-2</v>
      </c>
      <c r="AB32" s="121">
        <f>H27建設IO2!AB30/H27建設IO2!AB$51</f>
        <v>5.4505868574005412E-2</v>
      </c>
      <c r="AC32" s="121">
        <f>H27建設IO2!AC30/H27建設IO2!AC$51</f>
        <v>6.3434143705891524E-2</v>
      </c>
      <c r="AD32" s="121">
        <f>H27建設IO2!AD30/H27建設IO2!AD$51</f>
        <v>4.9610821836920928E-2</v>
      </c>
      <c r="AE32" s="121">
        <f>H27建設IO2!AE30/H27建設IO2!AE$51</f>
        <v>5.4105075615434393E-2</v>
      </c>
      <c r="AF32" s="121">
        <f>H27建設IO2!AF30/H27建設IO2!AF$51</f>
        <v>5.5688732700929527E-2</v>
      </c>
      <c r="AG32" s="121">
        <f>H27建設IO2!AG30/H27建設IO2!AG$51</f>
        <v>5.6187338975763071E-2</v>
      </c>
      <c r="AH32" s="121">
        <f>H27建設IO2!AH30/H27建設IO2!AH$51</f>
        <v>5.6231693472275683E-2</v>
      </c>
      <c r="AI32" s="121">
        <f>H27建設IO2!AI30/H27建設IO2!AI$51</f>
        <v>5.3228507074187609E-2</v>
      </c>
      <c r="AJ32" s="121">
        <f>H27建設IO2!AJ30/H27建設IO2!AJ$51</f>
        <v>6.7148084445556144E-2</v>
      </c>
      <c r="AK32" s="121">
        <f>H27建設IO2!AK30/H27建設IO2!AK$51</f>
        <v>4.6452627619926828E-2</v>
      </c>
      <c r="AL32" s="121">
        <f>H27建設IO2!AL30/H27建設IO2!AL$51</f>
        <v>5.8247251096719715E-2</v>
      </c>
      <c r="AM32" s="121">
        <f>H27建設IO2!AM30/H27建設IO2!AM$51</f>
        <v>3.0403257250395294E-2</v>
      </c>
      <c r="AN32" s="121">
        <f>H27建設IO2!AN30/H27建設IO2!AN$51</f>
        <v>5.9461736559310717E-2</v>
      </c>
      <c r="AO32" s="121">
        <f>H27建設IO2!AO30/H27建設IO2!AO$51</f>
        <v>4.6689546689546689E-2</v>
      </c>
      <c r="AP32" s="121">
        <f>H27建設IO2!AP30/H27建設IO2!AP$51</f>
        <v>6.2147559859466801E-2</v>
      </c>
      <c r="AQ32" s="121">
        <f>H27建設IO2!AQ30/H27建設IO2!AQ$51</f>
        <v>7.6931776705068289E-2</v>
      </c>
      <c r="AR32" s="121">
        <f>H27建設IO2!AR30/H27建設IO2!AR$51</f>
        <v>8.077183779323352E-2</v>
      </c>
      <c r="AS32" s="121">
        <f>H27建設IO2!AS30/H27建設IO2!AS$51</f>
        <v>8.6300819687094951E-2</v>
      </c>
      <c r="AT32" s="121">
        <f>H27建設IO2!AT30/H27建設IO2!AT$51</f>
        <v>5.4613891941177849E-2</v>
      </c>
      <c r="AU32" s="121">
        <f>H27建設IO2!AU30/H27建設IO2!AU$51</f>
        <v>6.9542656560004065E-2</v>
      </c>
      <c r="AV32" s="121">
        <f>H27建設IO2!AV30/H27建設IO2!AV$51</f>
        <v>2.2628951747088188E-2</v>
      </c>
      <c r="AW32" s="121">
        <f>H27建設IO2!AW30/H27建設IO2!AW$51</f>
        <v>5.0727989381812333E-2</v>
      </c>
      <c r="AX32" s="121">
        <f>H27建設IO2!AX30/H27建設IO2!AX$51</f>
        <v>5.2848465910200572E-2</v>
      </c>
      <c r="AY32" s="121">
        <f>H27建設IO2!AY30/H27建設IO2!AY$51</f>
        <v>4.8477688656759728E-2</v>
      </c>
      <c r="AZ32" s="121">
        <f>H27建設IO2!AZ30/H27建設IO2!AZ$51</f>
        <v>5.4591472059805725E-2</v>
      </c>
      <c r="BA32" s="121">
        <f>H27建設IO2!BA30/H27建設IO2!BA$51</f>
        <v>5.5006546204935232E-2</v>
      </c>
      <c r="BB32" s="121">
        <f>H27建設IO2!BB30/H27建設IO2!BB$51</f>
        <v>5.534068057320804E-2</v>
      </c>
      <c r="BC32" s="121">
        <f>H27建設IO2!BC30/H27建設IO2!BC$51</f>
        <v>4.7561424677330828E-2</v>
      </c>
      <c r="BD32" s="121">
        <f>H27建設IO2!BD30/H27建設IO2!BD$51</f>
        <v>4.889435222553136E-2</v>
      </c>
      <c r="BE32" s="121">
        <f>H27建設IO2!BE30/H27建設IO2!BE$51</f>
        <v>5.664435562832057E-2</v>
      </c>
      <c r="BF32" s="121">
        <f>H27建設IO2!BF30/H27建設IO2!BF$51</f>
        <v>8.1154975300381293E-2</v>
      </c>
      <c r="BG32" s="121">
        <f>H27建設IO2!BG30/H27建設IO2!BG$51</f>
        <v>6.1664969747277906E-2</v>
      </c>
      <c r="BH32" s="121">
        <f>H27建設IO2!BH30/H27建設IO2!BH$51</f>
        <v>4.5836913369354436E-2</v>
      </c>
      <c r="BI32" s="121">
        <f>H27建設IO2!BI30/H27建設IO2!BI$51</f>
        <v>4.962522615662962E-2</v>
      </c>
      <c r="BJ32" s="121">
        <f>H27建設IO2!BJ30/H27建設IO2!BJ$51</f>
        <v>5.991153777935438E-2</v>
      </c>
      <c r="BK32" s="121">
        <f>H27建設IO2!BK30/H27建設IO2!BK$51</f>
        <v>3.4102788594725979E-2</v>
      </c>
      <c r="BL32" s="121">
        <f>H27建設IO2!BL30/H27建設IO2!BL$51</f>
        <v>5.6259816875113007E-2</v>
      </c>
      <c r="BM32" s="121">
        <f>H27建設IO2!BM30/H27建設IO2!BM$51</f>
        <v>5.8970685056384628E-2</v>
      </c>
      <c r="BN32" s="121">
        <f>H27建設IO2!BN30/H27建設IO2!BN$51</f>
        <v>5.1063533290925896E-2</v>
      </c>
      <c r="BO32" s="121">
        <f>H27建設IO2!BO30/H27建設IO2!BO$51</f>
        <v>5.364880409977392E-2</v>
      </c>
      <c r="BP32" s="121">
        <f>H27建設IO2!BP30/H27建設IO2!BP$51</f>
        <v>3.2027530802701223E-2</v>
      </c>
      <c r="BQ32" s="121">
        <f>H27建設IO2!BQ30/H27建設IO2!BQ$51</f>
        <v>3.4525393013685179E-2</v>
      </c>
      <c r="BR32" s="121">
        <f>H27建設IO2!BR30/H27建設IO2!BR$51</f>
        <v>4.7934436875305741E-2</v>
      </c>
      <c r="BS32" s="121">
        <f>H27建設IO2!BS30/H27建設IO2!BS$51</f>
        <v>4.5412547352859649E-2</v>
      </c>
      <c r="BT32" s="315">
        <f>H27建設IO2!BT30/H27建設IO2!BT$51</f>
        <v>5.8291416999244783E-2</v>
      </c>
    </row>
    <row r="33" spans="1:72" ht="21.75" customHeight="1" x14ac:dyDescent="0.15">
      <c r="A33" s="136" t="s">
        <v>61</v>
      </c>
      <c r="B33" s="109" t="s">
        <v>19</v>
      </c>
      <c r="C33" s="321">
        <f>H27建設IO2!C31/H27建設IO2!C$51</f>
        <v>1.4887020873367835E-2</v>
      </c>
      <c r="D33" s="121">
        <f>H27建設IO2!D31/H27建設IO2!D$51</f>
        <v>1.1843020675790067E-2</v>
      </c>
      <c r="E33" s="121">
        <f>H27建設IO2!E31/H27建設IO2!E$51</f>
        <v>1.171904712572033E-2</v>
      </c>
      <c r="F33" s="121">
        <f>H27建設IO2!F31/H27建設IO2!F$51</f>
        <v>1.2856917061729055E-2</v>
      </c>
      <c r="G33" s="121">
        <f>H27建設IO2!G31/H27建設IO2!G$51</f>
        <v>1.287206482314935E-2</v>
      </c>
      <c r="H33" s="121">
        <f>H27建設IO2!H31/H27建設IO2!H$51</f>
        <v>1.2394470101587229E-2</v>
      </c>
      <c r="I33" s="121">
        <f>H27建設IO2!I31/H27建設IO2!I$51</f>
        <v>1.0169305787900077E-2</v>
      </c>
      <c r="J33" s="121">
        <f>H27建設IO2!J31/H27建設IO2!J$51</f>
        <v>1.0185362124976113E-2</v>
      </c>
      <c r="K33" s="121">
        <f>H27建設IO2!K31/H27建設IO2!K$51</f>
        <v>1.029819709708602E-2</v>
      </c>
      <c r="L33" s="121">
        <f>H27建設IO2!L31/H27建設IO2!L$51</f>
        <v>1.030400741697656E-2</v>
      </c>
      <c r="M33" s="121">
        <f>H27建設IO2!M31/H27建設IO2!M$51</f>
        <v>9.8707456630268767E-3</v>
      </c>
      <c r="N33" s="121">
        <f>H27建設IO2!N31/H27建設IO2!N$51</f>
        <v>1.0018849481593442E-2</v>
      </c>
      <c r="O33" s="121">
        <f>H27建設IO2!O31/H27建設IO2!O$51</f>
        <v>1.0106394075310316E-2</v>
      </c>
      <c r="P33" s="121">
        <f>H27建設IO2!P31/H27建設IO2!P$51</f>
        <v>9.971425455585145E-3</v>
      </c>
      <c r="Q33" s="121">
        <f>H27建設IO2!Q31/H27建設IO2!Q$51</f>
        <v>9.8932907072190775E-3</v>
      </c>
      <c r="R33" s="121">
        <f>H27建設IO2!R31/H27建設IO2!R$51</f>
        <v>1.2040145932671853E-2</v>
      </c>
      <c r="S33" s="121">
        <f>H27建設IO2!S31/H27建設IO2!S$51</f>
        <v>1.3077274973681939E-2</v>
      </c>
      <c r="T33" s="121">
        <f>H27建設IO2!T31/H27建設IO2!T$51</f>
        <v>1.274093433518458E-2</v>
      </c>
      <c r="U33" s="121">
        <f>H27建設IO2!U31/H27建設IO2!U$51</f>
        <v>1.3101615340513939E-2</v>
      </c>
      <c r="V33" s="121">
        <f>H27建設IO2!V31/H27建設IO2!V$51</f>
        <v>1.1974443564423272E-2</v>
      </c>
      <c r="W33" s="121">
        <f>H27建設IO2!W31/H27建設IO2!W$51</f>
        <v>1.2000295573782606E-2</v>
      </c>
      <c r="X33" s="121">
        <f>H27建設IO2!X31/H27建設IO2!X$51</f>
        <v>1.1880904907330288E-2</v>
      </c>
      <c r="Y33" s="121">
        <f>H27建設IO2!Y31/H27建設IO2!Y$51</f>
        <v>1.17169537146606E-2</v>
      </c>
      <c r="Z33" s="121">
        <f>H27建設IO2!Z31/H27建設IO2!Z$51</f>
        <v>1.1929728579678429E-2</v>
      </c>
      <c r="AA33" s="121">
        <f>H27建設IO2!AA31/H27建設IO2!AA$51</f>
        <v>1.1982125571690672E-2</v>
      </c>
      <c r="AB33" s="121">
        <f>H27建設IO2!AB31/H27建設IO2!AB$51</f>
        <v>1.193365442429101E-2</v>
      </c>
      <c r="AC33" s="121">
        <f>H27建設IO2!AC31/H27建設IO2!AC$51</f>
        <v>1.2029961968051133E-2</v>
      </c>
      <c r="AD33" s="121">
        <f>H27建設IO2!AD31/H27建設IO2!AD$51</f>
        <v>1.1584089323098396E-2</v>
      </c>
      <c r="AE33" s="121">
        <f>H27建設IO2!AE31/H27建設IO2!AE$51</f>
        <v>1.8662701146909873E-2</v>
      </c>
      <c r="AF33" s="121">
        <f>H27建設IO2!AF31/H27建設IO2!AF$51</f>
        <v>1.9940051063138051E-2</v>
      </c>
      <c r="AG33" s="121">
        <f>H27建設IO2!AG31/H27建設IO2!AG$51</f>
        <v>1.8909247841154334E-2</v>
      </c>
      <c r="AH33" s="121">
        <f>H27建設IO2!AH31/H27建設IO2!AH$51</f>
        <v>1.8810170955368709E-2</v>
      </c>
      <c r="AI33" s="121">
        <f>H27建設IO2!AI31/H27建設IO2!AI$51</f>
        <v>1.8861268356715071E-2</v>
      </c>
      <c r="AJ33" s="121">
        <f>H27建設IO2!AJ31/H27建設IO2!AJ$51</f>
        <v>1.8753050278364634E-2</v>
      </c>
      <c r="AK33" s="121">
        <f>H27建設IO2!AK31/H27建設IO2!AK$51</f>
        <v>1.8661743084760832E-2</v>
      </c>
      <c r="AL33" s="121">
        <f>H27建設IO2!AL31/H27建設IO2!AL$51</f>
        <v>1.8394580946169397E-2</v>
      </c>
      <c r="AM33" s="121">
        <f>H27建設IO2!AM31/H27建設IO2!AM$51</f>
        <v>1.8885035170121512E-2</v>
      </c>
      <c r="AN33" s="121">
        <f>H27建設IO2!AN31/H27建設IO2!AN$51</f>
        <v>1.9489396877881284E-2</v>
      </c>
      <c r="AO33" s="121">
        <f>H27建設IO2!AO31/H27建設IO2!AO$51</f>
        <v>1.9948519948519948E-2</v>
      </c>
      <c r="AP33" s="121">
        <f>H27建設IO2!AP31/H27建設IO2!AP$51</f>
        <v>1.9338076820879218E-2</v>
      </c>
      <c r="AQ33" s="121">
        <f>H27建設IO2!AQ31/H27建設IO2!AQ$51</f>
        <v>1.8457971550921999E-2</v>
      </c>
      <c r="AR33" s="121">
        <f>H27建設IO2!AR31/H27建設IO2!AR$51</f>
        <v>1.8428032535659555E-2</v>
      </c>
      <c r="AS33" s="121">
        <f>H27建設IO2!AS31/H27建設IO2!AS$51</f>
        <v>1.8423791007174544E-2</v>
      </c>
      <c r="AT33" s="121">
        <f>H27建設IO2!AT31/H27建設IO2!AT$51</f>
        <v>1.8387767984476187E-2</v>
      </c>
      <c r="AU33" s="121">
        <f>H27建設IO2!AU31/H27建設IO2!AU$51</f>
        <v>1.851757643587526E-2</v>
      </c>
      <c r="AV33" s="121">
        <f>H27建設IO2!AV31/H27建設IO2!AV$51</f>
        <v>1.8801996672212978E-2</v>
      </c>
      <c r="AW33" s="121">
        <f>H27建設IO2!AW31/H27建設IO2!AW$51</f>
        <v>1.8662269235410048E-2</v>
      </c>
      <c r="AX33" s="121">
        <f>H27建設IO2!AX31/H27建設IO2!AX$51</f>
        <v>1.8690311114583129E-2</v>
      </c>
      <c r="AY33" s="121">
        <f>H27建設IO2!AY31/H27建設IO2!AY$51</f>
        <v>1.8632510518352713E-2</v>
      </c>
      <c r="AZ33" s="121">
        <f>H27建設IO2!AZ31/H27建設IO2!AZ$51</f>
        <v>2.2474016615305296E-2</v>
      </c>
      <c r="BA33" s="121">
        <f>H27建設IO2!BA31/H27建設IO2!BA$51</f>
        <v>2.1350382367731978E-2</v>
      </c>
      <c r="BB33" s="121">
        <f>H27建設IO2!BB31/H27建設IO2!BB$51</f>
        <v>2.1333945412999614E-2</v>
      </c>
      <c r="BC33" s="121">
        <f>H27建設IO2!BC31/H27建設IO2!BC$51</f>
        <v>2.1678412372709819E-2</v>
      </c>
      <c r="BD33" s="121">
        <f>H27建設IO2!BD31/H27建設IO2!BD$51</f>
        <v>2.0797837964866929E-2</v>
      </c>
      <c r="BE33" s="121">
        <f>H27建設IO2!BE31/H27建設IO2!BE$51</f>
        <v>2.1733198504036853E-2</v>
      </c>
      <c r="BF33" s="121">
        <f>H27建設IO2!BF31/H27建設IO2!BF$51</f>
        <v>2.0681728685173505E-2</v>
      </c>
      <c r="BG33" s="121">
        <f>H27建設IO2!BG31/H27建設IO2!BG$51</f>
        <v>2.1705436410918218E-2</v>
      </c>
      <c r="BH33" s="121">
        <f>H27建設IO2!BH31/H27建設IO2!BH$51</f>
        <v>2.0994576457683125E-2</v>
      </c>
      <c r="BI33" s="121">
        <f>H27建設IO2!BI31/H27建設IO2!BI$51</f>
        <v>2.1258723184285344E-2</v>
      </c>
      <c r="BJ33" s="121">
        <f>H27建設IO2!BJ31/H27建設IO2!BJ$51</f>
        <v>2.0940493082653423E-2</v>
      </c>
      <c r="BK33" s="121">
        <f>H27建設IO2!BK31/H27建設IO2!BK$51</f>
        <v>2.037216109557536E-2</v>
      </c>
      <c r="BL33" s="121">
        <f>H27建設IO2!BL31/H27建設IO2!BL$51</f>
        <v>2.1495280275188385E-2</v>
      </c>
      <c r="BM33" s="121">
        <f>H27建設IO2!BM31/H27建設IO2!BM$51</f>
        <v>1.8362988723073806E-2</v>
      </c>
      <c r="BN33" s="121">
        <f>H27建設IO2!BN31/H27建設IO2!BN$51</f>
        <v>1.6765141585831825E-2</v>
      </c>
      <c r="BO33" s="121">
        <f>H27建設IO2!BO31/H27建設IO2!BO$51</f>
        <v>1.6625443996057501E-2</v>
      </c>
      <c r="BP33" s="121">
        <f>H27建設IO2!BP31/H27建設IO2!BP$51</f>
        <v>2.0626494076009944E-2</v>
      </c>
      <c r="BQ33" s="121">
        <f>H27建設IO2!BQ31/H27建設IO2!BQ$51</f>
        <v>4.9005079495442735E-2</v>
      </c>
      <c r="BR33" s="121">
        <f>H27建設IO2!BR31/H27建設IO2!BR$51</f>
        <v>1.5332312247265176E-2</v>
      </c>
      <c r="BS33" s="121">
        <f>H27建設IO2!BS31/H27建設IO2!BS$51</f>
        <v>1.4674304721426591E-2</v>
      </c>
      <c r="BT33" s="315">
        <f>H27建設IO2!BT31/H27建設IO2!BT$51</f>
        <v>1.4220500494658173E-2</v>
      </c>
    </row>
    <row r="34" spans="1:72" ht="21.75" customHeight="1" x14ac:dyDescent="0.15">
      <c r="A34" s="136" t="s">
        <v>62</v>
      </c>
      <c r="B34" s="109" t="s">
        <v>20</v>
      </c>
      <c r="C34" s="321">
        <f>H27建設IO2!C32/H27建設IO2!C$51</f>
        <v>5.0654568941325964E-3</v>
      </c>
      <c r="D34" s="121">
        <f>H27建設IO2!D32/H27建設IO2!D$51</f>
        <v>7.5300020415430989E-3</v>
      </c>
      <c r="E34" s="121">
        <f>H27建設IO2!E32/H27建設IO2!E$51</f>
        <v>8.8197282271434869E-3</v>
      </c>
      <c r="F34" s="121">
        <f>H27建設IO2!F32/H27建設IO2!F$51</f>
        <v>6.4298313806236702E-3</v>
      </c>
      <c r="G34" s="121">
        <f>H27建設IO2!G32/H27建設IO2!G$51</f>
        <v>6.3073191606564522E-3</v>
      </c>
      <c r="H34" s="121">
        <f>H27建設IO2!H32/H27建設IO2!H$51</f>
        <v>1.0170014641508867E-2</v>
      </c>
      <c r="I34" s="121">
        <f>H27建設IO2!I32/H27建設IO2!I$51</f>
        <v>1.2074688938355758E-2</v>
      </c>
      <c r="J34" s="121">
        <f>H27建設IO2!J32/H27建設IO2!J$51</f>
        <v>6.4494553793235238E-3</v>
      </c>
      <c r="K34" s="121">
        <f>H27建設IO2!K32/H27建設IO2!K$51</f>
        <v>9.6189061765337095E-3</v>
      </c>
      <c r="L34" s="121">
        <f>H27建設IO2!L32/H27建設IO2!L$51</f>
        <v>9.6198210765957148E-3</v>
      </c>
      <c r="M34" s="121">
        <f>H27建設IO2!M32/H27建設IO2!M$51</f>
        <v>9.5515991519821274E-3</v>
      </c>
      <c r="N34" s="121">
        <f>H27建設IO2!N32/H27建設IO2!N$51</f>
        <v>1.5304987397639032E-2</v>
      </c>
      <c r="O34" s="121">
        <f>H27建設IO2!O32/H27建設IO2!O$51</f>
        <v>6.5766141650151246E-3</v>
      </c>
      <c r="P34" s="121">
        <f>H27建設IO2!P32/H27建設IO2!P$51</f>
        <v>2.0033258803327236E-2</v>
      </c>
      <c r="Q34" s="121">
        <f>H27建設IO2!Q32/H27建設IO2!Q$51</f>
        <v>7.9275932086231484E-3</v>
      </c>
      <c r="R34" s="121">
        <f>H27建設IO2!R32/H27建設IO2!R$51</f>
        <v>5.4792613351534788E-3</v>
      </c>
      <c r="S34" s="121">
        <f>H27建設IO2!S32/H27建設IO2!S$51</f>
        <v>7.1357313849087734E-3</v>
      </c>
      <c r="T34" s="121">
        <f>H27建設IO2!T32/H27建設IO2!T$51</f>
        <v>6.2343460742676684E-3</v>
      </c>
      <c r="U34" s="121">
        <f>H27建設IO2!U32/H27建設IO2!U$51</f>
        <v>7.2009630179817206E-3</v>
      </c>
      <c r="V34" s="121">
        <f>H27建設IO2!V32/H27建設IO2!V$51</f>
        <v>5.3743235685899558E-3</v>
      </c>
      <c r="W34" s="121">
        <f>H27建設IO2!W32/H27建設IO2!W$51</f>
        <v>6.192270745584867E-3</v>
      </c>
      <c r="X34" s="121">
        <f>H27建設IO2!X32/H27建設IO2!X$51</f>
        <v>5.5997240520599349E-3</v>
      </c>
      <c r="Y34" s="121">
        <f>H27建設IO2!Y32/H27建設IO2!Y$51</f>
        <v>4.4758640563590992E-3</v>
      </c>
      <c r="Z34" s="121">
        <f>H27建設IO2!Z32/H27建設IO2!Z$51</f>
        <v>5.7277894288927387E-3</v>
      </c>
      <c r="AA34" s="121">
        <f>H27建設IO2!AA32/H27建設IO2!AA$51</f>
        <v>5.4867707152052156E-3</v>
      </c>
      <c r="AB34" s="121">
        <f>H27建設IO2!AB32/H27建設IO2!AB$51</f>
        <v>5.4700809199318568E-3</v>
      </c>
      <c r="AC34" s="121">
        <f>H27建設IO2!AC32/H27建設IO2!AC$51</f>
        <v>5.172254809263587E-3</v>
      </c>
      <c r="AD34" s="121">
        <f>H27建設IO2!AD32/H27建設IO2!AD$51</f>
        <v>6.1516989639808896E-3</v>
      </c>
      <c r="AE34" s="121">
        <f>H27建設IO2!AE32/H27建設IO2!AE$51</f>
        <v>2.0085140911274553E-3</v>
      </c>
      <c r="AF34" s="121">
        <f>H27建設IO2!AF32/H27建設IO2!AF$51</f>
        <v>1.842146548313831E-3</v>
      </c>
      <c r="AG34" s="121">
        <f>H27建設IO2!AG32/H27建設IO2!AG$51</f>
        <v>1.5808140067282029E-3</v>
      </c>
      <c r="AH34" s="121">
        <f>H27建設IO2!AH32/H27建設IO2!AH$51</f>
        <v>1.5882754851942243E-3</v>
      </c>
      <c r="AI34" s="121">
        <f>H27建設IO2!AI32/H27建設IO2!AI$51</f>
        <v>1.6669277067997226E-3</v>
      </c>
      <c r="AJ34" s="121">
        <f>H27建設IO2!AJ32/H27建設IO2!AJ$51</f>
        <v>1.2087046287643185E-3</v>
      </c>
      <c r="AK34" s="121">
        <f>H27建設IO2!AK32/H27建設IO2!AK$51</f>
        <v>1.3881765651177899E-3</v>
      </c>
      <c r="AL34" s="121">
        <f>H27建設IO2!AL32/H27建設IO2!AL$51</f>
        <v>1.1258122220989362E-3</v>
      </c>
      <c r="AM34" s="121">
        <f>H27建設IO2!AM32/H27建設IO2!AM$51</f>
        <v>1.3556334847298903E-3</v>
      </c>
      <c r="AN34" s="121">
        <f>H27建設IO2!AN32/H27建設IO2!AN$51</f>
        <v>4.4606237878739704E-3</v>
      </c>
      <c r="AO34" s="121">
        <f>H27建設IO2!AO32/H27建設IO2!AO$51</f>
        <v>5.8630058630058631E-3</v>
      </c>
      <c r="AP34" s="121">
        <f>H27建設IO2!AP32/H27建設IO2!AP$51</f>
        <v>4.1333293968291458E-3</v>
      </c>
      <c r="AQ34" s="121">
        <f>H27建設IO2!AQ32/H27建設IO2!AQ$51</f>
        <v>1.0461487844625058E-3</v>
      </c>
      <c r="AR34" s="121">
        <f>H27建設IO2!AR32/H27建設IO2!AR$51</f>
        <v>1.0123187551573736E-3</v>
      </c>
      <c r="AS34" s="121">
        <f>H27建設IO2!AS32/H27建設IO2!AS$51</f>
        <v>1.0259780564835605E-3</v>
      </c>
      <c r="AT34" s="121">
        <f>H27建設IO2!AT32/H27建設IO2!AT$51</f>
        <v>8.4165244429897361E-4</v>
      </c>
      <c r="AU34" s="121">
        <f>H27建設IO2!AU32/H27建設IO2!AU$51</f>
        <v>1.1446304115582235E-3</v>
      </c>
      <c r="AV34" s="121">
        <f>H27建設IO2!AV32/H27建設IO2!AV$51</f>
        <v>1.3311148086522463E-3</v>
      </c>
      <c r="AW34" s="121">
        <f>H27建設IO2!AW32/H27建設IO2!AW$51</f>
        <v>1.2769979487592003E-3</v>
      </c>
      <c r="AX34" s="121">
        <f>H27建設IO2!AX32/H27建設IO2!AX$51</f>
        <v>1.3280471847352694E-3</v>
      </c>
      <c r="AY34" s="121">
        <f>H27建設IO2!AY32/H27建設IO2!AY$51</f>
        <v>1.2228232709486208E-3</v>
      </c>
      <c r="AZ34" s="121">
        <f>H27建設IO2!AZ32/H27建設IO2!AZ$51</f>
        <v>1.3123513352003094E-3</v>
      </c>
      <c r="BA34" s="121">
        <f>H27建設IO2!BA32/H27建設IO2!BA$51</f>
        <v>2.1996982676400715E-3</v>
      </c>
      <c r="BB34" s="121">
        <f>H27建設IO2!BB32/H27建設IO2!BB$51</f>
        <v>2.9996471406401486E-3</v>
      </c>
      <c r="BC34" s="121">
        <f>H27建設IO2!BC32/H27建設IO2!BC$51</f>
        <v>2.7582916656051916E-3</v>
      </c>
      <c r="BD34" s="121">
        <f>H27建設IO2!BD32/H27建設IO2!BD$51</f>
        <v>7.3664658589163616E-3</v>
      </c>
      <c r="BE34" s="121">
        <f>H27建設IO2!BE32/H27建設IO2!BE$51</f>
        <v>1.0272708303237508E-3</v>
      </c>
      <c r="BF34" s="121">
        <f>H27建設IO2!BF32/H27建設IO2!BF$51</f>
        <v>9.6685480850191934E-4</v>
      </c>
      <c r="BG34" s="121">
        <f>H27建設IO2!BG32/H27建設IO2!BG$51</f>
        <v>1.9053054130647661E-3</v>
      </c>
      <c r="BH34" s="121">
        <f>H27建設IO2!BH32/H27建設IO2!BH$51</f>
        <v>1.4331464356425556E-3</v>
      </c>
      <c r="BI34" s="121">
        <f>H27建設IO2!BI32/H27建設IO2!BI$51</f>
        <v>3.1532695787025071E-3</v>
      </c>
      <c r="BJ34" s="121">
        <f>H27建設IO2!BJ32/H27建設IO2!BJ$51</f>
        <v>1.4965413267115999E-3</v>
      </c>
      <c r="BK34" s="121">
        <f>H27建設IO2!BK32/H27建設IO2!BK$51</f>
        <v>6.5337270992865172E-4</v>
      </c>
      <c r="BL34" s="121">
        <f>H27建設IO2!BL32/H27建設IO2!BL$51</f>
        <v>2.7754116824353909E-3</v>
      </c>
      <c r="BM34" s="121">
        <f>H27建設IO2!BM32/H27建設IO2!BM$51</f>
        <v>9.6225268417854002E-4</v>
      </c>
      <c r="BN34" s="121">
        <f>H27建設IO2!BN32/H27建設IO2!BN$51</f>
        <v>2.3984306934726461E-3</v>
      </c>
      <c r="BO34" s="121">
        <f>H27建設IO2!BO32/H27建設IO2!BO$51</f>
        <v>2.8386524304550081E-3</v>
      </c>
      <c r="BP34" s="121">
        <f>H27建設IO2!BP32/H27建設IO2!BP$51</f>
        <v>1.3158104232201303E-3</v>
      </c>
      <c r="BQ34" s="121">
        <f>H27建設IO2!BQ32/H27建設IO2!BQ$51</f>
        <v>1.3212044385327488E-3</v>
      </c>
      <c r="BR34" s="121">
        <f>H27建設IO2!BR32/H27建設IO2!BR$51</f>
        <v>3.2854191900095913E-3</v>
      </c>
      <c r="BS34" s="121">
        <f>H27建設IO2!BS32/H27建設IO2!BS$51</f>
        <v>2.2600018479164742E-3</v>
      </c>
      <c r="BT34" s="315">
        <f>H27建設IO2!BT32/H27建設IO2!BT$51</f>
        <v>2.3262563275358648E-3</v>
      </c>
    </row>
    <row r="35" spans="1:72" ht="21.75" customHeight="1" x14ac:dyDescent="0.15">
      <c r="A35" s="136" t="s">
        <v>63</v>
      </c>
      <c r="B35" s="109" t="s">
        <v>491</v>
      </c>
      <c r="C35" s="321">
        <f>H27建設IO2!C33/H27建設IO2!C$51</f>
        <v>4.2417656494808831E-2</v>
      </c>
      <c r="D35" s="121">
        <f>H27建設IO2!D33/H27建設IO2!D$51</f>
        <v>4.1527674318980988E-2</v>
      </c>
      <c r="E35" s="121">
        <f>H27建設IO2!E33/H27建設IO2!E$51</f>
        <v>4.1097444415494927E-2</v>
      </c>
      <c r="F35" s="121">
        <f>H27建設IO2!F33/H27建設IO2!F$51</f>
        <v>3.6538814163416394E-2</v>
      </c>
      <c r="G35" s="121">
        <f>H27建設IO2!G33/H27建設IO2!G$51</f>
        <v>3.6535946689042718E-2</v>
      </c>
      <c r="H35" s="121">
        <f>H27建設IO2!H33/H27建設IO2!H$51</f>
        <v>3.66263554687353E-2</v>
      </c>
      <c r="I35" s="121">
        <f>H27建設IO2!I33/H27建設IO2!I$51</f>
        <v>4.7306148522982559E-2</v>
      </c>
      <c r="J35" s="121">
        <f>H27建設IO2!J33/H27建設IO2!J$51</f>
        <v>3.0068794190712785E-2</v>
      </c>
      <c r="K35" s="121">
        <f>H27建設IO2!K33/H27建設IO2!K$51</f>
        <v>4.4024593877577227E-2</v>
      </c>
      <c r="L35" s="121">
        <f>H27建設IO2!L33/H27建設IO2!L$51</f>
        <v>4.411111706744348E-2</v>
      </c>
      <c r="M35" s="121">
        <f>H27建設IO2!M33/H27建設IO2!M$51</f>
        <v>3.7659288303280372E-2</v>
      </c>
      <c r="N35" s="121">
        <f>H27建設IO2!N33/H27建設IO2!N$51</f>
        <v>5.2217425453287336E-2</v>
      </c>
      <c r="O35" s="121">
        <f>H27建設IO2!O33/H27建設IO2!O$51</f>
        <v>3.8929800771878582E-2</v>
      </c>
      <c r="P35" s="121">
        <f>H27建設IO2!P33/H27建設IO2!P$51</f>
        <v>5.9415501676218826E-2</v>
      </c>
      <c r="Q35" s="121">
        <f>H27建設IO2!Q33/H27建設IO2!Q$51</f>
        <v>2.8686222836652699E-2</v>
      </c>
      <c r="R35" s="121">
        <f>H27建設IO2!R33/H27建設IO2!R$51</f>
        <v>4.2211765241562525E-2</v>
      </c>
      <c r="S35" s="121">
        <f>H27建設IO2!S33/H27建設IO2!S$51</f>
        <v>3.6889379628625971E-2</v>
      </c>
      <c r="T35" s="121">
        <f>H27建設IO2!T33/H27建設IO2!T$51</f>
        <v>3.109005771534357E-2</v>
      </c>
      <c r="U35" s="121">
        <f>H27建設IO2!U33/H27建設IO2!U$51</f>
        <v>3.7309066120798866E-2</v>
      </c>
      <c r="V35" s="121">
        <f>H27建設IO2!V33/H27建設IO2!V$51</f>
        <v>4.2548939619749385E-2</v>
      </c>
      <c r="W35" s="121">
        <f>H27建設IO2!W33/H27建設IO2!W$51</f>
        <v>2.8803665114904307E-2</v>
      </c>
      <c r="X35" s="121">
        <f>H27建設IO2!X33/H27建設IO2!X$51</f>
        <v>3.1616230450182144E-2</v>
      </c>
      <c r="Y35" s="121">
        <f>H27建設IO2!Y33/H27建設IO2!Y$51</f>
        <v>2.8112105066310233E-2</v>
      </c>
      <c r="Z35" s="121">
        <f>H27建設IO2!Z33/H27建設IO2!Z$51</f>
        <v>3.0102428497614055E-2</v>
      </c>
      <c r="AA35" s="121">
        <f>H27建設IO2!AA33/H27建設IO2!AA$51</f>
        <v>4.0031347762183978E-2</v>
      </c>
      <c r="AB35" s="121">
        <f>H27建設IO2!AB33/H27建設IO2!AB$51</f>
        <v>4.0434913317967731E-2</v>
      </c>
      <c r="AC35" s="121">
        <f>H27建設IO2!AC33/H27建設IO2!AC$51</f>
        <v>5.028299074876439E-2</v>
      </c>
      <c r="AD35" s="121">
        <f>H27建設IO2!AD33/H27建設IO2!AD$51</f>
        <v>2.9287669762198723E-2</v>
      </c>
      <c r="AE35" s="121">
        <f>H27建設IO2!AE33/H27建設IO2!AE$51</f>
        <v>4.3521561858465223E-2</v>
      </c>
      <c r="AF35" s="121">
        <f>H27建設IO2!AF33/H27建設IO2!AF$51</f>
        <v>4.6403951635918761E-2</v>
      </c>
      <c r="AG35" s="121">
        <f>H27建設IO2!AG33/H27建設IO2!AG$51</f>
        <v>4.8157475564557191E-2</v>
      </c>
      <c r="AH35" s="121">
        <f>H27建設IO2!AH33/H27建設IO2!AH$51</f>
        <v>4.87415269720246E-2</v>
      </c>
      <c r="AI35" s="121">
        <f>H27建設IO2!AI33/H27建設IO2!AI$51</f>
        <v>5.0448989028856125E-2</v>
      </c>
      <c r="AJ35" s="121">
        <f>H27建設IO2!AJ33/H27建設IO2!AJ$51</f>
        <v>6.1861885839945834E-2</v>
      </c>
      <c r="AK35" s="121">
        <f>H27建設IO2!AK33/H27建設IO2!AK$51</f>
        <v>0.15521591958149553</v>
      </c>
      <c r="AL35" s="121">
        <f>H27建設IO2!AL33/H27建設IO2!AL$51</f>
        <v>4.3360008227089318E-2</v>
      </c>
      <c r="AM35" s="121">
        <f>H27建設IO2!AM33/H27建設IO2!AM$51</f>
        <v>3.1264078685023865E-2</v>
      </c>
      <c r="AN35" s="121">
        <f>H27建設IO2!AN33/H27建設IO2!AN$51</f>
        <v>3.9115505675134325E-2</v>
      </c>
      <c r="AO35" s="121">
        <f>H27建設IO2!AO33/H27建設IO2!AO$51</f>
        <v>3.6393536393536395E-2</v>
      </c>
      <c r="AP35" s="121">
        <f>H27建設IO2!AP33/H27建設IO2!AP$51</f>
        <v>3.6491393817720173E-2</v>
      </c>
      <c r="AQ35" s="121">
        <f>H27建設IO2!AQ33/H27建設IO2!AQ$51</f>
        <v>3.6972491684787917E-2</v>
      </c>
      <c r="AR35" s="121">
        <f>H27建設IO2!AR33/H27建設IO2!AR$51</f>
        <v>3.7233290109631029E-2</v>
      </c>
      <c r="AS35" s="121">
        <f>H27建設IO2!AS33/H27建設IO2!AS$51</f>
        <v>3.8476002701863923E-2</v>
      </c>
      <c r="AT35" s="121">
        <f>H27建設IO2!AT33/H27建設IO2!AT$51</f>
        <v>3.4016786290416851E-2</v>
      </c>
      <c r="AU35" s="121">
        <f>H27建設IO2!AU33/H27建設IO2!AU$51</f>
        <v>2.8030726967492495E-2</v>
      </c>
      <c r="AV35" s="121">
        <f>H27建設IO2!AV33/H27建設IO2!AV$51</f>
        <v>2.9950083194675542E-2</v>
      </c>
      <c r="AW35" s="121">
        <f>H27建設IO2!AW33/H27建設IO2!AW$51</f>
        <v>3.5192856855568513E-2</v>
      </c>
      <c r="AX35" s="121">
        <f>H27建設IO2!AX33/H27建設IO2!AX$51</f>
        <v>3.6267406206667581E-2</v>
      </c>
      <c r="AY35" s="121">
        <f>H27建設IO2!AY33/H27建設IO2!AY$51</f>
        <v>3.4052519223196333E-2</v>
      </c>
      <c r="AZ35" s="121">
        <f>H27建設IO2!AZ33/H27建設IO2!AZ$51</f>
        <v>2.7143409535638541E-2</v>
      </c>
      <c r="BA35" s="121">
        <f>H27建設IO2!BA33/H27建設IO2!BA$51</f>
        <v>4.4004803440442539E-2</v>
      </c>
      <c r="BB35" s="121">
        <f>H27建設IO2!BB33/H27建設IO2!BB$51</f>
        <v>3.9398289145977573E-2</v>
      </c>
      <c r="BC35" s="121">
        <f>H27建設IO2!BC33/H27建設IO2!BC$51</f>
        <v>4.6556304120762684E-2</v>
      </c>
      <c r="BD35" s="121">
        <f>H27建設IO2!BD33/H27建設IO2!BD$51</f>
        <v>3.4676621187401988E-2</v>
      </c>
      <c r="BE35" s="121">
        <f>H27建設IO2!BE33/H27建設IO2!BE$51</f>
        <v>3.8378196176626377E-2</v>
      </c>
      <c r="BF35" s="121">
        <f>H27建設IO2!BF33/H27建設IO2!BF$51</f>
        <v>2.315649281421981E-2</v>
      </c>
      <c r="BG35" s="121">
        <f>H27建設IO2!BG33/H27建設IO2!BG$51</f>
        <v>2.8306560917244376E-2</v>
      </c>
      <c r="BH35" s="121">
        <f>H27建設IO2!BH33/H27建設IO2!BH$51</f>
        <v>0.12004639047467032</v>
      </c>
      <c r="BI35" s="121">
        <f>H27建設IO2!BI33/H27建設IO2!BI$51</f>
        <v>4.5076247092271905E-2</v>
      </c>
      <c r="BJ35" s="121">
        <f>H27建設IO2!BJ33/H27建設IO2!BJ$51</f>
        <v>1.9006074849237317E-2</v>
      </c>
      <c r="BK35" s="121">
        <f>H27建設IO2!BK33/H27建設IO2!BK$51</f>
        <v>3.2815644356166532E-2</v>
      </c>
      <c r="BL35" s="121">
        <f>H27建設IO2!BL33/H27建設IO2!BL$51</f>
        <v>3.0934729898416446E-2</v>
      </c>
      <c r="BM35" s="121">
        <f>H27建設IO2!BM33/H27建設IO2!BM$51</f>
        <v>4.0869361536903237E-2</v>
      </c>
      <c r="BN35" s="121">
        <f>H27建設IO2!BN33/H27建設IO2!BN$51</f>
        <v>3.9499571877345256E-2</v>
      </c>
      <c r="BO35" s="121">
        <f>H27建設IO2!BO33/H27建設IO2!BO$51</f>
        <v>3.5520348767703387E-2</v>
      </c>
      <c r="BP35" s="121">
        <f>H27建設IO2!BP33/H27建設IO2!BP$51</f>
        <v>3.1519175349650749E-2</v>
      </c>
      <c r="BQ35" s="121">
        <f>H27建設IO2!BQ33/H27建設IO2!BQ$51</f>
        <v>3.3842473151876024E-2</v>
      </c>
      <c r="BR35" s="121">
        <f>H27建設IO2!BR33/H27建設IO2!BR$51</f>
        <v>2.6335689521478054E-2</v>
      </c>
      <c r="BS35" s="121">
        <f>H27建設IO2!BS33/H27建設IO2!BS$51</f>
        <v>3.2658227848101268E-2</v>
      </c>
      <c r="BT35" s="315">
        <f>H27建設IO2!BT33/H27建設IO2!BT$51</f>
        <v>4.9217285617392727E-2</v>
      </c>
    </row>
    <row r="36" spans="1:72" ht="21.75" customHeight="1" x14ac:dyDescent="0.15">
      <c r="A36" s="136" t="s">
        <v>64</v>
      </c>
      <c r="B36" s="109" t="s">
        <v>466</v>
      </c>
      <c r="C36" s="321">
        <f>H27建設IO2!C34/H27建設IO2!C$51</f>
        <v>6.7508073814766985E-3</v>
      </c>
      <c r="D36" s="121">
        <f>H27建設IO2!D34/H27建設IO2!D$51</f>
        <v>4.293199058312362E-3</v>
      </c>
      <c r="E36" s="121">
        <f>H27建設IO2!E34/H27建設IO2!E$51</f>
        <v>3.8847803139007123E-3</v>
      </c>
      <c r="F36" s="121">
        <f>H27建設IO2!F34/H27建設IO2!F$51</f>
        <v>3.1610164149855026E-3</v>
      </c>
      <c r="G36" s="121">
        <f>H27建設IO2!G34/H27建設IO2!G$51</f>
        <v>3.0200764315064885E-3</v>
      </c>
      <c r="H36" s="121">
        <f>H27建設IO2!H34/H27建設IO2!H$51</f>
        <v>7.4637820259482162E-3</v>
      </c>
      <c r="I36" s="121">
        <f>H27建設IO2!I34/H27建設IO2!I$51</f>
        <v>4.8705228820761478E-3</v>
      </c>
      <c r="J36" s="121">
        <f>H27建設IO2!J34/H27建設IO2!J$51</f>
        <v>3.1244028282056183E-3</v>
      </c>
      <c r="K36" s="121">
        <f>H27建設IO2!K34/H27建設IO2!K$51</f>
        <v>3.1946850223994803E-3</v>
      </c>
      <c r="L36" s="121">
        <f>H27建設IO2!L34/H27建設IO2!L$51</f>
        <v>3.1621927552475202E-3</v>
      </c>
      <c r="M36" s="121">
        <f>H27建設IO2!M34/H27建設IO2!M$51</f>
        <v>5.5850639432831056E-3</v>
      </c>
      <c r="N36" s="121">
        <f>H27建設IO2!N34/H27建設IO2!N$51</f>
        <v>6.9500820427076549E-3</v>
      </c>
      <c r="O36" s="121">
        <f>H27建設IO2!O34/H27建設IO2!O$51</f>
        <v>2.9727756336705956E-3</v>
      </c>
      <c r="P36" s="121">
        <f>H27建設IO2!P34/H27建設IO2!P$51</f>
        <v>9.1046397895304266E-3</v>
      </c>
      <c r="Q36" s="121">
        <f>H27建設IO2!Q34/H27建設IO2!Q$51</f>
        <v>4.665831425238692E-3</v>
      </c>
      <c r="R36" s="121">
        <f>H27建設IO2!R34/H27建設IO2!R$51</f>
        <v>4.9426089514887257E-3</v>
      </c>
      <c r="S36" s="121">
        <f>H27建設IO2!S34/H27建設IO2!S$51</f>
        <v>8.9068037471775833E-3</v>
      </c>
      <c r="T36" s="121">
        <f>H27建設IO2!T34/H27建設IO2!T$51</f>
        <v>7.5955570075138847E-3</v>
      </c>
      <c r="U36" s="121">
        <f>H27建設IO2!U34/H27建設IO2!U$51</f>
        <v>9.001696314407245E-3</v>
      </c>
      <c r="V36" s="121">
        <f>H27建設IO2!V34/H27建設IO2!V$51</f>
        <v>4.6914762804550533E-3</v>
      </c>
      <c r="W36" s="121">
        <f>H27建設IO2!W34/H27建設IO2!W$51</f>
        <v>3.6946722825685363E-3</v>
      </c>
      <c r="X36" s="121">
        <f>H27建設IO2!X34/H27建設IO2!X$51</f>
        <v>3.8262537543222027E-3</v>
      </c>
      <c r="Y36" s="121">
        <f>H27建設IO2!Y34/H27建設IO2!Y$51</f>
        <v>3.2741252138298069E-3</v>
      </c>
      <c r="Z36" s="121">
        <f>H27建設IO2!Z34/H27建設IO2!Z$51</f>
        <v>3.9466885504999844E-3</v>
      </c>
      <c r="AA36" s="121">
        <f>H27建設IO2!AA34/H27建設IO2!AA$51</f>
        <v>4.7477809780392321E-3</v>
      </c>
      <c r="AB36" s="121">
        <f>H27建設IO2!AB34/H27建設IO2!AB$51</f>
        <v>4.2119701372883055E-3</v>
      </c>
      <c r="AC36" s="121">
        <f>H27建設IO2!AC34/H27建設IO2!AC$51</f>
        <v>5.1824064379373128E-3</v>
      </c>
      <c r="AD36" s="121">
        <f>H27建設IO2!AD34/H27建設IO2!AD$51</f>
        <v>5.23914327124376E-3</v>
      </c>
      <c r="AE36" s="121">
        <f>H27建設IO2!AE34/H27建設IO2!AE$51</f>
        <v>9.7991459700379271E-3</v>
      </c>
      <c r="AF36" s="121">
        <f>H27建設IO2!AF34/H27建設IO2!AF$51</f>
        <v>1.031267064751918E-2</v>
      </c>
      <c r="AG36" s="121">
        <f>H27建設IO2!AG34/H27建設IO2!AG$51</f>
        <v>1.052830366838204E-2</v>
      </c>
      <c r="AH36" s="121">
        <f>H27建設IO2!AH34/H27建設IO2!AH$51</f>
        <v>1.061167983336297E-2</v>
      </c>
      <c r="AI36" s="121">
        <f>H27建設IO2!AI34/H27建設IO2!AI$51</f>
        <v>1.1168602092796038E-2</v>
      </c>
      <c r="AJ36" s="121">
        <f>H27建設IO2!AJ34/H27建設IO2!AJ$51</f>
        <v>1.2045085864062893E-2</v>
      </c>
      <c r="AK36" s="121">
        <f>H27建設IO2!AK34/H27建設IO2!AK$51</f>
        <v>8.1444250692378709E-3</v>
      </c>
      <c r="AL36" s="121">
        <f>H27建設IO2!AL34/H27建設IO2!AL$51</f>
        <v>6.5031893502493837E-3</v>
      </c>
      <c r="AM36" s="121">
        <f>H27建設IO2!AM34/H27建設IO2!AM$51</f>
        <v>1.221643743483372E-2</v>
      </c>
      <c r="AN36" s="121">
        <f>H27建設IO2!AN34/H27建設IO2!AN$51</f>
        <v>8.6843862270689597E-3</v>
      </c>
      <c r="AO36" s="121">
        <f>H27建設IO2!AO34/H27建設IO2!AO$51</f>
        <v>7.6505076505076503E-3</v>
      </c>
      <c r="AP36" s="121">
        <f>H27建設IO2!AP34/H27建設IO2!AP$51</f>
        <v>6.1114227510259515E-3</v>
      </c>
      <c r="AQ36" s="121">
        <f>H27建設IO2!AQ34/H27建設IO2!AQ$51</f>
        <v>6.772978002601235E-3</v>
      </c>
      <c r="AR36" s="121">
        <f>H27建設IO2!AR34/H27建設IO2!AR$51</f>
        <v>6.5896498880113168E-3</v>
      </c>
      <c r="AS36" s="121">
        <f>H27建設IO2!AS34/H27建設IO2!AS$51</f>
        <v>6.8568924913741166E-3</v>
      </c>
      <c r="AT36" s="121">
        <f>H27建設IO2!AT34/H27建設IO2!AT$51</f>
        <v>4.5121922708250533E-3</v>
      </c>
      <c r="AU36" s="121">
        <f>H27建設IO2!AU34/H27建設IO2!AU$51</f>
        <v>7.3510708653405912E-3</v>
      </c>
      <c r="AV36" s="121">
        <f>H27建設IO2!AV34/H27建設IO2!AV$51</f>
        <v>6.8219633943427619E-3</v>
      </c>
      <c r="AW36" s="121">
        <f>H27建設IO2!AW34/H27建設IO2!AW$51</f>
        <v>8.0239713630696208E-3</v>
      </c>
      <c r="AX36" s="121">
        <f>H27建設IO2!AX34/H27建設IO2!AX$51</f>
        <v>7.9292228970958729E-3</v>
      </c>
      <c r="AY36" s="121">
        <f>H27建設IO2!AY34/H27建設IO2!AY$51</f>
        <v>8.1245207154552433E-3</v>
      </c>
      <c r="AZ36" s="121">
        <f>H27建設IO2!AZ34/H27建設IO2!AZ$51</f>
        <v>7.528444043448203E-3</v>
      </c>
      <c r="BA36" s="121">
        <f>H27建設IO2!BA34/H27建設IO2!BA$51</f>
        <v>1.0017644406679731E-2</v>
      </c>
      <c r="BB36" s="121">
        <f>H27建設IO2!BB34/H27建設IO2!BB$51</f>
        <v>7.4593783508792363E-3</v>
      </c>
      <c r="BC36" s="121">
        <f>H27建設IO2!BC34/H27建設IO2!BC$51</f>
        <v>8.0953891831426917E-3</v>
      </c>
      <c r="BD36" s="121">
        <f>H27建設IO2!BD34/H27建設IO2!BD$51</f>
        <v>6.8512651792130086E-3</v>
      </c>
      <c r="BE36" s="121">
        <f>H27建設IO2!BE34/H27建設IO2!BE$51</f>
        <v>7.0464358517519782E-3</v>
      </c>
      <c r="BF36" s="121">
        <f>H27建設IO2!BF34/H27建設IO2!BF$51</f>
        <v>6.2141231235173025E-3</v>
      </c>
      <c r="BG36" s="121">
        <f>H27建設IO2!BG34/H27建設IO2!BG$51</f>
        <v>1.4990823665216179E-2</v>
      </c>
      <c r="BH36" s="121">
        <f>H27建設IO2!BH34/H27建設IO2!BH$51</f>
        <v>9.5395932173458261E-3</v>
      </c>
      <c r="BI36" s="121">
        <f>H27建設IO2!BI34/H27建設IO2!BI$51</f>
        <v>6.5391574050142152E-3</v>
      </c>
      <c r="BJ36" s="121">
        <f>H27建設IO2!BJ34/H27建設IO2!BJ$51</f>
        <v>5.1935526782547004E-3</v>
      </c>
      <c r="BK36" s="121">
        <f>H27建設IO2!BK34/H27建設IO2!BK$51</f>
        <v>3.9267699866711971E-3</v>
      </c>
      <c r="BL36" s="121">
        <f>H27建設IO2!BL34/H27建設IO2!BL$51</f>
        <v>8.6029048147075026E-3</v>
      </c>
      <c r="BM36" s="121">
        <f>H27建設IO2!BM34/H27建設IO2!BM$51</f>
        <v>3.1199355121885341E-3</v>
      </c>
      <c r="BN36" s="121">
        <f>H27建設IO2!BN34/H27建設IO2!BN$51</f>
        <v>9.8990785334762219E-3</v>
      </c>
      <c r="BO36" s="121">
        <f>H27建設IO2!BO34/H27建設IO2!BO$51</f>
        <v>8.536546487748764E-3</v>
      </c>
      <c r="BP36" s="121">
        <f>H27建設IO2!BP34/H27建設IO2!BP$51</f>
        <v>9.5575374215574552E-3</v>
      </c>
      <c r="BQ36" s="121">
        <f>H27建設IO2!BQ34/H27建設IO2!BQ$51</f>
        <v>9.7349556771619099E-3</v>
      </c>
      <c r="BR36" s="121">
        <f>H27建設IO2!BR34/H27建設IO2!BR$51</f>
        <v>6.4853918471190633E-3</v>
      </c>
      <c r="BS36" s="121">
        <f>H27建設IO2!BS34/H27建設IO2!BS$51</f>
        <v>6.353136838214913E-3</v>
      </c>
      <c r="BT36" s="315">
        <f>H27建設IO2!BT34/H27建設IO2!BT$51</f>
        <v>1.2305363633885609E-2</v>
      </c>
    </row>
    <row r="37" spans="1:72" ht="21.75" customHeight="1" x14ac:dyDescent="0.15">
      <c r="A37" s="136" t="s">
        <v>65</v>
      </c>
      <c r="B37" s="109" t="s">
        <v>21</v>
      </c>
      <c r="C37" s="321">
        <f>H27建設IO2!C35/H27建設IO2!C$51</f>
        <v>0</v>
      </c>
      <c r="D37" s="121">
        <f>H27建設IO2!D35/H27建設IO2!D$51</f>
        <v>0</v>
      </c>
      <c r="E37" s="121">
        <f>H27建設IO2!E35/H27建設IO2!E$51</f>
        <v>0</v>
      </c>
      <c r="F37" s="121">
        <f>H27建設IO2!F35/H27建設IO2!F$51</f>
        <v>0</v>
      </c>
      <c r="G37" s="121">
        <f>H27建設IO2!G35/H27建設IO2!G$51</f>
        <v>0</v>
      </c>
      <c r="H37" s="121">
        <f>H27建設IO2!H35/H27建設IO2!H$51</f>
        <v>0</v>
      </c>
      <c r="I37" s="121">
        <f>H27建設IO2!I35/H27建設IO2!I$51</f>
        <v>0</v>
      </c>
      <c r="J37" s="121">
        <f>H27建設IO2!J35/H27建設IO2!J$51</f>
        <v>0</v>
      </c>
      <c r="K37" s="121">
        <f>H27建設IO2!K35/H27建設IO2!K$51</f>
        <v>0</v>
      </c>
      <c r="L37" s="121">
        <f>H27建設IO2!L35/H27建設IO2!L$51</f>
        <v>0</v>
      </c>
      <c r="M37" s="121">
        <f>H27建設IO2!M35/H27建設IO2!M$51</f>
        <v>0</v>
      </c>
      <c r="N37" s="121">
        <f>H27建設IO2!N35/H27建設IO2!N$51</f>
        <v>0</v>
      </c>
      <c r="O37" s="121">
        <f>H27建設IO2!O35/H27建設IO2!O$51</f>
        <v>0</v>
      </c>
      <c r="P37" s="121">
        <f>H27建設IO2!P35/H27建設IO2!P$51</f>
        <v>0</v>
      </c>
      <c r="Q37" s="121">
        <f>H27建設IO2!Q35/H27建設IO2!Q$51</f>
        <v>0</v>
      </c>
      <c r="R37" s="121">
        <f>H27建設IO2!R35/H27建設IO2!R$51</f>
        <v>0</v>
      </c>
      <c r="S37" s="121">
        <f>H27建設IO2!S35/H27建設IO2!S$51</f>
        <v>0</v>
      </c>
      <c r="T37" s="121">
        <f>H27建設IO2!T35/H27建設IO2!T$51</f>
        <v>0</v>
      </c>
      <c r="U37" s="121">
        <f>H27建設IO2!U35/H27建設IO2!U$51</f>
        <v>0</v>
      </c>
      <c r="V37" s="121">
        <f>H27建設IO2!V35/H27建設IO2!V$51</f>
        <v>0</v>
      </c>
      <c r="W37" s="121">
        <f>H27建設IO2!W35/H27建設IO2!W$51</f>
        <v>0</v>
      </c>
      <c r="X37" s="121">
        <f>H27建設IO2!X35/H27建設IO2!X$51</f>
        <v>0</v>
      </c>
      <c r="Y37" s="121">
        <f>H27建設IO2!Y35/H27建設IO2!Y$51</f>
        <v>0</v>
      </c>
      <c r="Z37" s="121">
        <f>H27建設IO2!Z35/H27建設IO2!Z$51</f>
        <v>0</v>
      </c>
      <c r="AA37" s="121">
        <f>H27建設IO2!AA35/H27建設IO2!AA$51</f>
        <v>0</v>
      </c>
      <c r="AB37" s="121">
        <f>H27建設IO2!AB35/H27建設IO2!AB$51</f>
        <v>0</v>
      </c>
      <c r="AC37" s="121">
        <f>H27建設IO2!AC35/H27建設IO2!AC$51</f>
        <v>0</v>
      </c>
      <c r="AD37" s="121">
        <f>H27建設IO2!AD35/H27建設IO2!AD$51</f>
        <v>0</v>
      </c>
      <c r="AE37" s="121">
        <f>H27建設IO2!AE35/H27建設IO2!AE$51</f>
        <v>0</v>
      </c>
      <c r="AF37" s="121">
        <f>H27建設IO2!AF35/H27建設IO2!AF$51</f>
        <v>0</v>
      </c>
      <c r="AG37" s="121">
        <f>H27建設IO2!AG35/H27建設IO2!AG$51</f>
        <v>0</v>
      </c>
      <c r="AH37" s="121">
        <f>H27建設IO2!AH35/H27建設IO2!AH$51</f>
        <v>0</v>
      </c>
      <c r="AI37" s="121">
        <f>H27建設IO2!AI35/H27建設IO2!AI$51</f>
        <v>0</v>
      </c>
      <c r="AJ37" s="121">
        <f>H27建設IO2!AJ35/H27建設IO2!AJ$51</f>
        <v>0</v>
      </c>
      <c r="AK37" s="121">
        <f>H27建設IO2!AK35/H27建設IO2!AK$51</f>
        <v>0</v>
      </c>
      <c r="AL37" s="121">
        <f>H27建設IO2!AL35/H27建設IO2!AL$51</f>
        <v>0</v>
      </c>
      <c r="AM37" s="121">
        <f>H27建設IO2!AM35/H27建設IO2!AM$51</f>
        <v>0</v>
      </c>
      <c r="AN37" s="121">
        <f>H27建設IO2!AN35/H27建設IO2!AN$51</f>
        <v>0</v>
      </c>
      <c r="AO37" s="121">
        <f>H27建設IO2!AO35/H27建設IO2!AO$51</f>
        <v>0</v>
      </c>
      <c r="AP37" s="121">
        <f>H27建設IO2!AP35/H27建設IO2!AP$51</f>
        <v>0</v>
      </c>
      <c r="AQ37" s="121">
        <f>H27建設IO2!AQ35/H27建設IO2!AQ$51</f>
        <v>0</v>
      </c>
      <c r="AR37" s="121">
        <f>H27建設IO2!AR35/H27建設IO2!AR$51</f>
        <v>0</v>
      </c>
      <c r="AS37" s="121">
        <f>H27建設IO2!AS35/H27建設IO2!AS$51</f>
        <v>0</v>
      </c>
      <c r="AT37" s="121">
        <f>H27建設IO2!AT35/H27建設IO2!AT$51</f>
        <v>0</v>
      </c>
      <c r="AU37" s="121">
        <f>H27建設IO2!AU35/H27建設IO2!AU$51</f>
        <v>0</v>
      </c>
      <c r="AV37" s="121">
        <f>H27建設IO2!AV35/H27建設IO2!AV$51</f>
        <v>0</v>
      </c>
      <c r="AW37" s="121">
        <f>H27建設IO2!AW35/H27建設IO2!AW$51</f>
        <v>0</v>
      </c>
      <c r="AX37" s="121">
        <f>H27建設IO2!AX35/H27建設IO2!AX$51</f>
        <v>0</v>
      </c>
      <c r="AY37" s="121">
        <f>H27建設IO2!AY35/H27建設IO2!AY$51</f>
        <v>0</v>
      </c>
      <c r="AZ37" s="121">
        <f>H27建設IO2!AZ35/H27建設IO2!AZ$51</f>
        <v>0</v>
      </c>
      <c r="BA37" s="121">
        <f>H27建設IO2!BA35/H27建設IO2!BA$51</f>
        <v>0</v>
      </c>
      <c r="BB37" s="121">
        <f>H27建設IO2!BB35/H27建設IO2!BB$51</f>
        <v>0</v>
      </c>
      <c r="BC37" s="121">
        <f>H27建設IO2!BC35/H27建設IO2!BC$51</f>
        <v>0</v>
      </c>
      <c r="BD37" s="121">
        <f>H27建設IO2!BD35/H27建設IO2!BD$51</f>
        <v>0</v>
      </c>
      <c r="BE37" s="121">
        <f>H27建設IO2!BE35/H27建設IO2!BE$51</f>
        <v>0</v>
      </c>
      <c r="BF37" s="121">
        <f>H27建設IO2!BF35/H27建設IO2!BF$51</f>
        <v>0</v>
      </c>
      <c r="BG37" s="121">
        <f>H27建設IO2!BG35/H27建設IO2!BG$51</f>
        <v>0</v>
      </c>
      <c r="BH37" s="121">
        <f>H27建設IO2!BH35/H27建設IO2!BH$51</f>
        <v>0</v>
      </c>
      <c r="BI37" s="121">
        <f>H27建設IO2!BI35/H27建設IO2!BI$51</f>
        <v>0</v>
      </c>
      <c r="BJ37" s="121">
        <f>H27建設IO2!BJ35/H27建設IO2!BJ$51</f>
        <v>0</v>
      </c>
      <c r="BK37" s="121">
        <f>H27建設IO2!BK35/H27建設IO2!BK$51</f>
        <v>0</v>
      </c>
      <c r="BL37" s="121">
        <f>H27建設IO2!BL35/H27建設IO2!BL$51</f>
        <v>0</v>
      </c>
      <c r="BM37" s="121">
        <f>H27建設IO2!BM35/H27建設IO2!BM$51</f>
        <v>0</v>
      </c>
      <c r="BN37" s="121">
        <f>H27建設IO2!BN35/H27建設IO2!BN$51</f>
        <v>0</v>
      </c>
      <c r="BO37" s="121">
        <f>H27建設IO2!BO35/H27建設IO2!BO$51</f>
        <v>0</v>
      </c>
      <c r="BP37" s="121">
        <f>H27建設IO2!BP35/H27建設IO2!BP$51</f>
        <v>0</v>
      </c>
      <c r="BQ37" s="121">
        <f>H27建設IO2!BQ35/H27建設IO2!BQ$51</f>
        <v>0</v>
      </c>
      <c r="BR37" s="121">
        <f>H27建設IO2!BR35/H27建設IO2!BR$51</f>
        <v>0</v>
      </c>
      <c r="BS37" s="121">
        <f>H27建設IO2!BS35/H27建設IO2!BS$51</f>
        <v>0</v>
      </c>
      <c r="BT37" s="315">
        <f>H27建設IO2!BT35/H27建設IO2!BT$51</f>
        <v>0</v>
      </c>
    </row>
    <row r="38" spans="1:72" ht="21.75" customHeight="1" x14ac:dyDescent="0.15">
      <c r="A38" s="136" t="s">
        <v>66</v>
      </c>
      <c r="B38" s="109" t="s">
        <v>22</v>
      </c>
      <c r="C38" s="321">
        <f>H27建設IO2!C36/H27建設IO2!C$51</f>
        <v>2.0508989230031555E-3</v>
      </c>
      <c r="D38" s="121">
        <f>H27建設IO2!D36/H27建設IO2!D$51</f>
        <v>1.5468566258215774E-3</v>
      </c>
      <c r="E38" s="121">
        <f>H27建設IO2!E36/H27建設IO2!E$51</f>
        <v>1.4302820122659521E-3</v>
      </c>
      <c r="F38" s="121">
        <f>H27建設IO2!F36/H27建設IO2!F$51</f>
        <v>1.2324609489901557E-3</v>
      </c>
      <c r="G38" s="121">
        <f>H27建設IO2!G36/H27建設IO2!G$51</f>
        <v>1.2082278342898265E-3</v>
      </c>
      <c r="H38" s="121">
        <f>H27建設IO2!H36/H27建設IO2!H$51</f>
        <v>1.9722752302556053E-3</v>
      </c>
      <c r="I38" s="121">
        <f>H27建設IO2!I36/H27建設IO2!I$51</f>
        <v>1.699707778382429E-3</v>
      </c>
      <c r="J38" s="121">
        <f>H27建設IO2!J36/H27建設IO2!J$51</f>
        <v>1.9013949933116758E-3</v>
      </c>
      <c r="K38" s="121">
        <f>H27建設IO2!K36/H27建設IO2!K$51</f>
        <v>1.6493134637172438E-3</v>
      </c>
      <c r="L38" s="121">
        <f>H27建設IO2!L36/H27建設IO2!L$51</f>
        <v>1.6509713865711698E-3</v>
      </c>
      <c r="M38" s="121">
        <f>H27建設IO2!M36/H27建設IO2!M$51</f>
        <v>1.5273440171427268E-3</v>
      </c>
      <c r="N38" s="121">
        <f>H27建設IO2!N36/H27建設IO2!N$51</f>
        <v>1.7599690960861762E-3</v>
      </c>
      <c r="O38" s="121">
        <f>H27建設IO2!O36/H27建設IO2!O$51</f>
        <v>1.4530092834046104E-3</v>
      </c>
      <c r="P38" s="121">
        <f>H27建設IO2!P36/H27建設IO2!P$51</f>
        <v>1.9262531522689272E-3</v>
      </c>
      <c r="Q38" s="121">
        <f>H27建設IO2!Q36/H27建設IO2!Q$51</f>
        <v>1.2528621419622414E-3</v>
      </c>
      <c r="R38" s="121">
        <f>H27建設IO2!R36/H27建設IO2!R$51</f>
        <v>1.7322171372380934E-3</v>
      </c>
      <c r="S38" s="121">
        <f>H27建設IO2!S36/H27建設IO2!S$51</f>
        <v>1.7784212102450289E-3</v>
      </c>
      <c r="T38" s="121">
        <f>H27建設IO2!T36/H27建設IO2!T$51</f>
        <v>1.4428835892409887E-3</v>
      </c>
      <c r="U38" s="121">
        <f>H27建設IO2!U36/H27建設IO2!U$51</f>
        <v>1.8027034641459028E-3</v>
      </c>
      <c r="V38" s="121">
        <f>H27建設IO2!V36/H27建設IO2!V$51</f>
        <v>1.7292900983651585E-3</v>
      </c>
      <c r="W38" s="121">
        <f>H27建設IO2!W36/H27建設IO2!W$51</f>
        <v>2.4828197738860562E-3</v>
      </c>
      <c r="X38" s="121">
        <f>H27建設IO2!X36/H27建設IO2!X$51</f>
        <v>1.820583360675736E-3</v>
      </c>
      <c r="Y38" s="121">
        <f>H27建設IO2!Y36/H27建設IO2!Y$51</f>
        <v>1.2078701631544418E-3</v>
      </c>
      <c r="Z38" s="121">
        <f>H27建設IO2!Z36/H27建設IO2!Z$51</f>
        <v>2.0455305309869001E-3</v>
      </c>
      <c r="AA38" s="121">
        <f>H27建設IO2!AA36/H27建設IO2!AA$51</f>
        <v>1.8073316905256953E-3</v>
      </c>
      <c r="AB38" s="121">
        <f>H27建設IO2!AB36/H27建設IO2!AB$51</f>
        <v>1.8499787052810902E-3</v>
      </c>
      <c r="AC38" s="121">
        <f>H27建設IO2!AC36/H27建設IO2!AC$51</f>
        <v>1.5878839183820334E-3</v>
      </c>
      <c r="AD38" s="121">
        <f>H27建設IO2!AD36/H27建設IO2!AD$51</f>
        <v>1.1702184765687905E-3</v>
      </c>
      <c r="AE38" s="121">
        <f>H27建設IO2!AE36/H27建設IO2!AE$51</f>
        <v>2.6760968319959576E-3</v>
      </c>
      <c r="AF38" s="121">
        <f>H27建設IO2!AF36/H27建設IO2!AF$51</f>
        <v>2.8768094014460749E-3</v>
      </c>
      <c r="AG38" s="121">
        <f>H27建設IO2!AG36/H27建設IO2!AG$51</f>
        <v>3.0068419556719345E-3</v>
      </c>
      <c r="AH38" s="121">
        <f>H27建設IO2!AH36/H27建設IO2!AH$51</f>
        <v>2.9896184035437725E-3</v>
      </c>
      <c r="AI38" s="121">
        <f>H27建設IO2!AI36/H27建設IO2!AI$51</f>
        <v>3.0396258921978835E-3</v>
      </c>
      <c r="AJ38" s="121">
        <f>H27建設IO2!AJ36/H27建設IO2!AJ$51</f>
        <v>2.7734617838313046E-3</v>
      </c>
      <c r="AK38" s="121">
        <f>H27建設IO2!AK36/H27建設IO2!AK$51</f>
        <v>3.5285670325161554E-3</v>
      </c>
      <c r="AL38" s="121">
        <f>H27建設IO2!AL36/H27建設IO2!AL$51</f>
        <v>2.8876000985085695E-3</v>
      </c>
      <c r="AM38" s="121">
        <f>H27建設IO2!AM36/H27建設IO2!AM$51</f>
        <v>3.1652817951711241E-3</v>
      </c>
      <c r="AN38" s="121">
        <f>H27建設IO2!AN36/H27建設IO2!AN$51</f>
        <v>3.691221823037548E-3</v>
      </c>
      <c r="AO38" s="121">
        <f>H27建設IO2!AO36/H27建設IO2!AO$51</f>
        <v>3.7895037895037897E-3</v>
      </c>
      <c r="AP38" s="121">
        <f>H27建設IO2!AP36/H27建設IO2!AP$51</f>
        <v>3.0999970476218593E-3</v>
      </c>
      <c r="AQ38" s="121">
        <f>H27建設IO2!AQ36/H27建設IO2!AQ$51</f>
        <v>2.6449314476951311E-3</v>
      </c>
      <c r="AR38" s="121">
        <f>H27建設IO2!AR36/H27建設IO2!AR$51</f>
        <v>2.5536366851349758E-3</v>
      </c>
      <c r="AS38" s="121">
        <f>H27建設IO2!AS36/H27建設IO2!AS$51</f>
        <v>2.5886777297040729E-3</v>
      </c>
      <c r="AT38" s="121">
        <f>H27建設IO2!AT36/H27建設IO2!AT$51</f>
        <v>2.1041311107474342E-3</v>
      </c>
      <c r="AU38" s="121">
        <f>H27建設IO2!AU36/H27建設IO2!AU$51</f>
        <v>2.8997303759474998E-3</v>
      </c>
      <c r="AV38" s="121">
        <f>H27建設IO2!AV36/H27建設IO2!AV$51</f>
        <v>3.4941763727121466E-3</v>
      </c>
      <c r="AW38" s="121">
        <f>H27建設IO2!AW36/H27建設IO2!AW$51</f>
        <v>3.2679081365885052E-3</v>
      </c>
      <c r="AX38" s="121">
        <f>H27建設IO2!AX36/H27建設IO2!AX$51</f>
        <v>3.3982383844696601E-3</v>
      </c>
      <c r="AY38" s="121">
        <f>H27建設IO2!AY36/H27建設IO2!AY$51</f>
        <v>3.1295985409024022E-3</v>
      </c>
      <c r="AZ38" s="121">
        <f>H27建設IO2!AZ36/H27建設IO2!AZ$51</f>
        <v>3.6265423057544261E-3</v>
      </c>
      <c r="BA38" s="121">
        <f>H27建設IO2!BA36/H27建設IO2!BA$51</f>
        <v>2.6989005843896857E-3</v>
      </c>
      <c r="BB38" s="121">
        <f>H27建設IO2!BB36/H27建設IO2!BB$51</f>
        <v>2.81465291314521E-3</v>
      </c>
      <c r="BC38" s="121">
        <f>H27建設IO2!BC36/H27建設IO2!BC$51</f>
        <v>2.744395989707936E-3</v>
      </c>
      <c r="BD38" s="121">
        <f>H27建設IO2!BD36/H27建設IO2!BD$51</f>
        <v>2.779372087873351E-3</v>
      </c>
      <c r="BE38" s="121">
        <f>H27建設IO2!BE36/H27建設IO2!BE$51</f>
        <v>3.2423235582093386E-3</v>
      </c>
      <c r="BF38" s="121">
        <f>H27建設IO2!BF36/H27建設IO2!BF$51</f>
        <v>2.948587015332012E-3</v>
      </c>
      <c r="BG38" s="121">
        <f>H27建設IO2!BG36/H27建設IO2!BG$51</f>
        <v>2.681564970395782E-3</v>
      </c>
      <c r="BH38" s="121">
        <f>H27建設IO2!BH36/H27建設IO2!BH$51</f>
        <v>2.8662928712851112E-3</v>
      </c>
      <c r="BI38" s="121">
        <f>H27建設IO2!BI36/H27建設IO2!BI$51</f>
        <v>3.540966658051176E-3</v>
      </c>
      <c r="BJ38" s="121">
        <f>H27建設IO2!BJ36/H27建設IO2!BJ$51</f>
        <v>1.9676747073430296E-3</v>
      </c>
      <c r="BK38" s="121">
        <f>H27建設IO2!BK36/H27建設IO2!BK$51</f>
        <v>1.617097457073413E-3</v>
      </c>
      <c r="BL38" s="121">
        <f>H27建設IO2!BL36/H27建設IO2!BL$51</f>
        <v>3.0411889393091099E-3</v>
      </c>
      <c r="BM38" s="121">
        <f>H27建設IO2!BM36/H27建設IO2!BM$51</f>
        <v>9.6541798906070637E-4</v>
      </c>
      <c r="BN38" s="121">
        <f>H27建設IO2!BN36/H27建設IO2!BN$51</f>
        <v>2.5967731391307717E-3</v>
      </c>
      <c r="BO38" s="121">
        <f>H27建設IO2!BO36/H27建設IO2!BO$51</f>
        <v>2.6931997205182634E-3</v>
      </c>
      <c r="BP38" s="121">
        <f>H27建設IO2!BP36/H27建設IO2!BP$51</f>
        <v>1.8798916418175243E-3</v>
      </c>
      <c r="BQ38" s="121">
        <f>H27建設IO2!BQ36/H27建設IO2!BQ$51</f>
        <v>3.9546862585811337E-3</v>
      </c>
      <c r="BR38" s="121">
        <f>H27建設IO2!BR36/H27建設IO2!BR$51</f>
        <v>2.3465754097695296E-3</v>
      </c>
      <c r="BS38" s="121">
        <f>H27建設IO2!BS36/H27建設IO2!BS$51</f>
        <v>2.6148018109581448E-3</v>
      </c>
      <c r="BT38" s="315">
        <f>H27建設IO2!BT36/H27建設IO2!BT$51</f>
        <v>2.7267931559191421E-3</v>
      </c>
    </row>
    <row r="39" spans="1:72" ht="21.75" customHeight="1" x14ac:dyDescent="0.15">
      <c r="A39" s="136" t="s">
        <v>67</v>
      </c>
      <c r="B39" s="109" t="s">
        <v>492</v>
      </c>
      <c r="C39" s="321">
        <f>H27建設IO2!C37/H27建設IO2!C$51</f>
        <v>1.2868128495422385E-6</v>
      </c>
      <c r="D39" s="121">
        <f>H27建設IO2!D37/H27建設IO2!D$51</f>
        <v>6.7614757985862849E-7</v>
      </c>
      <c r="E39" s="121">
        <f>H27建設IO2!E37/H27建設IO2!E$51</f>
        <v>5.5069092781440068E-7</v>
      </c>
      <c r="F39" s="121">
        <f>H27建設IO2!F37/H27建設IO2!F$51</f>
        <v>4.7751295970172633E-7</v>
      </c>
      <c r="G39" s="121">
        <f>H27建設IO2!G37/H27建設IO2!G$51</f>
        <v>4.9315421807748016E-7</v>
      </c>
      <c r="H39" s="121">
        <f>H27建設IO2!H37/H27建設IO2!H$51</f>
        <v>0</v>
      </c>
      <c r="I39" s="121">
        <f>H27建設IO2!I37/H27建設IO2!I$51</f>
        <v>6.5035690774150716E-7</v>
      </c>
      <c r="J39" s="121">
        <f>H27建設IO2!J37/H27建設IO2!J$51</f>
        <v>0</v>
      </c>
      <c r="K39" s="121">
        <f>H27建設IO2!K37/H27建設IO2!K$51</f>
        <v>6.1142297079415891E-7</v>
      </c>
      <c r="L39" s="121">
        <f>H27建設IO2!L37/H27建設IO2!L$51</f>
        <v>6.1973400396815683E-7</v>
      </c>
      <c r="M39" s="121">
        <f>H27建設IO2!M37/H27建設IO2!M$51</f>
        <v>0</v>
      </c>
      <c r="N39" s="121">
        <f>H27建設IO2!N37/H27建設IO2!N$51</f>
        <v>7.3301503377183518E-7</v>
      </c>
      <c r="O39" s="121">
        <f>H27建設IO2!O37/H27建設IO2!O$51</f>
        <v>1.0430791697089809E-6</v>
      </c>
      <c r="P39" s="121">
        <f>H27建設IO2!P37/H27建設IO2!P$51</f>
        <v>5.6504932598091146E-7</v>
      </c>
      <c r="Q39" s="121">
        <f>H27建設IO2!Q37/H27建設IO2!Q$51</f>
        <v>0</v>
      </c>
      <c r="R39" s="121">
        <f>H27建設IO2!R37/H27建設IO2!R$51</f>
        <v>8.7563105635692828E-7</v>
      </c>
      <c r="S39" s="121">
        <f>H27建設IO2!S37/H27建設IO2!S$51</f>
        <v>7.3488479762191277E-6</v>
      </c>
      <c r="T39" s="121">
        <f>H27建設IO2!T37/H27建設IO2!T$51</f>
        <v>0</v>
      </c>
      <c r="U39" s="121">
        <f>H27建設IO2!U37/H27建設IO2!U$51</f>
        <v>7.8806708815121436E-6</v>
      </c>
      <c r="V39" s="121">
        <f>H27建設IO2!V37/H27建設IO2!V$51</f>
        <v>4.6555124468034962E-7</v>
      </c>
      <c r="W39" s="121">
        <f>H27建設IO2!W37/H27建設IO2!W$51</f>
        <v>0</v>
      </c>
      <c r="X39" s="121">
        <f>H27建設IO2!X37/H27建設IO2!X$51</f>
        <v>0</v>
      </c>
      <c r="Y39" s="121">
        <f>H27建設IO2!Y37/H27建設IO2!Y$51</f>
        <v>0</v>
      </c>
      <c r="Z39" s="121">
        <f>H27建設IO2!Z37/H27建設IO2!Z$51</f>
        <v>0</v>
      </c>
      <c r="AA39" s="121">
        <f>H27建設IO2!AA37/H27建設IO2!AA$51</f>
        <v>4.5616650442344661E-7</v>
      </c>
      <c r="AB39" s="121">
        <f>H27建設IO2!AB37/H27建設IO2!AB$51</f>
        <v>7.8289407756288204E-7</v>
      </c>
      <c r="AC39" s="121">
        <f>H27建設IO2!AC37/H27建設IO2!AC$51</f>
        <v>5.6397937076257629E-7</v>
      </c>
      <c r="AD39" s="121">
        <f>H27建設IO2!AD37/H27建設IO2!AD$51</f>
        <v>0</v>
      </c>
      <c r="AE39" s="121">
        <f>H27建設IO2!AE37/H27建設IO2!AE$51</f>
        <v>2.0442624759635355E-6</v>
      </c>
      <c r="AF39" s="121">
        <f>H27建設IO2!AF37/H27建設IO2!AF$51</f>
        <v>7.3224547284659878E-7</v>
      </c>
      <c r="AG39" s="121">
        <f>H27建設IO2!AG37/H27建設IO2!AG$51</f>
        <v>6.3371978622096734E-7</v>
      </c>
      <c r="AH39" s="121">
        <f>H27建設IO2!AH37/H27建設IO2!AH$51</f>
        <v>6.5133298552151906E-7</v>
      </c>
      <c r="AI39" s="121">
        <f>H27建設IO2!AI37/H27建設IO2!AI$51</f>
        <v>7.4582895158824279E-7</v>
      </c>
      <c r="AJ39" s="121">
        <f>H27建設IO2!AJ37/H27建設IO2!AJ$51</f>
        <v>1.2221482596201401E-6</v>
      </c>
      <c r="AK39" s="121">
        <f>H27建設IO2!AK37/H27建設IO2!AK$51</f>
        <v>0</v>
      </c>
      <c r="AL39" s="121">
        <f>H27建設IO2!AL37/H27建設IO2!AL$51</f>
        <v>0</v>
      </c>
      <c r="AM39" s="121">
        <f>H27建設IO2!AM37/H27建設IO2!AM$51</f>
        <v>5.8281749128542149E-7</v>
      </c>
      <c r="AN39" s="121">
        <f>H27建設IO2!AN37/H27建設IO2!AN$51</f>
        <v>0</v>
      </c>
      <c r="AO39" s="121">
        <f>H27建設IO2!AO37/H27建設IO2!AO$51</f>
        <v>0</v>
      </c>
      <c r="AP39" s="121">
        <f>H27建設IO2!AP37/H27建設IO2!AP$51</f>
        <v>0</v>
      </c>
      <c r="AQ39" s="121">
        <f>H27建設IO2!AQ37/H27建設IO2!AQ$51</f>
        <v>0</v>
      </c>
      <c r="AR39" s="121">
        <f>H27建設IO2!AR37/H27建設IO2!AR$51</f>
        <v>0</v>
      </c>
      <c r="AS39" s="121">
        <f>H27建設IO2!AS37/H27建設IO2!AS$51</f>
        <v>0</v>
      </c>
      <c r="AT39" s="121">
        <f>H27建設IO2!AT37/H27建設IO2!AT$51</f>
        <v>0</v>
      </c>
      <c r="AU39" s="121">
        <f>H27建設IO2!AU37/H27建設IO2!AU$51</f>
        <v>0</v>
      </c>
      <c r="AV39" s="121">
        <f>H27建設IO2!AV37/H27建設IO2!AV$51</f>
        <v>0</v>
      </c>
      <c r="AW39" s="121">
        <f>H27建設IO2!AW37/H27建設IO2!AW$51</f>
        <v>0</v>
      </c>
      <c r="AX39" s="121">
        <f>H27建設IO2!AX37/H27建設IO2!AX$51</f>
        <v>0</v>
      </c>
      <c r="AY39" s="121">
        <f>H27建設IO2!AY37/H27建設IO2!AY$51</f>
        <v>0</v>
      </c>
      <c r="AZ39" s="121">
        <f>H27建設IO2!AZ37/H27建設IO2!AZ$51</f>
        <v>0</v>
      </c>
      <c r="BA39" s="121">
        <f>H27建設IO2!BA37/H27建設IO2!BA$51</f>
        <v>8.6704701128895204E-7</v>
      </c>
      <c r="BB39" s="121">
        <f>H27建設IO2!BB37/H27建設IO2!BB$51</f>
        <v>1.3703276110736175E-6</v>
      </c>
      <c r="BC39" s="121">
        <f>H27建設IO2!BC37/H27建設IO2!BC$51</f>
        <v>2.3159459828758955E-6</v>
      </c>
      <c r="BD39" s="121">
        <f>H27建設IO2!BD37/H27建設IO2!BD$51</f>
        <v>0</v>
      </c>
      <c r="BE39" s="121">
        <f>H27建設IO2!BE37/H27建設IO2!BE$51</f>
        <v>0</v>
      </c>
      <c r="BF39" s="121">
        <f>H27建設IO2!BF37/H27建設IO2!BF$51</f>
        <v>0</v>
      </c>
      <c r="BG39" s="121">
        <f>H27建設IO2!BG37/H27建設IO2!BG$51</f>
        <v>6.4850422500502586E-7</v>
      </c>
      <c r="BH39" s="121">
        <f>H27建設IO2!BH37/H27建設IO2!BH$51</f>
        <v>1.698040800524355E-6</v>
      </c>
      <c r="BI39" s="121">
        <f>H27建設IO2!BI37/H27建設IO2!BI$51</f>
        <v>0</v>
      </c>
      <c r="BJ39" s="121">
        <f>H27建設IO2!BJ37/H27建設IO2!BJ$51</f>
        <v>0</v>
      </c>
      <c r="BK39" s="121">
        <f>H27建設IO2!BK37/H27建設IO2!BK$51</f>
        <v>0</v>
      </c>
      <c r="BL39" s="121">
        <f>H27建設IO2!BL37/H27建設IO2!BL$51</f>
        <v>0</v>
      </c>
      <c r="BM39" s="121">
        <f>H27建設IO2!BM37/H27建設IO2!BM$51</f>
        <v>1.5826524410831251E-5</v>
      </c>
      <c r="BN39" s="121">
        <f>H27建設IO2!BN37/H27建設IO2!BN$51</f>
        <v>2.2207691606228203E-6</v>
      </c>
      <c r="BO39" s="121">
        <f>H27建設IO2!BO37/H27建設IO2!BO$51</f>
        <v>2.6566705011277567E-6</v>
      </c>
      <c r="BP39" s="121">
        <f>H27建設IO2!BP37/H27建設IO2!BP$51</f>
        <v>4.5490420854628536E-6</v>
      </c>
      <c r="BQ39" s="121">
        <f>H27建設IO2!BQ37/H27建設IO2!BQ$51</f>
        <v>1.7854114034226335E-5</v>
      </c>
      <c r="BR39" s="121">
        <f>H27建設IO2!BR37/H27建設IO2!BR$51</f>
        <v>1.0680816612514926E-6</v>
      </c>
      <c r="BS39" s="121">
        <f>H27建設IO2!BS37/H27建設IO2!BS$51</f>
        <v>0</v>
      </c>
      <c r="BT39" s="315">
        <f>H27建設IO2!BT37/H27建設IO2!BT$51</f>
        <v>9.6205803454750398E-7</v>
      </c>
    </row>
    <row r="40" spans="1:72" ht="21.75" customHeight="1" x14ac:dyDescent="0.15">
      <c r="A40" s="136" t="s">
        <v>68</v>
      </c>
      <c r="B40" s="109" t="s">
        <v>493</v>
      </c>
      <c r="C40" s="321">
        <f>H27建設IO2!C38/H27建設IO2!C$51</f>
        <v>8.2807576697906267E-4</v>
      </c>
      <c r="D40" s="121">
        <f>H27建設IO2!D38/H27建設IO2!D$51</f>
        <v>5.9112202169140596E-4</v>
      </c>
      <c r="E40" s="121">
        <f>H27建設IO2!E38/H27建設IO2!E$51</f>
        <v>2.1972568019794586E-4</v>
      </c>
      <c r="F40" s="121">
        <f>H27建設IO2!F38/H27建設IO2!F$51</f>
        <v>9.2876270661985767E-5</v>
      </c>
      <c r="G40" s="121">
        <f>H27建設IO2!G38/H27建設IO2!G$51</f>
        <v>9.2836281553085646E-5</v>
      </c>
      <c r="H40" s="121">
        <f>H27建設IO2!H38/H27建設IO2!H$51</f>
        <v>9.4097100680133844E-5</v>
      </c>
      <c r="I40" s="121">
        <f>H27建設IO2!I38/H27建設IO2!I$51</f>
        <v>3.9249039382199959E-4</v>
      </c>
      <c r="J40" s="121">
        <f>H27建設IO2!J38/H27建設IO2!J$51</f>
        <v>3.8218994840435696E-4</v>
      </c>
      <c r="K40" s="121">
        <f>H27建設IO2!K38/H27建設IO2!K$51</f>
        <v>3.9528495061842375E-4</v>
      </c>
      <c r="L40" s="121">
        <f>H27建設IO2!L38/H27建設IO2!L$51</f>
        <v>3.9539029453168406E-4</v>
      </c>
      <c r="M40" s="121">
        <f>H27建設IO2!M38/H27建設IO2!M$51</f>
        <v>3.8753504912576655E-4</v>
      </c>
      <c r="N40" s="121">
        <f>H27建設IO2!N38/H27建設IO2!N$51</f>
        <v>3.8959749044973035E-4</v>
      </c>
      <c r="O40" s="121">
        <f>H27建設IO2!O38/H27建設IO2!O$51</f>
        <v>3.8698237196203194E-4</v>
      </c>
      <c r="P40" s="121">
        <f>H27建設IO2!P38/H27建設IO2!P$51</f>
        <v>3.9101413357879074E-4</v>
      </c>
      <c r="Q40" s="121">
        <f>H27建設IO2!Q38/H27建設IO2!Q$51</f>
        <v>3.8881928543655763E-4</v>
      </c>
      <c r="R40" s="121">
        <f>H27建設IO2!R38/H27建設IO2!R$51</f>
        <v>1.1816641105536747E-3</v>
      </c>
      <c r="S40" s="121">
        <f>H27建設IO2!S38/H27建設IO2!S$51</f>
        <v>3.0424230621547191E-3</v>
      </c>
      <c r="T40" s="121">
        <f>H27建設IO2!T38/H27建設IO2!T$51</f>
        <v>2.9946640531416748E-3</v>
      </c>
      <c r="U40" s="121">
        <f>H27建設IO2!U38/H27建設IO2!U$51</f>
        <v>3.0458792957044432E-3</v>
      </c>
      <c r="V40" s="121">
        <f>H27建設IO2!V38/H27建設IO2!V$51</f>
        <v>1.0637845940945989E-3</v>
      </c>
      <c r="W40" s="121">
        <f>H27建設IO2!W38/H27建設IO2!W$51</f>
        <v>1.0345082391191901E-3</v>
      </c>
      <c r="X40" s="121">
        <f>H27建設IO2!X38/H27建設IO2!X$51</f>
        <v>1.0465830409799517E-3</v>
      </c>
      <c r="Y40" s="121">
        <f>H27建設IO2!Y38/H27建設IO2!Y$51</f>
        <v>1.0484558269005561E-3</v>
      </c>
      <c r="Z40" s="121">
        <f>H27建設IO2!Z38/H27建設IO2!Z$51</f>
        <v>1.0470806358469347E-3</v>
      </c>
      <c r="AA40" s="121">
        <f>H27建設IO2!AA38/H27建設IO2!AA$51</f>
        <v>1.0628679553066306E-3</v>
      </c>
      <c r="AB40" s="121">
        <f>H27建設IO2!AB38/H27建設IO2!AB$51</f>
        <v>1.0537754283996392E-3</v>
      </c>
      <c r="AC40" s="121">
        <f>H27建設IO2!AC38/H27建設IO2!AC$51</f>
        <v>1.0757906497296142E-3</v>
      </c>
      <c r="AD40" s="121">
        <f>H27建設IO2!AD38/H27建設IO2!AD$51</f>
        <v>1.0413870846529604E-3</v>
      </c>
      <c r="AE40" s="121">
        <f>H27建設IO2!AE38/H27建設IO2!AE$51</f>
        <v>1.1219855973846021E-3</v>
      </c>
      <c r="AF40" s="121">
        <f>H27建設IO2!AF38/H27建設IO2!AF$51</f>
        <v>6.6762480986788642E-4</v>
      </c>
      <c r="AG40" s="121">
        <f>H27建設IO2!AG38/H27建設IO2!AG$51</f>
        <v>6.3593780547274075E-4</v>
      </c>
      <c r="AH40" s="121">
        <f>H27建設IO2!AH38/H27建設IO2!AH$51</f>
        <v>6.329328286805362E-4</v>
      </c>
      <c r="AI40" s="121">
        <f>H27建設IO2!AI38/H27建設IO2!AI$51</f>
        <v>6.488711878817712E-4</v>
      </c>
      <c r="AJ40" s="121">
        <f>H27建設IO2!AJ38/H27建設IO2!AJ$51</f>
        <v>6.0170432648631563E-4</v>
      </c>
      <c r="AK40" s="121">
        <f>H27建設IO2!AK38/H27建設IO2!AK$51</f>
        <v>7.1802236126782232E-4</v>
      </c>
      <c r="AL40" s="121">
        <f>H27建設IO2!AL38/H27建設IO2!AL$51</f>
        <v>5.8185006670978675E-4</v>
      </c>
      <c r="AM40" s="121">
        <f>H27建設IO2!AM38/H27建設IO2!AM$51</f>
        <v>6.7956519483880137E-4</v>
      </c>
      <c r="AN40" s="121">
        <f>H27建設IO2!AN38/H27建設IO2!AN$51</f>
        <v>7.7099163831748964E-4</v>
      </c>
      <c r="AO40" s="121">
        <f>H27建設IO2!AO38/H27建設IO2!AO$51</f>
        <v>7.8650078650078646E-4</v>
      </c>
      <c r="AP40" s="121">
        <f>H27建設IO2!AP38/H27建設IO2!AP$51</f>
        <v>6.1999940952437186E-4</v>
      </c>
      <c r="AQ40" s="121">
        <f>H27建設IO2!AQ38/H27建設IO2!AQ$51</f>
        <v>5.230743922312529E-4</v>
      </c>
      <c r="AR40" s="121">
        <f>H27建設IO2!AR38/H27建設IO2!AR$51</f>
        <v>5.0394907461982785E-4</v>
      </c>
      <c r="AS40" s="121">
        <f>H27建設IO2!AS38/H27建設IO2!AS$51</f>
        <v>5.1481461197217806E-4</v>
      </c>
      <c r="AT40" s="121">
        <f>H27建設IO2!AT38/H27建設IO2!AT$51</f>
        <v>3.9744698758562643E-4</v>
      </c>
      <c r="AU40" s="121">
        <f>H27建設IO2!AU38/H27建設IO2!AU$51</f>
        <v>5.5959709009513155E-4</v>
      </c>
      <c r="AV40" s="121">
        <f>H27建設IO2!AV38/H27建設IO2!AV$51</f>
        <v>6.6555740432612314E-4</v>
      </c>
      <c r="AW40" s="121">
        <f>H27建設IO2!AW38/H27建設IO2!AW$51</f>
        <v>6.5358162731770102E-4</v>
      </c>
      <c r="AX40" s="121">
        <f>H27建設IO2!AX38/H27建設IO2!AX$51</f>
        <v>6.8355369802550637E-4</v>
      </c>
      <c r="AY40" s="121">
        <f>H27建設IO2!AY38/H27建設IO2!AY$51</f>
        <v>6.2177454455014615E-4</v>
      </c>
      <c r="AZ40" s="121">
        <f>H27建設IO2!AZ38/H27建設IO2!AZ$51</f>
        <v>7.4405633736803248E-4</v>
      </c>
      <c r="BA40" s="121">
        <f>H27建設IO2!BA38/H27建設IO2!BA$51</f>
        <v>7.1097854925694073E-4</v>
      </c>
      <c r="BB40" s="121">
        <f>H27建設IO2!BB38/H27建設IO2!BB$51</f>
        <v>7.0640388350844976E-4</v>
      </c>
      <c r="BC40" s="121">
        <f>H27建設IO2!BC38/H27建設IO2!BC$51</f>
        <v>7.1678528170008964E-4</v>
      </c>
      <c r="BD40" s="121">
        <f>H27建設IO2!BD38/H27建設IO2!BD$51</f>
        <v>6.5077980594107731E-4</v>
      </c>
      <c r="BE40" s="121">
        <f>H27建設IO2!BE38/H27建設IO2!BE$51</f>
        <v>7.5440201601900453E-4</v>
      </c>
      <c r="BF40" s="121">
        <f>H27建設IO2!BF38/H27建設IO2!BF$51</f>
        <v>7.0753282344014623E-4</v>
      </c>
      <c r="BG40" s="121">
        <f>H27建設IO2!BG38/H27建設IO2!BG$51</f>
        <v>7.9636318830617178E-4</v>
      </c>
      <c r="BH40" s="121">
        <f>H27建設IO2!BH38/H27建設IO2!BH$51</f>
        <v>7.1827125862180218E-4</v>
      </c>
      <c r="BI40" s="121">
        <f>H27建設IO2!BI38/H27建設IO2!BI$51</f>
        <v>8.1416386663220471E-4</v>
      </c>
      <c r="BJ40" s="121">
        <f>H27建設IO2!BJ38/H27建設IO2!BJ$51</f>
        <v>4.4341965235899253E-4</v>
      </c>
      <c r="BK40" s="121">
        <f>H27建設IO2!BK38/H27建設IO2!BK$51</f>
        <v>3.6262185401040171E-4</v>
      </c>
      <c r="BL40" s="121">
        <f>H27建設IO2!BL38/H27建設IO2!BL$51</f>
        <v>7.4940472429966599E-4</v>
      </c>
      <c r="BM40" s="121">
        <f>H27建設IO2!BM38/H27建設IO2!BM$51</f>
        <v>5.9148997231413328E-3</v>
      </c>
      <c r="BN40" s="121">
        <f>H27建設IO2!BN38/H27建設IO2!BN$51</f>
        <v>1.180477606943568E-3</v>
      </c>
      <c r="BO40" s="121">
        <f>H27建設IO2!BO38/H27建設IO2!BO$51</f>
        <v>5.6188581098852051E-4</v>
      </c>
      <c r="BP40" s="121">
        <f>H27建設IO2!BP38/H27建設IO2!BP$51</f>
        <v>9.3482814856261638E-4</v>
      </c>
      <c r="BQ40" s="121">
        <f>H27建設IO2!BQ38/H27建設IO2!BQ$51</f>
        <v>6.739928047920442E-4</v>
      </c>
      <c r="BR40" s="121">
        <f>H27建設IO2!BR38/H27建設IO2!BR$51</f>
        <v>7.7863153105233818E-4</v>
      </c>
      <c r="BS40" s="121">
        <f>H27建設IO2!BS38/H27建設IO2!BS$51</f>
        <v>7.9829991684375861E-4</v>
      </c>
      <c r="BT40" s="315">
        <f>H27建設IO2!BT38/H27建設IO2!BT$51</f>
        <v>1.7717902136249865E-3</v>
      </c>
    </row>
    <row r="41" spans="1:72" ht="21.75" customHeight="1" x14ac:dyDescent="0.15">
      <c r="A41" s="136" t="s">
        <v>449</v>
      </c>
      <c r="B41" s="109" t="s">
        <v>23</v>
      </c>
      <c r="C41" s="321">
        <f>H27建設IO2!C39/H27建設IO2!C$51</f>
        <v>0.11347340314597198</v>
      </c>
      <c r="D41" s="121">
        <f>H27建設IO2!D39/H27建設IO2!D$51</f>
        <v>9.6887046123787499E-2</v>
      </c>
      <c r="E41" s="121">
        <f>H27建設IO2!E39/H27建設IO2!E$51</f>
        <v>8.0351519786497128E-2</v>
      </c>
      <c r="F41" s="121">
        <f>H27建設IO2!F39/H27建設IO2!F$51</f>
        <v>6.2067731393230012E-2</v>
      </c>
      <c r="G41" s="121">
        <f>H27建設IO2!G39/H27建設IO2!G$51</f>
        <v>6.2680394271865808E-2</v>
      </c>
      <c r="H41" s="121">
        <f>H27建設IO2!H39/H27建設IO2!H$51</f>
        <v>4.3363707877432878E-2</v>
      </c>
      <c r="I41" s="121">
        <f>H27建設IO2!I39/H27建設IO2!I$51</f>
        <v>0.10525343677043165</v>
      </c>
      <c r="J41" s="121">
        <f>H27建設IO2!J39/H27建設IO2!J$51</f>
        <v>0.10896235429008216</v>
      </c>
      <c r="K41" s="121">
        <f>H27建設IO2!K39/H27建設IO2!K$51</f>
        <v>0.11457088195929269</v>
      </c>
      <c r="L41" s="121">
        <f>H27建設IO2!L39/H27建設IO2!L$51</f>
        <v>0.11557109573000172</v>
      </c>
      <c r="M41" s="121">
        <f>H27建設IO2!M39/H27建設IO2!M$51</f>
        <v>4.0987530489889894E-2</v>
      </c>
      <c r="N41" s="121">
        <f>H27建設IO2!N39/H27建設IO2!N$51</f>
        <v>9.1889298603569716E-2</v>
      </c>
      <c r="O41" s="121">
        <f>H27建設IO2!O39/H27建設IO2!O$51</f>
        <v>0.18184625013038488</v>
      </c>
      <c r="P41" s="121">
        <f>H27建設IO2!P39/H27建設IO2!P$51</f>
        <v>4.315846751842202E-2</v>
      </c>
      <c r="Q41" s="121">
        <f>H27建設IO2!Q39/H27建設IO2!Q$51</f>
        <v>0.22616321769559769</v>
      </c>
      <c r="R41" s="121">
        <f>H27建設IO2!R39/H27建設IO2!R$51</f>
        <v>0.12317950830689292</v>
      </c>
      <c r="S41" s="121">
        <f>H27建設IO2!S39/H27建設IO2!S$51</f>
        <v>6.3868837761320435E-2</v>
      </c>
      <c r="T41" s="121">
        <f>H27建設IO2!T39/H27建設IO2!T$51</f>
        <v>6.8223891974300344E-2</v>
      </c>
      <c r="U41" s="121">
        <f>H27建設IO2!U39/H27建設IO2!U$51</f>
        <v>6.3553670323954675E-2</v>
      </c>
      <c r="V41" s="121">
        <f>H27建設IO2!V39/H27建設IO2!V$51</f>
        <v>0.12693685321111062</v>
      </c>
      <c r="W41" s="121">
        <f>H27建設IO2!W39/H27建設IO2!W$51</f>
        <v>8.4977462499076326E-2</v>
      </c>
      <c r="X41" s="121">
        <f>H27建設IO2!X39/H27建設IO2!X$51</f>
        <v>7.7233453639904762E-2</v>
      </c>
      <c r="Y41" s="121">
        <f>H27建設IO2!Y39/H27建設IO2!Y$51</f>
        <v>9.7708725482381645E-2</v>
      </c>
      <c r="Z41" s="121">
        <f>H27建設IO2!Z39/H27建設IO2!Z$51</f>
        <v>9.4314762469225863E-2</v>
      </c>
      <c r="AA41" s="121">
        <f>H27建設IO2!AA39/H27建設IO2!AA$51</f>
        <v>0.11019842330609411</v>
      </c>
      <c r="AB41" s="121">
        <f>H27建設IO2!AB39/H27建設IO2!AB$51</f>
        <v>9.525628820523098E-2</v>
      </c>
      <c r="AC41" s="121">
        <f>H27建設IO2!AC39/H27建設IO2!AC$51</f>
        <v>0.16370065215754537</v>
      </c>
      <c r="AD41" s="121">
        <f>H27建設IO2!AD39/H27建設IO2!AD$51</f>
        <v>0.1848945192978689</v>
      </c>
      <c r="AE41" s="121">
        <f>H27建設IO2!AE39/H27建設IO2!AE$51</f>
        <v>0.13404658874182721</v>
      </c>
      <c r="AF41" s="121">
        <f>H27建設IO2!AF39/H27建設IO2!AF$51</f>
        <v>0.16084650505642958</v>
      </c>
      <c r="AG41" s="121">
        <f>H27建設IO2!AG39/H27建設IO2!AG$51</f>
        <v>0.13564217519246863</v>
      </c>
      <c r="AH41" s="121">
        <f>H27建設IO2!AH39/H27建設IO2!AH$51</f>
        <v>0.13602942852695182</v>
      </c>
      <c r="AI41" s="121">
        <f>H27建設IO2!AI39/H27建設IO2!AI$51</f>
        <v>0.14344733328858358</v>
      </c>
      <c r="AJ41" s="121">
        <f>H27建設IO2!AJ39/H27建設IO2!AJ$51</f>
        <v>0.14209958552878688</v>
      </c>
      <c r="AK41" s="121">
        <f>H27建設IO2!AK39/H27建設IO2!AK$51</f>
        <v>0.1320067015420385</v>
      </c>
      <c r="AL41" s="121">
        <f>H27建設IO2!AL39/H27建設IO2!AL$51</f>
        <v>0.13598242000914723</v>
      </c>
      <c r="AM41" s="121">
        <f>H27建設IO2!AM39/H27建設IO2!AM$51</f>
        <v>0.14835794085917789</v>
      </c>
      <c r="AN41" s="121">
        <f>H27建設IO2!AN39/H27建設IO2!AN$51</f>
        <v>0.14461736559310717</v>
      </c>
      <c r="AO41" s="121">
        <f>H27建設IO2!AO39/H27建設IO2!AO$51</f>
        <v>8.5514085514085514E-2</v>
      </c>
      <c r="AP41" s="121">
        <f>H27建設IO2!AP39/H27建設IO2!AP$51</f>
        <v>0.12538749963095272</v>
      </c>
      <c r="AQ41" s="121">
        <f>H27建設IO2!AQ39/H27建設IO2!AQ$51</f>
        <v>8.4899986119893273E-2</v>
      </c>
      <c r="AR41" s="121">
        <f>H27建設IO2!AR39/H27建設IO2!AR$51</f>
        <v>8.7274549098196388E-2</v>
      </c>
      <c r="AS41" s="121">
        <f>H27建設IO2!AS39/H27建設IO2!AS$51</f>
        <v>7.6365993026270146E-2</v>
      </c>
      <c r="AT41" s="121">
        <f>H27建設IO2!AT39/H27建設IO2!AT$51</f>
        <v>0.16585228999602553</v>
      </c>
      <c r="AU41" s="121">
        <f>H27建設IO2!AU39/H27建設IO2!AU$51</f>
        <v>7.0534669583354526E-2</v>
      </c>
      <c r="AV41" s="121">
        <f>H27建設IO2!AV39/H27建設IO2!AV$51</f>
        <v>7.2545757071547423E-2</v>
      </c>
      <c r="AW41" s="121">
        <f>H27建設IO2!AW39/H27建設IO2!AW$51</f>
        <v>6.8696456582069743E-2</v>
      </c>
      <c r="AX41" s="121">
        <f>H27建設IO2!AX39/H27建設IO2!AX$51</f>
        <v>6.8648321387418706E-2</v>
      </c>
      <c r="AY41" s="121">
        <f>H27建設IO2!AY39/H27建設IO2!AY$51</f>
        <v>6.8747538809094483E-2</v>
      </c>
      <c r="AZ41" s="121">
        <f>H27建設IO2!AZ39/H27建設IO2!AZ$51</f>
        <v>0.12170886891719297</v>
      </c>
      <c r="BA41" s="121">
        <f>H27建設IO2!BA39/H27建設IO2!BA$51</f>
        <v>0.19533073508245616</v>
      </c>
      <c r="BB41" s="121">
        <f>H27建設IO2!BB39/H27建設IO2!BB$51</f>
        <v>0.21190609144881312</v>
      </c>
      <c r="BC41" s="121">
        <f>H27建設IO2!BC39/H27建設IO2!BC$51</f>
        <v>0.19673729529932443</v>
      </c>
      <c r="BD41" s="121">
        <f>H27建設IO2!BD39/H27建設IO2!BD$51</f>
        <v>0.19986622859544545</v>
      </c>
      <c r="BE41" s="121">
        <f>H27建設IO2!BE39/H27建設IO2!BE$51</f>
        <v>0.22750838670326318</v>
      </c>
      <c r="BF41" s="121">
        <f>H27建設IO2!BF39/H27建設IO2!BF$51</f>
        <v>0.25926115644799314</v>
      </c>
      <c r="BG41" s="121">
        <f>H27建設IO2!BG39/H27建設IO2!BG$51</f>
        <v>0.13207242495184857</v>
      </c>
      <c r="BH41" s="121">
        <f>H27建設IO2!BH39/H27建設IO2!BH$51</f>
        <v>0.10323239046787816</v>
      </c>
      <c r="BI41" s="121">
        <f>H27建設IO2!BI39/H27建設IO2!BI$51</f>
        <v>3.6172137503230811E-2</v>
      </c>
      <c r="BJ41" s="121">
        <f>H27建設IO2!BJ39/H27建設IO2!BJ$51</f>
        <v>0.16825558708761973</v>
      </c>
      <c r="BK41" s="121">
        <f>H27建設IO2!BK39/H27建設IO2!BK$51</f>
        <v>0.59567009905130286</v>
      </c>
      <c r="BL41" s="121">
        <f>H27建設IO2!BL39/H27建設IO2!BL$51</f>
        <v>0.2437939921268934</v>
      </c>
      <c r="BM41" s="121">
        <f>H27建設IO2!BM39/H27建設IO2!BM$51</f>
        <v>0.11925813694375043</v>
      </c>
      <c r="BN41" s="121">
        <f>H27建設IO2!BN39/H27建設IO2!BN$51</f>
        <v>9.5352332661226794E-2</v>
      </c>
      <c r="BO41" s="121">
        <f>H27建設IO2!BO39/H27建設IO2!BO$51</f>
        <v>9.7734922730738472E-2</v>
      </c>
      <c r="BP41" s="121">
        <f>H27建設IO2!BP39/H27建設IO2!BP$51</f>
        <v>8.455190798197669E-2</v>
      </c>
      <c r="BQ41" s="121">
        <f>H27建設IO2!BQ39/H27建設IO2!BQ$51</f>
        <v>8.8507306796168514E-2</v>
      </c>
      <c r="BR41" s="121">
        <f>H27建設IO2!BR39/H27建設IO2!BR$51</f>
        <v>0.13153532466478257</v>
      </c>
      <c r="BS41" s="121">
        <f>H27建設IO2!BS39/H27建設IO2!BS$51</f>
        <v>6.5737780652314518E-2</v>
      </c>
      <c r="BT41" s="315">
        <f>H27建設IO2!BT39/H27建設IO2!BT$51</f>
        <v>9.2014757970249952E-2</v>
      </c>
    </row>
    <row r="42" spans="1:72" ht="21.75" customHeight="1" x14ac:dyDescent="0.15">
      <c r="A42" s="136" t="s">
        <v>450</v>
      </c>
      <c r="B42" s="109" t="s">
        <v>24</v>
      </c>
      <c r="C42" s="321">
        <f>H27建設IO2!C40/H27建設IO2!C$51</f>
        <v>2.8677209266980398E-4</v>
      </c>
      <c r="D42" s="121">
        <f>H27建設IO2!D40/H27建設IO2!D$51</f>
        <v>2.1408522747273824E-4</v>
      </c>
      <c r="E42" s="121">
        <f>H27建設IO2!E40/H27建設IO2!E$51</f>
        <v>1.6321102373099299E-4</v>
      </c>
      <c r="F42" s="121">
        <f>H27建設IO2!F40/H27建設IO2!F$51</f>
        <v>1.3525554583551397E-4</v>
      </c>
      <c r="G42" s="121">
        <f>H27建設IO2!G40/H27建設IO2!G$51</f>
        <v>1.3512425575322958E-4</v>
      </c>
      <c r="H42" s="121">
        <f>H27建設IO2!H40/H27建設IO2!H$51</f>
        <v>1.392637090065981E-4</v>
      </c>
      <c r="I42" s="121">
        <f>H27建設IO2!I40/H27建設IO2!I$51</f>
        <v>2.0128546294599647E-4</v>
      </c>
      <c r="J42" s="121">
        <f>H27建設IO2!J40/H27建設IO2!J$51</f>
        <v>2.0064972291228741E-4</v>
      </c>
      <c r="K42" s="121">
        <f>H27建設IO2!K40/H27建設IO2!K$51</f>
        <v>2.023810033328666E-4</v>
      </c>
      <c r="L42" s="121">
        <f>H27建設IO2!L40/H27建設IO2!L$51</f>
        <v>2.023431522956032E-4</v>
      </c>
      <c r="M42" s="121">
        <f>H27建設IO2!M40/H27建設IO2!M$51</f>
        <v>2.0516561424305287E-4</v>
      </c>
      <c r="N42" s="121">
        <f>H27建設IO2!N40/H27建設IO2!N$51</f>
        <v>2.0011310421971099E-4</v>
      </c>
      <c r="O42" s="121">
        <f>H27建設IO2!O40/H27建設IO2!O$51</f>
        <v>1.9922812141441536E-4</v>
      </c>
      <c r="P42" s="121">
        <f>H27建設IO2!P40/H27建設IO2!P$51</f>
        <v>2.0059251072322359E-4</v>
      </c>
      <c r="Q42" s="121">
        <f>H27建設IO2!Q40/H27建設IO2!Q$51</f>
        <v>1.9440964271827881E-4</v>
      </c>
      <c r="R42" s="121">
        <f>H27建設IO2!R40/H27建設IO2!R$51</f>
        <v>2.9497821211024017E-4</v>
      </c>
      <c r="S42" s="121">
        <f>H27建設IO2!S40/H27建設IO2!S$51</f>
        <v>2.7190737512010772E-4</v>
      </c>
      <c r="T42" s="121">
        <f>H27建設IO2!T40/H27建設IO2!T$51</f>
        <v>2.7224218664924317E-4</v>
      </c>
      <c r="U42" s="121">
        <f>H27建設IO2!U40/H27建設IO2!U$51</f>
        <v>2.7188314541216896E-4</v>
      </c>
      <c r="V42" s="121">
        <f>H27建設IO2!V40/H27建設IO2!V$51</f>
        <v>2.9643975505021263E-4</v>
      </c>
      <c r="W42" s="121">
        <f>H27建設IO2!W40/H27建設IO2!W$51</f>
        <v>3.1035247173575702E-4</v>
      </c>
      <c r="X42" s="121">
        <f>H27建設IO2!X40/H27建設IO2!X$51</f>
        <v>2.910914245812406E-4</v>
      </c>
      <c r="Y42" s="121">
        <f>H27建設IO2!Y40/H27建設IO2!Y$51</f>
        <v>2.8817206938202422E-4</v>
      </c>
      <c r="Z42" s="121">
        <f>H27建設IO2!Z40/H27建設IO2!Z$51</f>
        <v>2.9026473359472358E-4</v>
      </c>
      <c r="AA42" s="121">
        <f>H27建設IO2!AA40/H27建設IO2!AA$51</f>
        <v>2.9605206137081684E-4</v>
      </c>
      <c r="AB42" s="121">
        <f>H27建設IO2!AB40/H27建設IO2!AB$51</f>
        <v>2.9358527908608076E-4</v>
      </c>
      <c r="AC42" s="121">
        <f>H27建設IO2!AC40/H27建設IO2!AC$51</f>
        <v>2.9975503556030927E-4</v>
      </c>
      <c r="AD42" s="121">
        <f>H27建設IO2!AD40/H27建設IO2!AD$51</f>
        <v>3.0060658113693705E-4</v>
      </c>
      <c r="AE42" s="121">
        <f>H27建設IO2!AE40/H27建設IO2!AE$51</f>
        <v>3.7693055037573808E-4</v>
      </c>
      <c r="AF42" s="121">
        <f>H27建設IO2!AF40/H27建設IO2!AF$51</f>
        <v>4.0008062022656041E-4</v>
      </c>
      <c r="AG42" s="121">
        <f>H27建設IO2!AG40/H27建設IO2!AG$51</f>
        <v>3.9987718510543037E-4</v>
      </c>
      <c r="AH42" s="121">
        <f>H27建設IO2!AH40/H27建設IO2!AH$51</f>
        <v>3.3967015194947219E-4</v>
      </c>
      <c r="AI42" s="121">
        <f>H27建設IO2!AI40/H27建設IO2!AI$51</f>
        <v>3.400980019242387E-4</v>
      </c>
      <c r="AJ42" s="121">
        <f>H27建設IO2!AJ40/H27建設IO2!AJ$51</f>
        <v>3.4097936443401908E-4</v>
      </c>
      <c r="AK42" s="121">
        <f>H27建設IO2!AK40/H27建設IO2!AK$51</f>
        <v>3.3507710192498378E-4</v>
      </c>
      <c r="AL42" s="121">
        <f>H27建設IO2!AL40/H27建設IO2!AL$51</f>
        <v>3.3557864312564443E-4</v>
      </c>
      <c r="AM42" s="121">
        <f>H27建設IO2!AM40/H27建設IO2!AM$51</f>
        <v>3.391997799281153E-4</v>
      </c>
      <c r="AN42" s="121">
        <f>H27建設IO2!AN40/H27建設IO2!AN$51</f>
        <v>3.4336947191046958E-4</v>
      </c>
      <c r="AO42" s="121">
        <f>H27建設IO2!AO40/H27建設IO2!AO$51</f>
        <v>3.5750035750035751E-4</v>
      </c>
      <c r="AP42" s="121">
        <f>H27建設IO2!AP40/H27建設IO2!AP$51</f>
        <v>3.2476159546514715E-4</v>
      </c>
      <c r="AQ42" s="121">
        <f>H27建設IO2!AQ40/H27建設IO2!AQ$51</f>
        <v>3.3672110752970086E-4</v>
      </c>
      <c r="AR42" s="121">
        <f>H27建設IO2!AR40/H27建設IO2!AR$51</f>
        <v>3.3596604974655192E-4</v>
      </c>
      <c r="AS42" s="121">
        <f>H27建設IO2!AS40/H27建設IO2!AS$51</f>
        <v>3.3773299012359204E-4</v>
      </c>
      <c r="AT42" s="121">
        <f>H27建設IO2!AT40/H27建設IO2!AT$51</f>
        <v>3.389989011759755E-4</v>
      </c>
      <c r="AU42" s="121">
        <f>H27建設IO2!AU40/H27建設IO2!AU$51</f>
        <v>3.3067100778348679E-4</v>
      </c>
      <c r="AV42" s="121">
        <f>H27建設IO2!AV40/H27建設IO2!AV$51</f>
        <v>1.6638935108153079E-4</v>
      </c>
      <c r="AW42" s="121">
        <f>H27建設IO2!AW40/H27建設IO2!AW$51</f>
        <v>3.4187346659695131E-4</v>
      </c>
      <c r="AX42" s="121">
        <f>H27建設IO2!AX40/H27建設IO2!AX$51</f>
        <v>3.5154190184168897E-4</v>
      </c>
      <c r="AY42" s="121">
        <f>H27建設IO2!AY40/H27建設IO2!AY$51</f>
        <v>3.3161309042674462E-4</v>
      </c>
      <c r="AZ42" s="121">
        <f>H27建設IO2!AZ40/H27建設IO2!AZ$51</f>
        <v>2.5661155572220336E-3</v>
      </c>
      <c r="BA42" s="121">
        <f>H27建設IO2!BA40/H27建設IO2!BA$51</f>
        <v>4.0035895746267362E-4</v>
      </c>
      <c r="BB42" s="121">
        <f>H27建設IO2!BB40/H27建設IO2!BB$51</f>
        <v>3.1723084196354245E-4</v>
      </c>
      <c r="BC42" s="121">
        <f>H27建設IO2!BC40/H27建設IO2!BC$51</f>
        <v>3.3233824854269099E-4</v>
      </c>
      <c r="BD42" s="121">
        <f>H27建設IO2!BD40/H27建設IO2!BD$51</f>
        <v>2.7567755668337301E-4</v>
      </c>
      <c r="BE42" s="121">
        <f>H27建設IO2!BE40/H27建設IO2!BE$51</f>
        <v>2.728688143047463E-4</v>
      </c>
      <c r="BF42" s="121">
        <f>H27建設IO2!BF40/H27建設IO2!BF$51</f>
        <v>3.1374758686486125E-4</v>
      </c>
      <c r="BG42" s="121">
        <f>H27建設IO2!BG40/H27建設IO2!BG$51</f>
        <v>5.7068371800442284E-4</v>
      </c>
      <c r="BH42" s="121">
        <f>H27建設IO2!BH40/H27建設IO2!BH$51</f>
        <v>3.1243950729648132E-4</v>
      </c>
      <c r="BI42" s="121">
        <f>H27建設IO2!BI40/H27建設IO2!BI$51</f>
        <v>2.843111915223572E-4</v>
      </c>
      <c r="BJ42" s="121">
        <f>H27建設IO2!BJ40/H27建設IO2!BJ$51</f>
        <v>4.6559063497694217E-4</v>
      </c>
      <c r="BK42" s="121">
        <f>H27建設IO2!BK40/H27建設IO2!BK$51</f>
        <v>2.8748399236860672E-4</v>
      </c>
      <c r="BL42" s="121">
        <f>H27建設IO2!BL40/H27建設IO2!BL$51</f>
        <v>2.7449126529580792E-4</v>
      </c>
      <c r="BM42" s="121">
        <f>H27建設IO2!BM40/H27建設IO2!BM$51</f>
        <v>2.0574481734080626E-4</v>
      </c>
      <c r="BN42" s="121">
        <f>H27建設IO2!BN40/H27建設IO2!BN$51</f>
        <v>3.6434494041468146E-4</v>
      </c>
      <c r="BO42" s="121">
        <f>H27建設IO2!BO40/H27建設IO2!BO$51</f>
        <v>2.4507785372903556E-4</v>
      </c>
      <c r="BP42" s="121">
        <f>H27建設IO2!BP40/H27建設IO2!BP$51</f>
        <v>3.7643323257205116E-4</v>
      </c>
      <c r="BQ42" s="121">
        <f>H27建設IO2!BQ40/H27建設IO2!BQ$51</f>
        <v>2.1871289691927263E-4</v>
      </c>
      <c r="BR42" s="121">
        <f>H27建設IO2!BR40/H27建設IO2!BR$51</f>
        <v>7.6154222447231425E-4</v>
      </c>
      <c r="BS42" s="121">
        <f>H27建設IO2!BS40/H27建設IO2!BS$51</f>
        <v>3.2153746650651391E-4</v>
      </c>
      <c r="BT42" s="315">
        <f>H27建設IO2!BT40/H27建設IO2!BT$51</f>
        <v>3.1715846538916048E-4</v>
      </c>
    </row>
    <row r="43" spans="1:72" ht="21.75" customHeight="1" x14ac:dyDescent="0.15">
      <c r="A43" s="136" t="s">
        <v>451</v>
      </c>
      <c r="B43" s="109" t="s">
        <v>494</v>
      </c>
      <c r="C43" s="321">
        <f>H27建設IO2!C41/H27建設IO2!C$51</f>
        <v>1.0703475316519695E-3</v>
      </c>
      <c r="D43" s="121">
        <f>H27建設IO2!D41/H27建設IO2!D$51</f>
        <v>6.1060352383608273E-4</v>
      </c>
      <c r="E43" s="121">
        <f>H27建設IO2!E41/H27建設IO2!E$51</f>
        <v>7.7964068105323774E-4</v>
      </c>
      <c r="F43" s="121">
        <f>H27建設IO2!F41/H27建設IO2!F$51</f>
        <v>1.1696679947893786E-3</v>
      </c>
      <c r="G43" s="121">
        <f>H27建設IO2!G41/H27建設IO2!G$51</f>
        <v>1.1222957117898256E-3</v>
      </c>
      <c r="H43" s="121">
        <f>H27建設IO2!H41/H27建設IO2!H$51</f>
        <v>2.6158993989077207E-3</v>
      </c>
      <c r="I43" s="121">
        <f>H27建設IO2!I41/H27建設IO2!I$51</f>
        <v>2.4843633875725574E-4</v>
      </c>
      <c r="J43" s="121">
        <f>H27建設IO2!J41/H27建設IO2!J$51</f>
        <v>2.0064972291228741E-4</v>
      </c>
      <c r="K43" s="121">
        <f>H27建設IO2!K41/H27建設IO2!K$51</f>
        <v>1.8159262232586522E-4</v>
      </c>
      <c r="L43" s="121">
        <f>H27建設IO2!L41/H27建設IO2!L$51</f>
        <v>1.7941299414878141E-4</v>
      </c>
      <c r="M43" s="121">
        <f>H27建設IO2!M41/H27建設IO2!M$51</f>
        <v>3.4194269040508811E-4</v>
      </c>
      <c r="N43" s="121">
        <f>H27建設IO2!N41/H27建設IO2!N$51</f>
        <v>3.2985676519732581E-4</v>
      </c>
      <c r="O43" s="121">
        <f>H27建設IO2!O41/H27建設IO2!O$51</f>
        <v>1.6897882549285492E-4</v>
      </c>
      <c r="P43" s="121">
        <f>H27建設IO2!P41/H27建設IO2!P$51</f>
        <v>4.1700640257391267E-4</v>
      </c>
      <c r="Q43" s="121">
        <f>H27建設IO2!Q41/H27建設IO2!Q$51</f>
        <v>2.8081392837084719E-4</v>
      </c>
      <c r="R43" s="121">
        <f>H27建設IO2!R41/H27建設IO2!R$51</f>
        <v>3.4182447362533585E-4</v>
      </c>
      <c r="S43" s="121">
        <f>H27建設IO2!S41/H27建設IO2!S$51</f>
        <v>2.0870728252462322E-3</v>
      </c>
      <c r="T43" s="121">
        <f>H27建設IO2!T41/H27建設IO2!T$51</f>
        <v>2.1507132745290209E-3</v>
      </c>
      <c r="U43" s="121">
        <f>H27建設IO2!U41/H27建設IO2!U$51</f>
        <v>2.0824672804395836E-3</v>
      </c>
      <c r="V43" s="121">
        <f>H27建設IO2!V41/H27建設IO2!V$51</f>
        <v>2.3126258079496367E-4</v>
      </c>
      <c r="W43" s="121">
        <f>H27建設IO2!W41/H27建設IO2!W$51</f>
        <v>3.1035247173575702E-4</v>
      </c>
      <c r="X43" s="121">
        <f>H27建設IO2!X41/H27建設IO2!X$51</f>
        <v>2.5407401798709437E-4</v>
      </c>
      <c r="Y43" s="121">
        <f>H27建設IO2!Y41/H27建設IO2!Y$51</f>
        <v>2.0233358062993187E-4</v>
      </c>
      <c r="Z43" s="121">
        <f>H27建設IO2!Z41/H27建設IO2!Z$51</f>
        <v>2.6898878453542448E-4</v>
      </c>
      <c r="AA43" s="121">
        <f>H27建設IO2!AA41/H27建設IO2!AA$51</f>
        <v>2.3629424929134534E-4</v>
      </c>
      <c r="AB43" s="121">
        <f>H27建設IO2!AB41/H27建設IO2!AB$51</f>
        <v>2.4739452850987075E-4</v>
      </c>
      <c r="AC43" s="121">
        <f>H27建設IO2!AC41/H27建設IO2!AC$51</f>
        <v>2.092363465529158E-4</v>
      </c>
      <c r="AD43" s="121">
        <f>H27建設IO2!AD41/H27建設IO2!AD$51</f>
        <v>3.1134253046325621E-4</v>
      </c>
      <c r="AE43" s="121">
        <f>H27建設IO2!AE41/H27建設IO2!AE$51</f>
        <v>1.640599262440582E-3</v>
      </c>
      <c r="AF43" s="121">
        <f>H27建設IO2!AF41/H27建設IO2!AF$51</f>
        <v>2.5786939633134034E-3</v>
      </c>
      <c r="AG43" s="121">
        <f>H27建設IO2!AG41/H27建設IO2!AG$51</f>
        <v>2.7798118422582732E-3</v>
      </c>
      <c r="AH43" s="121">
        <f>H27建設IO2!AH41/H27建設IO2!AH$51</f>
        <v>2.686748565276266E-3</v>
      </c>
      <c r="AI43" s="121">
        <f>H27建設IO2!AI41/H27建設IO2!AI$51</f>
        <v>2.6670843308795561E-3</v>
      </c>
      <c r="AJ43" s="121">
        <f>H27建設IO2!AJ41/H27建設IO2!AJ$51</f>
        <v>2.2854172454896617E-3</v>
      </c>
      <c r="AK43" s="121">
        <f>H27建設IO2!AK41/H27建設IO2!AK$51</f>
        <v>3.1592983895784182E-3</v>
      </c>
      <c r="AL43" s="121">
        <f>H27建設IO2!AL41/H27建設IO2!AL$51</f>
        <v>2.5222523822024242E-3</v>
      </c>
      <c r="AM43" s="121">
        <f>H27建設IO2!AM41/H27建設IO2!AM$51</f>
        <v>2.6401632355229593E-3</v>
      </c>
      <c r="AN43" s="121">
        <f>H27建設IO2!AN41/H27建設IO2!AN$51</f>
        <v>4.0870505198232279E-3</v>
      </c>
      <c r="AO43" s="121">
        <f>H27建設IO2!AO41/H27建設IO2!AO$51</f>
        <v>5.005005005005005E-3</v>
      </c>
      <c r="AP43" s="121">
        <f>H27建設IO2!AP41/H27建設IO2!AP$51</f>
        <v>3.8085678013639987E-3</v>
      </c>
      <c r="AQ43" s="121">
        <f>H27建設IO2!AQ41/H27建設IO2!AQ$51</f>
        <v>2.8222883669283324E-3</v>
      </c>
      <c r="AR43" s="121">
        <f>H27建設IO2!AR41/H27建設IO2!AR$51</f>
        <v>2.6641518330779205E-3</v>
      </c>
      <c r="AS43" s="121">
        <f>H27建設IO2!AS41/H27建設IO2!AS$51</f>
        <v>2.7365500118662943E-3</v>
      </c>
      <c r="AT43" s="121">
        <f>H27建設IO2!AT41/H27建設IO2!AT$51</f>
        <v>1.5897879503425057E-3</v>
      </c>
      <c r="AU43" s="121">
        <f>H27建設IO2!AU41/H27建設IO2!AU$51</f>
        <v>4.0697970188736839E-3</v>
      </c>
      <c r="AV43" s="121">
        <f>H27建設IO2!AV41/H27建設IO2!AV$51</f>
        <v>2.1630615640599003E-3</v>
      </c>
      <c r="AW43" s="121">
        <f>H27建設IO2!AW41/H27建設IO2!AW$51</f>
        <v>3.9013795599887385E-3</v>
      </c>
      <c r="AX43" s="121">
        <f>H27建設IO2!AX41/H27建設IO2!AX$51</f>
        <v>3.3787082788117886E-3</v>
      </c>
      <c r="AY43" s="121">
        <f>H27建設IO2!AY41/H27建設IO2!AY$51</f>
        <v>4.4560509026093809E-3</v>
      </c>
      <c r="AZ43" s="121">
        <f>H27建設IO2!AZ41/H27建設IO2!AZ$51</f>
        <v>6.1282120384800161E-3</v>
      </c>
      <c r="BA43" s="121">
        <f>H27建設IO2!BA41/H27建設IO2!BA$51</f>
        <v>2.3035271472419236E-3</v>
      </c>
      <c r="BB43" s="121">
        <f>H27建設IO2!BB41/H27建設IO2!BB$51</f>
        <v>2.5035885454314992E-3</v>
      </c>
      <c r="BC43" s="121">
        <f>H27建設IO2!BC41/H27建設IO2!BC$51</f>
        <v>2.3634228755248514E-3</v>
      </c>
      <c r="BD43" s="121">
        <f>H27建設IO2!BD41/H27建設IO2!BD$51</f>
        <v>3.7781383178245877E-3</v>
      </c>
      <c r="BE43" s="121">
        <f>H27建設IO2!BE41/H27建設IO2!BE$51</f>
        <v>2.487921542190334E-3</v>
      </c>
      <c r="BF43" s="121">
        <f>H27建設IO2!BF41/H27建設IO2!BF$51</f>
        <v>1.9913367247953438E-3</v>
      </c>
      <c r="BG43" s="121">
        <f>H27建設IO2!BG41/H27建設IO2!BG$51</f>
        <v>1.7814411060888061E-3</v>
      </c>
      <c r="BH43" s="121">
        <f>H27建設IO2!BH41/H27建設IO2!BH$51</f>
        <v>2.392539487938816E-3</v>
      </c>
      <c r="BI43" s="121">
        <f>H27建設IO2!BI41/H27建設IO2!BI$51</f>
        <v>2.4683380718531918E-3</v>
      </c>
      <c r="BJ43" s="121">
        <f>H27建設IO2!BJ41/H27建設IO2!BJ$51</f>
        <v>1.4023146505853139E-3</v>
      </c>
      <c r="BK43" s="121">
        <f>H27建設IO2!BK41/H27建設IO2!BK$51</f>
        <v>2.2476021221545617E-3</v>
      </c>
      <c r="BL43" s="121">
        <f>H27建設IO2!BL41/H27建設IO2!BL$51</f>
        <v>3.67077604780505E-3</v>
      </c>
      <c r="BM43" s="121">
        <f>H27建設IO2!BM41/H27建設IO2!BM$51</f>
        <v>2.6483050847457627E-4</v>
      </c>
      <c r="BN43" s="121">
        <f>H27建設IO2!BN41/H27建設IO2!BN$51</f>
        <v>3.99044458549413E-4</v>
      </c>
      <c r="BO43" s="121">
        <f>H27建設IO2!BO41/H27建設IO2!BO$51</f>
        <v>1.1496741593630367E-3</v>
      </c>
      <c r="BP43" s="121">
        <f>H27建設IO2!BP41/H27建設IO2!BP$51</f>
        <v>3.8894309830707401E-4</v>
      </c>
      <c r="BQ43" s="121">
        <f>H27建設IO2!BQ41/H27建設IO2!BQ$51</f>
        <v>4.0618109427864916E-4</v>
      </c>
      <c r="BR43" s="121">
        <f>H27建設IO2!BR41/H27建設IO2!BR$51</f>
        <v>1.8477812739650822E-4</v>
      </c>
      <c r="BS43" s="121">
        <f>H27建設IO2!BS41/H27建設IO2!BS$51</f>
        <v>1.4968123440820474E-4</v>
      </c>
      <c r="BT43" s="315">
        <f>H27建設IO2!BT41/H27建設IO2!BT$51</f>
        <v>1.4655350726273646E-4</v>
      </c>
    </row>
    <row r="44" spans="1:72" ht="21.75" customHeight="1" x14ac:dyDescent="0.15">
      <c r="A44" s="136" t="s">
        <v>452</v>
      </c>
      <c r="B44" s="109" t="s">
        <v>495</v>
      </c>
      <c r="C44" s="321">
        <f>H27建設IO2!C42/H27建設IO2!C$51</f>
        <v>1.4430506467544778E-2</v>
      </c>
      <c r="D44" s="121">
        <f>H27建設IO2!D42/H27建設IO2!D$51</f>
        <v>1.5523165175289358E-2</v>
      </c>
      <c r="E44" s="121">
        <f>H27建設IO2!E42/H27建設IO2!E$51</f>
        <v>1.3786478541467544E-2</v>
      </c>
      <c r="F44" s="121">
        <f>H27建設IO2!F42/H27建設IO2!F$51</f>
        <v>1.9800791143471635E-2</v>
      </c>
      <c r="G44" s="121">
        <f>H27建設IO2!G42/H27建設IO2!G$51</f>
        <v>1.9813210442589883E-2</v>
      </c>
      <c r="H44" s="121">
        <f>H27建設IO2!H42/H27建設IO2!H$51</f>
        <v>1.9421641580379626E-2</v>
      </c>
      <c r="I44" s="121">
        <f>H27建設IO2!I42/H27建設IO2!I$51</f>
        <v>5.5951830665271216E-3</v>
      </c>
      <c r="J44" s="121">
        <f>H27建設IO2!J42/H27建設IO2!J$51</f>
        <v>4.5576151347219568E-3</v>
      </c>
      <c r="K44" s="121">
        <f>H27建設IO2!K42/H27建設IO2!K$51</f>
        <v>5.7987354550118036E-3</v>
      </c>
      <c r="L44" s="121">
        <f>H27建設IO2!L42/H27建設IO2!L$51</f>
        <v>5.7973017401201227E-3</v>
      </c>
      <c r="M44" s="121">
        <f>H27建設IO2!M42/H27建設IO2!M$51</f>
        <v>5.9042104543278549E-3</v>
      </c>
      <c r="N44" s="121">
        <f>H27建設IO2!N42/H27建設IO2!N$51</f>
        <v>5.4026873064153113E-3</v>
      </c>
      <c r="O44" s="121">
        <f>H27建設IO2!O42/H27建設IO2!O$51</f>
        <v>8.0901220402628555E-3</v>
      </c>
      <c r="P44" s="121">
        <f>H27建設IO2!P42/H27建設IO2!P$51</f>
        <v>3.9468695419766671E-3</v>
      </c>
      <c r="Q44" s="121">
        <f>H27建設IO2!Q42/H27建設IO2!Q$51</f>
        <v>4.903443210783255E-3</v>
      </c>
      <c r="R44" s="121">
        <f>H27建設IO2!R42/H27建設IO2!R$51</f>
        <v>1.8284599357199241E-2</v>
      </c>
      <c r="S44" s="121">
        <f>H27建設IO2!S42/H27建設IO2!S$51</f>
        <v>6.9042426736578705E-3</v>
      </c>
      <c r="T44" s="121">
        <f>H27建設IO2!T42/H27建設IO2!T$51</f>
        <v>6.0437765436131986E-3</v>
      </c>
      <c r="U44" s="121">
        <f>H27建設IO2!U42/H27建設IO2!U$51</f>
        <v>6.9665130592567346E-3</v>
      </c>
      <c r="V44" s="121">
        <f>H27建設IO2!V42/H27建設IO2!V$51</f>
        <v>1.9005547625019423E-2</v>
      </c>
      <c r="W44" s="121">
        <f>H27建設IO2!W42/H27建設IO2!W$51</f>
        <v>2.6335624030148524E-2</v>
      </c>
      <c r="X44" s="121">
        <f>H27建設IO2!X42/H27建設IO2!X$51</f>
        <v>2.2343370098348518E-2</v>
      </c>
      <c r="Y44" s="121">
        <f>H27建設IO2!Y42/H27建設IO2!Y$51</f>
        <v>2.8222468837562922E-2</v>
      </c>
      <c r="Z44" s="121">
        <f>H27建設IO2!Z42/H27建設IO2!Z$51</f>
        <v>2.4205951186894014E-2</v>
      </c>
      <c r="AA44" s="121">
        <f>H27建設IO2!AA42/H27建設IO2!AA$51</f>
        <v>1.8553204067910421E-2</v>
      </c>
      <c r="AB44" s="121">
        <f>H27建設IO2!AB42/H27建設IO2!AB$51</f>
        <v>2.6749141948090992E-2</v>
      </c>
      <c r="AC44" s="121">
        <f>H27建設IO2!AC42/H27建設IO2!AC$51</f>
        <v>1.3931700406262539E-2</v>
      </c>
      <c r="AD44" s="121">
        <f>H27建設IO2!AD42/H27建設IO2!AD$51</f>
        <v>3.713564871973804E-2</v>
      </c>
      <c r="AE44" s="121">
        <f>H27建設IO2!AE42/H27建設IO2!AE$51</f>
        <v>1.30752076302359E-2</v>
      </c>
      <c r="AF44" s="121">
        <f>H27建設IO2!AF42/H27建設IO2!AF$51</f>
        <v>1.2927793823106701E-2</v>
      </c>
      <c r="AG44" s="121">
        <f>H27建設IO2!AG42/H27建設IO2!AG$51</f>
        <v>1.4622133487369489E-2</v>
      </c>
      <c r="AH44" s="121">
        <f>H27建設IO2!AH42/H27建設IO2!AH$51</f>
        <v>1.4209643245383841E-2</v>
      </c>
      <c r="AI44" s="121">
        <f>H27建設IO2!AI42/H27建設IO2!AI$51</f>
        <v>1.2826579852176702E-2</v>
      </c>
      <c r="AJ44" s="121">
        <f>H27建設IO2!AJ42/H27建設IO2!AJ$51</f>
        <v>1.289570105275851E-2</v>
      </c>
      <c r="AK44" s="121">
        <f>H27建設IO2!AK42/H27建設IO2!AK$51</f>
        <v>1.4408315382774302E-2</v>
      </c>
      <c r="AL44" s="121">
        <f>H27建設IO2!AL42/H27建設IO2!AL$51</f>
        <v>1.5566518994021828E-2</v>
      </c>
      <c r="AM44" s="121">
        <f>H27建設IO2!AM42/H27建設IO2!AM$51</f>
        <v>1.4524394700323988E-2</v>
      </c>
      <c r="AN44" s="121">
        <f>H27建設IO2!AN42/H27建設IO2!AN$51</f>
        <v>6.4747400883858452E-3</v>
      </c>
      <c r="AO44" s="121">
        <f>H27建設IO2!AO42/H27建設IO2!AO$51</f>
        <v>3.0745030745030744E-3</v>
      </c>
      <c r="AP44" s="121">
        <f>H27建設IO2!AP42/H27建設IO2!AP$51</f>
        <v>7.0857075374213931E-3</v>
      </c>
      <c r="AQ44" s="121">
        <f>H27建設IO2!AQ42/H27建設IO2!AQ$51</f>
        <v>2.3742693666044631E-2</v>
      </c>
      <c r="AR44" s="121">
        <f>H27建設IO2!AR42/H27建設IO2!AR$51</f>
        <v>2.4591830720264059E-2</v>
      </c>
      <c r="AS44" s="121">
        <f>H27建設IO2!AS42/H27建設IO2!AS$51</f>
        <v>1.41555762455045E-2</v>
      </c>
      <c r="AT44" s="121">
        <f>H27建設IO2!AT42/H27建設IO2!AT$51</f>
        <v>9.3984522946718718E-2</v>
      </c>
      <c r="AU44" s="121">
        <f>H27建設IO2!AU42/H27建設IO2!AU$51</f>
        <v>2.0145495243424735E-2</v>
      </c>
      <c r="AV44" s="121">
        <f>H27建設IO2!AV42/H27建設IO2!AV$51</f>
        <v>1.7138103161397671E-2</v>
      </c>
      <c r="AW44" s="121">
        <f>H27建設IO2!AW42/H27建設IO2!AW$51</f>
        <v>1.7948356996339943E-2</v>
      </c>
      <c r="AX44" s="121">
        <f>H27建設IO2!AX42/H27建設IO2!AX$51</f>
        <v>1.8006757416557623E-2</v>
      </c>
      <c r="AY44" s="121">
        <f>H27建設IO2!AY42/H27建設IO2!AY$51</f>
        <v>1.7886381064892536E-2</v>
      </c>
      <c r="AZ44" s="121">
        <f>H27建設IO2!AZ42/H27建設IO2!AZ$51</f>
        <v>2.9463459217510517E-2</v>
      </c>
      <c r="BA44" s="121">
        <f>H27建設IO2!BA42/H27建設IO2!BA$51</f>
        <v>1.0609620753637262E-2</v>
      </c>
      <c r="BB44" s="121">
        <f>H27建設IO2!BB42/H27建設IO2!BB$51</f>
        <v>1.0556318751905611E-2</v>
      </c>
      <c r="BC44" s="121">
        <f>H27建設IO2!BC42/H27建設IO2!BC$51</f>
        <v>1.0536396249093886E-2</v>
      </c>
      <c r="BD44" s="121">
        <f>H27建設IO2!BD42/H27建設IO2!BD$51</f>
        <v>5.4276843537169016E-3</v>
      </c>
      <c r="BE44" s="121">
        <f>H27建設IO2!BE42/H27建設IO2!BE$51</f>
        <v>7.0785380651995954E-3</v>
      </c>
      <c r="BF44" s="121">
        <f>H27建設IO2!BF42/H27建設IO2!BF$51</f>
        <v>1.4938226941953495E-2</v>
      </c>
      <c r="BG44" s="121">
        <f>H27建設IO2!BG42/H27建設IO2!BG$51</f>
        <v>7.6854235705345617E-3</v>
      </c>
      <c r="BH44" s="121">
        <f>H27建設IO2!BH42/H27建設IO2!BH$51</f>
        <v>1.3292263386504652E-2</v>
      </c>
      <c r="BI44" s="121">
        <f>H27建設IO2!BI42/H27建設IO2!BI$51</f>
        <v>1.6515895580253296E-2</v>
      </c>
      <c r="BJ44" s="121">
        <f>H27建設IO2!BJ42/H27建設IO2!BJ$51</f>
        <v>3.6692976232706636E-3</v>
      </c>
      <c r="BK44" s="121">
        <f>H27建設IO2!BK42/H27建設IO2!BK$51</f>
        <v>1.3606486684264172E-2</v>
      </c>
      <c r="BL44" s="121">
        <f>H27建設IO2!BL42/H27建設IO2!BL$51</f>
        <v>1.6894283828325321E-2</v>
      </c>
      <c r="BM44" s="121">
        <f>H27建設IO2!BM42/H27建設IO2!BM$51</f>
        <v>5.7714059018164625E-4</v>
      </c>
      <c r="BN44" s="121">
        <f>H27建設IO2!BN42/H27建設IO2!BN$51</f>
        <v>1.4942861691468263E-2</v>
      </c>
      <c r="BO44" s="121">
        <f>H27建設IO2!BO42/H27建設IO2!BO$51</f>
        <v>1.6526483019890494E-2</v>
      </c>
      <c r="BP44" s="121">
        <f>H27建設IO2!BP42/H27建設IO2!BP$51</f>
        <v>9.3596540908398216E-4</v>
      </c>
      <c r="BQ44" s="121">
        <f>H27建設IO2!BQ42/H27建設IO2!BQ$51</f>
        <v>2.5129665503173569E-3</v>
      </c>
      <c r="BR44" s="121">
        <f>H27建設IO2!BR42/H27建設IO2!BR$51</f>
        <v>2.061504414381506E-2</v>
      </c>
      <c r="BS44" s="121">
        <f>H27建設IO2!BS42/H27建設IO2!BS$51</f>
        <v>1.7104314884967199E-2</v>
      </c>
      <c r="BT44" s="315">
        <f>H27建設IO2!BT42/H27建設IO2!BT$51</f>
        <v>1.6942804046416092E-2</v>
      </c>
    </row>
    <row r="45" spans="1:72" ht="21.75" customHeight="1" x14ac:dyDescent="0.15">
      <c r="A45" s="316">
        <v>40</v>
      </c>
      <c r="B45" s="122" t="s">
        <v>87</v>
      </c>
      <c r="C45" s="323">
        <f>H27建設IO2!C43/H27建設IO2!C$51</f>
        <v>0.5442186095692364</v>
      </c>
      <c r="D45" s="123">
        <f>H27建設IO2!D43/H27建設IO2!D$51</f>
        <v>0.55244042157294493</v>
      </c>
      <c r="E45" s="123">
        <f>H27建設IO2!E43/H27建設IO2!E$51</f>
        <v>0.54937126584225937</v>
      </c>
      <c r="F45" s="123">
        <f>H27建設IO2!F43/H27建設IO2!F$51</f>
        <v>0.5294251842244998</v>
      </c>
      <c r="G45" s="123">
        <f>H27建設IO2!G43/H27建設IO2!G$51</f>
        <v>0.52891998116644046</v>
      </c>
      <c r="H45" s="123">
        <f>H27建設IO2!H43/H27建設IO2!H$51</f>
        <v>0.54484856012616534</v>
      </c>
      <c r="I45" s="123">
        <f>H27建設IO2!I43/H27建設IO2!I$51</f>
        <v>0.5765371713929458</v>
      </c>
      <c r="J45" s="123">
        <f>H27建設IO2!J43/H27建設IO2!J$51</f>
        <v>0.47339002484234666</v>
      </c>
      <c r="K45" s="123">
        <f>H27建設IO2!K43/H27建設IO2!K$51</f>
        <v>0.55766880318233425</v>
      </c>
      <c r="L45" s="123">
        <f>H27建設IO2!L43/H27建設IO2!L$51</f>
        <v>0.5577150531220495</v>
      </c>
      <c r="M45" s="123">
        <f>H27建設IO2!M43/H27建設IO2!M$51</f>
        <v>0.55426630496728746</v>
      </c>
      <c r="N45" s="123">
        <f>H27建設IO2!N43/H27建設IO2!N$51</f>
        <v>0.60340698057546815</v>
      </c>
      <c r="O45" s="123">
        <f>H27建設IO2!O43/H27建設IO2!O$51</f>
        <v>0.61290184625013033</v>
      </c>
      <c r="P45" s="123">
        <f>H27建設IO2!P43/H27建設IO2!P$51</f>
        <v>0.59826349041139548</v>
      </c>
      <c r="Q45" s="123">
        <f>H27建設IO2!Q43/H27建設IO2!Q$51</f>
        <v>0.55929494102907507</v>
      </c>
      <c r="R45" s="123">
        <f>H27建設IO2!R43/H27建設IO2!R$51</f>
        <v>0.55732056021123721</v>
      </c>
      <c r="S45" s="123">
        <f>H27建設IO2!S43/H27建設IO2!S$51</f>
        <v>0.52311488270320028</v>
      </c>
      <c r="T45" s="123">
        <f>H27建設IO2!T43/H27建設IO2!T$51</f>
        <v>0.45731242513339865</v>
      </c>
      <c r="U45" s="123">
        <f>H27建設IO2!U43/H27建設IO2!U$51</f>
        <v>0.52787688815948897</v>
      </c>
      <c r="V45" s="123">
        <f>H27建設IO2!V43/H27建設IO2!V$51</f>
        <v>0.55948749791229369</v>
      </c>
      <c r="W45" s="123">
        <f>H27建設IO2!W43/H27建設IO2!W$51</f>
        <v>0.45587822360156655</v>
      </c>
      <c r="X45" s="123">
        <f>H27建設IO2!X43/H27建設IO2!X$51</f>
        <v>0.49169884657126273</v>
      </c>
      <c r="Y45" s="123">
        <f>H27建設IO2!Y43/H27建設IO2!Y$51</f>
        <v>0.49481596841143616</v>
      </c>
      <c r="Z45" s="123">
        <f>H27建設IO2!Z43/H27建設IO2!Z$51</f>
        <v>0.48792133977690649</v>
      </c>
      <c r="AA45" s="123">
        <f>H27建設IO2!AA43/H27建設IO2!AA$51</f>
        <v>0.54427825791836626</v>
      </c>
      <c r="AB45" s="123">
        <f>H27建設IO2!AB43/H27建設IO2!AB$51</f>
        <v>0.51464246793265855</v>
      </c>
      <c r="AC45" s="123">
        <f>H27建設IO2!AC43/H27建設IO2!AC$51</f>
        <v>0.61467829629727799</v>
      </c>
      <c r="AD45" s="123">
        <f>H27建設IO2!AD43/H27建設IO2!AD$51</f>
        <v>0.55778624724891301</v>
      </c>
      <c r="AE45" s="123">
        <f>H27建設IO2!AE43/H27建設IO2!AE$51</f>
        <v>0.53402053749950529</v>
      </c>
      <c r="AF45" s="123">
        <f>H27建設IO2!AF43/H27建設IO2!AF$51</f>
        <v>0.55209780090208982</v>
      </c>
      <c r="AG45" s="123">
        <f>H27建設IO2!AG43/H27建設IO2!AG$51</f>
        <v>0.54270368308433958</v>
      </c>
      <c r="AH45" s="123">
        <f>H27建設IO2!AH43/H27建設IO2!AH$51</f>
        <v>0.54354405258080929</v>
      </c>
      <c r="AI45" s="123">
        <f>H27建設IO2!AI43/H27建設IO2!AI$51</f>
        <v>0.53824815966706197</v>
      </c>
      <c r="AJ45" s="123">
        <f>H27建設IO2!AJ43/H27建設IO2!AJ$51</f>
        <v>0.56194214024232758</v>
      </c>
      <c r="AK45" s="123">
        <f>H27建設IO2!AK43/H27建設IO2!AK$51</f>
        <v>0.64307450336786676</v>
      </c>
      <c r="AL45" s="123">
        <f>H27建設IO2!AL43/H27建設IO2!AL$51</f>
        <v>0.65522000698220084</v>
      </c>
      <c r="AM45" s="123">
        <f>H27建設IO2!AM43/H27建設IO2!AM$51</f>
        <v>0.46065136848461041</v>
      </c>
      <c r="AN45" s="123">
        <f>H27建設IO2!AN43/H27建設IO2!AN$51</f>
        <v>0.56379995548914252</v>
      </c>
      <c r="AO45" s="123">
        <f>H27建設IO2!AO43/H27建設IO2!AO$51</f>
        <v>0.50829400829400828</v>
      </c>
      <c r="AP45" s="123">
        <f>H27建設IO2!AP43/H27建設IO2!AP$51</f>
        <v>0.56106994183815062</v>
      </c>
      <c r="AQ45" s="123">
        <f>H27建設IO2!AQ43/H27建設IO2!AQ$51</f>
        <v>0.58004708954725148</v>
      </c>
      <c r="AR45" s="123">
        <f>H27建設IO2!AR43/H27建設IO2!AR$51</f>
        <v>0.59412943534127083</v>
      </c>
      <c r="AS45" s="123">
        <f>H27建設IO2!AS43/H27建設IO2!AS$51</f>
        <v>0.59601657630027205</v>
      </c>
      <c r="AT45" s="123">
        <f>H27建設IO2!AT43/H27建設IO2!AT$51</f>
        <v>0.64523180511070066</v>
      </c>
      <c r="AU45" s="123">
        <f>H27建設IO2!AU43/H27建設IO2!AU$51</f>
        <v>0.48695121330823626</v>
      </c>
      <c r="AV45" s="123">
        <f>H27建設IO2!AV43/H27建設IO2!AV$51</f>
        <v>0.39584026622296176</v>
      </c>
      <c r="AW45" s="123">
        <f>H27建設IO2!AW43/H27建設IO2!AW$51</f>
        <v>0.48395205727386076</v>
      </c>
      <c r="AX45" s="123">
        <f>H27建設IO2!AX43/H27建設IO2!AX$51</f>
        <v>0.49909185008690898</v>
      </c>
      <c r="AY45" s="123">
        <f>H27建設IO2!AY43/H27建設IO2!AY$51</f>
        <v>0.46788534477398497</v>
      </c>
      <c r="AZ45" s="123">
        <f>H27建設IO2!AZ43/H27建設IO2!AZ$51</f>
        <v>0.51246733768440289</v>
      </c>
      <c r="BA45" s="123">
        <f>H27建設IO2!BA43/H27建設IO2!BA$51</f>
        <v>0.56495070837740824</v>
      </c>
      <c r="BB45" s="123">
        <f>H27建設IO2!BB43/H27建設IO2!BB$51</f>
        <v>0.56371578035018721</v>
      </c>
      <c r="BC45" s="123">
        <f>H27建設IO2!BC43/H27建設IO2!BC$51</f>
        <v>0.534989311909289</v>
      </c>
      <c r="BD45" s="123">
        <f>H27建設IO2!BD43/H27建設IO2!BD$51</f>
        <v>0.55358313034125262</v>
      </c>
      <c r="BE45" s="123">
        <f>H27建設IO2!BE43/H27建設IO2!BE$51</f>
        <v>0.6051909279144797</v>
      </c>
      <c r="BF45" s="123">
        <f>H27建設IO2!BF43/H27建設IO2!BF$51</f>
        <v>0.64204281694108911</v>
      </c>
      <c r="BG45" s="123">
        <f>H27建設IO2!BG43/H27建設IO2!BG$51</f>
        <v>0.50649412130920035</v>
      </c>
      <c r="BH45" s="123">
        <f>H27建設IO2!BH43/H27建設IO2!BH$51</f>
        <v>0.56484987621282567</v>
      </c>
      <c r="BI45" s="123">
        <f>H27建設IO2!BI43/H27建設IO2!BI$51</f>
        <v>0.50894287929697601</v>
      </c>
      <c r="BJ45" s="123">
        <f>H27建設IO2!BJ43/H27建設IO2!BJ$51</f>
        <v>0.52478715856686764</v>
      </c>
      <c r="BK45" s="123">
        <f>H27建設IO2!BK43/H27建設IO2!BK$51</f>
        <v>0.84608172385855784</v>
      </c>
      <c r="BL45" s="123">
        <f>H27建設IO2!BL43/H27建設IO2!BL$51</f>
        <v>0.60313355742858321</v>
      </c>
      <c r="BM45" s="123">
        <f>H27建設IO2!BM43/H27建設IO2!BM$51</f>
        <v>0.50537679789317302</v>
      </c>
      <c r="BN45" s="123">
        <f>H27建設IO2!BN43/H27建設IO2!BN$51</f>
        <v>0.51037605810975628</v>
      </c>
      <c r="BO45" s="123">
        <f>H27建設IO2!BO43/H27建設IO2!BO$51</f>
        <v>0.51690771523680235</v>
      </c>
      <c r="BP45" s="123">
        <f>H27建設IO2!BP43/H27建設IO2!BP$51</f>
        <v>0.42468947101464111</v>
      </c>
      <c r="BQ45" s="123">
        <f>H27建設IO2!BQ43/H27建設IO2!BQ$51</f>
        <v>0.45670823699550966</v>
      </c>
      <c r="BR45" s="123">
        <f>H27建設IO2!BR43/H27建設IO2!BR$51</f>
        <v>0.52465986939497444</v>
      </c>
      <c r="BS45" s="123">
        <f>H27建設IO2!BS43/H27建設IO2!BS$51</f>
        <v>0.40119005820936893</v>
      </c>
      <c r="BT45" s="324">
        <f>H27建設IO2!BT43/H27建設IO2!BT$51</f>
        <v>0.54989954510689265</v>
      </c>
    </row>
    <row r="46" spans="1:72" ht="21.75" customHeight="1" x14ac:dyDescent="0.15">
      <c r="A46" s="317">
        <v>41</v>
      </c>
      <c r="B46" s="109" t="s">
        <v>35</v>
      </c>
      <c r="C46" s="321">
        <f>H27建設IO2!C44/H27建設IO2!C$51</f>
        <v>1.9277298763644254E-2</v>
      </c>
      <c r="D46" s="121">
        <f>H27建設IO2!D44/H27建設IO2!D$51</f>
        <v>2.3396861483519348E-2</v>
      </c>
      <c r="E46" s="121">
        <f>H27建設IO2!E44/H27建設IO2!E$51</f>
        <v>2.3993190706677575E-2</v>
      </c>
      <c r="F46" s="121">
        <f>H27建設IO2!F44/H27建設IO2!F$51</f>
        <v>2.4203938144881251E-2</v>
      </c>
      <c r="G46" s="121">
        <f>H27建設IO2!G44/H27建設IO2!G$51</f>
        <v>2.4418407819551912E-2</v>
      </c>
      <c r="H46" s="121">
        <f>H27建設IO2!H44/H27建設IO2!H$51</f>
        <v>1.7656379971620315E-2</v>
      </c>
      <c r="I46" s="121">
        <f>H27建設IO2!I44/H27建設IO2!I$51</f>
        <v>2.3706159644085678E-2</v>
      </c>
      <c r="J46" s="121">
        <f>H27建設IO2!J44/H27建設IO2!J$51</f>
        <v>1.9606344353143512E-2</v>
      </c>
      <c r="K46" s="121">
        <f>H27建設IO2!K44/H27建設IO2!K$51</f>
        <v>2.7249287539383282E-2</v>
      </c>
      <c r="L46" s="121">
        <f>H27建設IO2!L44/H27建設IO2!L$51</f>
        <v>2.7405567256477848E-2</v>
      </c>
      <c r="M46" s="121">
        <f>H27建設IO2!M44/H27建設IO2!M$51</f>
        <v>1.5752159937994392E-2</v>
      </c>
      <c r="N46" s="121">
        <f>H27建設IO2!N44/H27建設IO2!N$51</f>
        <v>1.9769781968343281E-2</v>
      </c>
      <c r="O46" s="121">
        <f>H27建設IO2!O44/H27建設IO2!O$51</f>
        <v>1.8578283091686659E-2</v>
      </c>
      <c r="P46" s="121">
        <f>H27建設IO2!P44/H27建設IO2!P$51</f>
        <v>2.0415232147690334E-2</v>
      </c>
      <c r="Q46" s="121">
        <f>H27建設IO2!Q44/H27建設IO2!Q$51</f>
        <v>1.4623925346697196E-2</v>
      </c>
      <c r="R46" s="121">
        <f>H27建設IO2!R44/H27建設IO2!R$51</f>
        <v>2.2448662845704615E-2</v>
      </c>
      <c r="S46" s="121">
        <f>H27建設IO2!S44/H27建設IO2!S$51</f>
        <v>2.3672476543395864E-2</v>
      </c>
      <c r="T46" s="121">
        <f>H27建設IO2!T44/H27建設IO2!T$51</f>
        <v>1.9900903844059674E-2</v>
      </c>
      <c r="U46" s="121">
        <f>H27建設IO2!U44/H27建設IO2!U$51</f>
        <v>2.3945418473474648E-2</v>
      </c>
      <c r="V46" s="121">
        <f>H27建設IO2!V44/H27建設IO2!V$51</f>
        <v>2.2371133960624838E-2</v>
      </c>
      <c r="W46" s="121">
        <f>H27建設IO2!W44/H27建設IO2!W$51</f>
        <v>2.2596615680189166E-2</v>
      </c>
      <c r="X46" s="121">
        <f>H27建設IO2!X44/H27建設IO2!X$51</f>
        <v>2.0277125766638905E-2</v>
      </c>
      <c r="Y46" s="121">
        <f>H27建設IO2!Y44/H27建設IO2!Y$51</f>
        <v>1.5162755905994592E-2</v>
      </c>
      <c r="Z46" s="121">
        <f>H27建設IO2!Z44/H27建設IO2!Z$51</f>
        <v>2.1538859001246163E-2</v>
      </c>
      <c r="AA46" s="121">
        <f>H27建設IO2!AA44/H27建設IO2!AA$51</f>
        <v>2.3068340128693694E-2</v>
      </c>
      <c r="AB46" s="121">
        <f>H27建設IO2!AB44/H27建設IO2!AB$51</f>
        <v>2.1496705581721617E-2</v>
      </c>
      <c r="AC46" s="121">
        <f>H27建設IO2!AC44/H27建設IO2!AC$51</f>
        <v>2.3307575455504988E-2</v>
      </c>
      <c r="AD46" s="121">
        <f>H27建設IO2!AD44/H27建設IO2!AD$51</f>
        <v>1.3999677921520211E-2</v>
      </c>
      <c r="AE46" s="121">
        <f>H27建設IO2!AE44/H27建設IO2!AE$51</f>
        <v>1.416752521322575E-2</v>
      </c>
      <c r="AF46" s="121">
        <f>H27建設IO2!AF44/H27建設IO2!AF$51</f>
        <v>1.6579868118929114E-2</v>
      </c>
      <c r="AG46" s="121">
        <f>H27建設IO2!AG44/H27建設IO2!AG$51</f>
        <v>1.6382131763651671E-2</v>
      </c>
      <c r="AH46" s="121">
        <f>H27建設IO2!AH44/H27建設IO2!AH$51</f>
        <v>1.6632439118277512E-2</v>
      </c>
      <c r="AI46" s="121">
        <f>H27建設IO2!AI44/H27建設IO2!AI$51</f>
        <v>1.7600630971293045E-2</v>
      </c>
      <c r="AJ46" s="121">
        <f>H27建設IO2!AJ44/H27建設IO2!AJ$51</f>
        <v>2.1543214755077415E-2</v>
      </c>
      <c r="AK46" s="121">
        <f>H27建設IO2!AK44/H27建設IO2!AK$51</f>
        <v>7.9392758231613507E-3</v>
      </c>
      <c r="AL46" s="121">
        <f>H27建設IO2!AL44/H27建設IO2!AL$51</f>
        <v>7.4693310889256343E-3</v>
      </c>
      <c r="AM46" s="121">
        <f>H27建設IO2!AM44/H27建設IO2!AM$51</f>
        <v>1.7465874578841509E-2</v>
      </c>
      <c r="AN46" s="121">
        <f>H27建設IO2!AN44/H27建設IO2!AN$51</f>
        <v>1.1601437064826884E-2</v>
      </c>
      <c r="AO46" s="121">
        <f>H27建設IO2!AO44/H27建設IO2!AO$51</f>
        <v>8.0080080080080079E-3</v>
      </c>
      <c r="AP46" s="121">
        <f>H27建設IO2!AP44/H27建設IO2!AP$51</f>
        <v>6.3180892208674084E-3</v>
      </c>
      <c r="AQ46" s="121">
        <f>H27建設IO2!AQ44/H27建設IO2!AQ$51</f>
        <v>9.9589765734643208E-3</v>
      </c>
      <c r="AR46" s="121">
        <f>H27建設IO2!AR44/H27建設IO2!AR$51</f>
        <v>1.023370269951668E-2</v>
      </c>
      <c r="AS46" s="121">
        <f>H27建設IO2!AS44/H27建設IO2!AS$51</f>
        <v>1.1437282070942184E-2</v>
      </c>
      <c r="AT46" s="121">
        <f>H27建設IO2!AT44/H27建設IO2!AT$51</f>
        <v>4.0796764313936361E-3</v>
      </c>
      <c r="AU46" s="121">
        <f>H27建設IO2!AU44/H27建設IO2!AU$51</f>
        <v>7.4528157908124336E-3</v>
      </c>
      <c r="AV46" s="121">
        <f>H27建設IO2!AV44/H27建設IO2!AV$51</f>
        <v>6.3227953410981697E-3</v>
      </c>
      <c r="AW46" s="121">
        <f>H27建設IO2!AW44/H27建設IO2!AW$51</f>
        <v>8.0843019748220255E-3</v>
      </c>
      <c r="AX46" s="121">
        <f>H27建設IO2!AX44/H27建設IO2!AX$51</f>
        <v>7.4019100443333402E-3</v>
      </c>
      <c r="AY46" s="121">
        <f>H27建設IO2!AY44/H27建設IO2!AY$51</f>
        <v>8.8084727144604035E-3</v>
      </c>
      <c r="AZ46" s="121">
        <f>H27建設IO2!AZ44/H27建設IO2!AZ$51</f>
        <v>7.3761175491838813E-3</v>
      </c>
      <c r="BA46" s="121">
        <f>H27建設IO2!BA44/H27建設IO2!BA$51</f>
        <v>1.6850408379142316E-2</v>
      </c>
      <c r="BB46" s="121">
        <f>H27建設IO2!BB44/H27建設IO2!BB$51</f>
        <v>1.1423050965909674E-2</v>
      </c>
      <c r="BC46" s="121">
        <f>H27建設IO2!BC44/H27建設IO2!BC$51</f>
        <v>1.3819249679820468E-2</v>
      </c>
      <c r="BD46" s="121">
        <f>H27建設IO2!BD44/H27建設IO2!BD$51</f>
        <v>9.9289113448093533E-3</v>
      </c>
      <c r="BE46" s="121">
        <f>H27建設IO2!BE44/H27建設IO2!BE$51</f>
        <v>8.3947288165519014E-3</v>
      </c>
      <c r="BF46" s="121">
        <f>H27建設IO2!BF44/H27建設IO2!BF$51</f>
        <v>6.460639084625408E-3</v>
      </c>
      <c r="BG46" s="121">
        <f>H27建設IO2!BG44/H27建設IO2!BG$51</f>
        <v>2.3750170232359064E-2</v>
      </c>
      <c r="BH46" s="121">
        <f>H27建設IO2!BH44/H27建設IO2!BH$51</f>
        <v>1.5973469810532607E-2</v>
      </c>
      <c r="BI46" s="121">
        <f>H27建設IO2!BI44/H27建設IO2!BI$51</f>
        <v>7.9477901266477129E-3</v>
      </c>
      <c r="BJ46" s="121">
        <f>H27建設IO2!BJ44/H27建設IO2!BJ$51</f>
        <v>7.1390564029797801E-3</v>
      </c>
      <c r="BK46" s="121">
        <f>H27建設IO2!BK44/H27建設IO2!BK$51</f>
        <v>4.1325823902987223E-3</v>
      </c>
      <c r="BL46" s="121">
        <f>H27建設IO2!BL44/H27建設IO2!BL$51</f>
        <v>2.5852284486232956E-2</v>
      </c>
      <c r="BM46" s="121">
        <f>H27建設IO2!BM44/H27建設IO2!BM$51</f>
        <v>9.0211189141738129E-3</v>
      </c>
      <c r="BN46" s="121">
        <f>H27建設IO2!BN44/H27建設IO2!BN$51</f>
        <v>1.1186430656274763E-2</v>
      </c>
      <c r="BO46" s="121">
        <f>H27建設IO2!BO44/H27建設IO2!BO$51</f>
        <v>1.2279795223837773E-2</v>
      </c>
      <c r="BP46" s="121">
        <f>H27建設IO2!BP44/H27建設IO2!BP$51</f>
        <v>8.5874541968325013E-3</v>
      </c>
      <c r="BQ46" s="121">
        <f>H27建設IO2!BQ44/H27建設IO2!BQ$51</f>
        <v>1.194440228889742E-2</v>
      </c>
      <c r="BR46" s="121">
        <f>H27建設IO2!BR44/H27建設IO2!BR$51</f>
        <v>1.324528068117976E-2</v>
      </c>
      <c r="BS46" s="121">
        <f>H27建設IO2!BS44/H27建設IO2!BS$51</f>
        <v>7.5524346299547258E-3</v>
      </c>
      <c r="BT46" s="315">
        <f>H27建設IO2!BT44/H27建設IO2!BT$51</f>
        <v>1.1349398633556905E-2</v>
      </c>
    </row>
    <row r="47" spans="1:72" ht="21.75" customHeight="1" x14ac:dyDescent="0.15">
      <c r="A47" s="317">
        <v>42</v>
      </c>
      <c r="B47" s="109" t="s">
        <v>36</v>
      </c>
      <c r="C47" s="321">
        <f>H27建設IO2!C45/H27建設IO2!C$51</f>
        <v>0.35216431860756181</v>
      </c>
      <c r="D47" s="121">
        <f>H27建設IO2!D45/H27建設IO2!D$51</f>
        <v>0.33706764007126089</v>
      </c>
      <c r="E47" s="121">
        <f>H27建設IO2!E45/H27建設IO2!E$51</f>
        <v>0.34258358713875103</v>
      </c>
      <c r="F47" s="121">
        <f>H27建設IO2!F45/H27建設IO2!F$51</f>
        <v>0.36309989953127325</v>
      </c>
      <c r="G47" s="121">
        <f>H27建設IO2!G45/H27建設IO2!G$51</f>
        <v>0.36448941956118397</v>
      </c>
      <c r="H47" s="121">
        <f>H27建設IO2!H45/H27建設IO2!H$51</f>
        <v>0.32067915523386892</v>
      </c>
      <c r="I47" s="121">
        <f>H27建設IO2!I45/H27建設IO2!I$51</f>
        <v>0.31464104607307181</v>
      </c>
      <c r="J47" s="121">
        <f>H27建設IO2!J45/H27建設IO2!J$51</f>
        <v>0.41441811580355437</v>
      </c>
      <c r="K47" s="121">
        <f>H27建設IO2!K45/H27建設IO2!K$51</f>
        <v>0.3343395317356036</v>
      </c>
      <c r="L47" s="121">
        <f>H27建設IO2!L45/H27建設IO2!L$51</f>
        <v>0.33431798737663809</v>
      </c>
      <c r="M47" s="121">
        <f>H27建設IO2!M45/H27建設IO2!M$51</f>
        <v>0.33592449905395855</v>
      </c>
      <c r="N47" s="121">
        <f>H27建設IO2!N45/H27建設IO2!N$51</f>
        <v>0.2866517595842632</v>
      </c>
      <c r="O47" s="121">
        <f>H27建設IO2!O45/H27建設IO2!O$51</f>
        <v>0.29207468446855117</v>
      </c>
      <c r="P47" s="121">
        <f>H27建設IO2!P45/H27建設IO2!P$51</f>
        <v>0.28371409182164559</v>
      </c>
      <c r="Q47" s="121">
        <f>H27建設IO2!Q45/H27建設IO2!Q$51</f>
        <v>0.3468268026094094</v>
      </c>
      <c r="R47" s="121">
        <f>H27建設IO2!R45/H27建設IO2!R$51</f>
        <v>0.32829695888955973</v>
      </c>
      <c r="S47" s="121">
        <f>H27建設IO2!S45/H27建設IO2!S$51</f>
        <v>0.37197480080028955</v>
      </c>
      <c r="T47" s="121">
        <f>H27建設IO2!T45/H27建設IO2!T$51</f>
        <v>0.43961668300119788</v>
      </c>
      <c r="U47" s="121">
        <f>H27建設IO2!U45/H27建設IO2!U$51</f>
        <v>0.36707967949311526</v>
      </c>
      <c r="V47" s="121">
        <f>H27建設IO2!V45/H27建設IO2!V$51</f>
        <v>0.32552995734968659</v>
      </c>
      <c r="W47" s="121">
        <f>H27建設IO2!W45/H27建設IO2!W$51</f>
        <v>0.4160496563954777</v>
      </c>
      <c r="X47" s="121">
        <f>H27建設IO2!X45/H27建設IO2!X$51</f>
        <v>0.39615187232359944</v>
      </c>
      <c r="Y47" s="121">
        <f>H27建設IO2!Y45/H27建設IO2!Y$51</f>
        <v>0.39981728664537053</v>
      </c>
      <c r="Z47" s="121">
        <f>H27建設IO2!Z45/H27建設IO2!Z$51</f>
        <v>0.39585878848667216</v>
      </c>
      <c r="AA47" s="121">
        <f>H27建設IO2!AA45/H27建設IO2!AA$51</f>
        <v>0.33891894012449697</v>
      </c>
      <c r="AB47" s="121">
        <f>H27建設IO2!AB45/H27建設IO2!AB$51</f>
        <v>0.36667783595550657</v>
      </c>
      <c r="AC47" s="121">
        <f>H27建設IO2!AC45/H27建設IO2!AC$51</f>
        <v>0.27191334795355854</v>
      </c>
      <c r="AD47" s="121">
        <f>H27建設IO2!AD45/H27建設IO2!AD$51</f>
        <v>0.34417306350314025</v>
      </c>
      <c r="AE47" s="121">
        <f>H27建設IO2!AE45/H27建設IO2!AE$51</f>
        <v>0.37088975475926583</v>
      </c>
      <c r="AF47" s="121">
        <f>H27建設IO2!AF45/H27建設IO2!AF$51</f>
        <v>0.33052800939617388</v>
      </c>
      <c r="AG47" s="121">
        <f>H27建設IO2!AG45/H27建設IO2!AG$51</f>
        <v>0.34990758781217435</v>
      </c>
      <c r="AH47" s="121">
        <f>H27建設IO2!AH45/H27建設IO2!AH$51</f>
        <v>0.34890409968521074</v>
      </c>
      <c r="AI47" s="121">
        <f>H27建設IO2!AI45/H27建設IO2!AI$51</f>
        <v>0.35429094041572506</v>
      </c>
      <c r="AJ47" s="121">
        <f>H27建設IO2!AJ45/H27建設IO2!AJ$51</f>
        <v>0.31421024372080592</v>
      </c>
      <c r="AK47" s="121">
        <f>H27建設IO2!AK45/H27建設IO2!AK$51</f>
        <v>0.27935172838239819</v>
      </c>
      <c r="AL47" s="121">
        <f>H27建設IO2!AL45/H27建設IO2!AL$51</f>
        <v>0.2580383263285802</v>
      </c>
      <c r="AM47" s="121">
        <f>H27建設IO2!AM45/H27建設IO2!AM$51</f>
        <v>0.44345417276925148</v>
      </c>
      <c r="AN47" s="121">
        <f>H27建設IO2!AN45/H27建設IO2!AN$51</f>
        <v>0.34015356245827105</v>
      </c>
      <c r="AO47" s="121">
        <f>H27建設IO2!AO45/H27建設IO2!AO$51</f>
        <v>0.42156442156442159</v>
      </c>
      <c r="AP47" s="121">
        <f>H27建設IO2!AP45/H27建設IO2!AP$51</f>
        <v>0.35065395175814118</v>
      </c>
      <c r="AQ47" s="121">
        <f>H27建設IO2!AQ45/H27建設IO2!AQ$51</f>
        <v>0.31177418608596413</v>
      </c>
      <c r="AR47" s="121">
        <f>H27建設IO2!AR45/H27建設IO2!AR$51</f>
        <v>0.29613933749852644</v>
      </c>
      <c r="AS47" s="121">
        <f>H27建設IO2!AS45/H27建設IO2!AS$51</f>
        <v>0.28630264527082533</v>
      </c>
      <c r="AT47" s="121">
        <f>H27建設IO2!AT45/H27建設IO2!AT$51</f>
        <v>0.27811937437168305</v>
      </c>
      <c r="AU47" s="121">
        <f>H27建設IO2!AU45/H27建設IO2!AU$51</f>
        <v>0.44030116497939664</v>
      </c>
      <c r="AV47" s="121">
        <f>H27建設IO2!AV45/H27建設IO2!AV$51</f>
        <v>0.50615640599001666</v>
      </c>
      <c r="AW47" s="121">
        <f>H27建設IO2!AW45/H27建設IO2!AW$51</f>
        <v>0.4184631782166271</v>
      </c>
      <c r="AX47" s="121">
        <f>H27建設IO2!AX45/H27建設IO2!AX$51</f>
        <v>0.39999609397886843</v>
      </c>
      <c r="AY47" s="121">
        <f>H27建設IO2!AY45/H27建設IO2!AY$51</f>
        <v>0.43806089245372959</v>
      </c>
      <c r="AZ47" s="121">
        <f>H27建設IO2!AZ45/H27建設IO2!AZ$51</f>
        <v>0.38601291259974457</v>
      </c>
      <c r="BA47" s="121">
        <f>H27建設IO2!BA45/H27建設IO2!BA$51</f>
        <v>0.30401312709175093</v>
      </c>
      <c r="BB47" s="121">
        <f>H27建設IO2!BB45/H27建設IO2!BB$51</f>
        <v>0.32299032891288487</v>
      </c>
      <c r="BC47" s="121">
        <f>H27建設IO2!BC45/H27建設IO2!BC$51</f>
        <v>0.33510927791120199</v>
      </c>
      <c r="BD47" s="121">
        <f>H27建設IO2!BD45/H27建設IO2!BD$51</f>
        <v>0.34878182155075405</v>
      </c>
      <c r="BE47" s="121">
        <f>H27建設IO2!BE45/H27建設IO2!BE$51</f>
        <v>0.29895186273093532</v>
      </c>
      <c r="BF47" s="121">
        <f>H27建設IO2!BF45/H27建設IO2!BF$51</f>
        <v>0.27600823427340221</v>
      </c>
      <c r="BG47" s="121">
        <f>H27建設IO2!BG45/H27建設IO2!BG$51</f>
        <v>0.34033890830798763</v>
      </c>
      <c r="BH47" s="121">
        <f>H27建設IO2!BH45/H27建設IO2!BH$51</f>
        <v>0.26345782236455578</v>
      </c>
      <c r="BI47" s="121">
        <f>H27建設IO2!BI45/H27建設IO2!BI$51</f>
        <v>0.34605841302662188</v>
      </c>
      <c r="BJ47" s="121">
        <f>H27建設IO2!BJ45/H27建設IO2!BJ$51</f>
        <v>0.33538045406172401</v>
      </c>
      <c r="BK47" s="121">
        <f>H27建設IO2!BK45/H27建設IO2!BK$51</f>
        <v>0.12454917283014923</v>
      </c>
      <c r="BL47" s="121">
        <f>H27建設IO2!BL45/H27建設IO2!BL$51</f>
        <v>0.27393574725889974</v>
      </c>
      <c r="BM47" s="121">
        <f>H27建設IO2!BM45/H27建設IO2!BM$51</f>
        <v>0.39468819636707408</v>
      </c>
      <c r="BN47" s="121">
        <f>H27建設IO2!BN45/H27建設IO2!BN$51</f>
        <v>0.42896404866204901</v>
      </c>
      <c r="BO47" s="121">
        <f>H27建設IO2!BO45/H27建設IO2!BO$51</f>
        <v>0.44145893717239931</v>
      </c>
      <c r="BP47" s="121">
        <f>H27建設IO2!BP45/H27建設IO2!BP$51</f>
        <v>0.48651777651920947</v>
      </c>
      <c r="BQ47" s="121">
        <f>H27建設IO2!BQ45/H27建設IO2!BQ$51</f>
        <v>0.45889536596470243</v>
      </c>
      <c r="BR47" s="121">
        <f>H27建設IO2!BR45/H27建設IO2!BR$51</f>
        <v>0.44125016822286167</v>
      </c>
      <c r="BS47" s="121">
        <f>H27建設IO2!BS45/H27建設IO2!BS$51</f>
        <v>0.54306754134713109</v>
      </c>
      <c r="BT47" s="315">
        <f>H27建設IO2!BT45/H27建設IO2!BT$51</f>
        <v>0.38106124621790938</v>
      </c>
    </row>
    <row r="48" spans="1:72" ht="21.75" customHeight="1" x14ac:dyDescent="0.15">
      <c r="A48" s="317">
        <v>43</v>
      </c>
      <c r="B48" s="109" t="s">
        <v>37</v>
      </c>
      <c r="C48" s="321">
        <f>H27建設IO2!C46/H27建設IO2!C$51</f>
        <v>2.0961409231333342E-2</v>
      </c>
      <c r="D48" s="121">
        <f>H27建設IO2!D46/H27建設IO2!D$51</f>
        <v>2.3363730252106273E-2</v>
      </c>
      <c r="E48" s="121">
        <f>H27建設IO2!E46/H27建設IO2!E$51</f>
        <v>1.9698489833385017E-2</v>
      </c>
      <c r="F48" s="121">
        <f>H27建設IO2!F46/H27建設IO2!F$51</f>
        <v>2.0370941617355497E-2</v>
      </c>
      <c r="G48" s="121">
        <f>H27建設IO2!G46/H27建設IO2!G$51</f>
        <v>1.9200959480846692E-2</v>
      </c>
      <c r="H48" s="121">
        <f>H27建設IO2!H46/H27建設IO2!H$51</f>
        <v>5.6089399773414185E-2</v>
      </c>
      <c r="I48" s="121">
        <f>H27建設IO2!I46/H27建設IO2!I$51</f>
        <v>1.8782632674028597E-2</v>
      </c>
      <c r="J48" s="121">
        <f>H27建設IO2!J46/H27建設IO2!J$51</f>
        <v>1.3271545958341296E-2</v>
      </c>
      <c r="K48" s="121">
        <f>H27建設IO2!K46/H27建設IO2!K$51</f>
        <v>1.1432080996423786E-2</v>
      </c>
      <c r="L48" s="121">
        <f>H27建設IO2!L46/H27建設IO2!L$51</f>
        <v>1.1206649993756181E-2</v>
      </c>
      <c r="M48" s="121">
        <f>H27建設IO2!M46/H27建設IO2!M$51</f>
        <v>2.8016504433856886E-2</v>
      </c>
      <c r="N48" s="121">
        <f>H27建設IO2!N46/H27建設IO2!N$51</f>
        <v>2.7934103414493979E-2</v>
      </c>
      <c r="O48" s="121">
        <f>H27建設IO2!O46/H27建設IO2!O$51</f>
        <v>1.1178679461771148E-2</v>
      </c>
      <c r="P48" s="121">
        <f>H27建設IO2!P46/H27建設IO2!P$51</f>
        <v>3.7010730851749704E-2</v>
      </c>
      <c r="Q48" s="121">
        <f>H27建設IO2!Q46/H27建設IO2!Q$51</f>
        <v>1.125415820624703E-2</v>
      </c>
      <c r="R48" s="121">
        <f>H27建設IO2!R46/H27建設IO2!R$51</f>
        <v>2.9191678702945228E-2</v>
      </c>
      <c r="S48" s="121">
        <f>H27建設IO2!S46/H27建設IO2!S$51</f>
        <v>1.5834930176758168E-2</v>
      </c>
      <c r="T48" s="121">
        <f>H27建設IO2!T46/H27建設IO2!T$51</f>
        <v>1.3258194489818142E-2</v>
      </c>
      <c r="U48" s="121">
        <f>H27建設IO2!U46/H27建設IO2!U$51</f>
        <v>1.6021403902114185E-2</v>
      </c>
      <c r="V48" s="121">
        <f>H27建設IO2!V46/H27建設IO2!V$51</f>
        <v>3.0037831858020836E-2</v>
      </c>
      <c r="W48" s="121">
        <f>H27建設IO2!W46/H27建設IO2!W$51</f>
        <v>2.4296164930170693E-2</v>
      </c>
      <c r="X48" s="121">
        <f>H27建設IO2!X46/H27建設IO2!X$51</f>
        <v>2.3080353011450158E-2</v>
      </c>
      <c r="Y48" s="121">
        <f>H27建設IO2!Y46/H27建設IO2!Y$51</f>
        <v>1.3893572536588655E-2</v>
      </c>
      <c r="Z48" s="121">
        <f>H27建設IO2!Z46/H27建設IO2!Z$51</f>
        <v>2.5011397829853194E-2</v>
      </c>
      <c r="AA48" s="121">
        <f>H27建設IO2!AA46/H27建設IO2!AA$51</f>
        <v>3.1389273335881783E-2</v>
      </c>
      <c r="AB48" s="121">
        <f>H27建設IO2!AB46/H27建設IO2!AB$51</f>
        <v>2.6327162040284596E-2</v>
      </c>
      <c r="AC48" s="121">
        <f>H27建設IO2!AC46/H27建設IO2!AC$51</f>
        <v>3.3866679224607323E-2</v>
      </c>
      <c r="AD48" s="121">
        <f>H27建設IO2!AD46/H27建設IO2!AD$51</f>
        <v>1.5685221965752321E-2</v>
      </c>
      <c r="AE48" s="121">
        <f>H27建設IO2!AE46/H27建設IO2!AE$51</f>
        <v>1.7981647240494638E-2</v>
      </c>
      <c r="AF48" s="121">
        <f>H27建設IO2!AF46/H27建設IO2!AF$51</f>
        <v>1.4160162953907528E-2</v>
      </c>
      <c r="AG48" s="121">
        <f>H27建設IO2!AG46/H27建設IO2!AG$51</f>
        <v>9.8714531099640072E-3</v>
      </c>
      <c r="AH48" s="121">
        <f>H27建設IO2!AH46/H27建設IO2!AH$51</f>
        <v>1.0078563784713605E-2</v>
      </c>
      <c r="AI48" s="121">
        <f>H27建設IO2!AI46/H27建設IO2!AI$51</f>
        <v>1.1218386175314553E-2</v>
      </c>
      <c r="AJ48" s="121">
        <f>H27建設IO2!AJ46/H27建設IO2!AJ$51</f>
        <v>1.3869753215675762E-2</v>
      </c>
      <c r="AK48" s="121">
        <f>H27建設IO2!AK46/H27建設IO2!AK$51</f>
        <v>2.174582008411119E-3</v>
      </c>
      <c r="AL48" s="121">
        <f>H27建設IO2!AL46/H27建設IO2!AL$51</f>
        <v>2.5493151760028793E-3</v>
      </c>
      <c r="AM48" s="121">
        <f>H27建設IO2!AM46/H27建設IO2!AM$51</f>
        <v>1.2202449815042869E-2</v>
      </c>
      <c r="AN48" s="121">
        <f>H27建設IO2!AN46/H27建設IO2!AN$51</f>
        <v>6.1409086573617775E-3</v>
      </c>
      <c r="AO48" s="121">
        <f>H27建設IO2!AO46/H27建設IO2!AO$51</f>
        <v>1.5015015015015015E-3</v>
      </c>
      <c r="AP48" s="121">
        <f>H27建設IO2!AP46/H27建設IO2!AP$51</f>
        <v>1.1514274748309764E-3</v>
      </c>
      <c r="AQ48" s="121">
        <f>H27建設IO2!AQ46/H27建設IO2!AQ$51</f>
        <v>2.2221022706826444E-3</v>
      </c>
      <c r="AR48" s="121">
        <f>H27建設IO2!AR46/H27建設IO2!AR$51</f>
        <v>2.3532358835317694E-3</v>
      </c>
      <c r="AS48" s="121">
        <f>H27建設IO2!AS46/H27建設IO2!AS$51</f>
        <v>2.6945615860671452E-3</v>
      </c>
      <c r="AT48" s="121">
        <f>H27建設IO2!AT46/H27建設IO2!AT$51</f>
        <v>7.8320435788932269E-4</v>
      </c>
      <c r="AU48" s="121">
        <f>H27建設IO2!AU46/H27建設IO2!AU$51</f>
        <v>1.1700666429261841E-3</v>
      </c>
      <c r="AV48" s="121">
        <f>H27建設IO2!AV46/H27建設IO2!AV$51</f>
        <v>1.3311148086522463E-3</v>
      </c>
      <c r="AW48" s="121">
        <f>H27建設IO2!AW46/H27建設IO2!AW$51</f>
        <v>1.3272734585528696E-3</v>
      </c>
      <c r="AX48" s="121">
        <f>H27建設IO2!AX46/H27建設IO2!AX$51</f>
        <v>1.3671073960510127E-3</v>
      </c>
      <c r="AY48" s="121">
        <f>H27建設IO2!AY46/H27建設IO2!AY$51</f>
        <v>1.2850007254036353E-3</v>
      </c>
      <c r="AZ48" s="121">
        <f>H27建設IO2!AZ46/H27建設IO2!AZ$51</f>
        <v>2.4196477742755703E-3</v>
      </c>
      <c r="BA48" s="121">
        <f>H27建設IO2!BA46/H27建設IO2!BA$51</f>
        <v>2.0027918913763505E-2</v>
      </c>
      <c r="BB48" s="121">
        <f>H27建設IO2!BB46/H27建設IO2!BB$51</f>
        <v>1.3808791336788842E-2</v>
      </c>
      <c r="BC48" s="121">
        <f>H27建設IO2!BC46/H27建設IO2!BC$51</f>
        <v>1.9008126654453911E-2</v>
      </c>
      <c r="BD48" s="121">
        <f>H27建設IO2!BD46/H27建設IO2!BD$51</f>
        <v>5.0842172339146665E-3</v>
      </c>
      <c r="BE48" s="121">
        <f>H27建設IO2!BE46/H27建設IO2!BE$51</f>
        <v>2.7447392497712718E-3</v>
      </c>
      <c r="BF48" s="121">
        <f>H27建設IO2!BF46/H27建設IO2!BF$51</f>
        <v>7.8212791297026119E-3</v>
      </c>
      <c r="BG48" s="121">
        <f>H27建設IO2!BG46/H27建設IO2!BG$51</f>
        <v>3.7090550644937451E-2</v>
      </c>
      <c r="BH48" s="121">
        <f>H27建設IO2!BH46/H27建設IO2!BH$51</f>
        <v>1.380676974906353E-2</v>
      </c>
      <c r="BI48" s="121">
        <f>H27建設IO2!BI46/H27建設IO2!BI$51</f>
        <v>3.4505040062031531E-3</v>
      </c>
      <c r="BJ48" s="121">
        <f>H27建設IO2!BJ46/H27建設IO2!BJ$51</f>
        <v>2.2226410074494504E-3</v>
      </c>
      <c r="BK48" s="121">
        <f>H27建設IO2!BK46/H27建設IO2!BK$51</f>
        <v>2.3129393931474269E-3</v>
      </c>
      <c r="BL48" s="121">
        <f>H27建設IO2!BL46/H27建設IO2!BL$51</f>
        <v>1.2071080166698981E-2</v>
      </c>
      <c r="BM48" s="121">
        <f>H27建設IO2!BM46/H27建設IO2!BM$51</f>
        <v>9.851483894928759E-3</v>
      </c>
      <c r="BN48" s="121">
        <f>H27建設IO2!BN46/H27建設IO2!BN$51</f>
        <v>2.4846104167120651E-2</v>
      </c>
      <c r="BO48" s="121">
        <f>H27建設IO2!BO46/H27建設IO2!BO$51</f>
        <v>1.3057535513042924E-2</v>
      </c>
      <c r="BP48" s="121">
        <f>H27建設IO2!BP46/H27建設IO2!BP$51</f>
        <v>2.9898579106704608E-3</v>
      </c>
      <c r="BQ48" s="121">
        <f>H27建設IO2!BQ46/H27建設IO2!BQ$51</f>
        <v>6.1909140413679824E-3</v>
      </c>
      <c r="BR48" s="121">
        <f>H27建設IO2!BR46/H27建設IO2!BR$51</f>
        <v>8.8693501150323949E-3</v>
      </c>
      <c r="BS48" s="121">
        <f>H27建設IO2!BS46/H27建設IO2!BS$51</f>
        <v>6.6783701376697769E-3</v>
      </c>
      <c r="BT48" s="315">
        <f>H27建設IO2!BT46/H27建設IO2!BT$51</f>
        <v>4.599118434154343E-2</v>
      </c>
    </row>
    <row r="49" spans="1:72" ht="21.75" customHeight="1" x14ac:dyDescent="0.15">
      <c r="A49" s="317">
        <v>44</v>
      </c>
      <c r="B49" s="109" t="s">
        <v>38</v>
      </c>
      <c r="C49" s="321">
        <f>H27建設IO2!C47/H27建設IO2!C$51</f>
        <v>3.2527283123018981E-2</v>
      </c>
      <c r="D49" s="121">
        <f>H27建設IO2!D47/H27建設IO2!D$51</f>
        <v>2.6355979107546893E-2</v>
      </c>
      <c r="E49" s="121">
        <f>H27建設IO2!E47/H27建設IO2!E$51</f>
        <v>2.6366462096459712E-2</v>
      </c>
      <c r="F49" s="121">
        <f>H27建設IO2!F47/H27建設IO2!F$51</f>
        <v>2.6282790814942718E-2</v>
      </c>
      <c r="G49" s="121">
        <f>H27建設IO2!G47/H27建設IO2!G$51</f>
        <v>2.6564614976625107E-2</v>
      </c>
      <c r="H49" s="121">
        <f>H27建設IO2!H47/H27建設IO2!H$51</f>
        <v>1.7678963275783548E-2</v>
      </c>
      <c r="I49" s="121">
        <f>H27建設IO2!I47/H27建設IO2!I$51</f>
        <v>2.6480419623284013E-2</v>
      </c>
      <c r="J49" s="121">
        <f>H27建設IO2!J47/H27建設IO2!J$51</f>
        <v>3.107204280527422E-2</v>
      </c>
      <c r="K49" s="121">
        <f>H27建設IO2!K47/H27建設IO2!K$51</f>
        <v>3.2135779921970198E-2</v>
      </c>
      <c r="L49" s="121">
        <f>H27建設IO2!L47/H27建設IO2!L$51</f>
        <v>3.2319128306939379E-2</v>
      </c>
      <c r="M49" s="121">
        <f>H27建設IO2!M47/H27建設IO2!M$51</f>
        <v>1.8647274716757471E-2</v>
      </c>
      <c r="N49" s="121">
        <f>H27建設IO2!N47/H27建設IO2!N$51</f>
        <v>1.9601555018092645E-2</v>
      </c>
      <c r="O49" s="121">
        <f>H27建設IO2!O47/H27建設IO2!O$51</f>
        <v>2.2676541149473244E-2</v>
      </c>
      <c r="P49" s="121">
        <f>H27建設IO2!P47/H27建設IO2!P$51</f>
        <v>1.7935795705286094E-2</v>
      </c>
      <c r="Q49" s="121">
        <f>H27建設IO2!Q47/H27建設IO2!Q$51</f>
        <v>2.1925087484339224E-2</v>
      </c>
      <c r="R49" s="121">
        <f>H27建設IO2!R47/H27建設IO2!R$51</f>
        <v>2.6339310536862535E-2</v>
      </c>
      <c r="S49" s="121">
        <f>H27建設IO2!S47/H27建設IO2!S$51</f>
        <v>2.8498832451777777E-2</v>
      </c>
      <c r="T49" s="121">
        <f>H27建設IO2!T47/H27建設IO2!T$51</f>
        <v>2.7060873352934771E-2</v>
      </c>
      <c r="U49" s="121">
        <f>H27建設IO2!U47/H27建設IO2!U$51</f>
        <v>2.8602894964448324E-2</v>
      </c>
      <c r="V49" s="121">
        <f>H27建設IO2!V47/H27建設IO2!V$51</f>
        <v>2.6202504316532947E-2</v>
      </c>
      <c r="W49" s="121">
        <f>H27建設IO2!W47/H27建設IO2!W$51</f>
        <v>3.3887534175718617E-2</v>
      </c>
      <c r="X49" s="121">
        <f>H27建設IO2!X47/H27建設IO2!X$51</f>
        <v>2.5762432380135113E-2</v>
      </c>
      <c r="Y49" s="121">
        <f>H27建設IO2!Y47/H27建設IO2!Y$51</f>
        <v>3.4114667958331547E-2</v>
      </c>
      <c r="Z49" s="121">
        <f>H27建設IO2!Z47/H27建設IO2!Z$51</f>
        <v>2.6473359472356465E-2</v>
      </c>
      <c r="AA49" s="121">
        <f>H27建設IO2!AA47/H27建設IO2!AA$51</f>
        <v>2.5461389610899096E-2</v>
      </c>
      <c r="AB49" s="121">
        <f>H27建設IO2!AB47/H27建設IO2!AB$51</f>
        <v>3.0249461368874637E-2</v>
      </c>
      <c r="AC49" s="121">
        <f>H27建設IO2!AC47/H27建設IO2!AC$51</f>
        <v>2.4729367449197442E-2</v>
      </c>
      <c r="AD49" s="121">
        <f>H27建設IO2!AD47/H27建設IO2!AD$51</f>
        <v>2.5691126737881795E-2</v>
      </c>
      <c r="AE49" s="121">
        <f>H27建設IO2!AE47/H27建設IO2!AE$51</f>
        <v>4.0181970810552692E-2</v>
      </c>
      <c r="AF49" s="121">
        <f>H27建設IO2!AF47/H27建設IO2!AF$51</f>
        <v>4.8630618588161166E-2</v>
      </c>
      <c r="AG49" s="121">
        <f>H27建設IO2!AG47/H27建設IO2!AG$51</f>
        <v>4.5466859782209518E-2</v>
      </c>
      <c r="AH49" s="121">
        <f>H27建設IO2!AH47/H27建設IO2!AH$51</f>
        <v>4.5258523831948276E-2</v>
      </c>
      <c r="AI49" s="121">
        <f>H27建設IO2!AI47/H27建設IO2!AI$51</f>
        <v>4.3394752347496623E-2</v>
      </c>
      <c r="AJ49" s="121">
        <f>H27建設IO2!AJ47/H27建設IO2!AJ$51</f>
        <v>5.519017849067949E-2</v>
      </c>
      <c r="AK49" s="121">
        <f>H27建設IO2!AK47/H27建設IO2!AK$51</f>
        <v>2.9760317297500598E-2</v>
      </c>
      <c r="AL49" s="121">
        <f>H27建設IO2!AL47/H27建設IO2!AL$51</f>
        <v>4.0967657255129075E-2</v>
      </c>
      <c r="AM49" s="121">
        <f>H27建設IO2!AM47/H27建設IO2!AM$51</f>
        <v>2.9698630903431222E-2</v>
      </c>
      <c r="AN49" s="121">
        <f>H27建設IO2!AN47/H27建設IO2!AN$51</f>
        <v>3.9932597844402756E-2</v>
      </c>
      <c r="AO49" s="121">
        <f>H27建設IO2!AO47/H27建設IO2!AO$51</f>
        <v>1.9591019591019592E-2</v>
      </c>
      <c r="AP49" s="121">
        <f>H27建設IO2!AP47/H27建設IO2!AP$51</f>
        <v>4.1835198252192139E-2</v>
      </c>
      <c r="AQ49" s="121">
        <f>H27建設IO2!AQ47/H27建設IO2!AQ$51</f>
        <v>5.8104954169943913E-2</v>
      </c>
      <c r="AR49" s="121">
        <f>H27建設IO2!AR47/H27建設IO2!AR$51</f>
        <v>5.9409996463515267E-2</v>
      </c>
      <c r="AS49" s="121">
        <f>H27建設IO2!AS47/H27建設IO2!AS$51</f>
        <v>6.650601529839166E-2</v>
      </c>
      <c r="AT49" s="121">
        <f>H27建設IO2!AT47/H27建設IO2!AT$51</f>
        <v>2.9866972155331635E-2</v>
      </c>
      <c r="AU49" s="121">
        <f>H27建設IO2!AU47/H27建設IO2!AU$51</f>
        <v>2.680978786183039E-2</v>
      </c>
      <c r="AV49" s="121">
        <f>H27建設IO2!AV47/H27建設IO2!AV$51</f>
        <v>4.6422628951747091E-2</v>
      </c>
      <c r="AW49" s="121">
        <f>H27建設IO2!AW47/H27建設IO2!AW$51</f>
        <v>4.9199613884084788E-2</v>
      </c>
      <c r="AX49" s="121">
        <f>H27建設IO2!AX47/H27建設IO2!AX$51</f>
        <v>5.1364177880202332E-2</v>
      </c>
      <c r="AY49" s="121">
        <f>H27建設IO2!AY47/H27建設IO2!AY$51</f>
        <v>4.6902526477232691E-2</v>
      </c>
      <c r="AZ49" s="121">
        <f>H27建設IO2!AZ47/H27建設IO2!AZ$51</f>
        <v>5.2962750313441054E-2</v>
      </c>
      <c r="BA49" s="121">
        <f>H27建設IO2!BA47/H27建設IO2!BA$51</f>
        <v>5.2959231449529194E-2</v>
      </c>
      <c r="BB49" s="121">
        <f>H27建設IO2!BB47/H27建設IO2!BB$51</f>
        <v>5.0534256477367326E-2</v>
      </c>
      <c r="BC49" s="121">
        <f>H27建設IO2!BC47/H27建設IO2!BC$51</f>
        <v>5.8645542151374859E-2</v>
      </c>
      <c r="BD49" s="121">
        <f>H27建設IO2!BD47/H27建設IO2!BD$51</f>
        <v>4.5504874069588246E-2</v>
      </c>
      <c r="BE49" s="121">
        <f>H27建設IO2!BE47/H27建設IO2!BE$51</f>
        <v>4.3851623569445115E-2</v>
      </c>
      <c r="BF49" s="121">
        <f>H27建設IO2!BF47/H27建設IO2!BF$51</f>
        <v>3.3004325234590348E-2</v>
      </c>
      <c r="BG49" s="121">
        <f>H27建設IO2!BG47/H27建設IO2!BG$51</f>
        <v>4.4104123838366809E-2</v>
      </c>
      <c r="BH49" s="121">
        <f>H27建設IO2!BH47/H27建設IO2!BH$51</f>
        <v>9.9002570833771994E-2</v>
      </c>
      <c r="BI49" s="121">
        <f>H27建設IO2!BI47/H27建設IO2!BI$51</f>
        <v>8.1920392866373745E-2</v>
      </c>
      <c r="BJ49" s="121">
        <f>H27建設IO2!BJ47/H27建設IO2!BJ$51</f>
        <v>8.6145352962043273E-2</v>
      </c>
      <c r="BK49" s="121">
        <f>H27建設IO2!BK47/H27建設IO2!BK$51</f>
        <v>7.010689177534433E-3</v>
      </c>
      <c r="BL49" s="121">
        <f>H27建設IO2!BL47/H27建設IO2!BL$51</f>
        <v>4.4060205084188217E-2</v>
      </c>
      <c r="BM49" s="121">
        <f>H27建設IO2!BM47/H27建設IO2!BM$51</f>
        <v>4.3125168816260384E-2</v>
      </c>
      <c r="BN49" s="121">
        <f>H27建設IO2!BN47/H27建設IO2!BN$51</f>
        <v>2.6983178090002499E-2</v>
      </c>
      <c r="BO49" s="121">
        <f>H27建設IO2!BO47/H27建設IO2!BO$51</f>
        <v>4.89425123070261E-2</v>
      </c>
      <c r="BP49" s="121">
        <f>H27建設IO2!BP47/H27建設IO2!BP$51</f>
        <v>4.7015487213779961E-2</v>
      </c>
      <c r="BQ49" s="121">
        <f>H27建設IO2!BQ47/H27建設IO2!BQ$51</f>
        <v>2.4053955132611431E-2</v>
      </c>
      <c r="BR49" s="121">
        <f>H27建設IO2!BR47/H27建設IO2!BR$51</f>
        <v>8.0223613576599611E-3</v>
      </c>
      <c r="BS49" s="121">
        <f>H27建設IO2!BS47/H27建設IO2!BS$51</f>
        <v>3.1335119652591704E-2</v>
      </c>
      <c r="BT49" s="315">
        <f>H27建設IO2!BT47/H27建設IO2!BT$51</f>
        <v>1.58797299182411E-2</v>
      </c>
    </row>
    <row r="50" spans="1:72" ht="21.75" customHeight="1" x14ac:dyDescent="0.15">
      <c r="A50" s="317">
        <v>45</v>
      </c>
      <c r="B50" s="109" t="s">
        <v>795</v>
      </c>
      <c r="C50" s="321">
        <f>H27建設IO2!C48/H27建設IO2!C$51</f>
        <v>3.7854103405192241E-2</v>
      </c>
      <c r="D50" s="121">
        <f>H27建設IO2!D48/H27建設IO2!D$51</f>
        <v>3.7432375205448495E-2</v>
      </c>
      <c r="E50" s="121">
        <f>H27建設IO2!E48/H27建設IO2!E$51</f>
        <v>3.8044689257155796E-2</v>
      </c>
      <c r="F50" s="121">
        <f>H27建設IO2!F48/H27建設IO2!F$51</f>
        <v>3.6664877584777648E-2</v>
      </c>
      <c r="G50" s="121">
        <f>H27建設IO2!G48/H27建設IO2!G$51</f>
        <v>3.6454206377396374E-2</v>
      </c>
      <c r="H50" s="121">
        <f>H27建設IO2!H48/H27建設IO2!H$51</f>
        <v>4.3096472111501298E-2</v>
      </c>
      <c r="I50" s="121">
        <f>H27建設IO2!I48/H27建設IO2!I$51</f>
        <v>3.9923947263208706E-2</v>
      </c>
      <c r="J50" s="121">
        <f>H27建設IO2!J48/H27建設IO2!J$51</f>
        <v>4.8308809478310719E-2</v>
      </c>
      <c r="K50" s="121">
        <f>H27建設IO2!K48/H27建設IO2!K$51</f>
        <v>3.7246664534838575E-2</v>
      </c>
      <c r="L50" s="121">
        <f>H27建設IO2!L48/H27建設IO2!L$51</f>
        <v>3.7107812955601324E-2</v>
      </c>
      <c r="M50" s="121">
        <f>H27建設IO2!M48/H27建設IO2!M$51</f>
        <v>4.7461645428226229E-2</v>
      </c>
      <c r="N50" s="121">
        <f>H27建設IO2!N48/H27建設IO2!N$51</f>
        <v>4.2706555390097774E-2</v>
      </c>
      <c r="O50" s="121">
        <f>H27建設IO2!O48/H27建設IO2!O$51</f>
        <v>4.26598518827579E-2</v>
      </c>
      <c r="P50" s="121">
        <f>H27建設IO2!P48/H27建設IO2!P$51</f>
        <v>4.2731855277306434E-2</v>
      </c>
      <c r="Q50" s="121">
        <f>H27建設IO2!Q48/H27建設IO2!Q$51</f>
        <v>4.6139888538471507E-2</v>
      </c>
      <c r="R50" s="121">
        <f>H27建設IO2!R48/H27建設IO2!R$51</f>
        <v>3.6458759747415463E-2</v>
      </c>
      <c r="S50" s="121">
        <f>H27建設IO2!S48/H27建設IO2!S$51</f>
        <v>3.6951844836423831E-2</v>
      </c>
      <c r="T50" s="121">
        <f>H27建設IO2!T48/H27建設IO2!T$51</f>
        <v>4.2905368615920723E-2</v>
      </c>
      <c r="U50" s="121">
        <f>H27建設IO2!U48/H27建設IO2!U$51</f>
        <v>3.6520999032647647E-2</v>
      </c>
      <c r="V50" s="121">
        <f>H27建設IO2!V48/H27建設IO2!V$51</f>
        <v>3.6427522691258638E-2</v>
      </c>
      <c r="W50" s="121">
        <f>H27建設IO2!W48/H27建設IO2!W$51</f>
        <v>4.7365698662528634E-2</v>
      </c>
      <c r="X50" s="121">
        <f>H27建設IO2!X48/H27建設IO2!X$51</f>
        <v>4.3084896056804892E-2</v>
      </c>
      <c r="Y50" s="121">
        <f>H27建設IO2!Y48/H27建設IO2!Y$51</f>
        <v>4.2250930427904863E-2</v>
      </c>
      <c r="Z50" s="121">
        <f>H27建設IO2!Z48/H27建設IO2!Z$51</f>
        <v>4.3250965016260905E-2</v>
      </c>
      <c r="AA50" s="121">
        <f>H27建設IO2!AA48/H27建設IO2!AA$51</f>
        <v>3.6940363528210708E-2</v>
      </c>
      <c r="AB50" s="121">
        <f>H27建設IO2!AB48/H27建設IO2!AB$51</f>
        <v>4.0661952600460967E-2</v>
      </c>
      <c r="AC50" s="121">
        <f>H27建設IO2!AC48/H27建設IO2!AC$51</f>
        <v>3.1561695536300671E-2</v>
      </c>
      <c r="AD50" s="121">
        <f>H27建設IO2!AD48/H27建設IO2!AD$51</f>
        <v>4.2718342369424019E-2</v>
      </c>
      <c r="AE50" s="121">
        <f>H27建設IO2!AE48/H27建設IO2!AE$51</f>
        <v>3.8377201546196268E-2</v>
      </c>
      <c r="AF50" s="121">
        <f>H27建設IO2!AF48/H27建設IO2!AF$51</f>
        <v>4.1263588416535643E-2</v>
      </c>
      <c r="AG50" s="121">
        <f>H27建設IO2!AG48/H27建設IO2!AG$51</f>
        <v>3.8757985265381253E-2</v>
      </c>
      <c r="AH50" s="121">
        <f>H27建設IO2!AH48/H27建設IO2!AH$51</f>
        <v>3.8673221681832952E-2</v>
      </c>
      <c r="AI50" s="121">
        <f>H27建設IO2!AI48/H27建設IO2!AI$51</f>
        <v>3.8343066401151558E-2</v>
      </c>
      <c r="AJ50" s="121">
        <f>H27建設IO2!AJ48/H27建設IO2!AJ$51</f>
        <v>3.6362169785724818E-2</v>
      </c>
      <c r="AK50" s="121">
        <f>H27建設IO2!AK48/H27建設IO2!AK$51</f>
        <v>4.0756316887202104E-2</v>
      </c>
      <c r="AL50" s="121">
        <f>H27建設IO2!AL48/H27建設IO2!AL$51</f>
        <v>3.8816165147992888E-2</v>
      </c>
      <c r="AM50" s="121">
        <f>H27建設IO2!AM48/H27建設IO2!AM$51</f>
        <v>3.9615853335143954E-2</v>
      </c>
      <c r="AN50" s="121">
        <f>H27建設IO2!AN48/H27建設IO2!AN$51</f>
        <v>4.1436428957492132E-2</v>
      </c>
      <c r="AO50" s="121">
        <f>H27建設IO2!AO48/H27建設IO2!AO$51</f>
        <v>4.4044044044044044E-2</v>
      </c>
      <c r="AP50" s="121">
        <f>H27建設IO2!AP48/H27建設IO2!AP$51</f>
        <v>4.2041864722033598E-2</v>
      </c>
      <c r="AQ50" s="121">
        <f>H27建設IO2!AQ48/H27建設IO2!AQ$51</f>
        <v>4.0948885221798965E-2</v>
      </c>
      <c r="AR50" s="121">
        <f>H27建設IO2!AR48/H27建設IO2!AR$51</f>
        <v>4.0791877873393848E-2</v>
      </c>
      <c r="AS50" s="121">
        <f>H27建設IO2!AS48/H27建設IO2!AS$51</f>
        <v>4.0108074556839547E-2</v>
      </c>
      <c r="AT50" s="121">
        <f>H27建設IO2!AT48/H27建設IO2!AT$51</f>
        <v>4.4958268066303507E-2</v>
      </c>
      <c r="AU50" s="121">
        <f>H27建設IO2!AU48/H27建設IO2!AU$51</f>
        <v>4.0341862949585389E-2</v>
      </c>
      <c r="AV50" s="121">
        <f>H27建設IO2!AV48/H27建設IO2!AV$51</f>
        <v>4.6755407653910147E-2</v>
      </c>
      <c r="AW50" s="121">
        <f>H27建設IO2!AW48/H27建設IO2!AW$51</f>
        <v>4.2020271085548809E-2</v>
      </c>
      <c r="AX50" s="121">
        <f>H27建設IO2!AX48/H27建設IO2!AX$51</f>
        <v>4.3825557096263894E-2</v>
      </c>
      <c r="AY50" s="121">
        <f>H27建設IO2!AY48/H27建設IO2!AY$51</f>
        <v>4.0104458123484427E-2</v>
      </c>
      <c r="AZ50" s="121">
        <f>H27建設IO2!AZ48/H27建設IO2!AZ$51</f>
        <v>4.1807763964238423E-2</v>
      </c>
      <c r="BA50" s="121">
        <f>H27建設IO2!BA48/H27建設IO2!BA$51</f>
        <v>4.4691721435136215E-2</v>
      </c>
      <c r="BB50" s="121">
        <f>H27建設IO2!BB48/H27建設IO2!BB$51</f>
        <v>4.1008424088989075E-2</v>
      </c>
      <c r="BC50" s="121">
        <f>H27建設IO2!BC48/H27建設IO2!BC$51</f>
        <v>4.1920938236036584E-2</v>
      </c>
      <c r="BD50" s="121">
        <f>H27建設IO2!BD48/H27建設IO2!BD$51</f>
        <v>4.0574313178743E-2</v>
      </c>
      <c r="BE50" s="121">
        <f>H27建設IO2!BE48/H27建設IO2!BE$51</f>
        <v>4.4333156771159371E-2</v>
      </c>
      <c r="BF50" s="121">
        <f>H27建設IO2!BF48/H27建設IO2!BF$51</f>
        <v>3.8129936322045893E-2</v>
      </c>
      <c r="BG50" s="121">
        <f>H27建設IO2!BG48/H27建設IO2!BG$51</f>
        <v>5.1749988651176061E-2</v>
      </c>
      <c r="BH50" s="121">
        <f>H27建設IO2!BH48/H27建設IO2!BH$51</f>
        <v>4.6392172711125904E-2</v>
      </c>
      <c r="BI50" s="121">
        <f>H27建設IO2!BI48/H27建設IO2!BI$51</f>
        <v>5.5091754975445849E-2</v>
      </c>
      <c r="BJ50" s="121">
        <f>H27建設IO2!BJ48/H27建設IO2!BJ$51</f>
        <v>4.7778467541681448E-2</v>
      </c>
      <c r="BK50" s="121">
        <f>H27建設IO2!BK48/H27建設IO2!BK$51</f>
        <v>1.9398635757781668E-2</v>
      </c>
      <c r="BL50" s="121">
        <f>H27建設IO2!BL48/H27建設IO2!BL$51</f>
        <v>4.44109439231773E-2</v>
      </c>
      <c r="BM50" s="121">
        <f>H27建設IO2!BM48/H27建設IO2!BM$51</f>
        <v>3.9034539806874199E-2</v>
      </c>
      <c r="BN50" s="121">
        <f>H27建設IO2!BN48/H27建設IO2!BN$51</f>
        <v>3.3913782246088708E-2</v>
      </c>
      <c r="BO50" s="121">
        <f>H27建設IO2!BO48/H27建設IO2!BO$51</f>
        <v>3.0672589270770514E-2</v>
      </c>
      <c r="BP50" s="121">
        <f>H27建設IO2!BP48/H27建設IO2!BP$51</f>
        <v>3.2066197660427655E-2</v>
      </c>
      <c r="BQ50" s="121">
        <f>H27建設IO2!BQ48/H27建設IO2!BQ$51</f>
        <v>4.5911854239013027E-2</v>
      </c>
      <c r="BR50" s="121">
        <f>H27建設IO2!BR48/H27建設IO2!BR$51</f>
        <v>3.836122094550861E-2</v>
      </c>
      <c r="BS50" s="121">
        <f>H27建設IO2!BS48/H27建設IO2!BS$51</f>
        <v>4.2858726785549292E-2</v>
      </c>
      <c r="BT50" s="315">
        <f>H27建設IO2!BT48/H27建設IO2!BT$51</f>
        <v>3.2250109434101427E-2</v>
      </c>
    </row>
    <row r="51" spans="1:72" ht="21.75" customHeight="1" x14ac:dyDescent="0.15">
      <c r="A51" s="317">
        <v>46</v>
      </c>
      <c r="B51" s="109" t="s">
        <v>89</v>
      </c>
      <c r="C51" s="321">
        <f>H27建設IO2!C49/H27建設IO2!C$51</f>
        <v>-7.0030226999869775E-3</v>
      </c>
      <c r="D51" s="121">
        <f>H27建設IO2!D49/H27建設IO2!D$51</f>
        <v>-5.700769282683062E-5</v>
      </c>
      <c r="E51" s="121">
        <f>H27建設IO2!E49/H27建設IO2!E$51</f>
        <v>-5.7684874688558466E-5</v>
      </c>
      <c r="F51" s="121">
        <f>H27建設IO2!F49/H27建設IO2!F$51</f>
        <v>-4.7631917730247196E-5</v>
      </c>
      <c r="G51" s="121">
        <f>H27建設IO2!G49/H27建設IO2!G$51</f>
        <v>-4.7589382044476839E-5</v>
      </c>
      <c r="H51" s="121">
        <f>H27建設IO2!H49/H27建設IO2!H$51</f>
        <v>-4.8930492353669601E-5</v>
      </c>
      <c r="I51" s="121">
        <f>H27建設IO2!I49/H27建設IO2!I$51</f>
        <v>-7.1376670624630415E-5</v>
      </c>
      <c r="J51" s="121">
        <f>H27建設IO2!J49/H27建設IO2!J$51</f>
        <v>-6.6883240970762472E-5</v>
      </c>
      <c r="K51" s="121">
        <f>H27建設IO2!K49/H27建設IO2!K$51</f>
        <v>-7.2147910553710759E-5</v>
      </c>
      <c r="L51" s="121">
        <f>H27建設IO2!L49/H27建設IO2!L$51</f>
        <v>-7.2199011462290269E-5</v>
      </c>
      <c r="M51" s="121">
        <f>H27建設IO2!M49/H27建設IO2!M$51</f>
        <v>-6.8388538081017619E-5</v>
      </c>
      <c r="N51" s="121">
        <f>H27建設IO2!N49/H27建設IO2!N$51</f>
        <v>-7.0735950758982088E-5</v>
      </c>
      <c r="O51" s="121">
        <f>H27建設IO2!O49/H27建設IO2!O$51</f>
        <v>-6.9886304370501718E-5</v>
      </c>
      <c r="P51" s="121">
        <f>H27建設IO2!P49/H27建設IO2!P$51</f>
        <v>-7.1196215073594853E-5</v>
      </c>
      <c r="Q51" s="121">
        <f>H27建設IO2!Q49/H27建設IO2!Q$51</f>
        <v>-6.4803214239426271E-5</v>
      </c>
      <c r="R51" s="121">
        <f>H27建設IO2!R49/H27建設IO2!R$51</f>
        <v>-5.5930933724798789E-5</v>
      </c>
      <c r="S51" s="121">
        <f>H27建設IO2!S49/H27建設IO2!S$51</f>
        <v>-4.7767511845424333E-5</v>
      </c>
      <c r="T51" s="121">
        <f>H27建設IO2!T49/H27建設IO2!T$51</f>
        <v>-5.4448437329848636E-5</v>
      </c>
      <c r="U51" s="121">
        <f>H27建設IO2!U49/H27建設IO2!U$51</f>
        <v>-4.7284025289072861E-5</v>
      </c>
      <c r="V51" s="121">
        <f>H27建設IO2!V49/H27建設IO2!V$51</f>
        <v>-5.6448088417492389E-5</v>
      </c>
      <c r="W51" s="121">
        <f>H27建設IO2!W49/H27建設IO2!W$51</f>
        <v>-7.3893445651370724E-5</v>
      </c>
      <c r="X51" s="121">
        <f>H27建設IO2!X49/H27建設IO2!X$51</f>
        <v>-5.5526109891219303E-5</v>
      </c>
      <c r="Y51" s="121">
        <f>H27建設IO2!Y49/H27建設IO2!Y$51</f>
        <v>-5.5181885626345059E-5</v>
      </c>
      <c r="Z51" s="121">
        <f>H27建設IO2!Z49/H27建設IO2!Z$51</f>
        <v>-5.470958329534057E-5</v>
      </c>
      <c r="AA51" s="121">
        <f>H27建設IO2!AA49/H27建設IO2!AA$51</f>
        <v>-5.6564646548507376E-5</v>
      </c>
      <c r="AB51" s="121">
        <f>H27建設IO2!AB49/H27建設IO2!AB$51</f>
        <v>-5.5585479506964629E-5</v>
      </c>
      <c r="AC51" s="121">
        <f>H27建設IO2!AC49/H27建設IO2!AC$51</f>
        <v>-5.6961916447020199E-5</v>
      </c>
      <c r="AD51" s="121">
        <f>H27建設IO2!AD49/H27建設IO2!AD$51</f>
        <v>-5.3679746631595897E-5</v>
      </c>
      <c r="AE51" s="121">
        <f>H27建設IO2!AE49/H27建設IO2!AE$51</f>
        <v>-1.5618637069240481E-2</v>
      </c>
      <c r="AF51" s="121">
        <f>H27建設IO2!AF49/H27建設IO2!AF$51</f>
        <v>-3.2600483757971636E-3</v>
      </c>
      <c r="AG51" s="121">
        <f>H27建設IO2!AG49/H27建設IO2!AG$51</f>
        <v>-3.0897008177203263E-3</v>
      </c>
      <c r="AH51" s="121">
        <f>H27建設IO2!AH49/H27建設IO2!AH$51</f>
        <v>-3.0909006827923688E-3</v>
      </c>
      <c r="AI51" s="121">
        <f>H27建設IO2!AI49/H27建設IO2!AI$51</f>
        <v>-3.0959359780427958E-3</v>
      </c>
      <c r="AJ51" s="121">
        <f>H27建設IO2!AJ49/H27建設IO2!AJ$51</f>
        <v>-3.1177002102909771E-3</v>
      </c>
      <c r="AK51" s="121">
        <f>H27建設IO2!AK49/H27建設IO2!AK$51</f>
        <v>-3.0567237665401581E-3</v>
      </c>
      <c r="AL51" s="121">
        <f>H27建設IO2!AL49/H27建設IO2!AL$51</f>
        <v>-3.0608019788314826E-3</v>
      </c>
      <c r="AM51" s="121">
        <f>H27建設IO2!AM49/H27建設IO2!AM$51</f>
        <v>-3.0883498863214483E-3</v>
      </c>
      <c r="AN51" s="121">
        <f>H27建設IO2!AN49/H27建設IO2!AN$51</f>
        <v>-3.0648904714971545E-3</v>
      </c>
      <c r="AO51" s="121">
        <f>H27建設IO2!AO49/H27建設IO2!AO$51</f>
        <v>-3.003003003003003E-3</v>
      </c>
      <c r="AP51" s="121">
        <f>H27建設IO2!AP49/H27建設IO2!AP$51</f>
        <v>-3.0704732662159371E-3</v>
      </c>
      <c r="AQ51" s="121">
        <f>H27建設IO2!AQ49/H27建設IO2!AQ$51</f>
        <v>-3.056193869105453E-3</v>
      </c>
      <c r="AR51" s="121">
        <f>H27建設IO2!AR49/H27建設IO2!AR$51</f>
        <v>-3.0575857597548036E-3</v>
      </c>
      <c r="AS51" s="121">
        <f>H27建設IO2!AS49/H27建設IO2!AS$51</f>
        <v>-3.0651550833378973E-3</v>
      </c>
      <c r="AT51" s="121">
        <f>H27建設IO2!AT49/H27建設IO2!AT$51</f>
        <v>-3.0393004933018494E-3</v>
      </c>
      <c r="AU51" s="121">
        <f>H27建設IO2!AU49/H27建設IO2!AU$51</f>
        <v>-3.0269115327873023E-3</v>
      </c>
      <c r="AV51" s="121">
        <f>H27建設IO2!AV49/H27建設IO2!AV$51</f>
        <v>-2.8286189683860235E-3</v>
      </c>
      <c r="AW51" s="121">
        <f>H27建設IO2!AW49/H27建設IO2!AW$51</f>
        <v>-3.0466958934963601E-3</v>
      </c>
      <c r="AX51" s="121">
        <f>H27建設IO2!AX49/H27建設IO2!AX$51</f>
        <v>-3.0466964826279712E-3</v>
      </c>
      <c r="AY51" s="121">
        <f>H27建設IO2!AY49/H27建設IO2!AY$51</f>
        <v>-3.0466952682957158E-3</v>
      </c>
      <c r="AZ51" s="121">
        <f>H27建設IO2!AZ49/H27建設IO2!AZ$51</f>
        <v>-3.0465298852864323E-3</v>
      </c>
      <c r="BA51" s="121">
        <f>H27建設IO2!BA49/H27建設IO2!BA$51</f>
        <v>-3.4931156467303656E-3</v>
      </c>
      <c r="BB51" s="121">
        <f>H27建設IO2!BB49/H27建設IO2!BB$51</f>
        <v>-3.4806321321269882E-3</v>
      </c>
      <c r="BC51" s="121">
        <f>H27建設IO2!BC49/H27建設IO2!BC$51</f>
        <v>-3.4924465421768505E-3</v>
      </c>
      <c r="BD51" s="121">
        <f>H27建設IO2!BD49/H27建設IO2!BD$51</f>
        <v>-3.4572677190619731E-3</v>
      </c>
      <c r="BE51" s="121">
        <f>H27建設IO2!BE49/H27建設IO2!BE$51</f>
        <v>-3.4670390523426592E-3</v>
      </c>
      <c r="BF51" s="121">
        <f>H27建設IO2!BF49/H27建設IO2!BF$51</f>
        <v>-3.4672309854555583E-3</v>
      </c>
      <c r="BG51" s="121">
        <f>H27建設IO2!BG49/H27建設IO2!BG$51</f>
        <v>-3.527862984027341E-3</v>
      </c>
      <c r="BH51" s="121">
        <f>H27建設IO2!BH49/H27建設IO2!BH$51</f>
        <v>-3.482681681875452E-3</v>
      </c>
      <c r="BI51" s="121">
        <f>H27建設IO2!BI49/H27建設IO2!BI$51</f>
        <v>-3.4117342982682864E-3</v>
      </c>
      <c r="BJ51" s="121">
        <f>H27建設IO2!BJ49/H27建設IO2!BJ$51</f>
        <v>-3.4531305427456544E-3</v>
      </c>
      <c r="BK51" s="121">
        <f>H27建設IO2!BK49/H27建設IO2!BK$51</f>
        <v>-3.4857434074693568E-3</v>
      </c>
      <c r="BL51" s="121">
        <f>H27建設IO2!BL49/H27建設IO2!BL$51</f>
        <v>-3.4638183477804329E-3</v>
      </c>
      <c r="BM51" s="121">
        <f>H27建設IO2!BM49/H27建設IO2!BM$51</f>
        <v>-1.0973056924843002E-3</v>
      </c>
      <c r="BN51" s="121">
        <f>H27建設IO2!BN49/H27建設IO2!BN$51</f>
        <v>-3.6269601931291903E-2</v>
      </c>
      <c r="BO51" s="121">
        <f>H27建設IO2!BO49/H27建設IO2!BO$51</f>
        <v>-6.3319084723878954E-2</v>
      </c>
      <c r="BP51" s="121">
        <f>H27建設IO2!BP49/H27建設IO2!BP$51</f>
        <v>-1.8662445155611356E-3</v>
      </c>
      <c r="BQ51" s="121">
        <f>H27建設IO2!BQ49/H27建設IO2!BQ$51</f>
        <v>-3.7047286621019648E-3</v>
      </c>
      <c r="BR51" s="121">
        <f>H27建設IO2!BR49/H27建設IO2!BR$51</f>
        <v>-3.4408250717216836E-2</v>
      </c>
      <c r="BS51" s="121">
        <f>H27建設IO2!BS49/H27建設IO2!BS$51</f>
        <v>-3.2682250762265545E-2</v>
      </c>
      <c r="BT51" s="315">
        <f>H27建設IO2!BT49/H27建設IO2!BT$51</f>
        <v>-3.643121365224488E-2</v>
      </c>
    </row>
    <row r="52" spans="1:72" ht="21.75" customHeight="1" x14ac:dyDescent="0.15">
      <c r="A52" s="316">
        <v>47</v>
      </c>
      <c r="B52" s="122" t="s">
        <v>39</v>
      </c>
      <c r="C52" s="323">
        <f>H27建設IO2!C50/H27建設IO2!C$51</f>
        <v>0.45578139043076366</v>
      </c>
      <c r="D52" s="123">
        <f>H27建設IO2!D50/H27建設IO2!D$51</f>
        <v>0.44755957842705507</v>
      </c>
      <c r="E52" s="123">
        <f>H27建設IO2!E50/H27建設IO2!E$51</f>
        <v>0.45062873415774057</v>
      </c>
      <c r="F52" s="123">
        <f>H27建設IO2!F50/H27建設IO2!F$51</f>
        <v>0.47057481577550014</v>
      </c>
      <c r="G52" s="123">
        <f>H27建設IO2!G50/H27建設IO2!G$51</f>
        <v>0.4710800188335596</v>
      </c>
      <c r="H52" s="123">
        <f>H27建設IO2!H50/H27建設IO2!H$51</f>
        <v>0.45515143987383461</v>
      </c>
      <c r="I52" s="123">
        <f>H27建設IO2!I50/H27建設IO2!I$51</f>
        <v>0.4234628286070542</v>
      </c>
      <c r="J52" s="123">
        <f>H27建設IO2!J50/H27建設IO2!J$51</f>
        <v>0.5266099751576534</v>
      </c>
      <c r="K52" s="123">
        <f>H27建設IO2!K50/H27建設IO2!K$51</f>
        <v>0.44233119681766569</v>
      </c>
      <c r="L52" s="123">
        <f>H27建設IO2!L50/H27建設IO2!L$51</f>
        <v>0.4422849468779505</v>
      </c>
      <c r="M52" s="123">
        <f>H27建設IO2!M50/H27建設IO2!M$51</f>
        <v>0.44573369503271254</v>
      </c>
      <c r="N52" s="123">
        <f>H27建設IO2!N50/H27建設IO2!N$51</f>
        <v>0.3965930194245319</v>
      </c>
      <c r="O52" s="123">
        <f>H27建設IO2!O50/H27建設IO2!O$51</f>
        <v>0.38709815374986961</v>
      </c>
      <c r="P52" s="123">
        <f>H27建設IO2!P50/H27建設IO2!P$51</f>
        <v>0.40173650958860452</v>
      </c>
      <c r="Q52" s="123">
        <f>H27建設IO2!Q50/H27建設IO2!Q$51</f>
        <v>0.44070505897092493</v>
      </c>
      <c r="R52" s="123">
        <f>H27建設IO2!R50/H27建設IO2!R$51</f>
        <v>0.44267943978876279</v>
      </c>
      <c r="S52" s="123">
        <f>H27建設IO2!S50/H27建設IO2!S$51</f>
        <v>0.47688511729679978</v>
      </c>
      <c r="T52" s="123">
        <f>H27建設IO2!T50/H27建設IO2!T$51</f>
        <v>0.54268757486660135</v>
      </c>
      <c r="U52" s="123">
        <f>H27建設IO2!U50/H27建設IO2!U$51</f>
        <v>0.47212311184051098</v>
      </c>
      <c r="V52" s="123">
        <f>H27建設IO2!V50/H27建設IO2!V$51</f>
        <v>0.44051250208770637</v>
      </c>
      <c r="W52" s="123">
        <f>H27建設IO2!W50/H27建設IO2!W$51</f>
        <v>0.54412177639843351</v>
      </c>
      <c r="X52" s="123">
        <f>H27建設IO2!X50/H27建設IO2!X$51</f>
        <v>0.50830115342873727</v>
      </c>
      <c r="Y52" s="123">
        <f>H27建設IO2!Y50/H27建設IO2!Y$51</f>
        <v>0.50518403158856384</v>
      </c>
      <c r="Z52" s="123">
        <f>H27建設IO2!Z50/H27建設IO2!Z$51</f>
        <v>0.51207866022309356</v>
      </c>
      <c r="AA52" s="123">
        <f>H27建設IO2!AA50/H27建設IO2!AA$51</f>
        <v>0.45572174208163374</v>
      </c>
      <c r="AB52" s="123">
        <f>H27建設IO2!AB50/H27建設IO2!AB$51</f>
        <v>0.48535753206734139</v>
      </c>
      <c r="AC52" s="123">
        <f>H27建設IO2!AC50/H27建設IO2!AC$51</f>
        <v>0.38532170370272195</v>
      </c>
      <c r="AD52" s="123">
        <f>H27建設IO2!AD50/H27建設IO2!AD$51</f>
        <v>0.44221375275108704</v>
      </c>
      <c r="AE52" s="123">
        <f>H27建設IO2!AE50/H27建設IO2!AE$51</f>
        <v>0.46597946250049471</v>
      </c>
      <c r="AF52" s="123">
        <f>H27建設IO2!AF50/H27建設IO2!AF$51</f>
        <v>0.44790219909791018</v>
      </c>
      <c r="AG52" s="123">
        <f>H27建設IO2!AG50/H27建設IO2!AG$51</f>
        <v>0.45729631691566047</v>
      </c>
      <c r="AH52" s="123">
        <f>H27建設IO2!AH50/H27建設IO2!AH$51</f>
        <v>0.45645594741919077</v>
      </c>
      <c r="AI52" s="123">
        <f>H27建設IO2!AI50/H27建設IO2!AI$51</f>
        <v>0.46175184033293803</v>
      </c>
      <c r="AJ52" s="123">
        <f>H27建設IO2!AJ50/H27建設IO2!AJ$51</f>
        <v>0.43805785975767242</v>
      </c>
      <c r="AK52" s="123">
        <f>H27建設IO2!AK50/H27建設IO2!AK$51</f>
        <v>0.35692549663213319</v>
      </c>
      <c r="AL52" s="123">
        <f>H27建設IO2!AL50/H27建設IO2!AL$51</f>
        <v>0.34477999301779921</v>
      </c>
      <c r="AM52" s="123">
        <f>H27建設IO2!AM50/H27建設IO2!AM$51</f>
        <v>0.53934863151538959</v>
      </c>
      <c r="AN52" s="123">
        <f>H27建設IO2!AN50/H27建設IO2!AN$51</f>
        <v>0.43620004451085748</v>
      </c>
      <c r="AO52" s="123">
        <f>H27建設IO2!AO50/H27建設IO2!AO$51</f>
        <v>0.49170599170599172</v>
      </c>
      <c r="AP52" s="123">
        <f>H27建設IO2!AP50/H27建設IO2!AP$51</f>
        <v>0.43893005816184938</v>
      </c>
      <c r="AQ52" s="123">
        <f>H27建設IO2!AQ50/H27建設IO2!AQ$51</f>
        <v>0.41995291045274852</v>
      </c>
      <c r="AR52" s="123">
        <f>H27建設IO2!AR50/H27建設IO2!AR$51</f>
        <v>0.40587056465872923</v>
      </c>
      <c r="AS52" s="123">
        <f>H27建設IO2!AS50/H27建設IO2!AS$51</f>
        <v>0.40398342369972801</v>
      </c>
      <c r="AT52" s="123">
        <f>H27建設IO2!AT50/H27建設IO2!AT$51</f>
        <v>0.35476819488929934</v>
      </c>
      <c r="AU52" s="123">
        <f>H27建設IO2!AU50/H27建設IO2!AU$51</f>
        <v>0.51304878669176379</v>
      </c>
      <c r="AV52" s="123">
        <f>H27建設IO2!AV50/H27建設IO2!AV$51</f>
        <v>0.60415973377703824</v>
      </c>
      <c r="AW52" s="123">
        <f>H27建設IO2!AW50/H27建設IO2!AW$51</f>
        <v>0.5160479427261393</v>
      </c>
      <c r="AX52" s="123">
        <f>H27建設IO2!AX50/H27建設IO2!AX$51</f>
        <v>0.50090814991309107</v>
      </c>
      <c r="AY52" s="123">
        <f>H27建設IO2!AY50/H27建設IO2!AY$51</f>
        <v>0.53211465522601509</v>
      </c>
      <c r="AZ52" s="123">
        <f>H27建設IO2!AZ50/H27建設IO2!AZ$51</f>
        <v>0.48753266231559705</v>
      </c>
      <c r="BA52" s="123">
        <f>H27建設IO2!BA50/H27建設IO2!BA$51</f>
        <v>0.43504929162259176</v>
      </c>
      <c r="BB52" s="123">
        <f>H27建設IO2!BB50/H27建設IO2!BB$51</f>
        <v>0.43628421964981279</v>
      </c>
      <c r="BC52" s="123">
        <f>H27建設IO2!BC50/H27建設IO2!BC$51</f>
        <v>0.465010688090711</v>
      </c>
      <c r="BD52" s="123">
        <f>H27建設IO2!BD50/H27建設IO2!BD$51</f>
        <v>0.44641686965874733</v>
      </c>
      <c r="BE52" s="123">
        <f>H27建設IO2!BE50/H27建設IO2!BE$51</f>
        <v>0.3948090720855203</v>
      </c>
      <c r="BF52" s="123">
        <f>H27建設IO2!BF50/H27建設IO2!BF$51</f>
        <v>0.35795718305891089</v>
      </c>
      <c r="BG52" s="123">
        <f>H27建設IO2!BG50/H27建設IO2!BG$51</f>
        <v>0.49350587869079965</v>
      </c>
      <c r="BH52" s="123">
        <f>H27建設IO2!BH50/H27建設IO2!BH$51</f>
        <v>0.43515012378717438</v>
      </c>
      <c r="BI52" s="123">
        <f>H27建設IO2!BI50/H27建設IO2!BI$51</f>
        <v>0.49105712070302404</v>
      </c>
      <c r="BJ52" s="123">
        <f>H27建設IO2!BJ50/H27建設IO2!BJ$51</f>
        <v>0.4752128414331323</v>
      </c>
      <c r="BK52" s="123">
        <f>H27建設IO2!BK50/H27建設IO2!BK$51</f>
        <v>0.15391827614144213</v>
      </c>
      <c r="BL52" s="123">
        <f>H27建設IO2!BL50/H27建設IO2!BL$51</f>
        <v>0.39686644257141673</v>
      </c>
      <c r="BM52" s="123">
        <f>H27建設IO2!BM50/H27建設IO2!BM$51</f>
        <v>0.49462320210682692</v>
      </c>
      <c r="BN52" s="123">
        <f>H27建設IO2!BN50/H27建設IO2!BN$51</f>
        <v>0.48962394189024377</v>
      </c>
      <c r="BO52" s="123">
        <f>H27建設IO2!BO50/H27建設IO2!BO$51</f>
        <v>0.48309228476319765</v>
      </c>
      <c r="BP52" s="123">
        <f>H27建設IO2!BP50/H27建設IO2!BP$51</f>
        <v>0.57531052898535895</v>
      </c>
      <c r="BQ52" s="123">
        <f>H27建設IO2!BQ50/H27建設IO2!BQ$51</f>
        <v>0.54329176300449034</v>
      </c>
      <c r="BR52" s="123">
        <f>H27建設IO2!BR50/H27建設IO2!BR$51</f>
        <v>0.47534013060502556</v>
      </c>
      <c r="BS52" s="123">
        <f>H27建設IO2!BS50/H27建設IO2!BS$51</f>
        <v>0.59880994179063107</v>
      </c>
      <c r="BT52" s="324">
        <f>H27建設IO2!BT50/H27建設IO2!BT$51</f>
        <v>0.45010045489310735</v>
      </c>
    </row>
    <row r="53" spans="1:72" ht="21.75" customHeight="1" x14ac:dyDescent="0.15">
      <c r="A53" s="318">
        <v>48</v>
      </c>
      <c r="B53" s="85" t="s">
        <v>25</v>
      </c>
      <c r="C53" s="322">
        <f>H27建設IO2!C51/H27建設IO2!C$51</f>
        <v>1</v>
      </c>
      <c r="D53" s="319">
        <f>H27建設IO2!D51/H27建設IO2!D$51</f>
        <v>1</v>
      </c>
      <c r="E53" s="319">
        <f>H27建設IO2!E51/H27建設IO2!E$51</f>
        <v>1</v>
      </c>
      <c r="F53" s="319">
        <f>H27建設IO2!F51/H27建設IO2!F$51</f>
        <v>1</v>
      </c>
      <c r="G53" s="319">
        <f>H27建設IO2!G51/H27建設IO2!G$51</f>
        <v>1</v>
      </c>
      <c r="H53" s="319">
        <f>H27建設IO2!H51/H27建設IO2!H$51</f>
        <v>1</v>
      </c>
      <c r="I53" s="319">
        <f>H27建設IO2!I51/H27建設IO2!I$51</f>
        <v>1</v>
      </c>
      <c r="J53" s="319">
        <f>H27建設IO2!J51/H27建設IO2!J$51</f>
        <v>1</v>
      </c>
      <c r="K53" s="319">
        <f>H27建設IO2!K51/H27建設IO2!K$51</f>
        <v>1</v>
      </c>
      <c r="L53" s="319">
        <f>H27建設IO2!L51/H27建設IO2!L$51</f>
        <v>1</v>
      </c>
      <c r="M53" s="319">
        <f>H27建設IO2!M51/H27建設IO2!M$51</f>
        <v>1</v>
      </c>
      <c r="N53" s="319">
        <f>H27建設IO2!N51/H27建設IO2!N$51</f>
        <v>1</v>
      </c>
      <c r="O53" s="319">
        <f>H27建設IO2!O51/H27建設IO2!O$51</f>
        <v>1</v>
      </c>
      <c r="P53" s="319">
        <f>H27建設IO2!P51/H27建設IO2!P$51</f>
        <v>1</v>
      </c>
      <c r="Q53" s="319">
        <f>H27建設IO2!Q51/H27建設IO2!Q$51</f>
        <v>1</v>
      </c>
      <c r="R53" s="319">
        <f>H27建設IO2!R51/H27建設IO2!R$51</f>
        <v>1</v>
      </c>
      <c r="S53" s="319">
        <f>H27建設IO2!S51/H27建設IO2!S$51</f>
        <v>1</v>
      </c>
      <c r="T53" s="319">
        <f>H27建設IO2!T51/H27建設IO2!T$51</f>
        <v>1</v>
      </c>
      <c r="U53" s="319">
        <f>H27建設IO2!U51/H27建設IO2!U$51</f>
        <v>1</v>
      </c>
      <c r="V53" s="319">
        <f>H27建設IO2!V51/H27建設IO2!V$51</f>
        <v>1</v>
      </c>
      <c r="W53" s="319">
        <f>H27建設IO2!W51/H27建設IO2!W$51</f>
        <v>1</v>
      </c>
      <c r="X53" s="319">
        <f>H27建設IO2!X51/H27建設IO2!X$51</f>
        <v>1</v>
      </c>
      <c r="Y53" s="319">
        <f>H27建設IO2!Y51/H27建設IO2!Y$51</f>
        <v>1</v>
      </c>
      <c r="Z53" s="319">
        <f>H27建設IO2!Z51/H27建設IO2!Z$51</f>
        <v>1</v>
      </c>
      <c r="AA53" s="319">
        <f>H27建設IO2!AA51/H27建設IO2!AA$51</f>
        <v>1</v>
      </c>
      <c r="AB53" s="319">
        <f>H27建設IO2!AB51/H27建設IO2!AB$51</f>
        <v>1</v>
      </c>
      <c r="AC53" s="319">
        <f>H27建設IO2!AC51/H27建設IO2!AC$51</f>
        <v>1</v>
      </c>
      <c r="AD53" s="319">
        <f>H27建設IO2!AD51/H27建設IO2!AD$51</f>
        <v>1</v>
      </c>
      <c r="AE53" s="319">
        <f>H27建設IO2!AE51/H27建設IO2!AE$51</f>
        <v>1</v>
      </c>
      <c r="AF53" s="319">
        <f>H27建設IO2!AF51/H27建設IO2!AF$51</f>
        <v>1</v>
      </c>
      <c r="AG53" s="319">
        <f>H27建設IO2!AG51/H27建設IO2!AG$51</f>
        <v>1</v>
      </c>
      <c r="AH53" s="319">
        <f>H27建設IO2!AH51/H27建設IO2!AH$51</f>
        <v>1</v>
      </c>
      <c r="AI53" s="319">
        <f>H27建設IO2!AI51/H27建設IO2!AI$51</f>
        <v>1</v>
      </c>
      <c r="AJ53" s="319">
        <f>H27建設IO2!AJ51/H27建設IO2!AJ$51</f>
        <v>1</v>
      </c>
      <c r="AK53" s="319">
        <f>H27建設IO2!AK51/H27建設IO2!AK$51</f>
        <v>1</v>
      </c>
      <c r="AL53" s="319">
        <f>H27建設IO2!AL51/H27建設IO2!AL$51</f>
        <v>1</v>
      </c>
      <c r="AM53" s="319">
        <f>H27建設IO2!AM51/H27建設IO2!AM$51</f>
        <v>1</v>
      </c>
      <c r="AN53" s="319">
        <f>H27建設IO2!AN51/H27建設IO2!AN$51</f>
        <v>1</v>
      </c>
      <c r="AO53" s="319">
        <f>H27建設IO2!AO51/H27建設IO2!AO$51</f>
        <v>1</v>
      </c>
      <c r="AP53" s="319">
        <f>H27建設IO2!AP51/H27建設IO2!AP$51</f>
        <v>1</v>
      </c>
      <c r="AQ53" s="319">
        <f>H27建設IO2!AQ51/H27建設IO2!AQ$51</f>
        <v>1</v>
      </c>
      <c r="AR53" s="319">
        <f>H27建設IO2!AR51/H27建設IO2!AR$51</f>
        <v>1</v>
      </c>
      <c r="AS53" s="319">
        <f>H27建設IO2!AS51/H27建設IO2!AS$51</f>
        <v>1</v>
      </c>
      <c r="AT53" s="319">
        <f>H27建設IO2!AT51/H27建設IO2!AT$51</f>
        <v>1</v>
      </c>
      <c r="AU53" s="319">
        <f>H27建設IO2!AU51/H27建設IO2!AU$51</f>
        <v>1</v>
      </c>
      <c r="AV53" s="319">
        <f>H27建設IO2!AV51/H27建設IO2!AV$51</f>
        <v>1</v>
      </c>
      <c r="AW53" s="319">
        <f>H27建設IO2!AW51/H27建設IO2!AW$51</f>
        <v>1</v>
      </c>
      <c r="AX53" s="319">
        <f>H27建設IO2!AX51/H27建設IO2!AX$51</f>
        <v>1</v>
      </c>
      <c r="AY53" s="319">
        <f>H27建設IO2!AY51/H27建設IO2!AY$51</f>
        <v>1</v>
      </c>
      <c r="AZ53" s="319">
        <f>H27建設IO2!AZ51/H27建設IO2!AZ$51</f>
        <v>1</v>
      </c>
      <c r="BA53" s="319">
        <f>H27建設IO2!BA51/H27建設IO2!BA$51</f>
        <v>1</v>
      </c>
      <c r="BB53" s="319">
        <f>H27建設IO2!BB51/H27建設IO2!BB$51</f>
        <v>1</v>
      </c>
      <c r="BC53" s="319">
        <f>H27建設IO2!BC51/H27建設IO2!BC$51</f>
        <v>1</v>
      </c>
      <c r="BD53" s="319">
        <f>H27建設IO2!BD51/H27建設IO2!BD$51</f>
        <v>1</v>
      </c>
      <c r="BE53" s="319">
        <f>H27建設IO2!BE51/H27建設IO2!BE$51</f>
        <v>1</v>
      </c>
      <c r="BF53" s="319">
        <f>H27建設IO2!BF51/H27建設IO2!BF$51</f>
        <v>1</v>
      </c>
      <c r="BG53" s="319">
        <f>H27建設IO2!BG51/H27建設IO2!BG$51</f>
        <v>1</v>
      </c>
      <c r="BH53" s="319">
        <f>H27建設IO2!BH51/H27建設IO2!BH$51</f>
        <v>1</v>
      </c>
      <c r="BI53" s="319">
        <f>H27建設IO2!BI51/H27建設IO2!BI$51</f>
        <v>1</v>
      </c>
      <c r="BJ53" s="319">
        <f>H27建設IO2!BJ51/H27建設IO2!BJ$51</f>
        <v>1</v>
      </c>
      <c r="BK53" s="319">
        <f>H27建設IO2!BK51/H27建設IO2!BK$51</f>
        <v>1</v>
      </c>
      <c r="BL53" s="319">
        <f>H27建設IO2!BL51/H27建設IO2!BL$51</f>
        <v>1</v>
      </c>
      <c r="BM53" s="319">
        <f>H27建設IO2!BM51/H27建設IO2!BM$51</f>
        <v>1</v>
      </c>
      <c r="BN53" s="319">
        <f>H27建設IO2!BN51/H27建設IO2!BN$51</f>
        <v>1</v>
      </c>
      <c r="BO53" s="319">
        <f>H27建設IO2!BO51/H27建設IO2!BO$51</f>
        <v>1</v>
      </c>
      <c r="BP53" s="319">
        <f>H27建設IO2!BP51/H27建設IO2!BP$51</f>
        <v>1</v>
      </c>
      <c r="BQ53" s="319">
        <f>H27建設IO2!BQ51/H27建設IO2!BQ$51</f>
        <v>1</v>
      </c>
      <c r="BR53" s="319">
        <f>H27建設IO2!BR51/H27建設IO2!BR$51</f>
        <v>1</v>
      </c>
      <c r="BS53" s="319">
        <f>H27建設IO2!BS51/H27建設IO2!BS$51</f>
        <v>1</v>
      </c>
      <c r="BT53" s="320">
        <f>H27建設IO2!BT51/H27建設IO2!BT$51</f>
        <v>1</v>
      </c>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16D5-403E-4B21-BA98-C6EA460F1D9F}">
  <sheetPr>
    <tabColor theme="9" tint="0.79998168889431442"/>
  </sheetPr>
  <dimension ref="A1:BX126"/>
  <sheetViews>
    <sheetView workbookViewId="0">
      <pane xSplit="6" ySplit="4" topLeftCell="G114" activePane="bottomRight" state="frozen"/>
      <selection pane="topRight" activeCell="G1" sqref="G1"/>
      <selection pane="bottomLeft" activeCell="A5" sqref="A5"/>
      <selection pane="bottomRight" activeCell="B123" sqref="B123"/>
    </sheetView>
  </sheetViews>
  <sheetFormatPr defaultColWidth="9" defaultRowHeight="12.75" x14ac:dyDescent="0.15"/>
  <cols>
    <col min="1" max="1" width="1" style="257" customWidth="1"/>
    <col min="2" max="2" width="3.75" style="257" customWidth="1"/>
    <col min="3" max="4" width="1.125" style="257" customWidth="1"/>
    <col min="5" max="5" width="31.5" style="259" customWidth="1"/>
    <col min="6" max="6" width="1.125" style="259" customWidth="1"/>
    <col min="7" max="76" width="12.625" style="256" customWidth="1"/>
    <col min="77" max="16384" width="9" style="256"/>
  </cols>
  <sheetData>
    <row r="1" spans="1:76" x14ac:dyDescent="0.15">
      <c r="A1" s="256"/>
      <c r="B1" s="256"/>
      <c r="C1" s="256"/>
      <c r="E1" s="258"/>
      <c r="G1" s="260" t="s">
        <v>497</v>
      </c>
      <c r="Q1" s="256" t="s">
        <v>497</v>
      </c>
      <c r="AA1" s="256" t="s">
        <v>497</v>
      </c>
      <c r="AK1" s="256" t="s">
        <v>497</v>
      </c>
      <c r="AU1" s="256" t="s">
        <v>497</v>
      </c>
      <c r="BE1" s="256" t="s">
        <v>497</v>
      </c>
      <c r="BO1" s="256" t="s">
        <v>497</v>
      </c>
    </row>
    <row r="2" spans="1:76" ht="15" customHeight="1" thickBot="1" x14ac:dyDescent="0.2">
      <c r="P2" s="257" t="s">
        <v>498</v>
      </c>
      <c r="Z2" s="257" t="s">
        <v>498</v>
      </c>
      <c r="AJ2" s="257" t="s">
        <v>498</v>
      </c>
      <c r="AT2" s="257" t="s">
        <v>498</v>
      </c>
      <c r="BD2" s="257" t="s">
        <v>498</v>
      </c>
      <c r="BN2" s="257" t="s">
        <v>498</v>
      </c>
      <c r="BX2" s="257" t="s">
        <v>498</v>
      </c>
    </row>
    <row r="3" spans="1:76" s="264" customFormat="1" ht="18.75" customHeight="1" x14ac:dyDescent="0.15">
      <c r="A3" s="261"/>
      <c r="B3" s="262"/>
      <c r="C3" s="262"/>
      <c r="D3" s="262"/>
      <c r="E3" s="262"/>
      <c r="F3" s="263"/>
      <c r="G3" s="293">
        <v>1</v>
      </c>
      <c r="H3" s="293">
        <v>2</v>
      </c>
      <c r="I3" s="293">
        <v>3</v>
      </c>
      <c r="J3" s="293">
        <v>4</v>
      </c>
      <c r="K3" s="293">
        <v>5</v>
      </c>
      <c r="L3" s="293">
        <v>6</v>
      </c>
      <c r="M3" s="293">
        <v>7</v>
      </c>
      <c r="N3" s="293">
        <v>8</v>
      </c>
      <c r="O3" s="293">
        <v>9</v>
      </c>
      <c r="P3" s="294">
        <v>10</v>
      </c>
      <c r="Q3" s="293">
        <v>11</v>
      </c>
      <c r="R3" s="293">
        <v>12</v>
      </c>
      <c r="S3" s="293">
        <v>13</v>
      </c>
      <c r="T3" s="293">
        <v>14</v>
      </c>
      <c r="U3" s="293">
        <v>15</v>
      </c>
      <c r="V3" s="293">
        <v>16</v>
      </c>
      <c r="W3" s="293">
        <v>17</v>
      </c>
      <c r="X3" s="293">
        <v>18</v>
      </c>
      <c r="Y3" s="293">
        <v>19</v>
      </c>
      <c r="Z3" s="294">
        <v>20</v>
      </c>
      <c r="AA3" s="293">
        <v>21</v>
      </c>
      <c r="AB3" s="293">
        <v>22</v>
      </c>
      <c r="AC3" s="293">
        <v>23</v>
      </c>
      <c r="AD3" s="293">
        <v>24</v>
      </c>
      <c r="AE3" s="293">
        <v>25</v>
      </c>
      <c r="AF3" s="293">
        <v>26</v>
      </c>
      <c r="AG3" s="293">
        <v>27</v>
      </c>
      <c r="AH3" s="293">
        <v>28</v>
      </c>
      <c r="AI3" s="293">
        <v>29</v>
      </c>
      <c r="AJ3" s="294">
        <v>30</v>
      </c>
      <c r="AK3" s="293">
        <v>31</v>
      </c>
      <c r="AL3" s="293">
        <v>32</v>
      </c>
      <c r="AM3" s="293">
        <v>33</v>
      </c>
      <c r="AN3" s="293">
        <v>34</v>
      </c>
      <c r="AO3" s="293">
        <v>35</v>
      </c>
      <c r="AP3" s="293">
        <v>36</v>
      </c>
      <c r="AQ3" s="293">
        <v>37</v>
      </c>
      <c r="AR3" s="293">
        <v>38</v>
      </c>
      <c r="AS3" s="293">
        <v>39</v>
      </c>
      <c r="AT3" s="294">
        <v>40</v>
      </c>
      <c r="AU3" s="293">
        <v>41</v>
      </c>
      <c r="AV3" s="293">
        <v>42</v>
      </c>
      <c r="AW3" s="293">
        <v>43</v>
      </c>
      <c r="AX3" s="293">
        <v>44</v>
      </c>
      <c r="AY3" s="293">
        <v>45</v>
      </c>
      <c r="AZ3" s="293">
        <v>46</v>
      </c>
      <c r="BA3" s="293">
        <v>47</v>
      </c>
      <c r="BB3" s="293">
        <v>48</v>
      </c>
      <c r="BC3" s="293">
        <v>49</v>
      </c>
      <c r="BD3" s="294">
        <v>50</v>
      </c>
      <c r="BE3" s="293">
        <v>51</v>
      </c>
      <c r="BF3" s="293">
        <v>52</v>
      </c>
      <c r="BG3" s="293">
        <v>53</v>
      </c>
      <c r="BH3" s="293">
        <v>54</v>
      </c>
      <c r="BI3" s="293">
        <v>55</v>
      </c>
      <c r="BJ3" s="293">
        <v>56</v>
      </c>
      <c r="BK3" s="293">
        <v>57</v>
      </c>
      <c r="BL3" s="293">
        <v>58</v>
      </c>
      <c r="BM3" s="293">
        <v>59</v>
      </c>
      <c r="BN3" s="294">
        <v>60</v>
      </c>
      <c r="BO3" s="293">
        <v>61</v>
      </c>
      <c r="BP3" s="293">
        <v>62</v>
      </c>
      <c r="BQ3" s="293">
        <v>63</v>
      </c>
      <c r="BR3" s="293">
        <v>64</v>
      </c>
      <c r="BS3" s="293">
        <v>65</v>
      </c>
      <c r="BT3" s="293">
        <v>66</v>
      </c>
      <c r="BU3" s="293">
        <v>67</v>
      </c>
      <c r="BV3" s="293">
        <v>68</v>
      </c>
      <c r="BW3" s="293">
        <v>69</v>
      </c>
      <c r="BX3" s="294">
        <v>70</v>
      </c>
    </row>
    <row r="4" spans="1:76" s="268" customFormat="1" ht="27.75" customHeight="1" x14ac:dyDescent="0.15">
      <c r="A4" s="265"/>
      <c r="B4" s="266"/>
      <c r="C4" s="266"/>
      <c r="D4" s="266"/>
      <c r="E4" s="266"/>
      <c r="F4" s="267"/>
      <c r="G4" s="295" t="s">
        <v>184</v>
      </c>
      <c r="H4" s="295" t="s">
        <v>185</v>
      </c>
      <c r="I4" s="295" t="s">
        <v>186</v>
      </c>
      <c r="J4" s="295" t="s">
        <v>187</v>
      </c>
      <c r="K4" s="295" t="s">
        <v>188</v>
      </c>
      <c r="L4" s="295" t="s">
        <v>189</v>
      </c>
      <c r="M4" s="295" t="s">
        <v>190</v>
      </c>
      <c r="N4" s="295" t="s">
        <v>77</v>
      </c>
      <c r="O4" s="295" t="s">
        <v>191</v>
      </c>
      <c r="P4" s="296" t="s">
        <v>192</v>
      </c>
      <c r="Q4" s="295" t="s">
        <v>193</v>
      </c>
      <c r="R4" s="295" t="s">
        <v>194</v>
      </c>
      <c r="S4" s="295" t="s">
        <v>78</v>
      </c>
      <c r="T4" s="295" t="s">
        <v>79</v>
      </c>
      <c r="U4" s="295" t="s">
        <v>195</v>
      </c>
      <c r="V4" s="295" t="s">
        <v>80</v>
      </c>
      <c r="W4" s="295" t="s">
        <v>196</v>
      </c>
      <c r="X4" s="295" t="s">
        <v>197</v>
      </c>
      <c r="Y4" s="295" t="s">
        <v>81</v>
      </c>
      <c r="Z4" s="296" t="s">
        <v>198</v>
      </c>
      <c r="AA4" s="295" t="s">
        <v>82</v>
      </c>
      <c r="AB4" s="295" t="s">
        <v>199</v>
      </c>
      <c r="AC4" s="295" t="s">
        <v>200</v>
      </c>
      <c r="AD4" s="295" t="s">
        <v>201</v>
      </c>
      <c r="AE4" s="295" t="s">
        <v>83</v>
      </c>
      <c r="AF4" s="295" t="s">
        <v>202</v>
      </c>
      <c r="AG4" s="295" t="s">
        <v>203</v>
      </c>
      <c r="AH4" s="295" t="s">
        <v>84</v>
      </c>
      <c r="AI4" s="295" t="s">
        <v>204</v>
      </c>
      <c r="AJ4" s="296" t="s">
        <v>205</v>
      </c>
      <c r="AK4" s="295" t="s">
        <v>206</v>
      </c>
      <c r="AL4" s="295" t="s">
        <v>207</v>
      </c>
      <c r="AM4" s="295" t="s">
        <v>208</v>
      </c>
      <c r="AN4" s="295" t="s">
        <v>209</v>
      </c>
      <c r="AO4" s="295" t="s">
        <v>210</v>
      </c>
      <c r="AP4" s="295" t="s">
        <v>211</v>
      </c>
      <c r="AQ4" s="295" t="s">
        <v>212</v>
      </c>
      <c r="AR4" s="295" t="s">
        <v>213</v>
      </c>
      <c r="AS4" s="295" t="s">
        <v>214</v>
      </c>
      <c r="AT4" s="296" t="s">
        <v>215</v>
      </c>
      <c r="AU4" s="295" t="s">
        <v>216</v>
      </c>
      <c r="AV4" s="295" t="s">
        <v>217</v>
      </c>
      <c r="AW4" s="295" t="s">
        <v>499</v>
      </c>
      <c r="AX4" s="295" t="s">
        <v>500</v>
      </c>
      <c r="AY4" s="295" t="s">
        <v>501</v>
      </c>
      <c r="AZ4" s="295" t="s">
        <v>502</v>
      </c>
      <c r="BA4" s="295" t="s">
        <v>222</v>
      </c>
      <c r="BB4" s="295" t="s">
        <v>499</v>
      </c>
      <c r="BC4" s="295" t="s">
        <v>223</v>
      </c>
      <c r="BD4" s="296" t="s">
        <v>224</v>
      </c>
      <c r="BE4" s="295" t="s">
        <v>225</v>
      </c>
      <c r="BF4" s="295" t="s">
        <v>226</v>
      </c>
      <c r="BG4" s="295" t="s">
        <v>227</v>
      </c>
      <c r="BH4" s="295" t="s">
        <v>228</v>
      </c>
      <c r="BI4" s="295" t="s">
        <v>229</v>
      </c>
      <c r="BJ4" s="295" t="s">
        <v>230</v>
      </c>
      <c r="BK4" s="295" t="s">
        <v>231</v>
      </c>
      <c r="BL4" s="295" t="s">
        <v>85</v>
      </c>
      <c r="BM4" s="295" t="s">
        <v>232</v>
      </c>
      <c r="BN4" s="296" t="s">
        <v>503</v>
      </c>
      <c r="BO4" s="295" t="s">
        <v>234</v>
      </c>
      <c r="BP4" s="295" t="s">
        <v>235</v>
      </c>
      <c r="BQ4" s="295" t="s">
        <v>236</v>
      </c>
      <c r="BR4" s="295" t="s">
        <v>237</v>
      </c>
      <c r="BS4" s="295" t="s">
        <v>238</v>
      </c>
      <c r="BT4" s="295" t="s">
        <v>239</v>
      </c>
      <c r="BU4" s="295" t="s">
        <v>240</v>
      </c>
      <c r="BV4" s="295" t="s">
        <v>241</v>
      </c>
      <c r="BW4" s="295" t="s">
        <v>242</v>
      </c>
      <c r="BX4" s="296" t="s">
        <v>243</v>
      </c>
    </row>
    <row r="5" spans="1:76" ht="15.95" customHeight="1" x14ac:dyDescent="0.15">
      <c r="A5" s="269"/>
      <c r="B5" s="270" t="s">
        <v>504</v>
      </c>
      <c r="C5" s="271"/>
      <c r="D5" s="270"/>
      <c r="E5" s="272" t="s">
        <v>505</v>
      </c>
      <c r="F5" s="273"/>
      <c r="G5" s="274">
        <v>55487</v>
      </c>
      <c r="H5" s="274">
        <v>19482</v>
      </c>
      <c r="I5" s="274">
        <v>8597</v>
      </c>
      <c r="J5" s="274">
        <v>1794</v>
      </c>
      <c r="K5" s="274">
        <v>1738</v>
      </c>
      <c r="L5" s="274">
        <v>56</v>
      </c>
      <c r="M5" s="274">
        <v>6803</v>
      </c>
      <c r="N5" s="274">
        <v>125</v>
      </c>
      <c r="O5" s="274">
        <v>5333</v>
      </c>
      <c r="P5" s="275">
        <v>5299</v>
      </c>
      <c r="Q5" s="274">
        <v>34</v>
      </c>
      <c r="R5" s="274">
        <v>1335</v>
      </c>
      <c r="S5" s="274">
        <v>438</v>
      </c>
      <c r="T5" s="274">
        <v>897</v>
      </c>
      <c r="U5" s="274">
        <v>10</v>
      </c>
      <c r="V5" s="274">
        <v>10885</v>
      </c>
      <c r="W5" s="274">
        <v>406</v>
      </c>
      <c r="X5" s="274">
        <v>9</v>
      </c>
      <c r="Y5" s="274">
        <v>397</v>
      </c>
      <c r="Z5" s="275">
        <v>10479</v>
      </c>
      <c r="AA5" s="274">
        <v>50</v>
      </c>
      <c r="AB5" s="274">
        <v>272</v>
      </c>
      <c r="AC5" s="274">
        <v>198</v>
      </c>
      <c r="AD5" s="274">
        <v>761</v>
      </c>
      <c r="AE5" s="274">
        <v>2921</v>
      </c>
      <c r="AF5" s="274">
        <v>1270</v>
      </c>
      <c r="AG5" s="274">
        <v>4955</v>
      </c>
      <c r="AH5" s="274">
        <v>52</v>
      </c>
      <c r="AI5" s="274">
        <v>36005</v>
      </c>
      <c r="AJ5" s="275">
        <v>26793</v>
      </c>
      <c r="AK5" s="274">
        <v>18445</v>
      </c>
      <c r="AL5" s="274">
        <v>18296</v>
      </c>
      <c r="AM5" s="274">
        <v>16901</v>
      </c>
      <c r="AN5" s="274">
        <v>14394</v>
      </c>
      <c r="AO5" s="274">
        <v>3</v>
      </c>
      <c r="AP5" s="274">
        <v>19</v>
      </c>
      <c r="AQ5" s="274">
        <v>1579</v>
      </c>
      <c r="AR5" s="274">
        <v>860</v>
      </c>
      <c r="AS5" s="274">
        <v>46</v>
      </c>
      <c r="AT5" s="275">
        <v>0</v>
      </c>
      <c r="AU5" s="274">
        <v>1395</v>
      </c>
      <c r="AV5" s="274">
        <v>1189</v>
      </c>
      <c r="AW5" s="274">
        <v>1180</v>
      </c>
      <c r="AX5" s="274">
        <v>9</v>
      </c>
      <c r="AY5" s="274">
        <v>0</v>
      </c>
      <c r="AZ5" s="274">
        <v>0</v>
      </c>
      <c r="BA5" s="274">
        <v>206</v>
      </c>
      <c r="BB5" s="274">
        <v>110</v>
      </c>
      <c r="BC5" s="274">
        <v>96</v>
      </c>
      <c r="BD5" s="275">
        <v>149</v>
      </c>
      <c r="BE5" s="274">
        <v>8348</v>
      </c>
      <c r="BF5" s="274">
        <v>4809</v>
      </c>
      <c r="BG5" s="274">
        <v>2774</v>
      </c>
      <c r="BH5" s="274">
        <v>340</v>
      </c>
      <c r="BI5" s="274">
        <v>4</v>
      </c>
      <c r="BJ5" s="274">
        <v>1691</v>
      </c>
      <c r="BK5" s="274">
        <v>207</v>
      </c>
      <c r="BL5" s="274">
        <v>500</v>
      </c>
      <c r="BM5" s="274">
        <v>55</v>
      </c>
      <c r="BN5" s="275">
        <v>170</v>
      </c>
      <c r="BO5" s="274">
        <v>2224</v>
      </c>
      <c r="BP5" s="274">
        <v>383</v>
      </c>
      <c r="BQ5" s="274">
        <v>601</v>
      </c>
      <c r="BR5" s="274">
        <v>8611</v>
      </c>
      <c r="BS5" s="274">
        <v>416</v>
      </c>
      <c r="BT5" s="274">
        <v>242</v>
      </c>
      <c r="BU5" s="274">
        <v>6</v>
      </c>
      <c r="BV5" s="274">
        <v>299</v>
      </c>
      <c r="BW5" s="274">
        <v>673</v>
      </c>
      <c r="BX5" s="275">
        <v>6975</v>
      </c>
    </row>
    <row r="6" spans="1:76" ht="15.95" customHeight="1" x14ac:dyDescent="0.15">
      <c r="A6" s="269"/>
      <c r="B6" s="270" t="s">
        <v>471</v>
      </c>
      <c r="C6" s="271"/>
      <c r="D6" s="270"/>
      <c r="E6" s="272" t="s">
        <v>506</v>
      </c>
      <c r="F6" s="273"/>
      <c r="G6" s="274">
        <v>0</v>
      </c>
      <c r="H6" s="274">
        <v>0</v>
      </c>
      <c r="I6" s="274">
        <v>0</v>
      </c>
      <c r="J6" s="274">
        <v>0</v>
      </c>
      <c r="K6" s="274">
        <v>0</v>
      </c>
      <c r="L6" s="274">
        <v>0</v>
      </c>
      <c r="M6" s="274">
        <v>0</v>
      </c>
      <c r="N6" s="274">
        <v>0</v>
      </c>
      <c r="O6" s="274">
        <v>0</v>
      </c>
      <c r="P6" s="275">
        <v>0</v>
      </c>
      <c r="Q6" s="274">
        <v>0</v>
      </c>
      <c r="R6" s="274">
        <v>0</v>
      </c>
      <c r="S6" s="274">
        <v>0</v>
      </c>
      <c r="T6" s="274">
        <v>0</v>
      </c>
      <c r="U6" s="274">
        <v>0</v>
      </c>
      <c r="V6" s="274">
        <v>0</v>
      </c>
      <c r="W6" s="274">
        <v>0</v>
      </c>
      <c r="X6" s="274">
        <v>0</v>
      </c>
      <c r="Y6" s="274">
        <v>0</v>
      </c>
      <c r="Z6" s="275">
        <v>0</v>
      </c>
      <c r="AA6" s="274">
        <v>0</v>
      </c>
      <c r="AB6" s="274">
        <v>0</v>
      </c>
      <c r="AC6" s="274">
        <v>0</v>
      </c>
      <c r="AD6" s="274">
        <v>0</v>
      </c>
      <c r="AE6" s="274">
        <v>0</v>
      </c>
      <c r="AF6" s="274">
        <v>0</v>
      </c>
      <c r="AG6" s="274">
        <v>0</v>
      </c>
      <c r="AH6" s="274">
        <v>0</v>
      </c>
      <c r="AI6" s="274">
        <v>0</v>
      </c>
      <c r="AJ6" s="275">
        <v>0</v>
      </c>
      <c r="AK6" s="274">
        <v>0</v>
      </c>
      <c r="AL6" s="274">
        <v>0</v>
      </c>
      <c r="AM6" s="274">
        <v>0</v>
      </c>
      <c r="AN6" s="274">
        <v>0</v>
      </c>
      <c r="AO6" s="274">
        <v>0</v>
      </c>
      <c r="AP6" s="274">
        <v>0</v>
      </c>
      <c r="AQ6" s="274">
        <v>0</v>
      </c>
      <c r="AR6" s="274">
        <v>0</v>
      </c>
      <c r="AS6" s="274">
        <v>0</v>
      </c>
      <c r="AT6" s="275">
        <v>0</v>
      </c>
      <c r="AU6" s="274">
        <v>0</v>
      </c>
      <c r="AV6" s="274">
        <v>0</v>
      </c>
      <c r="AW6" s="274">
        <v>0</v>
      </c>
      <c r="AX6" s="274">
        <v>0</v>
      </c>
      <c r="AY6" s="274">
        <v>0</v>
      </c>
      <c r="AZ6" s="274">
        <v>0</v>
      </c>
      <c r="BA6" s="274">
        <v>0</v>
      </c>
      <c r="BB6" s="274">
        <v>0</v>
      </c>
      <c r="BC6" s="274">
        <v>0</v>
      </c>
      <c r="BD6" s="275">
        <v>0</v>
      </c>
      <c r="BE6" s="274">
        <v>0</v>
      </c>
      <c r="BF6" s="274">
        <v>0</v>
      </c>
      <c r="BG6" s="274">
        <v>0</v>
      </c>
      <c r="BH6" s="274">
        <v>0</v>
      </c>
      <c r="BI6" s="274">
        <v>0</v>
      </c>
      <c r="BJ6" s="274">
        <v>0</v>
      </c>
      <c r="BK6" s="274">
        <v>0</v>
      </c>
      <c r="BL6" s="274">
        <v>0</v>
      </c>
      <c r="BM6" s="274">
        <v>0</v>
      </c>
      <c r="BN6" s="275">
        <v>0</v>
      </c>
      <c r="BO6" s="274">
        <v>0</v>
      </c>
      <c r="BP6" s="274">
        <v>0</v>
      </c>
      <c r="BQ6" s="274">
        <v>0</v>
      </c>
      <c r="BR6" s="274">
        <v>0</v>
      </c>
      <c r="BS6" s="274">
        <v>0</v>
      </c>
      <c r="BT6" s="274">
        <v>0</v>
      </c>
      <c r="BU6" s="274">
        <v>0</v>
      </c>
      <c r="BV6" s="274">
        <v>0</v>
      </c>
      <c r="BW6" s="274">
        <v>0</v>
      </c>
      <c r="BX6" s="275">
        <v>0</v>
      </c>
    </row>
    <row r="7" spans="1:76" ht="15.95" customHeight="1" x14ac:dyDescent="0.15">
      <c r="A7" s="269"/>
      <c r="B7" s="270" t="s">
        <v>472</v>
      </c>
      <c r="C7" s="271"/>
      <c r="D7" s="270"/>
      <c r="E7" s="272" t="s">
        <v>507</v>
      </c>
      <c r="F7" s="273"/>
      <c r="G7" s="274">
        <v>0</v>
      </c>
      <c r="H7" s="274">
        <v>0</v>
      </c>
      <c r="I7" s="274">
        <v>0</v>
      </c>
      <c r="J7" s="274">
        <v>0</v>
      </c>
      <c r="K7" s="274">
        <v>0</v>
      </c>
      <c r="L7" s="274">
        <v>0</v>
      </c>
      <c r="M7" s="274">
        <v>0</v>
      </c>
      <c r="N7" s="274">
        <v>0</v>
      </c>
      <c r="O7" s="274">
        <v>0</v>
      </c>
      <c r="P7" s="275">
        <v>0</v>
      </c>
      <c r="Q7" s="274">
        <v>0</v>
      </c>
      <c r="R7" s="274">
        <v>0</v>
      </c>
      <c r="S7" s="274">
        <v>0</v>
      </c>
      <c r="T7" s="274">
        <v>0</v>
      </c>
      <c r="U7" s="274">
        <v>0</v>
      </c>
      <c r="V7" s="274">
        <v>0</v>
      </c>
      <c r="W7" s="274">
        <v>0</v>
      </c>
      <c r="X7" s="274">
        <v>0</v>
      </c>
      <c r="Y7" s="274">
        <v>0</v>
      </c>
      <c r="Z7" s="275">
        <v>0</v>
      </c>
      <c r="AA7" s="274">
        <v>0</v>
      </c>
      <c r="AB7" s="274">
        <v>0</v>
      </c>
      <c r="AC7" s="274">
        <v>0</v>
      </c>
      <c r="AD7" s="274">
        <v>0</v>
      </c>
      <c r="AE7" s="274">
        <v>0</v>
      </c>
      <c r="AF7" s="274">
        <v>0</v>
      </c>
      <c r="AG7" s="274">
        <v>0</v>
      </c>
      <c r="AH7" s="274">
        <v>0</v>
      </c>
      <c r="AI7" s="274">
        <v>0</v>
      </c>
      <c r="AJ7" s="275">
        <v>0</v>
      </c>
      <c r="AK7" s="274">
        <v>0</v>
      </c>
      <c r="AL7" s="274">
        <v>0</v>
      </c>
      <c r="AM7" s="274">
        <v>0</v>
      </c>
      <c r="AN7" s="274">
        <v>0</v>
      </c>
      <c r="AO7" s="274">
        <v>0</v>
      </c>
      <c r="AP7" s="274">
        <v>0</v>
      </c>
      <c r="AQ7" s="274">
        <v>0</v>
      </c>
      <c r="AR7" s="274">
        <v>0</v>
      </c>
      <c r="AS7" s="274">
        <v>0</v>
      </c>
      <c r="AT7" s="275">
        <v>0</v>
      </c>
      <c r="AU7" s="274">
        <v>0</v>
      </c>
      <c r="AV7" s="274">
        <v>0</v>
      </c>
      <c r="AW7" s="274">
        <v>0</v>
      </c>
      <c r="AX7" s="274">
        <v>0</v>
      </c>
      <c r="AY7" s="274">
        <v>0</v>
      </c>
      <c r="AZ7" s="274">
        <v>0</v>
      </c>
      <c r="BA7" s="274">
        <v>0</v>
      </c>
      <c r="BB7" s="274">
        <v>0</v>
      </c>
      <c r="BC7" s="274">
        <v>0</v>
      </c>
      <c r="BD7" s="275">
        <v>0</v>
      </c>
      <c r="BE7" s="274">
        <v>0</v>
      </c>
      <c r="BF7" s="274">
        <v>0</v>
      </c>
      <c r="BG7" s="274">
        <v>0</v>
      </c>
      <c r="BH7" s="274">
        <v>0</v>
      </c>
      <c r="BI7" s="274">
        <v>0</v>
      </c>
      <c r="BJ7" s="274">
        <v>0</v>
      </c>
      <c r="BK7" s="274">
        <v>0</v>
      </c>
      <c r="BL7" s="274">
        <v>0</v>
      </c>
      <c r="BM7" s="274">
        <v>0</v>
      </c>
      <c r="BN7" s="275">
        <v>0</v>
      </c>
      <c r="BO7" s="274">
        <v>0</v>
      </c>
      <c r="BP7" s="274">
        <v>0</v>
      </c>
      <c r="BQ7" s="274">
        <v>0</v>
      </c>
      <c r="BR7" s="274">
        <v>0</v>
      </c>
      <c r="BS7" s="274">
        <v>0</v>
      </c>
      <c r="BT7" s="274">
        <v>0</v>
      </c>
      <c r="BU7" s="274">
        <v>0</v>
      </c>
      <c r="BV7" s="274">
        <v>0</v>
      </c>
      <c r="BW7" s="274">
        <v>0</v>
      </c>
      <c r="BX7" s="275">
        <v>0</v>
      </c>
    </row>
    <row r="8" spans="1:76" ht="15.95" customHeight="1" x14ac:dyDescent="0.15">
      <c r="A8" s="269"/>
      <c r="B8" s="270" t="s">
        <v>473</v>
      </c>
      <c r="C8" s="271"/>
      <c r="D8" s="270"/>
      <c r="E8" s="272" t="s">
        <v>33</v>
      </c>
      <c r="F8" s="273"/>
      <c r="G8" s="274">
        <v>1069</v>
      </c>
      <c r="H8" s="274">
        <v>223</v>
      </c>
      <c r="I8" s="274">
        <v>80</v>
      </c>
      <c r="J8" s="274">
        <v>48</v>
      </c>
      <c r="K8" s="274">
        <v>46</v>
      </c>
      <c r="L8" s="274">
        <v>2</v>
      </c>
      <c r="M8" s="274">
        <v>32</v>
      </c>
      <c r="N8" s="274">
        <v>1</v>
      </c>
      <c r="O8" s="274">
        <v>17</v>
      </c>
      <c r="P8" s="275">
        <v>17</v>
      </c>
      <c r="Q8" s="274">
        <v>0</v>
      </c>
      <c r="R8" s="274">
        <v>14</v>
      </c>
      <c r="S8" s="274">
        <v>5</v>
      </c>
      <c r="T8" s="274">
        <v>9</v>
      </c>
      <c r="U8" s="274">
        <v>0</v>
      </c>
      <c r="V8" s="274">
        <v>143</v>
      </c>
      <c r="W8" s="274">
        <v>9</v>
      </c>
      <c r="X8" s="274">
        <v>0</v>
      </c>
      <c r="Y8" s="274">
        <v>9</v>
      </c>
      <c r="Z8" s="275">
        <v>134</v>
      </c>
      <c r="AA8" s="274">
        <v>1</v>
      </c>
      <c r="AB8" s="274">
        <v>9</v>
      </c>
      <c r="AC8" s="274">
        <v>3</v>
      </c>
      <c r="AD8" s="274">
        <v>10</v>
      </c>
      <c r="AE8" s="274">
        <v>35</v>
      </c>
      <c r="AF8" s="274">
        <v>20</v>
      </c>
      <c r="AG8" s="274">
        <v>55</v>
      </c>
      <c r="AH8" s="274">
        <v>1</v>
      </c>
      <c r="AI8" s="274">
        <v>846</v>
      </c>
      <c r="AJ8" s="275">
        <v>231</v>
      </c>
      <c r="AK8" s="274">
        <v>153</v>
      </c>
      <c r="AL8" s="274">
        <v>134</v>
      </c>
      <c r="AM8" s="274">
        <v>12</v>
      </c>
      <c r="AN8" s="274">
        <v>6</v>
      </c>
      <c r="AO8" s="274">
        <v>0</v>
      </c>
      <c r="AP8" s="274">
        <v>1</v>
      </c>
      <c r="AQ8" s="274">
        <v>0</v>
      </c>
      <c r="AR8" s="274">
        <v>5</v>
      </c>
      <c r="AS8" s="274">
        <v>0</v>
      </c>
      <c r="AT8" s="275">
        <v>0</v>
      </c>
      <c r="AU8" s="274">
        <v>122</v>
      </c>
      <c r="AV8" s="274">
        <v>118</v>
      </c>
      <c r="AW8" s="274">
        <v>111</v>
      </c>
      <c r="AX8" s="274">
        <v>6</v>
      </c>
      <c r="AY8" s="274">
        <v>1</v>
      </c>
      <c r="AZ8" s="274">
        <v>0</v>
      </c>
      <c r="BA8" s="274">
        <v>4</v>
      </c>
      <c r="BB8" s="274">
        <v>3</v>
      </c>
      <c r="BC8" s="274">
        <v>1</v>
      </c>
      <c r="BD8" s="275">
        <v>19</v>
      </c>
      <c r="BE8" s="274">
        <v>78</v>
      </c>
      <c r="BF8" s="274">
        <v>37</v>
      </c>
      <c r="BG8" s="274">
        <v>4</v>
      </c>
      <c r="BH8" s="274">
        <v>2</v>
      </c>
      <c r="BI8" s="274">
        <v>0</v>
      </c>
      <c r="BJ8" s="274">
        <v>31</v>
      </c>
      <c r="BK8" s="274">
        <v>3</v>
      </c>
      <c r="BL8" s="274">
        <v>3</v>
      </c>
      <c r="BM8" s="274">
        <v>0</v>
      </c>
      <c r="BN8" s="275">
        <v>1</v>
      </c>
      <c r="BO8" s="274">
        <v>34</v>
      </c>
      <c r="BP8" s="274">
        <v>0</v>
      </c>
      <c r="BQ8" s="274">
        <v>420</v>
      </c>
      <c r="BR8" s="274">
        <v>195</v>
      </c>
      <c r="BS8" s="274">
        <v>15</v>
      </c>
      <c r="BT8" s="274">
        <v>5</v>
      </c>
      <c r="BU8" s="274">
        <v>4</v>
      </c>
      <c r="BV8" s="274">
        <v>117</v>
      </c>
      <c r="BW8" s="274">
        <v>7</v>
      </c>
      <c r="BX8" s="275">
        <v>47</v>
      </c>
    </row>
    <row r="9" spans="1:76" ht="15.95" customHeight="1" x14ac:dyDescent="0.15">
      <c r="A9" s="269"/>
      <c r="B9" s="270" t="s">
        <v>474</v>
      </c>
      <c r="C9" s="271"/>
      <c r="D9" s="270"/>
      <c r="E9" s="272" t="s">
        <v>34</v>
      </c>
      <c r="F9" s="273"/>
      <c r="G9" s="274">
        <v>0</v>
      </c>
      <c r="H9" s="274">
        <v>0</v>
      </c>
      <c r="I9" s="274">
        <v>0</v>
      </c>
      <c r="J9" s="274">
        <v>0</v>
      </c>
      <c r="K9" s="274">
        <v>0</v>
      </c>
      <c r="L9" s="274">
        <v>0</v>
      </c>
      <c r="M9" s="274">
        <v>0</v>
      </c>
      <c r="N9" s="274">
        <v>0</v>
      </c>
      <c r="O9" s="274">
        <v>0</v>
      </c>
      <c r="P9" s="275">
        <v>0</v>
      </c>
      <c r="Q9" s="274">
        <v>0</v>
      </c>
      <c r="R9" s="274">
        <v>0</v>
      </c>
      <c r="S9" s="274">
        <v>0</v>
      </c>
      <c r="T9" s="274">
        <v>0</v>
      </c>
      <c r="U9" s="274">
        <v>0</v>
      </c>
      <c r="V9" s="274">
        <v>0</v>
      </c>
      <c r="W9" s="274">
        <v>0</v>
      </c>
      <c r="X9" s="274">
        <v>0</v>
      </c>
      <c r="Y9" s="274">
        <v>0</v>
      </c>
      <c r="Z9" s="275">
        <v>0</v>
      </c>
      <c r="AA9" s="274">
        <v>0</v>
      </c>
      <c r="AB9" s="274">
        <v>0</v>
      </c>
      <c r="AC9" s="274">
        <v>0</v>
      </c>
      <c r="AD9" s="274">
        <v>0</v>
      </c>
      <c r="AE9" s="274">
        <v>0</v>
      </c>
      <c r="AF9" s="274">
        <v>0</v>
      </c>
      <c r="AG9" s="274">
        <v>0</v>
      </c>
      <c r="AH9" s="274">
        <v>0</v>
      </c>
      <c r="AI9" s="274">
        <v>0</v>
      </c>
      <c r="AJ9" s="275">
        <v>0</v>
      </c>
      <c r="AK9" s="274">
        <v>0</v>
      </c>
      <c r="AL9" s="274">
        <v>0</v>
      </c>
      <c r="AM9" s="274">
        <v>0</v>
      </c>
      <c r="AN9" s="274">
        <v>0</v>
      </c>
      <c r="AO9" s="274">
        <v>0</v>
      </c>
      <c r="AP9" s="274">
        <v>0</v>
      </c>
      <c r="AQ9" s="274">
        <v>0</v>
      </c>
      <c r="AR9" s="274">
        <v>0</v>
      </c>
      <c r="AS9" s="274">
        <v>0</v>
      </c>
      <c r="AT9" s="275">
        <v>0</v>
      </c>
      <c r="AU9" s="274">
        <v>0</v>
      </c>
      <c r="AV9" s="274">
        <v>0</v>
      </c>
      <c r="AW9" s="274">
        <v>0</v>
      </c>
      <c r="AX9" s="274">
        <v>0</v>
      </c>
      <c r="AY9" s="274">
        <v>0</v>
      </c>
      <c r="AZ9" s="274">
        <v>0</v>
      </c>
      <c r="BA9" s="274">
        <v>0</v>
      </c>
      <c r="BB9" s="274">
        <v>0</v>
      </c>
      <c r="BC9" s="274">
        <v>0</v>
      </c>
      <c r="BD9" s="275">
        <v>0</v>
      </c>
      <c r="BE9" s="274">
        <v>0</v>
      </c>
      <c r="BF9" s="274">
        <v>0</v>
      </c>
      <c r="BG9" s="274">
        <v>0</v>
      </c>
      <c r="BH9" s="274">
        <v>0</v>
      </c>
      <c r="BI9" s="274">
        <v>0</v>
      </c>
      <c r="BJ9" s="274">
        <v>0</v>
      </c>
      <c r="BK9" s="274">
        <v>0</v>
      </c>
      <c r="BL9" s="274">
        <v>0</v>
      </c>
      <c r="BM9" s="274">
        <v>0</v>
      </c>
      <c r="BN9" s="275">
        <v>0</v>
      </c>
      <c r="BO9" s="274">
        <v>0</v>
      </c>
      <c r="BP9" s="274">
        <v>0</v>
      </c>
      <c r="BQ9" s="274">
        <v>0</v>
      </c>
      <c r="BR9" s="274">
        <v>0</v>
      </c>
      <c r="BS9" s="274">
        <v>0</v>
      </c>
      <c r="BT9" s="274">
        <v>0</v>
      </c>
      <c r="BU9" s="274">
        <v>0</v>
      </c>
      <c r="BV9" s="274">
        <v>0</v>
      </c>
      <c r="BW9" s="274">
        <v>0</v>
      </c>
      <c r="BX9" s="275">
        <v>0</v>
      </c>
    </row>
    <row r="10" spans="1:76" ht="15.95" customHeight="1" x14ac:dyDescent="0.15">
      <c r="A10" s="269"/>
      <c r="B10" s="270" t="s">
        <v>475</v>
      </c>
      <c r="C10" s="271"/>
      <c r="D10" s="270"/>
      <c r="E10" s="272" t="s">
        <v>508</v>
      </c>
      <c r="F10" s="273"/>
      <c r="G10" s="274">
        <v>0</v>
      </c>
      <c r="H10" s="274">
        <v>0</v>
      </c>
      <c r="I10" s="274">
        <v>0</v>
      </c>
      <c r="J10" s="274">
        <v>0</v>
      </c>
      <c r="K10" s="274">
        <v>0</v>
      </c>
      <c r="L10" s="274">
        <v>0</v>
      </c>
      <c r="M10" s="274">
        <v>0</v>
      </c>
      <c r="N10" s="274">
        <v>0</v>
      </c>
      <c r="O10" s="274">
        <v>0</v>
      </c>
      <c r="P10" s="275">
        <v>0</v>
      </c>
      <c r="Q10" s="274">
        <v>0</v>
      </c>
      <c r="R10" s="274">
        <v>0</v>
      </c>
      <c r="S10" s="274">
        <v>0</v>
      </c>
      <c r="T10" s="274">
        <v>0</v>
      </c>
      <c r="U10" s="274">
        <v>0</v>
      </c>
      <c r="V10" s="274">
        <v>0</v>
      </c>
      <c r="W10" s="274">
        <v>0</v>
      </c>
      <c r="X10" s="274">
        <v>0</v>
      </c>
      <c r="Y10" s="274">
        <v>0</v>
      </c>
      <c r="Z10" s="275">
        <v>0</v>
      </c>
      <c r="AA10" s="274">
        <v>0</v>
      </c>
      <c r="AB10" s="274">
        <v>0</v>
      </c>
      <c r="AC10" s="274">
        <v>0</v>
      </c>
      <c r="AD10" s="274">
        <v>0</v>
      </c>
      <c r="AE10" s="274">
        <v>0</v>
      </c>
      <c r="AF10" s="274">
        <v>0</v>
      </c>
      <c r="AG10" s="274">
        <v>0</v>
      </c>
      <c r="AH10" s="274">
        <v>0</v>
      </c>
      <c r="AI10" s="274">
        <v>0</v>
      </c>
      <c r="AJ10" s="275">
        <v>0</v>
      </c>
      <c r="AK10" s="274">
        <v>0</v>
      </c>
      <c r="AL10" s="274">
        <v>0</v>
      </c>
      <c r="AM10" s="274">
        <v>0</v>
      </c>
      <c r="AN10" s="274">
        <v>0</v>
      </c>
      <c r="AO10" s="274">
        <v>0</v>
      </c>
      <c r="AP10" s="274">
        <v>0</v>
      </c>
      <c r="AQ10" s="274">
        <v>0</v>
      </c>
      <c r="AR10" s="274">
        <v>0</v>
      </c>
      <c r="AS10" s="274">
        <v>0</v>
      </c>
      <c r="AT10" s="275">
        <v>0</v>
      </c>
      <c r="AU10" s="274">
        <v>0</v>
      </c>
      <c r="AV10" s="274">
        <v>0</v>
      </c>
      <c r="AW10" s="274">
        <v>0</v>
      </c>
      <c r="AX10" s="274">
        <v>0</v>
      </c>
      <c r="AY10" s="274">
        <v>0</v>
      </c>
      <c r="AZ10" s="274">
        <v>0</v>
      </c>
      <c r="BA10" s="274">
        <v>0</v>
      </c>
      <c r="BB10" s="274">
        <v>0</v>
      </c>
      <c r="BC10" s="274">
        <v>0</v>
      </c>
      <c r="BD10" s="275">
        <v>0</v>
      </c>
      <c r="BE10" s="274">
        <v>0</v>
      </c>
      <c r="BF10" s="274">
        <v>0</v>
      </c>
      <c r="BG10" s="274">
        <v>0</v>
      </c>
      <c r="BH10" s="274">
        <v>0</v>
      </c>
      <c r="BI10" s="274">
        <v>0</v>
      </c>
      <c r="BJ10" s="274">
        <v>0</v>
      </c>
      <c r="BK10" s="274">
        <v>0</v>
      </c>
      <c r="BL10" s="274">
        <v>0</v>
      </c>
      <c r="BM10" s="274">
        <v>0</v>
      </c>
      <c r="BN10" s="275">
        <v>0</v>
      </c>
      <c r="BO10" s="274">
        <v>0</v>
      </c>
      <c r="BP10" s="274">
        <v>0</v>
      </c>
      <c r="BQ10" s="274">
        <v>0</v>
      </c>
      <c r="BR10" s="274">
        <v>0</v>
      </c>
      <c r="BS10" s="274">
        <v>0</v>
      </c>
      <c r="BT10" s="274">
        <v>0</v>
      </c>
      <c r="BU10" s="274">
        <v>0</v>
      </c>
      <c r="BV10" s="274">
        <v>0</v>
      </c>
      <c r="BW10" s="274">
        <v>0</v>
      </c>
      <c r="BX10" s="275">
        <v>0</v>
      </c>
    </row>
    <row r="11" spans="1:76" ht="15.95" customHeight="1" x14ac:dyDescent="0.15">
      <c r="A11" s="269"/>
      <c r="B11" s="270" t="s">
        <v>476</v>
      </c>
      <c r="C11" s="271"/>
      <c r="D11" s="270"/>
      <c r="E11" s="272" t="s">
        <v>509</v>
      </c>
      <c r="F11" s="273"/>
      <c r="G11" s="274">
        <v>0</v>
      </c>
      <c r="H11" s="274">
        <v>0</v>
      </c>
      <c r="I11" s="274">
        <v>0</v>
      </c>
      <c r="J11" s="274">
        <v>0</v>
      </c>
      <c r="K11" s="274">
        <v>0</v>
      </c>
      <c r="L11" s="274">
        <v>0</v>
      </c>
      <c r="M11" s="274">
        <v>0</v>
      </c>
      <c r="N11" s="274">
        <v>0</v>
      </c>
      <c r="O11" s="274">
        <v>0</v>
      </c>
      <c r="P11" s="275">
        <v>0</v>
      </c>
      <c r="Q11" s="274">
        <v>0</v>
      </c>
      <c r="R11" s="274">
        <v>0</v>
      </c>
      <c r="S11" s="274">
        <v>0</v>
      </c>
      <c r="T11" s="274">
        <v>0</v>
      </c>
      <c r="U11" s="274">
        <v>0</v>
      </c>
      <c r="V11" s="274">
        <v>0</v>
      </c>
      <c r="W11" s="274">
        <v>0</v>
      </c>
      <c r="X11" s="274">
        <v>0</v>
      </c>
      <c r="Y11" s="274">
        <v>0</v>
      </c>
      <c r="Z11" s="275">
        <v>0</v>
      </c>
      <c r="AA11" s="274">
        <v>0</v>
      </c>
      <c r="AB11" s="274">
        <v>0</v>
      </c>
      <c r="AC11" s="274">
        <v>0</v>
      </c>
      <c r="AD11" s="274">
        <v>0</v>
      </c>
      <c r="AE11" s="274">
        <v>0</v>
      </c>
      <c r="AF11" s="274">
        <v>0</v>
      </c>
      <c r="AG11" s="274">
        <v>0</v>
      </c>
      <c r="AH11" s="274">
        <v>0</v>
      </c>
      <c r="AI11" s="274">
        <v>0</v>
      </c>
      <c r="AJ11" s="275">
        <v>0</v>
      </c>
      <c r="AK11" s="274">
        <v>0</v>
      </c>
      <c r="AL11" s="274">
        <v>0</v>
      </c>
      <c r="AM11" s="274">
        <v>0</v>
      </c>
      <c r="AN11" s="274">
        <v>0</v>
      </c>
      <c r="AO11" s="274">
        <v>0</v>
      </c>
      <c r="AP11" s="274">
        <v>0</v>
      </c>
      <c r="AQ11" s="274">
        <v>0</v>
      </c>
      <c r="AR11" s="274">
        <v>0</v>
      </c>
      <c r="AS11" s="274">
        <v>0</v>
      </c>
      <c r="AT11" s="275">
        <v>0</v>
      </c>
      <c r="AU11" s="274">
        <v>0</v>
      </c>
      <c r="AV11" s="274">
        <v>0</v>
      </c>
      <c r="AW11" s="274">
        <v>0</v>
      </c>
      <c r="AX11" s="274">
        <v>0</v>
      </c>
      <c r="AY11" s="274">
        <v>0</v>
      </c>
      <c r="AZ11" s="274">
        <v>0</v>
      </c>
      <c r="BA11" s="274">
        <v>0</v>
      </c>
      <c r="BB11" s="274">
        <v>0</v>
      </c>
      <c r="BC11" s="274">
        <v>0</v>
      </c>
      <c r="BD11" s="275">
        <v>0</v>
      </c>
      <c r="BE11" s="274">
        <v>0</v>
      </c>
      <c r="BF11" s="274">
        <v>0</v>
      </c>
      <c r="BG11" s="274">
        <v>0</v>
      </c>
      <c r="BH11" s="274">
        <v>0</v>
      </c>
      <c r="BI11" s="274">
        <v>0</v>
      </c>
      <c r="BJ11" s="274">
        <v>0</v>
      </c>
      <c r="BK11" s="274">
        <v>0</v>
      </c>
      <c r="BL11" s="274">
        <v>0</v>
      </c>
      <c r="BM11" s="274">
        <v>0</v>
      </c>
      <c r="BN11" s="275">
        <v>0</v>
      </c>
      <c r="BO11" s="274">
        <v>0</v>
      </c>
      <c r="BP11" s="274">
        <v>0</v>
      </c>
      <c r="BQ11" s="274">
        <v>0</v>
      </c>
      <c r="BR11" s="274">
        <v>0</v>
      </c>
      <c r="BS11" s="274">
        <v>0</v>
      </c>
      <c r="BT11" s="274">
        <v>0</v>
      </c>
      <c r="BU11" s="274">
        <v>0</v>
      </c>
      <c r="BV11" s="274">
        <v>0</v>
      </c>
      <c r="BW11" s="274">
        <v>0</v>
      </c>
      <c r="BX11" s="275">
        <v>0</v>
      </c>
    </row>
    <row r="12" spans="1:76" ht="15.95" customHeight="1" x14ac:dyDescent="0.15">
      <c r="A12" s="269"/>
      <c r="B12" s="270" t="s">
        <v>477</v>
      </c>
      <c r="C12" s="271"/>
      <c r="D12" s="270"/>
      <c r="E12" s="272" t="s">
        <v>510</v>
      </c>
      <c r="F12" s="273"/>
      <c r="G12" s="274">
        <v>323875</v>
      </c>
      <c r="H12" s="274">
        <v>41743</v>
      </c>
      <c r="I12" s="274">
        <v>23961</v>
      </c>
      <c r="J12" s="274">
        <v>14439</v>
      </c>
      <c r="K12" s="274">
        <v>14071</v>
      </c>
      <c r="L12" s="274">
        <v>368</v>
      </c>
      <c r="M12" s="274">
        <v>9522</v>
      </c>
      <c r="N12" s="274">
        <v>181</v>
      </c>
      <c r="O12" s="274">
        <v>5654</v>
      </c>
      <c r="P12" s="275">
        <v>5559</v>
      </c>
      <c r="Q12" s="274">
        <v>95</v>
      </c>
      <c r="R12" s="274">
        <v>3635</v>
      </c>
      <c r="S12" s="274">
        <v>1091</v>
      </c>
      <c r="T12" s="274">
        <v>2544</v>
      </c>
      <c r="U12" s="274">
        <v>52</v>
      </c>
      <c r="V12" s="274">
        <v>17782</v>
      </c>
      <c r="W12" s="274">
        <v>1597</v>
      </c>
      <c r="X12" s="274">
        <v>172</v>
      </c>
      <c r="Y12" s="274">
        <v>1425</v>
      </c>
      <c r="Z12" s="275">
        <v>16185</v>
      </c>
      <c r="AA12" s="274">
        <v>179</v>
      </c>
      <c r="AB12" s="274">
        <v>720</v>
      </c>
      <c r="AC12" s="274">
        <v>508</v>
      </c>
      <c r="AD12" s="274">
        <v>1139</v>
      </c>
      <c r="AE12" s="274">
        <v>3618</v>
      </c>
      <c r="AF12" s="274">
        <v>3654</v>
      </c>
      <c r="AG12" s="274">
        <v>6137</v>
      </c>
      <c r="AH12" s="274">
        <v>230</v>
      </c>
      <c r="AI12" s="274">
        <v>282132</v>
      </c>
      <c r="AJ12" s="275">
        <v>159702</v>
      </c>
      <c r="AK12" s="274">
        <v>87045</v>
      </c>
      <c r="AL12" s="274">
        <v>83153</v>
      </c>
      <c r="AM12" s="274">
        <v>77327</v>
      </c>
      <c r="AN12" s="274">
        <v>52752</v>
      </c>
      <c r="AO12" s="274">
        <v>2493</v>
      </c>
      <c r="AP12" s="274">
        <v>1341</v>
      </c>
      <c r="AQ12" s="274">
        <v>7323</v>
      </c>
      <c r="AR12" s="274">
        <v>13101</v>
      </c>
      <c r="AS12" s="274">
        <v>186</v>
      </c>
      <c r="AT12" s="275">
        <v>131</v>
      </c>
      <c r="AU12" s="274">
        <v>5826</v>
      </c>
      <c r="AV12" s="274">
        <v>4667</v>
      </c>
      <c r="AW12" s="274">
        <v>4041</v>
      </c>
      <c r="AX12" s="274">
        <v>279</v>
      </c>
      <c r="AY12" s="274">
        <v>325</v>
      </c>
      <c r="AZ12" s="274">
        <v>22</v>
      </c>
      <c r="BA12" s="274">
        <v>1159</v>
      </c>
      <c r="BB12" s="274">
        <v>616</v>
      </c>
      <c r="BC12" s="274">
        <v>543</v>
      </c>
      <c r="BD12" s="275">
        <v>3892</v>
      </c>
      <c r="BE12" s="274">
        <v>72657</v>
      </c>
      <c r="BF12" s="274">
        <v>15205</v>
      </c>
      <c r="BG12" s="274">
        <v>9443</v>
      </c>
      <c r="BH12" s="274">
        <v>1859</v>
      </c>
      <c r="BI12" s="274">
        <v>2413</v>
      </c>
      <c r="BJ12" s="274">
        <v>1490</v>
      </c>
      <c r="BK12" s="274">
        <v>9456</v>
      </c>
      <c r="BL12" s="274">
        <v>31361</v>
      </c>
      <c r="BM12" s="274">
        <v>1634</v>
      </c>
      <c r="BN12" s="275">
        <v>1654</v>
      </c>
      <c r="BO12" s="274">
        <v>3269</v>
      </c>
      <c r="BP12" s="274">
        <v>10078</v>
      </c>
      <c r="BQ12" s="274">
        <v>26034</v>
      </c>
      <c r="BR12" s="274">
        <v>96396</v>
      </c>
      <c r="BS12" s="274">
        <v>14068</v>
      </c>
      <c r="BT12" s="274">
        <v>3938</v>
      </c>
      <c r="BU12" s="274">
        <v>294</v>
      </c>
      <c r="BV12" s="274">
        <v>8570</v>
      </c>
      <c r="BW12" s="274">
        <v>11198</v>
      </c>
      <c r="BX12" s="275">
        <v>58328</v>
      </c>
    </row>
    <row r="13" spans="1:76" ht="15.95" customHeight="1" x14ac:dyDescent="0.15">
      <c r="A13" s="269"/>
      <c r="B13" s="270" t="s">
        <v>478</v>
      </c>
      <c r="C13" s="271"/>
      <c r="D13" s="270"/>
      <c r="E13" s="272" t="s">
        <v>511</v>
      </c>
      <c r="F13" s="273"/>
      <c r="G13" s="274">
        <v>0</v>
      </c>
      <c r="H13" s="274">
        <v>0</v>
      </c>
      <c r="I13" s="274">
        <v>0</v>
      </c>
      <c r="J13" s="274">
        <v>0</v>
      </c>
      <c r="K13" s="274">
        <v>0</v>
      </c>
      <c r="L13" s="274">
        <v>0</v>
      </c>
      <c r="M13" s="274">
        <v>0</v>
      </c>
      <c r="N13" s="274">
        <v>0</v>
      </c>
      <c r="O13" s="274">
        <v>0</v>
      </c>
      <c r="P13" s="275">
        <v>0</v>
      </c>
      <c r="Q13" s="274">
        <v>0</v>
      </c>
      <c r="R13" s="274">
        <v>0</v>
      </c>
      <c r="S13" s="274">
        <v>0</v>
      </c>
      <c r="T13" s="274">
        <v>0</v>
      </c>
      <c r="U13" s="274">
        <v>0</v>
      </c>
      <c r="V13" s="274">
        <v>0</v>
      </c>
      <c r="W13" s="274">
        <v>0</v>
      </c>
      <c r="X13" s="274">
        <v>0</v>
      </c>
      <c r="Y13" s="274">
        <v>0</v>
      </c>
      <c r="Z13" s="275">
        <v>0</v>
      </c>
      <c r="AA13" s="274">
        <v>0</v>
      </c>
      <c r="AB13" s="274">
        <v>0</v>
      </c>
      <c r="AC13" s="274">
        <v>0</v>
      </c>
      <c r="AD13" s="274">
        <v>0</v>
      </c>
      <c r="AE13" s="274">
        <v>0</v>
      </c>
      <c r="AF13" s="274">
        <v>0</v>
      </c>
      <c r="AG13" s="274">
        <v>0</v>
      </c>
      <c r="AH13" s="274">
        <v>0</v>
      </c>
      <c r="AI13" s="274">
        <v>0</v>
      </c>
      <c r="AJ13" s="275">
        <v>0</v>
      </c>
      <c r="AK13" s="274">
        <v>0</v>
      </c>
      <c r="AL13" s="274">
        <v>0</v>
      </c>
      <c r="AM13" s="274">
        <v>0</v>
      </c>
      <c r="AN13" s="274">
        <v>0</v>
      </c>
      <c r="AO13" s="274">
        <v>0</v>
      </c>
      <c r="AP13" s="274">
        <v>0</v>
      </c>
      <c r="AQ13" s="274">
        <v>0</v>
      </c>
      <c r="AR13" s="274">
        <v>0</v>
      </c>
      <c r="AS13" s="274">
        <v>0</v>
      </c>
      <c r="AT13" s="275">
        <v>0</v>
      </c>
      <c r="AU13" s="274">
        <v>0</v>
      </c>
      <c r="AV13" s="274">
        <v>0</v>
      </c>
      <c r="AW13" s="274">
        <v>0</v>
      </c>
      <c r="AX13" s="274">
        <v>0</v>
      </c>
      <c r="AY13" s="274">
        <v>0</v>
      </c>
      <c r="AZ13" s="274">
        <v>0</v>
      </c>
      <c r="BA13" s="274">
        <v>0</v>
      </c>
      <c r="BB13" s="274">
        <v>0</v>
      </c>
      <c r="BC13" s="274">
        <v>0</v>
      </c>
      <c r="BD13" s="275">
        <v>0</v>
      </c>
      <c r="BE13" s="274">
        <v>0</v>
      </c>
      <c r="BF13" s="274">
        <v>0</v>
      </c>
      <c r="BG13" s="274">
        <v>0</v>
      </c>
      <c r="BH13" s="274">
        <v>0</v>
      </c>
      <c r="BI13" s="274">
        <v>0</v>
      </c>
      <c r="BJ13" s="274">
        <v>0</v>
      </c>
      <c r="BK13" s="274">
        <v>0</v>
      </c>
      <c r="BL13" s="274">
        <v>0</v>
      </c>
      <c r="BM13" s="274">
        <v>0</v>
      </c>
      <c r="BN13" s="275">
        <v>0</v>
      </c>
      <c r="BO13" s="274">
        <v>0</v>
      </c>
      <c r="BP13" s="274">
        <v>0</v>
      </c>
      <c r="BQ13" s="274">
        <v>0</v>
      </c>
      <c r="BR13" s="274">
        <v>0</v>
      </c>
      <c r="BS13" s="274">
        <v>0</v>
      </c>
      <c r="BT13" s="274">
        <v>0</v>
      </c>
      <c r="BU13" s="274">
        <v>0</v>
      </c>
      <c r="BV13" s="274">
        <v>0</v>
      </c>
      <c r="BW13" s="274">
        <v>0</v>
      </c>
      <c r="BX13" s="275">
        <v>0</v>
      </c>
    </row>
    <row r="14" spans="1:76" ht="15.95" customHeight="1" x14ac:dyDescent="0.15">
      <c r="A14" s="269"/>
      <c r="B14" s="270" t="s">
        <v>43</v>
      </c>
      <c r="C14" s="271"/>
      <c r="D14" s="270"/>
      <c r="E14" s="272" t="s">
        <v>512</v>
      </c>
      <c r="F14" s="273"/>
      <c r="G14" s="274">
        <v>0</v>
      </c>
      <c r="H14" s="274">
        <v>0</v>
      </c>
      <c r="I14" s="274">
        <v>0</v>
      </c>
      <c r="J14" s="274">
        <v>0</v>
      </c>
      <c r="K14" s="274">
        <v>0</v>
      </c>
      <c r="L14" s="274">
        <v>0</v>
      </c>
      <c r="M14" s="274">
        <v>0</v>
      </c>
      <c r="N14" s="274">
        <v>0</v>
      </c>
      <c r="O14" s="274">
        <v>0</v>
      </c>
      <c r="P14" s="275">
        <v>0</v>
      </c>
      <c r="Q14" s="274">
        <v>0</v>
      </c>
      <c r="R14" s="274">
        <v>0</v>
      </c>
      <c r="S14" s="274">
        <v>0</v>
      </c>
      <c r="T14" s="274">
        <v>0</v>
      </c>
      <c r="U14" s="274">
        <v>0</v>
      </c>
      <c r="V14" s="274">
        <v>0</v>
      </c>
      <c r="W14" s="274">
        <v>0</v>
      </c>
      <c r="X14" s="274">
        <v>0</v>
      </c>
      <c r="Y14" s="274">
        <v>0</v>
      </c>
      <c r="Z14" s="275">
        <v>0</v>
      </c>
      <c r="AA14" s="274">
        <v>0</v>
      </c>
      <c r="AB14" s="274">
        <v>0</v>
      </c>
      <c r="AC14" s="274">
        <v>0</v>
      </c>
      <c r="AD14" s="274">
        <v>0</v>
      </c>
      <c r="AE14" s="274">
        <v>0</v>
      </c>
      <c r="AF14" s="274">
        <v>0</v>
      </c>
      <c r="AG14" s="274">
        <v>0</v>
      </c>
      <c r="AH14" s="274">
        <v>0</v>
      </c>
      <c r="AI14" s="274">
        <v>0</v>
      </c>
      <c r="AJ14" s="275">
        <v>0</v>
      </c>
      <c r="AK14" s="274">
        <v>0</v>
      </c>
      <c r="AL14" s="274">
        <v>0</v>
      </c>
      <c r="AM14" s="274">
        <v>0</v>
      </c>
      <c r="AN14" s="274">
        <v>0</v>
      </c>
      <c r="AO14" s="274">
        <v>0</v>
      </c>
      <c r="AP14" s="274">
        <v>0</v>
      </c>
      <c r="AQ14" s="274">
        <v>0</v>
      </c>
      <c r="AR14" s="274">
        <v>0</v>
      </c>
      <c r="AS14" s="274">
        <v>0</v>
      </c>
      <c r="AT14" s="275">
        <v>0</v>
      </c>
      <c r="AU14" s="274">
        <v>0</v>
      </c>
      <c r="AV14" s="274">
        <v>0</v>
      </c>
      <c r="AW14" s="274">
        <v>0</v>
      </c>
      <c r="AX14" s="274">
        <v>0</v>
      </c>
      <c r="AY14" s="274">
        <v>0</v>
      </c>
      <c r="AZ14" s="274">
        <v>0</v>
      </c>
      <c r="BA14" s="274">
        <v>0</v>
      </c>
      <c r="BB14" s="274">
        <v>0</v>
      </c>
      <c r="BC14" s="274">
        <v>0</v>
      </c>
      <c r="BD14" s="275">
        <v>0</v>
      </c>
      <c r="BE14" s="274">
        <v>0</v>
      </c>
      <c r="BF14" s="274">
        <v>0</v>
      </c>
      <c r="BG14" s="274">
        <v>0</v>
      </c>
      <c r="BH14" s="274">
        <v>0</v>
      </c>
      <c r="BI14" s="274">
        <v>0</v>
      </c>
      <c r="BJ14" s="274">
        <v>0</v>
      </c>
      <c r="BK14" s="274">
        <v>0</v>
      </c>
      <c r="BL14" s="274">
        <v>0</v>
      </c>
      <c r="BM14" s="274">
        <v>0</v>
      </c>
      <c r="BN14" s="275">
        <v>0</v>
      </c>
      <c r="BO14" s="274">
        <v>0</v>
      </c>
      <c r="BP14" s="274">
        <v>0</v>
      </c>
      <c r="BQ14" s="274">
        <v>0</v>
      </c>
      <c r="BR14" s="274">
        <v>0</v>
      </c>
      <c r="BS14" s="274">
        <v>0</v>
      </c>
      <c r="BT14" s="274">
        <v>0</v>
      </c>
      <c r="BU14" s="274">
        <v>0</v>
      </c>
      <c r="BV14" s="274">
        <v>0</v>
      </c>
      <c r="BW14" s="274">
        <v>0</v>
      </c>
      <c r="BX14" s="275">
        <v>0</v>
      </c>
    </row>
    <row r="15" spans="1:76" ht="15.95" customHeight="1" x14ac:dyDescent="0.15">
      <c r="A15" s="269"/>
      <c r="B15" s="270" t="s">
        <v>44</v>
      </c>
      <c r="C15" s="271"/>
      <c r="D15" s="270"/>
      <c r="E15" s="272" t="s">
        <v>513</v>
      </c>
      <c r="F15" s="273"/>
      <c r="G15" s="274">
        <v>558</v>
      </c>
      <c r="H15" s="274">
        <v>0</v>
      </c>
      <c r="I15" s="274">
        <v>0</v>
      </c>
      <c r="J15" s="274">
        <v>0</v>
      </c>
      <c r="K15" s="274">
        <v>0</v>
      </c>
      <c r="L15" s="274">
        <v>0</v>
      </c>
      <c r="M15" s="274">
        <v>0</v>
      </c>
      <c r="N15" s="274">
        <v>0</v>
      </c>
      <c r="O15" s="274">
        <v>0</v>
      </c>
      <c r="P15" s="275">
        <v>0</v>
      </c>
      <c r="Q15" s="274">
        <v>0</v>
      </c>
      <c r="R15" s="274">
        <v>0</v>
      </c>
      <c r="S15" s="274">
        <v>0</v>
      </c>
      <c r="T15" s="274">
        <v>0</v>
      </c>
      <c r="U15" s="274">
        <v>0</v>
      </c>
      <c r="V15" s="274">
        <v>0</v>
      </c>
      <c r="W15" s="274">
        <v>0</v>
      </c>
      <c r="X15" s="274">
        <v>0</v>
      </c>
      <c r="Y15" s="274">
        <v>0</v>
      </c>
      <c r="Z15" s="275">
        <v>0</v>
      </c>
      <c r="AA15" s="274">
        <v>0</v>
      </c>
      <c r="AB15" s="274">
        <v>0</v>
      </c>
      <c r="AC15" s="274">
        <v>0</v>
      </c>
      <c r="AD15" s="274">
        <v>0</v>
      </c>
      <c r="AE15" s="274">
        <v>0</v>
      </c>
      <c r="AF15" s="274">
        <v>0</v>
      </c>
      <c r="AG15" s="274">
        <v>0</v>
      </c>
      <c r="AH15" s="274">
        <v>0</v>
      </c>
      <c r="AI15" s="274">
        <v>558</v>
      </c>
      <c r="AJ15" s="275">
        <v>0</v>
      </c>
      <c r="AK15" s="274">
        <v>0</v>
      </c>
      <c r="AL15" s="274">
        <v>0</v>
      </c>
      <c r="AM15" s="274">
        <v>0</v>
      </c>
      <c r="AN15" s="274">
        <v>0</v>
      </c>
      <c r="AO15" s="274">
        <v>0</v>
      </c>
      <c r="AP15" s="274">
        <v>0</v>
      </c>
      <c r="AQ15" s="274">
        <v>0</v>
      </c>
      <c r="AR15" s="274">
        <v>0</v>
      </c>
      <c r="AS15" s="274">
        <v>0</v>
      </c>
      <c r="AT15" s="275">
        <v>0</v>
      </c>
      <c r="AU15" s="274">
        <v>0</v>
      </c>
      <c r="AV15" s="274">
        <v>0</v>
      </c>
      <c r="AW15" s="274">
        <v>0</v>
      </c>
      <c r="AX15" s="274">
        <v>0</v>
      </c>
      <c r="AY15" s="274">
        <v>0</v>
      </c>
      <c r="AZ15" s="274">
        <v>0</v>
      </c>
      <c r="BA15" s="274">
        <v>0</v>
      </c>
      <c r="BB15" s="274">
        <v>0</v>
      </c>
      <c r="BC15" s="274">
        <v>0</v>
      </c>
      <c r="BD15" s="275">
        <v>0</v>
      </c>
      <c r="BE15" s="274">
        <v>0</v>
      </c>
      <c r="BF15" s="274">
        <v>0</v>
      </c>
      <c r="BG15" s="274">
        <v>0</v>
      </c>
      <c r="BH15" s="274">
        <v>0</v>
      </c>
      <c r="BI15" s="274">
        <v>0</v>
      </c>
      <c r="BJ15" s="274">
        <v>0</v>
      </c>
      <c r="BK15" s="274">
        <v>0</v>
      </c>
      <c r="BL15" s="274">
        <v>0</v>
      </c>
      <c r="BM15" s="274">
        <v>0</v>
      </c>
      <c r="BN15" s="275">
        <v>0</v>
      </c>
      <c r="BO15" s="274">
        <v>0</v>
      </c>
      <c r="BP15" s="274">
        <v>0</v>
      </c>
      <c r="BQ15" s="274">
        <v>558</v>
      </c>
      <c r="BR15" s="274">
        <v>0</v>
      </c>
      <c r="BS15" s="274">
        <v>0</v>
      </c>
      <c r="BT15" s="274">
        <v>0</v>
      </c>
      <c r="BU15" s="274">
        <v>0</v>
      </c>
      <c r="BV15" s="274">
        <v>0</v>
      </c>
      <c r="BW15" s="274">
        <v>0</v>
      </c>
      <c r="BX15" s="275">
        <v>0</v>
      </c>
    </row>
    <row r="16" spans="1:76" ht="15.95" customHeight="1" x14ac:dyDescent="0.15">
      <c r="A16" s="269"/>
      <c r="B16" s="270" t="s">
        <v>45</v>
      </c>
      <c r="C16" s="271"/>
      <c r="D16" s="270"/>
      <c r="E16" s="272" t="s">
        <v>514</v>
      </c>
      <c r="F16" s="273"/>
      <c r="G16" s="274">
        <v>0</v>
      </c>
      <c r="H16" s="274">
        <v>0</v>
      </c>
      <c r="I16" s="274">
        <v>0</v>
      </c>
      <c r="J16" s="274">
        <v>0</v>
      </c>
      <c r="K16" s="274">
        <v>0</v>
      </c>
      <c r="L16" s="274">
        <v>0</v>
      </c>
      <c r="M16" s="274">
        <v>0</v>
      </c>
      <c r="N16" s="274">
        <v>0</v>
      </c>
      <c r="O16" s="274">
        <v>0</v>
      </c>
      <c r="P16" s="275">
        <v>0</v>
      </c>
      <c r="Q16" s="274">
        <v>0</v>
      </c>
      <c r="R16" s="274">
        <v>0</v>
      </c>
      <c r="S16" s="274">
        <v>0</v>
      </c>
      <c r="T16" s="274">
        <v>0</v>
      </c>
      <c r="U16" s="274">
        <v>0</v>
      </c>
      <c r="V16" s="274">
        <v>0</v>
      </c>
      <c r="W16" s="274">
        <v>0</v>
      </c>
      <c r="X16" s="274">
        <v>0</v>
      </c>
      <c r="Y16" s="274">
        <v>0</v>
      </c>
      <c r="Z16" s="275">
        <v>0</v>
      </c>
      <c r="AA16" s="274">
        <v>0</v>
      </c>
      <c r="AB16" s="274">
        <v>0</v>
      </c>
      <c r="AC16" s="274">
        <v>0</v>
      </c>
      <c r="AD16" s="274">
        <v>0</v>
      </c>
      <c r="AE16" s="274">
        <v>0</v>
      </c>
      <c r="AF16" s="274">
        <v>0</v>
      </c>
      <c r="AG16" s="274">
        <v>0</v>
      </c>
      <c r="AH16" s="274">
        <v>0</v>
      </c>
      <c r="AI16" s="274">
        <v>0</v>
      </c>
      <c r="AJ16" s="275">
        <v>0</v>
      </c>
      <c r="AK16" s="274">
        <v>0</v>
      </c>
      <c r="AL16" s="274">
        <v>0</v>
      </c>
      <c r="AM16" s="274">
        <v>0</v>
      </c>
      <c r="AN16" s="274">
        <v>0</v>
      </c>
      <c r="AO16" s="274">
        <v>0</v>
      </c>
      <c r="AP16" s="274">
        <v>0</v>
      </c>
      <c r="AQ16" s="274">
        <v>0</v>
      </c>
      <c r="AR16" s="274">
        <v>0</v>
      </c>
      <c r="AS16" s="274">
        <v>0</v>
      </c>
      <c r="AT16" s="275">
        <v>0</v>
      </c>
      <c r="AU16" s="274">
        <v>0</v>
      </c>
      <c r="AV16" s="274">
        <v>0</v>
      </c>
      <c r="AW16" s="274">
        <v>0</v>
      </c>
      <c r="AX16" s="274">
        <v>0</v>
      </c>
      <c r="AY16" s="274">
        <v>0</v>
      </c>
      <c r="AZ16" s="274">
        <v>0</v>
      </c>
      <c r="BA16" s="274">
        <v>0</v>
      </c>
      <c r="BB16" s="274">
        <v>0</v>
      </c>
      <c r="BC16" s="274">
        <v>0</v>
      </c>
      <c r="BD16" s="275">
        <v>0</v>
      </c>
      <c r="BE16" s="274">
        <v>0</v>
      </c>
      <c r="BF16" s="274">
        <v>0</v>
      </c>
      <c r="BG16" s="274">
        <v>0</v>
      </c>
      <c r="BH16" s="274">
        <v>0</v>
      </c>
      <c r="BI16" s="274">
        <v>0</v>
      </c>
      <c r="BJ16" s="274">
        <v>0</v>
      </c>
      <c r="BK16" s="274">
        <v>0</v>
      </c>
      <c r="BL16" s="274">
        <v>0</v>
      </c>
      <c r="BM16" s="274">
        <v>0</v>
      </c>
      <c r="BN16" s="275">
        <v>0</v>
      </c>
      <c r="BO16" s="274">
        <v>0</v>
      </c>
      <c r="BP16" s="274">
        <v>0</v>
      </c>
      <c r="BQ16" s="274">
        <v>0</v>
      </c>
      <c r="BR16" s="274">
        <v>0</v>
      </c>
      <c r="BS16" s="274">
        <v>0</v>
      </c>
      <c r="BT16" s="274">
        <v>0</v>
      </c>
      <c r="BU16" s="274">
        <v>0</v>
      </c>
      <c r="BV16" s="274">
        <v>0</v>
      </c>
      <c r="BW16" s="274">
        <v>0</v>
      </c>
      <c r="BX16" s="275">
        <v>0</v>
      </c>
    </row>
    <row r="17" spans="1:76" ht="15.95" customHeight="1" x14ac:dyDescent="0.15">
      <c r="A17" s="269"/>
      <c r="B17" s="270" t="s">
        <v>46</v>
      </c>
      <c r="C17" s="271"/>
      <c r="D17" s="270"/>
      <c r="E17" s="272" t="s">
        <v>515</v>
      </c>
      <c r="F17" s="273"/>
      <c r="G17" s="274">
        <v>10228</v>
      </c>
      <c r="H17" s="274">
        <v>8459</v>
      </c>
      <c r="I17" s="274">
        <v>5661</v>
      </c>
      <c r="J17" s="274">
        <v>3539</v>
      </c>
      <c r="K17" s="274">
        <v>3448</v>
      </c>
      <c r="L17" s="274">
        <v>91</v>
      </c>
      <c r="M17" s="274">
        <v>2122</v>
      </c>
      <c r="N17" s="274">
        <v>26</v>
      </c>
      <c r="O17" s="274">
        <v>1021</v>
      </c>
      <c r="P17" s="275">
        <v>1012</v>
      </c>
      <c r="Q17" s="274">
        <v>9</v>
      </c>
      <c r="R17" s="274">
        <v>1060</v>
      </c>
      <c r="S17" s="274">
        <v>249</v>
      </c>
      <c r="T17" s="274">
        <v>811</v>
      </c>
      <c r="U17" s="274">
        <v>15</v>
      </c>
      <c r="V17" s="274">
        <v>2798</v>
      </c>
      <c r="W17" s="274">
        <v>190</v>
      </c>
      <c r="X17" s="274">
        <v>5</v>
      </c>
      <c r="Y17" s="274">
        <v>185</v>
      </c>
      <c r="Z17" s="275">
        <v>2608</v>
      </c>
      <c r="AA17" s="274">
        <v>6</v>
      </c>
      <c r="AB17" s="274">
        <v>103</v>
      </c>
      <c r="AC17" s="274">
        <v>26</v>
      </c>
      <c r="AD17" s="274">
        <v>67</v>
      </c>
      <c r="AE17" s="274">
        <v>1214</v>
      </c>
      <c r="AF17" s="274">
        <v>117</v>
      </c>
      <c r="AG17" s="274">
        <v>1065</v>
      </c>
      <c r="AH17" s="274">
        <v>10</v>
      </c>
      <c r="AI17" s="274">
        <v>1769</v>
      </c>
      <c r="AJ17" s="275">
        <v>1470</v>
      </c>
      <c r="AK17" s="274">
        <v>287</v>
      </c>
      <c r="AL17" s="274">
        <v>262</v>
      </c>
      <c r="AM17" s="274">
        <v>170</v>
      </c>
      <c r="AN17" s="274">
        <v>92</v>
      </c>
      <c r="AO17" s="274">
        <v>1</v>
      </c>
      <c r="AP17" s="274">
        <v>16</v>
      </c>
      <c r="AQ17" s="274">
        <v>28</v>
      </c>
      <c r="AR17" s="274">
        <v>32</v>
      </c>
      <c r="AS17" s="274">
        <v>0</v>
      </c>
      <c r="AT17" s="275">
        <v>1</v>
      </c>
      <c r="AU17" s="274">
        <v>92</v>
      </c>
      <c r="AV17" s="274">
        <v>90</v>
      </c>
      <c r="AW17" s="274">
        <v>84</v>
      </c>
      <c r="AX17" s="274">
        <v>1</v>
      </c>
      <c r="AY17" s="274">
        <v>5</v>
      </c>
      <c r="AZ17" s="274">
        <v>0</v>
      </c>
      <c r="BA17" s="274">
        <v>2</v>
      </c>
      <c r="BB17" s="274">
        <v>1</v>
      </c>
      <c r="BC17" s="274">
        <v>1</v>
      </c>
      <c r="BD17" s="275">
        <v>25</v>
      </c>
      <c r="BE17" s="274">
        <v>1183</v>
      </c>
      <c r="BF17" s="274">
        <v>545</v>
      </c>
      <c r="BG17" s="274">
        <v>256</v>
      </c>
      <c r="BH17" s="274">
        <v>145</v>
      </c>
      <c r="BI17" s="274">
        <v>14</v>
      </c>
      <c r="BJ17" s="274">
        <v>130</v>
      </c>
      <c r="BK17" s="274">
        <v>205</v>
      </c>
      <c r="BL17" s="274">
        <v>111</v>
      </c>
      <c r="BM17" s="274">
        <v>6</v>
      </c>
      <c r="BN17" s="275">
        <v>17</v>
      </c>
      <c r="BO17" s="274">
        <v>92</v>
      </c>
      <c r="BP17" s="274">
        <v>207</v>
      </c>
      <c r="BQ17" s="274">
        <v>21</v>
      </c>
      <c r="BR17" s="274">
        <v>278</v>
      </c>
      <c r="BS17" s="274">
        <v>109</v>
      </c>
      <c r="BT17" s="274">
        <v>39</v>
      </c>
      <c r="BU17" s="274">
        <v>10</v>
      </c>
      <c r="BV17" s="274">
        <v>50</v>
      </c>
      <c r="BW17" s="274">
        <v>15</v>
      </c>
      <c r="BX17" s="275">
        <v>55</v>
      </c>
    </row>
    <row r="18" spans="1:76" ht="15.95" customHeight="1" x14ac:dyDescent="0.15">
      <c r="A18" s="269"/>
      <c r="B18" s="270" t="s">
        <v>47</v>
      </c>
      <c r="C18" s="271"/>
      <c r="D18" s="270"/>
      <c r="E18" s="272" t="s">
        <v>516</v>
      </c>
      <c r="F18" s="273"/>
      <c r="G18" s="274">
        <v>92349</v>
      </c>
      <c r="H18" s="274">
        <v>71192</v>
      </c>
      <c r="I18" s="274">
        <v>37782</v>
      </c>
      <c r="J18" s="274">
        <v>19818</v>
      </c>
      <c r="K18" s="274">
        <v>19035</v>
      </c>
      <c r="L18" s="274">
        <v>783</v>
      </c>
      <c r="M18" s="274">
        <v>17964</v>
      </c>
      <c r="N18" s="274">
        <v>281</v>
      </c>
      <c r="O18" s="274">
        <v>10371</v>
      </c>
      <c r="P18" s="275">
        <v>10318</v>
      </c>
      <c r="Q18" s="274">
        <v>53</v>
      </c>
      <c r="R18" s="274">
        <v>7187</v>
      </c>
      <c r="S18" s="274">
        <v>2251</v>
      </c>
      <c r="T18" s="274">
        <v>4936</v>
      </c>
      <c r="U18" s="274">
        <v>125</v>
      </c>
      <c r="V18" s="274">
        <v>33410</v>
      </c>
      <c r="W18" s="274">
        <v>1564</v>
      </c>
      <c r="X18" s="274">
        <v>42</v>
      </c>
      <c r="Y18" s="274">
        <v>1522</v>
      </c>
      <c r="Z18" s="275">
        <v>31846</v>
      </c>
      <c r="AA18" s="274">
        <v>93</v>
      </c>
      <c r="AB18" s="274">
        <v>2844</v>
      </c>
      <c r="AC18" s="274">
        <v>190</v>
      </c>
      <c r="AD18" s="274">
        <v>1766</v>
      </c>
      <c r="AE18" s="274">
        <v>10174</v>
      </c>
      <c r="AF18" s="274">
        <v>1609</v>
      </c>
      <c r="AG18" s="274">
        <v>14979</v>
      </c>
      <c r="AH18" s="274">
        <v>191</v>
      </c>
      <c r="AI18" s="274">
        <v>21157</v>
      </c>
      <c r="AJ18" s="275">
        <v>12652</v>
      </c>
      <c r="AK18" s="274">
        <v>6645</v>
      </c>
      <c r="AL18" s="274">
        <v>6507</v>
      </c>
      <c r="AM18" s="274">
        <v>5939</v>
      </c>
      <c r="AN18" s="274">
        <v>1840</v>
      </c>
      <c r="AO18" s="274">
        <v>107</v>
      </c>
      <c r="AP18" s="274">
        <v>268</v>
      </c>
      <c r="AQ18" s="274">
        <v>1290</v>
      </c>
      <c r="AR18" s="274">
        <v>2366</v>
      </c>
      <c r="AS18" s="274">
        <v>22</v>
      </c>
      <c r="AT18" s="275">
        <v>46</v>
      </c>
      <c r="AU18" s="274">
        <v>568</v>
      </c>
      <c r="AV18" s="274">
        <v>496</v>
      </c>
      <c r="AW18" s="274">
        <v>400</v>
      </c>
      <c r="AX18" s="274">
        <v>62</v>
      </c>
      <c r="AY18" s="274">
        <v>29</v>
      </c>
      <c r="AZ18" s="274">
        <v>5</v>
      </c>
      <c r="BA18" s="274">
        <v>72</v>
      </c>
      <c r="BB18" s="274">
        <v>37</v>
      </c>
      <c r="BC18" s="274">
        <v>35</v>
      </c>
      <c r="BD18" s="275">
        <v>138</v>
      </c>
      <c r="BE18" s="274">
        <v>6007</v>
      </c>
      <c r="BF18" s="274">
        <v>2207</v>
      </c>
      <c r="BG18" s="274">
        <v>985</v>
      </c>
      <c r="BH18" s="274">
        <v>229</v>
      </c>
      <c r="BI18" s="274">
        <v>58</v>
      </c>
      <c r="BJ18" s="274">
        <v>935</v>
      </c>
      <c r="BK18" s="274">
        <v>2151</v>
      </c>
      <c r="BL18" s="274">
        <v>562</v>
      </c>
      <c r="BM18" s="274">
        <v>94</v>
      </c>
      <c r="BN18" s="275">
        <v>217</v>
      </c>
      <c r="BO18" s="274">
        <v>344</v>
      </c>
      <c r="BP18" s="274">
        <v>432</v>
      </c>
      <c r="BQ18" s="274">
        <v>188</v>
      </c>
      <c r="BR18" s="274">
        <v>8317</v>
      </c>
      <c r="BS18" s="274">
        <v>1519</v>
      </c>
      <c r="BT18" s="274">
        <v>1091</v>
      </c>
      <c r="BU18" s="274">
        <v>335</v>
      </c>
      <c r="BV18" s="274">
        <v>1913</v>
      </c>
      <c r="BW18" s="274">
        <v>513</v>
      </c>
      <c r="BX18" s="275">
        <v>2946</v>
      </c>
    </row>
    <row r="19" spans="1:76" ht="15.95" customHeight="1" x14ac:dyDescent="0.15">
      <c r="A19" s="269"/>
      <c r="B19" s="270" t="s">
        <v>48</v>
      </c>
      <c r="C19" s="271"/>
      <c r="D19" s="270"/>
      <c r="E19" s="272" t="s">
        <v>517</v>
      </c>
      <c r="F19" s="273"/>
      <c r="G19" s="274">
        <v>1518227</v>
      </c>
      <c r="H19" s="274">
        <v>1472250</v>
      </c>
      <c r="I19" s="274">
        <v>1296259</v>
      </c>
      <c r="J19" s="274">
        <v>1012012</v>
      </c>
      <c r="K19" s="274">
        <v>978772</v>
      </c>
      <c r="L19" s="274">
        <v>33240</v>
      </c>
      <c r="M19" s="274">
        <v>284247</v>
      </c>
      <c r="N19" s="274">
        <v>2174</v>
      </c>
      <c r="O19" s="274">
        <v>109418</v>
      </c>
      <c r="P19" s="275">
        <v>108192</v>
      </c>
      <c r="Q19" s="274">
        <v>1226</v>
      </c>
      <c r="R19" s="274">
        <v>170895</v>
      </c>
      <c r="S19" s="274">
        <v>16814</v>
      </c>
      <c r="T19" s="274">
        <v>154081</v>
      </c>
      <c r="U19" s="274">
        <v>1760</v>
      </c>
      <c r="V19" s="274">
        <v>175991</v>
      </c>
      <c r="W19" s="274">
        <v>42254</v>
      </c>
      <c r="X19" s="274">
        <v>3769</v>
      </c>
      <c r="Y19" s="274">
        <v>38485</v>
      </c>
      <c r="Z19" s="275">
        <v>133737</v>
      </c>
      <c r="AA19" s="274">
        <v>439</v>
      </c>
      <c r="AB19" s="274">
        <v>8567</v>
      </c>
      <c r="AC19" s="274">
        <v>1765</v>
      </c>
      <c r="AD19" s="274">
        <v>19265</v>
      </c>
      <c r="AE19" s="274">
        <v>53459</v>
      </c>
      <c r="AF19" s="274">
        <v>7443</v>
      </c>
      <c r="AG19" s="274">
        <v>41912</v>
      </c>
      <c r="AH19" s="274">
        <v>887</v>
      </c>
      <c r="AI19" s="274">
        <v>45977</v>
      </c>
      <c r="AJ19" s="275">
        <v>16283</v>
      </c>
      <c r="AK19" s="274">
        <v>11046</v>
      </c>
      <c r="AL19" s="274">
        <v>9350</v>
      </c>
      <c r="AM19" s="274">
        <v>6034</v>
      </c>
      <c r="AN19" s="274">
        <v>2755</v>
      </c>
      <c r="AO19" s="274">
        <v>171</v>
      </c>
      <c r="AP19" s="274">
        <v>246</v>
      </c>
      <c r="AQ19" s="274">
        <v>1890</v>
      </c>
      <c r="AR19" s="274">
        <v>381</v>
      </c>
      <c r="AS19" s="274">
        <v>3</v>
      </c>
      <c r="AT19" s="275">
        <v>588</v>
      </c>
      <c r="AU19" s="274">
        <v>3316</v>
      </c>
      <c r="AV19" s="274">
        <v>3188</v>
      </c>
      <c r="AW19" s="274">
        <v>3061</v>
      </c>
      <c r="AX19" s="274">
        <v>43</v>
      </c>
      <c r="AY19" s="274">
        <v>78</v>
      </c>
      <c r="AZ19" s="274">
        <v>6</v>
      </c>
      <c r="BA19" s="274">
        <v>128</v>
      </c>
      <c r="BB19" s="274">
        <v>70</v>
      </c>
      <c r="BC19" s="274">
        <v>58</v>
      </c>
      <c r="BD19" s="275">
        <v>1696</v>
      </c>
      <c r="BE19" s="274">
        <v>5237</v>
      </c>
      <c r="BF19" s="274">
        <v>2805</v>
      </c>
      <c r="BG19" s="274">
        <v>1246</v>
      </c>
      <c r="BH19" s="274">
        <v>40</v>
      </c>
      <c r="BI19" s="274">
        <v>61</v>
      </c>
      <c r="BJ19" s="274">
        <v>1458</v>
      </c>
      <c r="BK19" s="274">
        <v>474</v>
      </c>
      <c r="BL19" s="274">
        <v>282</v>
      </c>
      <c r="BM19" s="274">
        <v>18</v>
      </c>
      <c r="BN19" s="275">
        <v>82</v>
      </c>
      <c r="BO19" s="274">
        <v>1273</v>
      </c>
      <c r="BP19" s="274">
        <v>303</v>
      </c>
      <c r="BQ19" s="274">
        <v>2122</v>
      </c>
      <c r="BR19" s="274">
        <v>27572</v>
      </c>
      <c r="BS19" s="274">
        <v>10340</v>
      </c>
      <c r="BT19" s="274">
        <v>2081</v>
      </c>
      <c r="BU19" s="274">
        <v>263</v>
      </c>
      <c r="BV19" s="274">
        <v>1856</v>
      </c>
      <c r="BW19" s="274">
        <v>923</v>
      </c>
      <c r="BX19" s="275">
        <v>12109</v>
      </c>
    </row>
    <row r="20" spans="1:76" ht="15.95" customHeight="1" x14ac:dyDescent="0.15">
      <c r="A20" s="269"/>
      <c r="B20" s="270" t="s">
        <v>49</v>
      </c>
      <c r="C20" s="271"/>
      <c r="D20" s="270"/>
      <c r="E20" s="272" t="s">
        <v>518</v>
      </c>
      <c r="F20" s="273"/>
      <c r="G20" s="274">
        <v>297115</v>
      </c>
      <c r="H20" s="274">
        <v>295735</v>
      </c>
      <c r="I20" s="274">
        <v>259010</v>
      </c>
      <c r="J20" s="274">
        <v>181042</v>
      </c>
      <c r="K20" s="274">
        <v>176659</v>
      </c>
      <c r="L20" s="274">
        <v>4383</v>
      </c>
      <c r="M20" s="274">
        <v>77968</v>
      </c>
      <c r="N20" s="274">
        <v>1192</v>
      </c>
      <c r="O20" s="274">
        <v>34637</v>
      </c>
      <c r="P20" s="275">
        <v>34126</v>
      </c>
      <c r="Q20" s="274">
        <v>511</v>
      </c>
      <c r="R20" s="274">
        <v>41661</v>
      </c>
      <c r="S20" s="274">
        <v>8740</v>
      </c>
      <c r="T20" s="274">
        <v>32921</v>
      </c>
      <c r="U20" s="274">
        <v>478</v>
      </c>
      <c r="V20" s="274">
        <v>36725</v>
      </c>
      <c r="W20" s="274">
        <v>8068</v>
      </c>
      <c r="X20" s="274">
        <v>99</v>
      </c>
      <c r="Y20" s="274">
        <v>7969</v>
      </c>
      <c r="Z20" s="275">
        <v>28657</v>
      </c>
      <c r="AA20" s="274">
        <v>45</v>
      </c>
      <c r="AB20" s="274">
        <v>2361</v>
      </c>
      <c r="AC20" s="274">
        <v>147</v>
      </c>
      <c r="AD20" s="274">
        <v>3084</v>
      </c>
      <c r="AE20" s="274">
        <v>10407</v>
      </c>
      <c r="AF20" s="274">
        <v>1607</v>
      </c>
      <c r="AG20" s="274">
        <v>10620</v>
      </c>
      <c r="AH20" s="274">
        <v>386</v>
      </c>
      <c r="AI20" s="274">
        <v>1380</v>
      </c>
      <c r="AJ20" s="275">
        <v>594</v>
      </c>
      <c r="AK20" s="274">
        <v>337</v>
      </c>
      <c r="AL20" s="274">
        <v>328</v>
      </c>
      <c r="AM20" s="274">
        <v>285</v>
      </c>
      <c r="AN20" s="274">
        <v>126</v>
      </c>
      <c r="AO20" s="274">
        <v>8</v>
      </c>
      <c r="AP20" s="274">
        <v>21</v>
      </c>
      <c r="AQ20" s="274">
        <v>91</v>
      </c>
      <c r="AR20" s="274">
        <v>35</v>
      </c>
      <c r="AS20" s="274">
        <v>1</v>
      </c>
      <c r="AT20" s="275">
        <v>3</v>
      </c>
      <c r="AU20" s="274">
        <v>43</v>
      </c>
      <c r="AV20" s="274">
        <v>37</v>
      </c>
      <c r="AW20" s="274">
        <v>29</v>
      </c>
      <c r="AX20" s="274">
        <v>5</v>
      </c>
      <c r="AY20" s="274">
        <v>3</v>
      </c>
      <c r="AZ20" s="274">
        <v>0</v>
      </c>
      <c r="BA20" s="274">
        <v>6</v>
      </c>
      <c r="BB20" s="274">
        <v>3</v>
      </c>
      <c r="BC20" s="274">
        <v>3</v>
      </c>
      <c r="BD20" s="275">
        <v>9</v>
      </c>
      <c r="BE20" s="274">
        <v>257</v>
      </c>
      <c r="BF20" s="274">
        <v>81</v>
      </c>
      <c r="BG20" s="274">
        <v>47</v>
      </c>
      <c r="BH20" s="274">
        <v>12</v>
      </c>
      <c r="BI20" s="274">
        <v>4</v>
      </c>
      <c r="BJ20" s="274">
        <v>18</v>
      </c>
      <c r="BK20" s="274">
        <v>83</v>
      </c>
      <c r="BL20" s="274">
        <v>33</v>
      </c>
      <c r="BM20" s="274">
        <v>5</v>
      </c>
      <c r="BN20" s="275">
        <v>10</v>
      </c>
      <c r="BO20" s="274">
        <v>18</v>
      </c>
      <c r="BP20" s="274">
        <v>27</v>
      </c>
      <c r="BQ20" s="274">
        <v>28</v>
      </c>
      <c r="BR20" s="274">
        <v>758</v>
      </c>
      <c r="BS20" s="274">
        <v>229</v>
      </c>
      <c r="BT20" s="274">
        <v>102</v>
      </c>
      <c r="BU20" s="274">
        <v>53</v>
      </c>
      <c r="BV20" s="274">
        <v>76</v>
      </c>
      <c r="BW20" s="274">
        <v>44</v>
      </c>
      <c r="BX20" s="275">
        <v>254</v>
      </c>
    </row>
    <row r="21" spans="1:76" ht="15.95" customHeight="1" x14ac:dyDescent="0.15">
      <c r="A21" s="269"/>
      <c r="B21" s="270" t="s">
        <v>50</v>
      </c>
      <c r="C21" s="271"/>
      <c r="D21" s="270"/>
      <c r="E21" s="272" t="s">
        <v>519</v>
      </c>
      <c r="F21" s="273"/>
      <c r="G21" s="274">
        <v>109469</v>
      </c>
      <c r="H21" s="274">
        <v>109444</v>
      </c>
      <c r="I21" s="274">
        <v>98616</v>
      </c>
      <c r="J21" s="274">
        <v>71421</v>
      </c>
      <c r="K21" s="274">
        <v>69499</v>
      </c>
      <c r="L21" s="274">
        <v>1922</v>
      </c>
      <c r="M21" s="274">
        <v>27195</v>
      </c>
      <c r="N21" s="274">
        <v>348</v>
      </c>
      <c r="O21" s="274">
        <v>12697</v>
      </c>
      <c r="P21" s="275">
        <v>12460</v>
      </c>
      <c r="Q21" s="274">
        <v>237</v>
      </c>
      <c r="R21" s="274">
        <v>13962</v>
      </c>
      <c r="S21" s="274">
        <v>3580</v>
      </c>
      <c r="T21" s="274">
        <v>10382</v>
      </c>
      <c r="U21" s="274">
        <v>188</v>
      </c>
      <c r="V21" s="274">
        <v>10828</v>
      </c>
      <c r="W21" s="274">
        <v>1807</v>
      </c>
      <c r="X21" s="274">
        <v>64</v>
      </c>
      <c r="Y21" s="274">
        <v>1743</v>
      </c>
      <c r="Z21" s="275">
        <v>9021</v>
      </c>
      <c r="AA21" s="274">
        <v>12</v>
      </c>
      <c r="AB21" s="274">
        <v>816</v>
      </c>
      <c r="AC21" s="274">
        <v>34</v>
      </c>
      <c r="AD21" s="274">
        <v>365</v>
      </c>
      <c r="AE21" s="274">
        <v>2855</v>
      </c>
      <c r="AF21" s="274">
        <v>674</v>
      </c>
      <c r="AG21" s="274">
        <v>4203</v>
      </c>
      <c r="AH21" s="274">
        <v>62</v>
      </c>
      <c r="AI21" s="274">
        <v>25</v>
      </c>
      <c r="AJ21" s="275">
        <v>10</v>
      </c>
      <c r="AK21" s="274">
        <v>0</v>
      </c>
      <c r="AL21" s="274">
        <v>0</v>
      </c>
      <c r="AM21" s="274">
        <v>0</v>
      </c>
      <c r="AN21" s="274">
        <v>0</v>
      </c>
      <c r="AO21" s="274">
        <v>0</v>
      </c>
      <c r="AP21" s="274">
        <v>0</v>
      </c>
      <c r="AQ21" s="274">
        <v>0</v>
      </c>
      <c r="AR21" s="274">
        <v>0</v>
      </c>
      <c r="AS21" s="274">
        <v>0</v>
      </c>
      <c r="AT21" s="275">
        <v>0</v>
      </c>
      <c r="AU21" s="274">
        <v>0</v>
      </c>
      <c r="AV21" s="274">
        <v>0</v>
      </c>
      <c r="AW21" s="274">
        <v>0</v>
      </c>
      <c r="AX21" s="274">
        <v>0</v>
      </c>
      <c r="AY21" s="274">
        <v>0</v>
      </c>
      <c r="AZ21" s="274">
        <v>0</v>
      </c>
      <c r="BA21" s="274">
        <v>0</v>
      </c>
      <c r="BB21" s="274">
        <v>0</v>
      </c>
      <c r="BC21" s="274">
        <v>0</v>
      </c>
      <c r="BD21" s="275">
        <v>0</v>
      </c>
      <c r="BE21" s="274">
        <v>10</v>
      </c>
      <c r="BF21" s="274">
        <v>4</v>
      </c>
      <c r="BG21" s="274">
        <v>2</v>
      </c>
      <c r="BH21" s="274">
        <v>1</v>
      </c>
      <c r="BI21" s="274">
        <v>0</v>
      </c>
      <c r="BJ21" s="274">
        <v>1</v>
      </c>
      <c r="BK21" s="274">
        <v>1</v>
      </c>
      <c r="BL21" s="274">
        <v>2</v>
      </c>
      <c r="BM21" s="274">
        <v>0</v>
      </c>
      <c r="BN21" s="275">
        <v>1</v>
      </c>
      <c r="BO21" s="274">
        <v>1</v>
      </c>
      <c r="BP21" s="274">
        <v>1</v>
      </c>
      <c r="BQ21" s="274">
        <v>9</v>
      </c>
      <c r="BR21" s="274">
        <v>6</v>
      </c>
      <c r="BS21" s="274">
        <v>3</v>
      </c>
      <c r="BT21" s="274">
        <v>1</v>
      </c>
      <c r="BU21" s="274">
        <v>2</v>
      </c>
      <c r="BV21" s="274">
        <v>0</v>
      </c>
      <c r="BW21" s="274">
        <v>0</v>
      </c>
      <c r="BX21" s="275">
        <v>0</v>
      </c>
    </row>
    <row r="22" spans="1:76" ht="15.95" customHeight="1" x14ac:dyDescent="0.15">
      <c r="A22" s="269"/>
      <c r="B22" s="270" t="s">
        <v>51</v>
      </c>
      <c r="C22" s="271"/>
      <c r="D22" s="270"/>
      <c r="E22" s="272" t="s">
        <v>520</v>
      </c>
      <c r="F22" s="273"/>
      <c r="G22" s="274">
        <v>402</v>
      </c>
      <c r="H22" s="274">
        <v>399</v>
      </c>
      <c r="I22" s="274">
        <v>190</v>
      </c>
      <c r="J22" s="274">
        <v>117</v>
      </c>
      <c r="K22" s="274">
        <v>99</v>
      </c>
      <c r="L22" s="274">
        <v>18</v>
      </c>
      <c r="M22" s="274">
        <v>73</v>
      </c>
      <c r="N22" s="274">
        <v>3</v>
      </c>
      <c r="O22" s="274">
        <v>48</v>
      </c>
      <c r="P22" s="275">
        <v>48</v>
      </c>
      <c r="Q22" s="274">
        <v>0</v>
      </c>
      <c r="R22" s="274">
        <v>20</v>
      </c>
      <c r="S22" s="274">
        <v>17</v>
      </c>
      <c r="T22" s="274">
        <v>3</v>
      </c>
      <c r="U22" s="274">
        <v>2</v>
      </c>
      <c r="V22" s="274">
        <v>209</v>
      </c>
      <c r="W22" s="274">
        <v>23</v>
      </c>
      <c r="X22" s="274">
        <v>1</v>
      </c>
      <c r="Y22" s="274">
        <v>22</v>
      </c>
      <c r="Z22" s="275">
        <v>186</v>
      </c>
      <c r="AA22" s="274">
        <v>2</v>
      </c>
      <c r="AB22" s="274">
        <v>12</v>
      </c>
      <c r="AC22" s="274">
        <v>3</v>
      </c>
      <c r="AD22" s="274">
        <v>22</v>
      </c>
      <c r="AE22" s="274">
        <v>47</v>
      </c>
      <c r="AF22" s="274">
        <v>36</v>
      </c>
      <c r="AG22" s="274">
        <v>61</v>
      </c>
      <c r="AH22" s="274">
        <v>3</v>
      </c>
      <c r="AI22" s="274">
        <v>3</v>
      </c>
      <c r="AJ22" s="275">
        <v>0</v>
      </c>
      <c r="AK22" s="274">
        <v>0</v>
      </c>
      <c r="AL22" s="274">
        <v>0</v>
      </c>
      <c r="AM22" s="274">
        <v>0</v>
      </c>
      <c r="AN22" s="274">
        <v>0</v>
      </c>
      <c r="AO22" s="274">
        <v>0</v>
      </c>
      <c r="AP22" s="274">
        <v>0</v>
      </c>
      <c r="AQ22" s="274">
        <v>0</v>
      </c>
      <c r="AR22" s="274">
        <v>0</v>
      </c>
      <c r="AS22" s="274">
        <v>0</v>
      </c>
      <c r="AT22" s="275">
        <v>0</v>
      </c>
      <c r="AU22" s="274">
        <v>0</v>
      </c>
      <c r="AV22" s="274">
        <v>0</v>
      </c>
      <c r="AW22" s="274">
        <v>0</v>
      </c>
      <c r="AX22" s="274">
        <v>0</v>
      </c>
      <c r="AY22" s="274">
        <v>0</v>
      </c>
      <c r="AZ22" s="274">
        <v>0</v>
      </c>
      <c r="BA22" s="274">
        <v>0</v>
      </c>
      <c r="BB22" s="274">
        <v>0</v>
      </c>
      <c r="BC22" s="274">
        <v>0</v>
      </c>
      <c r="BD22" s="275">
        <v>0</v>
      </c>
      <c r="BE22" s="274">
        <v>0</v>
      </c>
      <c r="BF22" s="274">
        <v>0</v>
      </c>
      <c r="BG22" s="274">
        <v>0</v>
      </c>
      <c r="BH22" s="274">
        <v>0</v>
      </c>
      <c r="BI22" s="274">
        <v>0</v>
      </c>
      <c r="BJ22" s="274">
        <v>0</v>
      </c>
      <c r="BK22" s="274">
        <v>0</v>
      </c>
      <c r="BL22" s="274">
        <v>0</v>
      </c>
      <c r="BM22" s="274">
        <v>0</v>
      </c>
      <c r="BN22" s="275">
        <v>0</v>
      </c>
      <c r="BO22" s="274">
        <v>0</v>
      </c>
      <c r="BP22" s="274">
        <v>0</v>
      </c>
      <c r="BQ22" s="274">
        <v>3</v>
      </c>
      <c r="BR22" s="274">
        <v>0</v>
      </c>
      <c r="BS22" s="274">
        <v>0</v>
      </c>
      <c r="BT22" s="274">
        <v>0</v>
      </c>
      <c r="BU22" s="274">
        <v>0</v>
      </c>
      <c r="BV22" s="274">
        <v>0</v>
      </c>
      <c r="BW22" s="274">
        <v>0</v>
      </c>
      <c r="BX22" s="275">
        <v>0</v>
      </c>
    </row>
    <row r="23" spans="1:76" ht="15.95" customHeight="1" x14ac:dyDescent="0.15">
      <c r="A23" s="269"/>
      <c r="B23" s="270" t="s">
        <v>52</v>
      </c>
      <c r="C23" s="271"/>
      <c r="D23" s="270"/>
      <c r="E23" s="272" t="s">
        <v>521</v>
      </c>
      <c r="F23" s="273"/>
      <c r="G23" s="274">
        <v>24452</v>
      </c>
      <c r="H23" s="274">
        <v>14995</v>
      </c>
      <c r="I23" s="274">
        <v>6660</v>
      </c>
      <c r="J23" s="274">
        <v>2195</v>
      </c>
      <c r="K23" s="274">
        <v>2126</v>
      </c>
      <c r="L23" s="274">
        <v>69</v>
      </c>
      <c r="M23" s="274">
        <v>4465</v>
      </c>
      <c r="N23" s="274">
        <v>74</v>
      </c>
      <c r="O23" s="274">
        <v>2391</v>
      </c>
      <c r="P23" s="275">
        <v>2360</v>
      </c>
      <c r="Q23" s="274">
        <v>31</v>
      </c>
      <c r="R23" s="274">
        <v>1967</v>
      </c>
      <c r="S23" s="274">
        <v>687</v>
      </c>
      <c r="T23" s="274">
        <v>1280</v>
      </c>
      <c r="U23" s="274">
        <v>33</v>
      </c>
      <c r="V23" s="274">
        <v>8335</v>
      </c>
      <c r="W23" s="274">
        <v>133</v>
      </c>
      <c r="X23" s="274">
        <v>9</v>
      </c>
      <c r="Y23" s="274">
        <v>124</v>
      </c>
      <c r="Z23" s="275">
        <v>8202</v>
      </c>
      <c r="AA23" s="274">
        <v>63</v>
      </c>
      <c r="AB23" s="274">
        <v>558</v>
      </c>
      <c r="AC23" s="274">
        <v>154</v>
      </c>
      <c r="AD23" s="274">
        <v>618</v>
      </c>
      <c r="AE23" s="274">
        <v>2091</v>
      </c>
      <c r="AF23" s="274">
        <v>1207</v>
      </c>
      <c r="AG23" s="274">
        <v>3424</v>
      </c>
      <c r="AH23" s="274">
        <v>87</v>
      </c>
      <c r="AI23" s="274">
        <v>9457</v>
      </c>
      <c r="AJ23" s="275">
        <v>6512</v>
      </c>
      <c r="AK23" s="274">
        <v>3349</v>
      </c>
      <c r="AL23" s="274">
        <v>3316</v>
      </c>
      <c r="AM23" s="274">
        <v>2727</v>
      </c>
      <c r="AN23" s="274">
        <v>1658</v>
      </c>
      <c r="AO23" s="274">
        <v>48</v>
      </c>
      <c r="AP23" s="274">
        <v>147</v>
      </c>
      <c r="AQ23" s="274">
        <v>725</v>
      </c>
      <c r="AR23" s="274">
        <v>139</v>
      </c>
      <c r="AS23" s="274">
        <v>3</v>
      </c>
      <c r="AT23" s="275">
        <v>7</v>
      </c>
      <c r="AU23" s="274">
        <v>589</v>
      </c>
      <c r="AV23" s="274">
        <v>496</v>
      </c>
      <c r="AW23" s="274">
        <v>445</v>
      </c>
      <c r="AX23" s="274">
        <v>4</v>
      </c>
      <c r="AY23" s="274">
        <v>47</v>
      </c>
      <c r="AZ23" s="274">
        <v>0</v>
      </c>
      <c r="BA23" s="274">
        <v>93</v>
      </c>
      <c r="BB23" s="274">
        <v>29</v>
      </c>
      <c r="BC23" s="274">
        <v>64</v>
      </c>
      <c r="BD23" s="275">
        <v>33</v>
      </c>
      <c r="BE23" s="274">
        <v>3163</v>
      </c>
      <c r="BF23" s="274">
        <v>671</v>
      </c>
      <c r="BG23" s="274">
        <v>439</v>
      </c>
      <c r="BH23" s="274">
        <v>89</v>
      </c>
      <c r="BI23" s="274">
        <v>19</v>
      </c>
      <c r="BJ23" s="274">
        <v>124</v>
      </c>
      <c r="BK23" s="274">
        <v>84</v>
      </c>
      <c r="BL23" s="274">
        <v>141</v>
      </c>
      <c r="BM23" s="274">
        <v>5</v>
      </c>
      <c r="BN23" s="275">
        <v>5</v>
      </c>
      <c r="BO23" s="274">
        <v>234</v>
      </c>
      <c r="BP23" s="274">
        <v>2023</v>
      </c>
      <c r="BQ23" s="274">
        <v>382</v>
      </c>
      <c r="BR23" s="274">
        <v>2563</v>
      </c>
      <c r="BS23" s="274">
        <v>610</v>
      </c>
      <c r="BT23" s="274">
        <v>309</v>
      </c>
      <c r="BU23" s="274">
        <v>112</v>
      </c>
      <c r="BV23" s="274">
        <v>314</v>
      </c>
      <c r="BW23" s="274">
        <v>181</v>
      </c>
      <c r="BX23" s="275">
        <v>1037</v>
      </c>
    </row>
    <row r="24" spans="1:76" ht="15.95" customHeight="1" x14ac:dyDescent="0.15">
      <c r="A24" s="269"/>
      <c r="B24" s="270" t="s">
        <v>53</v>
      </c>
      <c r="C24" s="271"/>
      <c r="D24" s="270"/>
      <c r="E24" s="272" t="s">
        <v>522</v>
      </c>
      <c r="F24" s="273"/>
      <c r="G24" s="274">
        <v>6093</v>
      </c>
      <c r="H24" s="274">
        <v>0</v>
      </c>
      <c r="I24" s="274">
        <v>0</v>
      </c>
      <c r="J24" s="274">
        <v>0</v>
      </c>
      <c r="K24" s="274">
        <v>0</v>
      </c>
      <c r="L24" s="274">
        <v>0</v>
      </c>
      <c r="M24" s="274">
        <v>0</v>
      </c>
      <c r="N24" s="274">
        <v>0</v>
      </c>
      <c r="O24" s="274">
        <v>0</v>
      </c>
      <c r="P24" s="275">
        <v>0</v>
      </c>
      <c r="Q24" s="274">
        <v>0</v>
      </c>
      <c r="R24" s="274">
        <v>0</v>
      </c>
      <c r="S24" s="274">
        <v>0</v>
      </c>
      <c r="T24" s="274">
        <v>0</v>
      </c>
      <c r="U24" s="274">
        <v>0</v>
      </c>
      <c r="V24" s="274">
        <v>0</v>
      </c>
      <c r="W24" s="274">
        <v>0</v>
      </c>
      <c r="X24" s="274">
        <v>0</v>
      </c>
      <c r="Y24" s="274">
        <v>0</v>
      </c>
      <c r="Z24" s="275">
        <v>0</v>
      </c>
      <c r="AA24" s="274">
        <v>0</v>
      </c>
      <c r="AB24" s="274">
        <v>0</v>
      </c>
      <c r="AC24" s="274">
        <v>0</v>
      </c>
      <c r="AD24" s="274">
        <v>0</v>
      </c>
      <c r="AE24" s="274">
        <v>0</v>
      </c>
      <c r="AF24" s="274">
        <v>0</v>
      </c>
      <c r="AG24" s="274">
        <v>0</v>
      </c>
      <c r="AH24" s="274">
        <v>0</v>
      </c>
      <c r="AI24" s="274">
        <v>6093</v>
      </c>
      <c r="AJ24" s="275">
        <v>2745</v>
      </c>
      <c r="AK24" s="274">
        <v>1675</v>
      </c>
      <c r="AL24" s="274">
        <v>1540</v>
      </c>
      <c r="AM24" s="274">
        <v>1046</v>
      </c>
      <c r="AN24" s="274">
        <v>303</v>
      </c>
      <c r="AO24" s="274">
        <v>17</v>
      </c>
      <c r="AP24" s="274">
        <v>130</v>
      </c>
      <c r="AQ24" s="274">
        <v>253</v>
      </c>
      <c r="AR24" s="274">
        <v>325</v>
      </c>
      <c r="AS24" s="274">
        <v>18</v>
      </c>
      <c r="AT24" s="275">
        <v>0</v>
      </c>
      <c r="AU24" s="274">
        <v>494</v>
      </c>
      <c r="AV24" s="274">
        <v>467</v>
      </c>
      <c r="AW24" s="274">
        <v>118</v>
      </c>
      <c r="AX24" s="274">
        <v>201</v>
      </c>
      <c r="AY24" s="274">
        <v>148</v>
      </c>
      <c r="AZ24" s="274">
        <v>0</v>
      </c>
      <c r="BA24" s="274">
        <v>27</v>
      </c>
      <c r="BB24" s="274">
        <v>14</v>
      </c>
      <c r="BC24" s="274">
        <v>13</v>
      </c>
      <c r="BD24" s="275">
        <v>135</v>
      </c>
      <c r="BE24" s="274">
        <v>1070</v>
      </c>
      <c r="BF24" s="274">
        <v>111</v>
      </c>
      <c r="BG24" s="274">
        <v>57</v>
      </c>
      <c r="BH24" s="274">
        <v>21</v>
      </c>
      <c r="BI24" s="274">
        <v>4</v>
      </c>
      <c r="BJ24" s="274">
        <v>29</v>
      </c>
      <c r="BK24" s="274">
        <v>419</v>
      </c>
      <c r="BL24" s="274">
        <v>325</v>
      </c>
      <c r="BM24" s="274">
        <v>23</v>
      </c>
      <c r="BN24" s="275">
        <v>3</v>
      </c>
      <c r="BO24" s="274">
        <v>99</v>
      </c>
      <c r="BP24" s="274">
        <v>90</v>
      </c>
      <c r="BQ24" s="274">
        <v>1883</v>
      </c>
      <c r="BR24" s="274">
        <v>1465</v>
      </c>
      <c r="BS24" s="274">
        <v>992</v>
      </c>
      <c r="BT24" s="274">
        <v>73</v>
      </c>
      <c r="BU24" s="274">
        <v>42</v>
      </c>
      <c r="BV24" s="274">
        <v>11</v>
      </c>
      <c r="BW24" s="274">
        <v>31</v>
      </c>
      <c r="BX24" s="275">
        <v>316</v>
      </c>
    </row>
    <row r="25" spans="1:76" ht="15.95" customHeight="1" x14ac:dyDescent="0.15">
      <c r="A25" s="269"/>
      <c r="B25" s="270" t="s">
        <v>54</v>
      </c>
      <c r="C25" s="271"/>
      <c r="D25" s="270"/>
      <c r="E25" s="272" t="s">
        <v>523</v>
      </c>
      <c r="F25" s="273"/>
      <c r="G25" s="274">
        <v>17744</v>
      </c>
      <c r="H25" s="274">
        <v>3268</v>
      </c>
      <c r="I25" s="274">
        <v>1833</v>
      </c>
      <c r="J25" s="274">
        <v>780</v>
      </c>
      <c r="K25" s="274">
        <v>759</v>
      </c>
      <c r="L25" s="274">
        <v>21</v>
      </c>
      <c r="M25" s="274">
        <v>1053</v>
      </c>
      <c r="N25" s="274">
        <v>27</v>
      </c>
      <c r="O25" s="274">
        <v>890</v>
      </c>
      <c r="P25" s="275">
        <v>889</v>
      </c>
      <c r="Q25" s="274">
        <v>1</v>
      </c>
      <c r="R25" s="274">
        <v>131</v>
      </c>
      <c r="S25" s="274">
        <v>86</v>
      </c>
      <c r="T25" s="274">
        <v>45</v>
      </c>
      <c r="U25" s="274">
        <v>5</v>
      </c>
      <c r="V25" s="274">
        <v>1435</v>
      </c>
      <c r="W25" s="274">
        <v>51</v>
      </c>
      <c r="X25" s="274">
        <v>4</v>
      </c>
      <c r="Y25" s="274">
        <v>47</v>
      </c>
      <c r="Z25" s="275">
        <v>1384</v>
      </c>
      <c r="AA25" s="274">
        <v>13</v>
      </c>
      <c r="AB25" s="274">
        <v>104</v>
      </c>
      <c r="AC25" s="274">
        <v>53</v>
      </c>
      <c r="AD25" s="274">
        <v>148</v>
      </c>
      <c r="AE25" s="274">
        <v>502</v>
      </c>
      <c r="AF25" s="274">
        <v>176</v>
      </c>
      <c r="AG25" s="274">
        <v>374</v>
      </c>
      <c r="AH25" s="274">
        <v>14</v>
      </c>
      <c r="AI25" s="274">
        <v>14476</v>
      </c>
      <c r="AJ25" s="275">
        <v>7078</v>
      </c>
      <c r="AK25" s="274">
        <v>3961</v>
      </c>
      <c r="AL25" s="274">
        <v>3618</v>
      </c>
      <c r="AM25" s="274">
        <v>1820</v>
      </c>
      <c r="AN25" s="274">
        <v>532</v>
      </c>
      <c r="AO25" s="274">
        <v>32</v>
      </c>
      <c r="AP25" s="274">
        <v>225</v>
      </c>
      <c r="AQ25" s="274">
        <v>441</v>
      </c>
      <c r="AR25" s="274">
        <v>557</v>
      </c>
      <c r="AS25" s="274">
        <v>33</v>
      </c>
      <c r="AT25" s="275">
        <v>0</v>
      </c>
      <c r="AU25" s="274">
        <v>1798</v>
      </c>
      <c r="AV25" s="274">
        <v>1719</v>
      </c>
      <c r="AW25" s="274">
        <v>1068</v>
      </c>
      <c r="AX25" s="274">
        <v>384</v>
      </c>
      <c r="AY25" s="274">
        <v>266</v>
      </c>
      <c r="AZ25" s="274">
        <v>1</v>
      </c>
      <c r="BA25" s="274">
        <v>79</v>
      </c>
      <c r="BB25" s="274">
        <v>42</v>
      </c>
      <c r="BC25" s="274">
        <v>37</v>
      </c>
      <c r="BD25" s="275">
        <v>343</v>
      </c>
      <c r="BE25" s="274">
        <v>3117</v>
      </c>
      <c r="BF25" s="274">
        <v>629</v>
      </c>
      <c r="BG25" s="274">
        <v>359</v>
      </c>
      <c r="BH25" s="274">
        <v>101</v>
      </c>
      <c r="BI25" s="274">
        <v>28</v>
      </c>
      <c r="BJ25" s="274">
        <v>141</v>
      </c>
      <c r="BK25" s="274">
        <v>1140</v>
      </c>
      <c r="BL25" s="274">
        <v>693</v>
      </c>
      <c r="BM25" s="274">
        <v>61</v>
      </c>
      <c r="BN25" s="275">
        <v>62</v>
      </c>
      <c r="BO25" s="274">
        <v>248</v>
      </c>
      <c r="BP25" s="274">
        <v>284</v>
      </c>
      <c r="BQ25" s="274">
        <v>823</v>
      </c>
      <c r="BR25" s="274">
        <v>6575</v>
      </c>
      <c r="BS25" s="274">
        <v>3830</v>
      </c>
      <c r="BT25" s="274">
        <v>538</v>
      </c>
      <c r="BU25" s="274">
        <v>228</v>
      </c>
      <c r="BV25" s="274">
        <v>135</v>
      </c>
      <c r="BW25" s="274">
        <v>193</v>
      </c>
      <c r="BX25" s="275">
        <v>1651</v>
      </c>
    </row>
    <row r="26" spans="1:76" ht="15.95" customHeight="1" x14ac:dyDescent="0.15">
      <c r="A26" s="269"/>
      <c r="B26" s="270" t="s">
        <v>55</v>
      </c>
      <c r="C26" s="271"/>
      <c r="D26" s="270"/>
      <c r="E26" s="272" t="s">
        <v>524</v>
      </c>
      <c r="F26" s="273"/>
      <c r="G26" s="274">
        <v>0</v>
      </c>
      <c r="H26" s="274">
        <v>0</v>
      </c>
      <c r="I26" s="274">
        <v>0</v>
      </c>
      <c r="J26" s="274">
        <v>0</v>
      </c>
      <c r="K26" s="274">
        <v>0</v>
      </c>
      <c r="L26" s="274">
        <v>0</v>
      </c>
      <c r="M26" s="274">
        <v>0</v>
      </c>
      <c r="N26" s="274">
        <v>0</v>
      </c>
      <c r="O26" s="274">
        <v>0</v>
      </c>
      <c r="P26" s="275">
        <v>0</v>
      </c>
      <c r="Q26" s="274">
        <v>0</v>
      </c>
      <c r="R26" s="274">
        <v>0</v>
      </c>
      <c r="S26" s="274">
        <v>0</v>
      </c>
      <c r="T26" s="274">
        <v>0</v>
      </c>
      <c r="U26" s="274">
        <v>0</v>
      </c>
      <c r="V26" s="274">
        <v>0</v>
      </c>
      <c r="W26" s="274">
        <v>0</v>
      </c>
      <c r="X26" s="274">
        <v>0</v>
      </c>
      <c r="Y26" s="274">
        <v>0</v>
      </c>
      <c r="Z26" s="275">
        <v>0</v>
      </c>
      <c r="AA26" s="274">
        <v>0</v>
      </c>
      <c r="AB26" s="274">
        <v>0</v>
      </c>
      <c r="AC26" s="274">
        <v>0</v>
      </c>
      <c r="AD26" s="274">
        <v>0</v>
      </c>
      <c r="AE26" s="274">
        <v>0</v>
      </c>
      <c r="AF26" s="274">
        <v>0</v>
      </c>
      <c r="AG26" s="274">
        <v>0</v>
      </c>
      <c r="AH26" s="274">
        <v>0</v>
      </c>
      <c r="AI26" s="274">
        <v>0</v>
      </c>
      <c r="AJ26" s="275">
        <v>0</v>
      </c>
      <c r="AK26" s="274">
        <v>0</v>
      </c>
      <c r="AL26" s="274">
        <v>0</v>
      </c>
      <c r="AM26" s="274">
        <v>0</v>
      </c>
      <c r="AN26" s="274">
        <v>0</v>
      </c>
      <c r="AO26" s="274">
        <v>0</v>
      </c>
      <c r="AP26" s="274">
        <v>0</v>
      </c>
      <c r="AQ26" s="274">
        <v>0</v>
      </c>
      <c r="AR26" s="274">
        <v>0</v>
      </c>
      <c r="AS26" s="274">
        <v>0</v>
      </c>
      <c r="AT26" s="275">
        <v>0</v>
      </c>
      <c r="AU26" s="274">
        <v>0</v>
      </c>
      <c r="AV26" s="274">
        <v>0</v>
      </c>
      <c r="AW26" s="274">
        <v>0</v>
      </c>
      <c r="AX26" s="274">
        <v>0</v>
      </c>
      <c r="AY26" s="274">
        <v>0</v>
      </c>
      <c r="AZ26" s="274">
        <v>0</v>
      </c>
      <c r="BA26" s="274">
        <v>0</v>
      </c>
      <c r="BB26" s="274">
        <v>0</v>
      </c>
      <c r="BC26" s="274">
        <v>0</v>
      </c>
      <c r="BD26" s="275">
        <v>0</v>
      </c>
      <c r="BE26" s="274">
        <v>0</v>
      </c>
      <c r="BF26" s="274">
        <v>0</v>
      </c>
      <c r="BG26" s="274">
        <v>0</v>
      </c>
      <c r="BH26" s="274">
        <v>0</v>
      </c>
      <c r="BI26" s="274">
        <v>0</v>
      </c>
      <c r="BJ26" s="274">
        <v>0</v>
      </c>
      <c r="BK26" s="274">
        <v>0</v>
      </c>
      <c r="BL26" s="274">
        <v>0</v>
      </c>
      <c r="BM26" s="274">
        <v>0</v>
      </c>
      <c r="BN26" s="275">
        <v>0</v>
      </c>
      <c r="BO26" s="274">
        <v>0</v>
      </c>
      <c r="BP26" s="274">
        <v>0</v>
      </c>
      <c r="BQ26" s="274">
        <v>0</v>
      </c>
      <c r="BR26" s="274">
        <v>0</v>
      </c>
      <c r="BS26" s="274">
        <v>0</v>
      </c>
      <c r="BT26" s="274">
        <v>0</v>
      </c>
      <c r="BU26" s="274">
        <v>0</v>
      </c>
      <c r="BV26" s="274">
        <v>0</v>
      </c>
      <c r="BW26" s="274">
        <v>0</v>
      </c>
      <c r="BX26" s="275">
        <v>0</v>
      </c>
    </row>
    <row r="27" spans="1:76" ht="15.95" customHeight="1" x14ac:dyDescent="0.15">
      <c r="A27" s="269"/>
      <c r="B27" s="270" t="s">
        <v>56</v>
      </c>
      <c r="C27" s="271"/>
      <c r="D27" s="270"/>
      <c r="E27" s="272" t="s">
        <v>525</v>
      </c>
      <c r="F27" s="273"/>
      <c r="G27" s="274">
        <v>1279</v>
      </c>
      <c r="H27" s="274">
        <v>1278</v>
      </c>
      <c r="I27" s="274">
        <v>1241</v>
      </c>
      <c r="J27" s="274">
        <v>1101</v>
      </c>
      <c r="K27" s="274">
        <v>1068</v>
      </c>
      <c r="L27" s="274">
        <v>33</v>
      </c>
      <c r="M27" s="274">
        <v>140</v>
      </c>
      <c r="N27" s="274">
        <v>0</v>
      </c>
      <c r="O27" s="274">
        <v>2</v>
      </c>
      <c r="P27" s="275">
        <v>2</v>
      </c>
      <c r="Q27" s="274">
        <v>0</v>
      </c>
      <c r="R27" s="274">
        <v>138</v>
      </c>
      <c r="S27" s="274">
        <v>0</v>
      </c>
      <c r="T27" s="274">
        <v>138</v>
      </c>
      <c r="U27" s="274">
        <v>0</v>
      </c>
      <c r="V27" s="274">
        <v>37</v>
      </c>
      <c r="W27" s="274">
        <v>37</v>
      </c>
      <c r="X27" s="274">
        <v>3</v>
      </c>
      <c r="Y27" s="274">
        <v>34</v>
      </c>
      <c r="Z27" s="275">
        <v>0</v>
      </c>
      <c r="AA27" s="274">
        <v>0</v>
      </c>
      <c r="AB27" s="274">
        <v>0</v>
      </c>
      <c r="AC27" s="274">
        <v>0</v>
      </c>
      <c r="AD27" s="274">
        <v>0</v>
      </c>
      <c r="AE27" s="274">
        <v>0</v>
      </c>
      <c r="AF27" s="274">
        <v>0</v>
      </c>
      <c r="AG27" s="274">
        <v>0</v>
      </c>
      <c r="AH27" s="274">
        <v>0</v>
      </c>
      <c r="AI27" s="274">
        <v>1</v>
      </c>
      <c r="AJ27" s="275">
        <v>0</v>
      </c>
      <c r="AK27" s="274">
        <v>0</v>
      </c>
      <c r="AL27" s="274">
        <v>0</v>
      </c>
      <c r="AM27" s="274">
        <v>0</v>
      </c>
      <c r="AN27" s="274">
        <v>0</v>
      </c>
      <c r="AO27" s="274">
        <v>0</v>
      </c>
      <c r="AP27" s="274">
        <v>0</v>
      </c>
      <c r="AQ27" s="274">
        <v>0</v>
      </c>
      <c r="AR27" s="274">
        <v>0</v>
      </c>
      <c r="AS27" s="274">
        <v>0</v>
      </c>
      <c r="AT27" s="275">
        <v>0</v>
      </c>
      <c r="AU27" s="274">
        <v>0</v>
      </c>
      <c r="AV27" s="274">
        <v>0</v>
      </c>
      <c r="AW27" s="274">
        <v>0</v>
      </c>
      <c r="AX27" s="274">
        <v>0</v>
      </c>
      <c r="AY27" s="274">
        <v>0</v>
      </c>
      <c r="AZ27" s="274">
        <v>0</v>
      </c>
      <c r="BA27" s="274">
        <v>0</v>
      </c>
      <c r="BB27" s="274">
        <v>0</v>
      </c>
      <c r="BC27" s="274">
        <v>0</v>
      </c>
      <c r="BD27" s="275">
        <v>0</v>
      </c>
      <c r="BE27" s="274">
        <v>0</v>
      </c>
      <c r="BF27" s="274">
        <v>0</v>
      </c>
      <c r="BG27" s="274">
        <v>0</v>
      </c>
      <c r="BH27" s="274">
        <v>0</v>
      </c>
      <c r="BI27" s="274">
        <v>0</v>
      </c>
      <c r="BJ27" s="274">
        <v>0</v>
      </c>
      <c r="BK27" s="274">
        <v>0</v>
      </c>
      <c r="BL27" s="274">
        <v>0</v>
      </c>
      <c r="BM27" s="274">
        <v>0</v>
      </c>
      <c r="BN27" s="275">
        <v>0</v>
      </c>
      <c r="BO27" s="274">
        <v>0</v>
      </c>
      <c r="BP27" s="274">
        <v>0</v>
      </c>
      <c r="BQ27" s="274">
        <v>1</v>
      </c>
      <c r="BR27" s="274">
        <v>0</v>
      </c>
      <c r="BS27" s="274">
        <v>0</v>
      </c>
      <c r="BT27" s="274">
        <v>0</v>
      </c>
      <c r="BU27" s="274">
        <v>0</v>
      </c>
      <c r="BV27" s="274">
        <v>0</v>
      </c>
      <c r="BW27" s="274">
        <v>0</v>
      </c>
      <c r="BX27" s="275">
        <v>0</v>
      </c>
    </row>
    <row r="28" spans="1:76" ht="15.95" customHeight="1" x14ac:dyDescent="0.15">
      <c r="A28" s="269"/>
      <c r="B28" s="270" t="s">
        <v>57</v>
      </c>
      <c r="C28" s="271"/>
      <c r="D28" s="270"/>
      <c r="E28" s="272" t="s">
        <v>526</v>
      </c>
      <c r="F28" s="273"/>
      <c r="G28" s="274">
        <v>1</v>
      </c>
      <c r="H28" s="274">
        <v>1</v>
      </c>
      <c r="I28" s="274">
        <v>1</v>
      </c>
      <c r="J28" s="274">
        <v>1</v>
      </c>
      <c r="K28" s="274">
        <v>1</v>
      </c>
      <c r="L28" s="274">
        <v>0</v>
      </c>
      <c r="M28" s="274">
        <v>0</v>
      </c>
      <c r="N28" s="274">
        <v>0</v>
      </c>
      <c r="O28" s="274">
        <v>0</v>
      </c>
      <c r="P28" s="275">
        <v>0</v>
      </c>
      <c r="Q28" s="274">
        <v>0</v>
      </c>
      <c r="R28" s="274">
        <v>0</v>
      </c>
      <c r="S28" s="274">
        <v>0</v>
      </c>
      <c r="T28" s="274">
        <v>0</v>
      </c>
      <c r="U28" s="274">
        <v>0</v>
      </c>
      <c r="V28" s="274">
        <v>0</v>
      </c>
      <c r="W28" s="274">
        <v>0</v>
      </c>
      <c r="X28" s="274">
        <v>0</v>
      </c>
      <c r="Y28" s="274">
        <v>0</v>
      </c>
      <c r="Z28" s="275">
        <v>0</v>
      </c>
      <c r="AA28" s="274">
        <v>0</v>
      </c>
      <c r="AB28" s="274">
        <v>0</v>
      </c>
      <c r="AC28" s="274">
        <v>0</v>
      </c>
      <c r="AD28" s="274">
        <v>0</v>
      </c>
      <c r="AE28" s="274">
        <v>0</v>
      </c>
      <c r="AF28" s="274">
        <v>0</v>
      </c>
      <c r="AG28" s="274">
        <v>0</v>
      </c>
      <c r="AH28" s="274">
        <v>0</v>
      </c>
      <c r="AI28" s="274">
        <v>0</v>
      </c>
      <c r="AJ28" s="275">
        <v>0</v>
      </c>
      <c r="AK28" s="274">
        <v>0</v>
      </c>
      <c r="AL28" s="274">
        <v>0</v>
      </c>
      <c r="AM28" s="274">
        <v>0</v>
      </c>
      <c r="AN28" s="274">
        <v>0</v>
      </c>
      <c r="AO28" s="274">
        <v>0</v>
      </c>
      <c r="AP28" s="274">
        <v>0</v>
      </c>
      <c r="AQ28" s="274">
        <v>0</v>
      </c>
      <c r="AR28" s="274">
        <v>0</v>
      </c>
      <c r="AS28" s="274">
        <v>0</v>
      </c>
      <c r="AT28" s="275">
        <v>0</v>
      </c>
      <c r="AU28" s="274">
        <v>0</v>
      </c>
      <c r="AV28" s="274">
        <v>0</v>
      </c>
      <c r="AW28" s="274">
        <v>0</v>
      </c>
      <c r="AX28" s="274">
        <v>0</v>
      </c>
      <c r="AY28" s="274">
        <v>0</v>
      </c>
      <c r="AZ28" s="274">
        <v>0</v>
      </c>
      <c r="BA28" s="274">
        <v>0</v>
      </c>
      <c r="BB28" s="274">
        <v>0</v>
      </c>
      <c r="BC28" s="274">
        <v>0</v>
      </c>
      <c r="BD28" s="275">
        <v>0</v>
      </c>
      <c r="BE28" s="274">
        <v>0</v>
      </c>
      <c r="BF28" s="274">
        <v>0</v>
      </c>
      <c r="BG28" s="274">
        <v>0</v>
      </c>
      <c r="BH28" s="274">
        <v>0</v>
      </c>
      <c r="BI28" s="274">
        <v>0</v>
      </c>
      <c r="BJ28" s="274">
        <v>0</v>
      </c>
      <c r="BK28" s="274">
        <v>0</v>
      </c>
      <c r="BL28" s="274">
        <v>0</v>
      </c>
      <c r="BM28" s="274">
        <v>0</v>
      </c>
      <c r="BN28" s="275">
        <v>0</v>
      </c>
      <c r="BO28" s="274">
        <v>0</v>
      </c>
      <c r="BP28" s="274">
        <v>0</v>
      </c>
      <c r="BQ28" s="274">
        <v>0</v>
      </c>
      <c r="BR28" s="274">
        <v>0</v>
      </c>
      <c r="BS28" s="274">
        <v>0</v>
      </c>
      <c r="BT28" s="274">
        <v>0</v>
      </c>
      <c r="BU28" s="274">
        <v>0</v>
      </c>
      <c r="BV28" s="274">
        <v>0</v>
      </c>
      <c r="BW28" s="274">
        <v>0</v>
      </c>
      <c r="BX28" s="275">
        <v>0</v>
      </c>
    </row>
    <row r="29" spans="1:76" ht="15.95" customHeight="1" x14ac:dyDescent="0.15">
      <c r="A29" s="269"/>
      <c r="B29" s="270" t="s">
        <v>58</v>
      </c>
      <c r="C29" s="271"/>
      <c r="D29" s="270"/>
      <c r="E29" s="272" t="s">
        <v>527</v>
      </c>
      <c r="F29" s="273"/>
      <c r="G29" s="274">
        <v>0</v>
      </c>
      <c r="H29" s="274">
        <v>0</v>
      </c>
      <c r="I29" s="274">
        <v>0</v>
      </c>
      <c r="J29" s="274">
        <v>0</v>
      </c>
      <c r="K29" s="274">
        <v>0</v>
      </c>
      <c r="L29" s="274">
        <v>0</v>
      </c>
      <c r="M29" s="274">
        <v>0</v>
      </c>
      <c r="N29" s="274">
        <v>0</v>
      </c>
      <c r="O29" s="274">
        <v>0</v>
      </c>
      <c r="P29" s="275">
        <v>0</v>
      </c>
      <c r="Q29" s="274">
        <v>0</v>
      </c>
      <c r="R29" s="274">
        <v>0</v>
      </c>
      <c r="S29" s="274">
        <v>0</v>
      </c>
      <c r="T29" s="274">
        <v>0</v>
      </c>
      <c r="U29" s="274">
        <v>0</v>
      </c>
      <c r="V29" s="274">
        <v>0</v>
      </c>
      <c r="W29" s="274">
        <v>0</v>
      </c>
      <c r="X29" s="274">
        <v>0</v>
      </c>
      <c r="Y29" s="274">
        <v>0</v>
      </c>
      <c r="Z29" s="275">
        <v>0</v>
      </c>
      <c r="AA29" s="274">
        <v>0</v>
      </c>
      <c r="AB29" s="274">
        <v>0</v>
      </c>
      <c r="AC29" s="274">
        <v>0</v>
      </c>
      <c r="AD29" s="274">
        <v>0</v>
      </c>
      <c r="AE29" s="274">
        <v>0</v>
      </c>
      <c r="AF29" s="274">
        <v>0</v>
      </c>
      <c r="AG29" s="274">
        <v>0</v>
      </c>
      <c r="AH29" s="274">
        <v>0</v>
      </c>
      <c r="AI29" s="274">
        <v>0</v>
      </c>
      <c r="AJ29" s="275">
        <v>0</v>
      </c>
      <c r="AK29" s="274">
        <v>0</v>
      </c>
      <c r="AL29" s="274">
        <v>0</v>
      </c>
      <c r="AM29" s="274">
        <v>0</v>
      </c>
      <c r="AN29" s="274">
        <v>0</v>
      </c>
      <c r="AO29" s="274">
        <v>0</v>
      </c>
      <c r="AP29" s="274">
        <v>0</v>
      </c>
      <c r="AQ29" s="274">
        <v>0</v>
      </c>
      <c r="AR29" s="274">
        <v>0</v>
      </c>
      <c r="AS29" s="274">
        <v>0</v>
      </c>
      <c r="AT29" s="275">
        <v>0</v>
      </c>
      <c r="AU29" s="274">
        <v>0</v>
      </c>
      <c r="AV29" s="274">
        <v>0</v>
      </c>
      <c r="AW29" s="274">
        <v>0</v>
      </c>
      <c r="AX29" s="274">
        <v>0</v>
      </c>
      <c r="AY29" s="274">
        <v>0</v>
      </c>
      <c r="AZ29" s="274">
        <v>0</v>
      </c>
      <c r="BA29" s="274">
        <v>0</v>
      </c>
      <c r="BB29" s="274">
        <v>0</v>
      </c>
      <c r="BC29" s="274">
        <v>0</v>
      </c>
      <c r="BD29" s="275">
        <v>0</v>
      </c>
      <c r="BE29" s="274">
        <v>0</v>
      </c>
      <c r="BF29" s="274">
        <v>0</v>
      </c>
      <c r="BG29" s="274">
        <v>0</v>
      </c>
      <c r="BH29" s="274">
        <v>0</v>
      </c>
      <c r="BI29" s="274">
        <v>0</v>
      </c>
      <c r="BJ29" s="274">
        <v>0</v>
      </c>
      <c r="BK29" s="274">
        <v>0</v>
      </c>
      <c r="BL29" s="274">
        <v>0</v>
      </c>
      <c r="BM29" s="274">
        <v>0</v>
      </c>
      <c r="BN29" s="275">
        <v>0</v>
      </c>
      <c r="BO29" s="274">
        <v>0</v>
      </c>
      <c r="BP29" s="274">
        <v>0</v>
      </c>
      <c r="BQ29" s="274">
        <v>0</v>
      </c>
      <c r="BR29" s="274">
        <v>0</v>
      </c>
      <c r="BS29" s="274">
        <v>0</v>
      </c>
      <c r="BT29" s="274">
        <v>0</v>
      </c>
      <c r="BU29" s="274">
        <v>0</v>
      </c>
      <c r="BV29" s="274">
        <v>0</v>
      </c>
      <c r="BW29" s="274">
        <v>0</v>
      </c>
      <c r="BX29" s="275">
        <v>0</v>
      </c>
    </row>
    <row r="30" spans="1:76" ht="15.95" customHeight="1" x14ac:dyDescent="0.15">
      <c r="A30" s="269"/>
      <c r="B30" s="270" t="s">
        <v>59</v>
      </c>
      <c r="C30" s="271"/>
      <c r="D30" s="270"/>
      <c r="E30" s="272" t="s">
        <v>528</v>
      </c>
      <c r="F30" s="273"/>
      <c r="G30" s="274">
        <v>0</v>
      </c>
      <c r="H30" s="274">
        <v>0</v>
      </c>
      <c r="I30" s="274">
        <v>0</v>
      </c>
      <c r="J30" s="274">
        <v>0</v>
      </c>
      <c r="K30" s="274">
        <v>0</v>
      </c>
      <c r="L30" s="274">
        <v>0</v>
      </c>
      <c r="M30" s="274">
        <v>0</v>
      </c>
      <c r="N30" s="274">
        <v>0</v>
      </c>
      <c r="O30" s="274">
        <v>0</v>
      </c>
      <c r="P30" s="275">
        <v>0</v>
      </c>
      <c r="Q30" s="274">
        <v>0</v>
      </c>
      <c r="R30" s="274">
        <v>0</v>
      </c>
      <c r="S30" s="274">
        <v>0</v>
      </c>
      <c r="T30" s="274">
        <v>0</v>
      </c>
      <c r="U30" s="274">
        <v>0</v>
      </c>
      <c r="V30" s="274">
        <v>0</v>
      </c>
      <c r="W30" s="274">
        <v>0</v>
      </c>
      <c r="X30" s="274">
        <v>0</v>
      </c>
      <c r="Y30" s="274">
        <v>0</v>
      </c>
      <c r="Z30" s="275">
        <v>0</v>
      </c>
      <c r="AA30" s="274">
        <v>0</v>
      </c>
      <c r="AB30" s="274">
        <v>0</v>
      </c>
      <c r="AC30" s="274">
        <v>0</v>
      </c>
      <c r="AD30" s="274">
        <v>0</v>
      </c>
      <c r="AE30" s="274">
        <v>0</v>
      </c>
      <c r="AF30" s="274">
        <v>0</v>
      </c>
      <c r="AG30" s="274">
        <v>0</v>
      </c>
      <c r="AH30" s="274">
        <v>0</v>
      </c>
      <c r="AI30" s="274">
        <v>0</v>
      </c>
      <c r="AJ30" s="275">
        <v>0</v>
      </c>
      <c r="AK30" s="274">
        <v>0</v>
      </c>
      <c r="AL30" s="274">
        <v>0</v>
      </c>
      <c r="AM30" s="274">
        <v>0</v>
      </c>
      <c r="AN30" s="274">
        <v>0</v>
      </c>
      <c r="AO30" s="274">
        <v>0</v>
      </c>
      <c r="AP30" s="274">
        <v>0</v>
      </c>
      <c r="AQ30" s="274">
        <v>0</v>
      </c>
      <c r="AR30" s="274">
        <v>0</v>
      </c>
      <c r="AS30" s="274">
        <v>0</v>
      </c>
      <c r="AT30" s="275">
        <v>0</v>
      </c>
      <c r="AU30" s="274">
        <v>0</v>
      </c>
      <c r="AV30" s="274">
        <v>0</v>
      </c>
      <c r="AW30" s="274">
        <v>0</v>
      </c>
      <c r="AX30" s="274">
        <v>0</v>
      </c>
      <c r="AY30" s="274">
        <v>0</v>
      </c>
      <c r="AZ30" s="274">
        <v>0</v>
      </c>
      <c r="BA30" s="274">
        <v>0</v>
      </c>
      <c r="BB30" s="274">
        <v>0</v>
      </c>
      <c r="BC30" s="274">
        <v>0</v>
      </c>
      <c r="BD30" s="275">
        <v>0</v>
      </c>
      <c r="BE30" s="274">
        <v>0</v>
      </c>
      <c r="BF30" s="274">
        <v>0</v>
      </c>
      <c r="BG30" s="274">
        <v>0</v>
      </c>
      <c r="BH30" s="274">
        <v>0</v>
      </c>
      <c r="BI30" s="274">
        <v>0</v>
      </c>
      <c r="BJ30" s="274">
        <v>0</v>
      </c>
      <c r="BK30" s="274">
        <v>0</v>
      </c>
      <c r="BL30" s="274">
        <v>0</v>
      </c>
      <c r="BM30" s="274">
        <v>0</v>
      </c>
      <c r="BN30" s="275">
        <v>0</v>
      </c>
      <c r="BO30" s="274">
        <v>0</v>
      </c>
      <c r="BP30" s="274">
        <v>0</v>
      </c>
      <c r="BQ30" s="274">
        <v>0</v>
      </c>
      <c r="BR30" s="274">
        <v>0</v>
      </c>
      <c r="BS30" s="274">
        <v>0</v>
      </c>
      <c r="BT30" s="274">
        <v>0</v>
      </c>
      <c r="BU30" s="274">
        <v>0</v>
      </c>
      <c r="BV30" s="274">
        <v>0</v>
      </c>
      <c r="BW30" s="274">
        <v>0</v>
      </c>
      <c r="BX30" s="275">
        <v>0</v>
      </c>
    </row>
    <row r="31" spans="1:76" ht="15.95" customHeight="1" x14ac:dyDescent="0.15">
      <c r="A31" s="269"/>
      <c r="B31" s="270" t="s">
        <v>60</v>
      </c>
      <c r="C31" s="271"/>
      <c r="D31" s="270"/>
      <c r="E31" s="272" t="s">
        <v>529</v>
      </c>
      <c r="F31" s="273"/>
      <c r="G31" s="274">
        <v>168638</v>
      </c>
      <c r="H31" s="274">
        <v>133218</v>
      </c>
      <c r="I31" s="274">
        <v>96634</v>
      </c>
      <c r="J31" s="274">
        <v>57523</v>
      </c>
      <c r="K31" s="274">
        <v>56521</v>
      </c>
      <c r="L31" s="274">
        <v>1002</v>
      </c>
      <c r="M31" s="274">
        <v>39111</v>
      </c>
      <c r="N31" s="274">
        <v>270</v>
      </c>
      <c r="O31" s="274">
        <v>30109</v>
      </c>
      <c r="P31" s="275">
        <v>29831</v>
      </c>
      <c r="Q31" s="274">
        <v>278</v>
      </c>
      <c r="R31" s="274">
        <v>8568</v>
      </c>
      <c r="S31" s="274">
        <v>4986</v>
      </c>
      <c r="T31" s="274">
        <v>3582</v>
      </c>
      <c r="U31" s="274">
        <v>164</v>
      </c>
      <c r="V31" s="274">
        <v>36584</v>
      </c>
      <c r="W31" s="274">
        <v>2304</v>
      </c>
      <c r="X31" s="274">
        <v>68</v>
      </c>
      <c r="Y31" s="274">
        <v>2236</v>
      </c>
      <c r="Z31" s="275">
        <v>34280</v>
      </c>
      <c r="AA31" s="274">
        <v>165</v>
      </c>
      <c r="AB31" s="274">
        <v>1427</v>
      </c>
      <c r="AC31" s="274">
        <v>385</v>
      </c>
      <c r="AD31" s="274">
        <v>2053</v>
      </c>
      <c r="AE31" s="274">
        <v>8088</v>
      </c>
      <c r="AF31" s="274">
        <v>6800</v>
      </c>
      <c r="AG31" s="274">
        <v>15180</v>
      </c>
      <c r="AH31" s="274">
        <v>182</v>
      </c>
      <c r="AI31" s="274">
        <v>35420</v>
      </c>
      <c r="AJ31" s="275">
        <v>19542</v>
      </c>
      <c r="AK31" s="274">
        <v>16266</v>
      </c>
      <c r="AL31" s="274">
        <v>15990</v>
      </c>
      <c r="AM31" s="274">
        <v>13517</v>
      </c>
      <c r="AN31" s="274">
        <v>843</v>
      </c>
      <c r="AO31" s="274">
        <v>251</v>
      </c>
      <c r="AP31" s="274">
        <v>1527</v>
      </c>
      <c r="AQ31" s="274">
        <v>10316</v>
      </c>
      <c r="AR31" s="274">
        <v>452</v>
      </c>
      <c r="AS31" s="274">
        <v>112</v>
      </c>
      <c r="AT31" s="275">
        <v>16</v>
      </c>
      <c r="AU31" s="274">
        <v>2473</v>
      </c>
      <c r="AV31" s="274">
        <v>2177</v>
      </c>
      <c r="AW31" s="274">
        <v>1534</v>
      </c>
      <c r="AX31" s="274">
        <v>239</v>
      </c>
      <c r="AY31" s="274">
        <v>330</v>
      </c>
      <c r="AZ31" s="274">
        <v>74</v>
      </c>
      <c r="BA31" s="274">
        <v>296</v>
      </c>
      <c r="BB31" s="274">
        <v>159</v>
      </c>
      <c r="BC31" s="274">
        <v>137</v>
      </c>
      <c r="BD31" s="275">
        <v>276</v>
      </c>
      <c r="BE31" s="274">
        <v>3276</v>
      </c>
      <c r="BF31" s="274">
        <v>638</v>
      </c>
      <c r="BG31" s="274">
        <v>390</v>
      </c>
      <c r="BH31" s="274">
        <v>102</v>
      </c>
      <c r="BI31" s="274">
        <v>6</v>
      </c>
      <c r="BJ31" s="274">
        <v>140</v>
      </c>
      <c r="BK31" s="274">
        <v>1668</v>
      </c>
      <c r="BL31" s="274">
        <v>336</v>
      </c>
      <c r="BM31" s="274">
        <v>111</v>
      </c>
      <c r="BN31" s="275">
        <v>157</v>
      </c>
      <c r="BO31" s="274">
        <v>126</v>
      </c>
      <c r="BP31" s="274">
        <v>240</v>
      </c>
      <c r="BQ31" s="274">
        <v>2072</v>
      </c>
      <c r="BR31" s="274">
        <v>13806</v>
      </c>
      <c r="BS31" s="274">
        <v>2618</v>
      </c>
      <c r="BT31" s="274">
        <v>600</v>
      </c>
      <c r="BU31" s="274">
        <v>164</v>
      </c>
      <c r="BV31" s="274">
        <v>1571</v>
      </c>
      <c r="BW31" s="274">
        <v>572</v>
      </c>
      <c r="BX31" s="275">
        <v>8281</v>
      </c>
    </row>
    <row r="32" spans="1:76" ht="15.95" customHeight="1" x14ac:dyDescent="0.15">
      <c r="A32" s="269"/>
      <c r="B32" s="270" t="s">
        <v>61</v>
      </c>
      <c r="C32" s="271"/>
      <c r="D32" s="270"/>
      <c r="E32" s="272" t="s">
        <v>530</v>
      </c>
      <c r="F32" s="273"/>
      <c r="G32" s="274">
        <v>261595</v>
      </c>
      <c r="H32" s="274">
        <v>56330</v>
      </c>
      <c r="I32" s="274">
        <v>25621</v>
      </c>
      <c r="J32" s="274">
        <v>5056</v>
      </c>
      <c r="K32" s="274">
        <v>4887</v>
      </c>
      <c r="L32" s="274">
        <v>169</v>
      </c>
      <c r="M32" s="274">
        <v>20565</v>
      </c>
      <c r="N32" s="274">
        <v>472</v>
      </c>
      <c r="O32" s="274">
        <v>15186</v>
      </c>
      <c r="P32" s="275">
        <v>15126</v>
      </c>
      <c r="Q32" s="274">
        <v>60</v>
      </c>
      <c r="R32" s="274">
        <v>4651</v>
      </c>
      <c r="S32" s="274">
        <v>2189</v>
      </c>
      <c r="T32" s="274">
        <v>2462</v>
      </c>
      <c r="U32" s="274">
        <v>256</v>
      </c>
      <c r="V32" s="274">
        <v>30709</v>
      </c>
      <c r="W32" s="274">
        <v>608</v>
      </c>
      <c r="X32" s="274">
        <v>48</v>
      </c>
      <c r="Y32" s="274">
        <v>560</v>
      </c>
      <c r="Z32" s="275">
        <v>30101</v>
      </c>
      <c r="AA32" s="274">
        <v>252</v>
      </c>
      <c r="AB32" s="274">
        <v>2055</v>
      </c>
      <c r="AC32" s="274">
        <v>793</v>
      </c>
      <c r="AD32" s="274">
        <v>2547</v>
      </c>
      <c r="AE32" s="274">
        <v>9788</v>
      </c>
      <c r="AF32" s="274">
        <v>3996</v>
      </c>
      <c r="AG32" s="274">
        <v>10387</v>
      </c>
      <c r="AH32" s="274">
        <v>283</v>
      </c>
      <c r="AI32" s="274">
        <v>205265</v>
      </c>
      <c r="AJ32" s="275">
        <v>137395</v>
      </c>
      <c r="AK32" s="274">
        <v>87746</v>
      </c>
      <c r="AL32" s="274">
        <v>81093</v>
      </c>
      <c r="AM32" s="274">
        <v>70418</v>
      </c>
      <c r="AN32" s="274">
        <v>52323</v>
      </c>
      <c r="AO32" s="274">
        <v>634</v>
      </c>
      <c r="AP32" s="274">
        <v>1275</v>
      </c>
      <c r="AQ32" s="274">
        <v>11189</v>
      </c>
      <c r="AR32" s="274">
        <v>4693</v>
      </c>
      <c r="AS32" s="274">
        <v>64</v>
      </c>
      <c r="AT32" s="275">
        <v>240</v>
      </c>
      <c r="AU32" s="274">
        <v>10675</v>
      </c>
      <c r="AV32" s="274">
        <v>9586</v>
      </c>
      <c r="AW32" s="274">
        <v>9378</v>
      </c>
      <c r="AX32" s="274">
        <v>29</v>
      </c>
      <c r="AY32" s="274">
        <v>150</v>
      </c>
      <c r="AZ32" s="274">
        <v>29</v>
      </c>
      <c r="BA32" s="274">
        <v>1089</v>
      </c>
      <c r="BB32" s="274">
        <v>568</v>
      </c>
      <c r="BC32" s="274">
        <v>521</v>
      </c>
      <c r="BD32" s="275">
        <v>6653</v>
      </c>
      <c r="BE32" s="274">
        <v>49649</v>
      </c>
      <c r="BF32" s="274">
        <v>23977</v>
      </c>
      <c r="BG32" s="274">
        <v>16022</v>
      </c>
      <c r="BH32" s="274">
        <v>3547</v>
      </c>
      <c r="BI32" s="274">
        <v>892</v>
      </c>
      <c r="BJ32" s="274">
        <v>3516</v>
      </c>
      <c r="BK32" s="274">
        <v>10710</v>
      </c>
      <c r="BL32" s="274">
        <v>6700</v>
      </c>
      <c r="BM32" s="274">
        <v>696</v>
      </c>
      <c r="BN32" s="275">
        <v>1644</v>
      </c>
      <c r="BO32" s="274">
        <v>683</v>
      </c>
      <c r="BP32" s="274">
        <v>5239</v>
      </c>
      <c r="BQ32" s="274">
        <v>26743</v>
      </c>
      <c r="BR32" s="274">
        <v>41127</v>
      </c>
      <c r="BS32" s="274">
        <v>7393</v>
      </c>
      <c r="BT32" s="274">
        <v>3043</v>
      </c>
      <c r="BU32" s="274">
        <v>537</v>
      </c>
      <c r="BV32" s="274">
        <v>6196</v>
      </c>
      <c r="BW32" s="274">
        <v>2265</v>
      </c>
      <c r="BX32" s="275">
        <v>21693</v>
      </c>
    </row>
    <row r="33" spans="1:76" ht="15.95" customHeight="1" x14ac:dyDescent="0.15">
      <c r="A33" s="269"/>
      <c r="B33" s="270" t="s">
        <v>62</v>
      </c>
      <c r="C33" s="271"/>
      <c r="D33" s="270"/>
      <c r="E33" s="272" t="s">
        <v>531</v>
      </c>
      <c r="F33" s="273"/>
      <c r="G33" s="274">
        <v>446892</v>
      </c>
      <c r="H33" s="274">
        <v>16272</v>
      </c>
      <c r="I33" s="274">
        <v>2606</v>
      </c>
      <c r="J33" s="274">
        <v>3</v>
      </c>
      <c r="K33" s="274">
        <v>0</v>
      </c>
      <c r="L33" s="274">
        <v>3</v>
      </c>
      <c r="M33" s="274">
        <v>2603</v>
      </c>
      <c r="N33" s="274">
        <v>35</v>
      </c>
      <c r="O33" s="274">
        <v>2129</v>
      </c>
      <c r="P33" s="275">
        <v>2120</v>
      </c>
      <c r="Q33" s="274">
        <v>9</v>
      </c>
      <c r="R33" s="274">
        <v>434</v>
      </c>
      <c r="S33" s="274">
        <v>136</v>
      </c>
      <c r="T33" s="274">
        <v>298</v>
      </c>
      <c r="U33" s="274">
        <v>5</v>
      </c>
      <c r="V33" s="274">
        <v>13666</v>
      </c>
      <c r="W33" s="274">
        <v>171</v>
      </c>
      <c r="X33" s="274">
        <v>40</v>
      </c>
      <c r="Y33" s="274">
        <v>131</v>
      </c>
      <c r="Z33" s="275">
        <v>13495</v>
      </c>
      <c r="AA33" s="274">
        <v>190</v>
      </c>
      <c r="AB33" s="274">
        <v>176</v>
      </c>
      <c r="AC33" s="274">
        <v>775</v>
      </c>
      <c r="AD33" s="274">
        <v>283</v>
      </c>
      <c r="AE33" s="274">
        <v>1911</v>
      </c>
      <c r="AF33" s="274">
        <v>6910</v>
      </c>
      <c r="AG33" s="274">
        <v>3195</v>
      </c>
      <c r="AH33" s="274">
        <v>55</v>
      </c>
      <c r="AI33" s="274">
        <v>430620</v>
      </c>
      <c r="AJ33" s="275">
        <v>344451</v>
      </c>
      <c r="AK33" s="274">
        <v>298064</v>
      </c>
      <c r="AL33" s="274">
        <v>292331</v>
      </c>
      <c r="AM33" s="274">
        <v>272439</v>
      </c>
      <c r="AN33" s="274">
        <v>39833</v>
      </c>
      <c r="AO33" s="274">
        <v>20867</v>
      </c>
      <c r="AP33" s="274">
        <v>479</v>
      </c>
      <c r="AQ33" s="274">
        <v>189544</v>
      </c>
      <c r="AR33" s="274">
        <v>19532</v>
      </c>
      <c r="AS33" s="274">
        <v>2131</v>
      </c>
      <c r="AT33" s="275">
        <v>53</v>
      </c>
      <c r="AU33" s="274">
        <v>19892</v>
      </c>
      <c r="AV33" s="274">
        <v>15179</v>
      </c>
      <c r="AW33" s="274">
        <v>10364</v>
      </c>
      <c r="AX33" s="274">
        <v>2280</v>
      </c>
      <c r="AY33" s="274">
        <v>1498</v>
      </c>
      <c r="AZ33" s="274">
        <v>1037</v>
      </c>
      <c r="BA33" s="274">
        <v>4713</v>
      </c>
      <c r="BB33" s="274">
        <v>2533</v>
      </c>
      <c r="BC33" s="274">
        <v>2180</v>
      </c>
      <c r="BD33" s="275">
        <v>5733</v>
      </c>
      <c r="BE33" s="274">
        <v>46387</v>
      </c>
      <c r="BF33" s="274">
        <v>6828</v>
      </c>
      <c r="BG33" s="274">
        <v>5427</v>
      </c>
      <c r="BH33" s="274">
        <v>909</v>
      </c>
      <c r="BI33" s="274">
        <v>209</v>
      </c>
      <c r="BJ33" s="274">
        <v>283</v>
      </c>
      <c r="BK33" s="274">
        <v>10650</v>
      </c>
      <c r="BL33" s="274">
        <v>4819</v>
      </c>
      <c r="BM33" s="274">
        <v>14630</v>
      </c>
      <c r="BN33" s="275">
        <v>644</v>
      </c>
      <c r="BO33" s="274">
        <v>2689</v>
      </c>
      <c r="BP33" s="274">
        <v>6127</v>
      </c>
      <c r="BQ33" s="274">
        <v>7575</v>
      </c>
      <c r="BR33" s="274">
        <v>78594</v>
      </c>
      <c r="BS33" s="274">
        <v>1856</v>
      </c>
      <c r="BT33" s="274">
        <v>4950</v>
      </c>
      <c r="BU33" s="274">
        <v>358</v>
      </c>
      <c r="BV33" s="274">
        <v>10063</v>
      </c>
      <c r="BW33" s="274">
        <v>5654</v>
      </c>
      <c r="BX33" s="275">
        <v>55713</v>
      </c>
    </row>
    <row r="34" spans="1:76" ht="15.95" customHeight="1" x14ac:dyDescent="0.15">
      <c r="A34" s="269"/>
      <c r="B34" s="270" t="s">
        <v>63</v>
      </c>
      <c r="C34" s="271"/>
      <c r="D34" s="270"/>
      <c r="E34" s="272" t="s">
        <v>532</v>
      </c>
      <c r="F34" s="273"/>
      <c r="G34" s="274">
        <v>452460</v>
      </c>
      <c r="H34" s="274">
        <v>256460</v>
      </c>
      <c r="I34" s="274">
        <v>158495</v>
      </c>
      <c r="J34" s="274">
        <v>90971</v>
      </c>
      <c r="K34" s="274">
        <v>88716</v>
      </c>
      <c r="L34" s="274">
        <v>2255</v>
      </c>
      <c r="M34" s="274">
        <v>67524</v>
      </c>
      <c r="N34" s="274">
        <v>1057</v>
      </c>
      <c r="O34" s="274">
        <v>36326</v>
      </c>
      <c r="P34" s="275">
        <v>35847</v>
      </c>
      <c r="Q34" s="274">
        <v>479</v>
      </c>
      <c r="R34" s="274">
        <v>29615</v>
      </c>
      <c r="S34" s="274">
        <v>10975</v>
      </c>
      <c r="T34" s="274">
        <v>18640</v>
      </c>
      <c r="U34" s="274">
        <v>526</v>
      </c>
      <c r="V34" s="274">
        <v>97965</v>
      </c>
      <c r="W34" s="274">
        <v>4626</v>
      </c>
      <c r="X34" s="274">
        <v>224</v>
      </c>
      <c r="Y34" s="274">
        <v>4402</v>
      </c>
      <c r="Z34" s="275">
        <v>93339</v>
      </c>
      <c r="AA34" s="274">
        <v>310</v>
      </c>
      <c r="AB34" s="274">
        <v>6231</v>
      </c>
      <c r="AC34" s="274">
        <v>811</v>
      </c>
      <c r="AD34" s="274">
        <v>5822</v>
      </c>
      <c r="AE34" s="274">
        <v>28710</v>
      </c>
      <c r="AF34" s="274">
        <v>10079</v>
      </c>
      <c r="AG34" s="274">
        <v>40767</v>
      </c>
      <c r="AH34" s="274">
        <v>609</v>
      </c>
      <c r="AI34" s="274">
        <v>196000</v>
      </c>
      <c r="AJ34" s="275">
        <v>99879</v>
      </c>
      <c r="AK34" s="274">
        <v>49928</v>
      </c>
      <c r="AL34" s="274">
        <v>48026</v>
      </c>
      <c r="AM34" s="274">
        <v>44275</v>
      </c>
      <c r="AN34" s="274">
        <v>25361</v>
      </c>
      <c r="AO34" s="274">
        <v>972</v>
      </c>
      <c r="AP34" s="274">
        <v>924</v>
      </c>
      <c r="AQ34" s="274">
        <v>7445</v>
      </c>
      <c r="AR34" s="274">
        <v>9330</v>
      </c>
      <c r="AS34" s="274">
        <v>147</v>
      </c>
      <c r="AT34" s="275">
        <v>96</v>
      </c>
      <c r="AU34" s="274">
        <v>3751</v>
      </c>
      <c r="AV34" s="274">
        <v>3151</v>
      </c>
      <c r="AW34" s="274">
        <v>2774</v>
      </c>
      <c r="AX34" s="274">
        <v>144</v>
      </c>
      <c r="AY34" s="274">
        <v>217</v>
      </c>
      <c r="AZ34" s="274">
        <v>16</v>
      </c>
      <c r="BA34" s="274">
        <v>600</v>
      </c>
      <c r="BB34" s="274">
        <v>322</v>
      </c>
      <c r="BC34" s="274">
        <v>278</v>
      </c>
      <c r="BD34" s="275">
        <v>1902</v>
      </c>
      <c r="BE34" s="274">
        <v>49951</v>
      </c>
      <c r="BF34" s="274">
        <v>10599</v>
      </c>
      <c r="BG34" s="274">
        <v>5739</v>
      </c>
      <c r="BH34" s="274">
        <v>2977</v>
      </c>
      <c r="BI34" s="274">
        <v>219</v>
      </c>
      <c r="BJ34" s="274">
        <v>1664</v>
      </c>
      <c r="BK34" s="274">
        <v>26470</v>
      </c>
      <c r="BL34" s="274">
        <v>2625</v>
      </c>
      <c r="BM34" s="274">
        <v>1032</v>
      </c>
      <c r="BN34" s="275">
        <v>6283</v>
      </c>
      <c r="BO34" s="274">
        <v>1658</v>
      </c>
      <c r="BP34" s="274">
        <v>1284</v>
      </c>
      <c r="BQ34" s="274">
        <v>14342</v>
      </c>
      <c r="BR34" s="274">
        <v>81779</v>
      </c>
      <c r="BS34" s="274">
        <v>12791</v>
      </c>
      <c r="BT34" s="274">
        <v>6385</v>
      </c>
      <c r="BU34" s="274">
        <v>4862</v>
      </c>
      <c r="BV34" s="274">
        <v>6432</v>
      </c>
      <c r="BW34" s="274">
        <v>6243</v>
      </c>
      <c r="BX34" s="275">
        <v>45066</v>
      </c>
    </row>
    <row r="35" spans="1:76" ht="15.95" customHeight="1" x14ac:dyDescent="0.15">
      <c r="A35" s="269"/>
      <c r="B35" s="270" t="s">
        <v>64</v>
      </c>
      <c r="C35" s="271"/>
      <c r="D35" s="270"/>
      <c r="E35" s="272" t="s">
        <v>533</v>
      </c>
      <c r="F35" s="273"/>
      <c r="G35" s="274">
        <v>64390</v>
      </c>
      <c r="H35" s="274">
        <v>5560</v>
      </c>
      <c r="I35" s="274">
        <v>3335</v>
      </c>
      <c r="J35" s="274">
        <v>1193</v>
      </c>
      <c r="K35" s="274">
        <v>1116</v>
      </c>
      <c r="L35" s="274">
        <v>77</v>
      </c>
      <c r="M35" s="274">
        <v>2142</v>
      </c>
      <c r="N35" s="274">
        <v>30</v>
      </c>
      <c r="O35" s="274">
        <v>1216</v>
      </c>
      <c r="P35" s="275">
        <v>1210</v>
      </c>
      <c r="Q35" s="274">
        <v>6</v>
      </c>
      <c r="R35" s="274">
        <v>878</v>
      </c>
      <c r="S35" s="274">
        <v>331</v>
      </c>
      <c r="T35" s="274">
        <v>547</v>
      </c>
      <c r="U35" s="274">
        <v>18</v>
      </c>
      <c r="V35" s="274">
        <v>2225</v>
      </c>
      <c r="W35" s="274">
        <v>54</v>
      </c>
      <c r="X35" s="274">
        <v>2</v>
      </c>
      <c r="Y35" s="274">
        <v>52</v>
      </c>
      <c r="Z35" s="275">
        <v>2171</v>
      </c>
      <c r="AA35" s="274">
        <v>11</v>
      </c>
      <c r="AB35" s="274">
        <v>108</v>
      </c>
      <c r="AC35" s="274">
        <v>20</v>
      </c>
      <c r="AD35" s="274">
        <v>195</v>
      </c>
      <c r="AE35" s="274">
        <v>707</v>
      </c>
      <c r="AF35" s="274">
        <v>250</v>
      </c>
      <c r="AG35" s="274">
        <v>860</v>
      </c>
      <c r="AH35" s="274">
        <v>20</v>
      </c>
      <c r="AI35" s="274">
        <v>58830</v>
      </c>
      <c r="AJ35" s="275">
        <v>35715</v>
      </c>
      <c r="AK35" s="274">
        <v>21291</v>
      </c>
      <c r="AL35" s="274">
        <v>21266</v>
      </c>
      <c r="AM35" s="274">
        <v>16948</v>
      </c>
      <c r="AN35" s="274">
        <v>623</v>
      </c>
      <c r="AO35" s="274">
        <v>191</v>
      </c>
      <c r="AP35" s="274">
        <v>10254</v>
      </c>
      <c r="AQ35" s="274">
        <v>5220</v>
      </c>
      <c r="AR35" s="274">
        <v>298</v>
      </c>
      <c r="AS35" s="274">
        <v>42</v>
      </c>
      <c r="AT35" s="275">
        <v>320</v>
      </c>
      <c r="AU35" s="274">
        <v>4318</v>
      </c>
      <c r="AV35" s="274">
        <v>3530</v>
      </c>
      <c r="AW35" s="274">
        <v>2921</v>
      </c>
      <c r="AX35" s="274">
        <v>448</v>
      </c>
      <c r="AY35" s="274">
        <v>161</v>
      </c>
      <c r="AZ35" s="274">
        <v>0</v>
      </c>
      <c r="BA35" s="274">
        <v>788</v>
      </c>
      <c r="BB35" s="274">
        <v>423</v>
      </c>
      <c r="BC35" s="274">
        <v>365</v>
      </c>
      <c r="BD35" s="275">
        <v>25</v>
      </c>
      <c r="BE35" s="274">
        <v>14424</v>
      </c>
      <c r="BF35" s="274">
        <v>925</v>
      </c>
      <c r="BG35" s="274">
        <v>396</v>
      </c>
      <c r="BH35" s="274">
        <v>500</v>
      </c>
      <c r="BI35" s="274">
        <v>18</v>
      </c>
      <c r="BJ35" s="274">
        <v>11</v>
      </c>
      <c r="BK35" s="274">
        <v>9866</v>
      </c>
      <c r="BL35" s="274">
        <v>2174</v>
      </c>
      <c r="BM35" s="274">
        <v>220</v>
      </c>
      <c r="BN35" s="275">
        <v>869</v>
      </c>
      <c r="BO35" s="274">
        <v>225</v>
      </c>
      <c r="BP35" s="274">
        <v>145</v>
      </c>
      <c r="BQ35" s="274">
        <v>897</v>
      </c>
      <c r="BR35" s="274">
        <v>22218</v>
      </c>
      <c r="BS35" s="274">
        <v>5916</v>
      </c>
      <c r="BT35" s="274">
        <v>595</v>
      </c>
      <c r="BU35" s="274">
        <v>279</v>
      </c>
      <c r="BV35" s="274">
        <v>1144</v>
      </c>
      <c r="BW35" s="274">
        <v>745</v>
      </c>
      <c r="BX35" s="275">
        <v>13539</v>
      </c>
    </row>
    <row r="36" spans="1:76" ht="15.95" customHeight="1" x14ac:dyDescent="0.15">
      <c r="A36" s="269"/>
      <c r="B36" s="270" t="s">
        <v>65</v>
      </c>
      <c r="C36" s="271"/>
      <c r="D36" s="270"/>
      <c r="E36" s="272" t="s">
        <v>534</v>
      </c>
      <c r="F36" s="273"/>
      <c r="G36" s="274">
        <v>466</v>
      </c>
      <c r="H36" s="274">
        <v>53</v>
      </c>
      <c r="I36" s="274">
        <v>33</v>
      </c>
      <c r="J36" s="274">
        <v>18</v>
      </c>
      <c r="K36" s="274">
        <v>18</v>
      </c>
      <c r="L36" s="274">
        <v>0</v>
      </c>
      <c r="M36" s="274">
        <v>15</v>
      </c>
      <c r="N36" s="274">
        <v>0</v>
      </c>
      <c r="O36" s="274">
        <v>8</v>
      </c>
      <c r="P36" s="275">
        <v>8</v>
      </c>
      <c r="Q36" s="274">
        <v>0</v>
      </c>
      <c r="R36" s="274">
        <v>7</v>
      </c>
      <c r="S36" s="274">
        <v>3</v>
      </c>
      <c r="T36" s="274">
        <v>4</v>
      </c>
      <c r="U36" s="274">
        <v>0</v>
      </c>
      <c r="V36" s="274">
        <v>20</v>
      </c>
      <c r="W36" s="274">
        <v>3</v>
      </c>
      <c r="X36" s="274">
        <v>0</v>
      </c>
      <c r="Y36" s="274">
        <v>3</v>
      </c>
      <c r="Z36" s="275">
        <v>17</v>
      </c>
      <c r="AA36" s="274">
        <v>0</v>
      </c>
      <c r="AB36" s="274">
        <v>2</v>
      </c>
      <c r="AC36" s="274">
        <v>0</v>
      </c>
      <c r="AD36" s="274">
        <v>2</v>
      </c>
      <c r="AE36" s="274">
        <v>4</v>
      </c>
      <c r="AF36" s="274">
        <v>4</v>
      </c>
      <c r="AG36" s="274">
        <v>5</v>
      </c>
      <c r="AH36" s="274">
        <v>0</v>
      </c>
      <c r="AI36" s="274">
        <v>413</v>
      </c>
      <c r="AJ36" s="275">
        <v>106</v>
      </c>
      <c r="AK36" s="274">
        <v>76</v>
      </c>
      <c r="AL36" s="274">
        <v>74</v>
      </c>
      <c r="AM36" s="274">
        <v>65</v>
      </c>
      <c r="AN36" s="274">
        <v>29</v>
      </c>
      <c r="AO36" s="274">
        <v>2</v>
      </c>
      <c r="AP36" s="274">
        <v>4</v>
      </c>
      <c r="AQ36" s="274">
        <v>22</v>
      </c>
      <c r="AR36" s="274">
        <v>8</v>
      </c>
      <c r="AS36" s="274">
        <v>0</v>
      </c>
      <c r="AT36" s="275">
        <v>0</v>
      </c>
      <c r="AU36" s="274">
        <v>9</v>
      </c>
      <c r="AV36" s="274">
        <v>9</v>
      </c>
      <c r="AW36" s="274">
        <v>7</v>
      </c>
      <c r="AX36" s="274">
        <v>2</v>
      </c>
      <c r="AY36" s="274">
        <v>0</v>
      </c>
      <c r="AZ36" s="274">
        <v>0</v>
      </c>
      <c r="BA36" s="274">
        <v>0</v>
      </c>
      <c r="BB36" s="274">
        <v>0</v>
      </c>
      <c r="BC36" s="274">
        <v>0</v>
      </c>
      <c r="BD36" s="275">
        <v>2</v>
      </c>
      <c r="BE36" s="274">
        <v>30</v>
      </c>
      <c r="BF36" s="274">
        <v>12</v>
      </c>
      <c r="BG36" s="274">
        <v>7</v>
      </c>
      <c r="BH36" s="274">
        <v>2</v>
      </c>
      <c r="BI36" s="274">
        <v>0</v>
      </c>
      <c r="BJ36" s="274">
        <v>3</v>
      </c>
      <c r="BK36" s="274">
        <v>6</v>
      </c>
      <c r="BL36" s="274">
        <v>4</v>
      </c>
      <c r="BM36" s="274">
        <v>1</v>
      </c>
      <c r="BN36" s="275">
        <v>1</v>
      </c>
      <c r="BO36" s="274">
        <v>3</v>
      </c>
      <c r="BP36" s="274">
        <v>3</v>
      </c>
      <c r="BQ36" s="274">
        <v>6</v>
      </c>
      <c r="BR36" s="274">
        <v>301</v>
      </c>
      <c r="BS36" s="274">
        <v>13</v>
      </c>
      <c r="BT36" s="274">
        <v>2</v>
      </c>
      <c r="BU36" s="274">
        <v>2</v>
      </c>
      <c r="BV36" s="274">
        <v>58</v>
      </c>
      <c r="BW36" s="274">
        <v>33</v>
      </c>
      <c r="BX36" s="275">
        <v>193</v>
      </c>
    </row>
    <row r="37" spans="1:76" ht="15.95" customHeight="1" x14ac:dyDescent="0.15">
      <c r="A37" s="269"/>
      <c r="B37" s="270" t="s">
        <v>66</v>
      </c>
      <c r="C37" s="271"/>
      <c r="D37" s="270"/>
      <c r="E37" s="272" t="s">
        <v>535</v>
      </c>
      <c r="F37" s="273"/>
      <c r="G37" s="274">
        <v>117048</v>
      </c>
      <c r="H37" s="274">
        <v>115408</v>
      </c>
      <c r="I37" s="274">
        <v>69568</v>
      </c>
      <c r="J37" s="274">
        <v>46419</v>
      </c>
      <c r="K37" s="274">
        <v>41999</v>
      </c>
      <c r="L37" s="274">
        <v>4420</v>
      </c>
      <c r="M37" s="274">
        <v>23149</v>
      </c>
      <c r="N37" s="274">
        <v>302</v>
      </c>
      <c r="O37" s="274">
        <v>8207</v>
      </c>
      <c r="P37" s="275">
        <v>7797</v>
      </c>
      <c r="Q37" s="274">
        <v>410</v>
      </c>
      <c r="R37" s="274">
        <v>14346</v>
      </c>
      <c r="S37" s="274">
        <v>3330</v>
      </c>
      <c r="T37" s="274">
        <v>11016</v>
      </c>
      <c r="U37" s="274">
        <v>294</v>
      </c>
      <c r="V37" s="274">
        <v>45840</v>
      </c>
      <c r="W37" s="274">
        <v>2295</v>
      </c>
      <c r="X37" s="274">
        <v>130</v>
      </c>
      <c r="Y37" s="274">
        <v>2165</v>
      </c>
      <c r="Z37" s="275">
        <v>43545</v>
      </c>
      <c r="AA37" s="274">
        <v>129</v>
      </c>
      <c r="AB37" s="274">
        <v>3301</v>
      </c>
      <c r="AC37" s="274">
        <v>224</v>
      </c>
      <c r="AD37" s="274">
        <v>2777</v>
      </c>
      <c r="AE37" s="274">
        <v>9727</v>
      </c>
      <c r="AF37" s="274">
        <v>3111</v>
      </c>
      <c r="AG37" s="274">
        <v>23849</v>
      </c>
      <c r="AH37" s="274">
        <v>427</v>
      </c>
      <c r="AI37" s="274">
        <v>1640</v>
      </c>
      <c r="AJ37" s="275">
        <v>849</v>
      </c>
      <c r="AK37" s="274">
        <v>565</v>
      </c>
      <c r="AL37" s="274">
        <v>561</v>
      </c>
      <c r="AM37" s="274">
        <v>543</v>
      </c>
      <c r="AN37" s="274">
        <v>33</v>
      </c>
      <c r="AO37" s="274">
        <v>27</v>
      </c>
      <c r="AP37" s="274">
        <v>0</v>
      </c>
      <c r="AQ37" s="274">
        <v>391</v>
      </c>
      <c r="AR37" s="274">
        <v>12</v>
      </c>
      <c r="AS37" s="274">
        <v>2</v>
      </c>
      <c r="AT37" s="275">
        <v>78</v>
      </c>
      <c r="AU37" s="274">
        <v>18</v>
      </c>
      <c r="AV37" s="274">
        <v>10</v>
      </c>
      <c r="AW37" s="274">
        <v>8</v>
      </c>
      <c r="AX37" s="274">
        <v>0</v>
      </c>
      <c r="AY37" s="274">
        <v>2</v>
      </c>
      <c r="AZ37" s="274">
        <v>0</v>
      </c>
      <c r="BA37" s="274">
        <v>8</v>
      </c>
      <c r="BB37" s="274">
        <v>5</v>
      </c>
      <c r="BC37" s="274">
        <v>3</v>
      </c>
      <c r="BD37" s="275">
        <v>4</v>
      </c>
      <c r="BE37" s="274">
        <v>284</v>
      </c>
      <c r="BF37" s="274">
        <v>18</v>
      </c>
      <c r="BG37" s="274">
        <v>1</v>
      </c>
      <c r="BH37" s="274">
        <v>17</v>
      </c>
      <c r="BI37" s="274">
        <v>0</v>
      </c>
      <c r="BJ37" s="274">
        <v>0</v>
      </c>
      <c r="BK37" s="274">
        <v>19</v>
      </c>
      <c r="BL37" s="274">
        <v>219</v>
      </c>
      <c r="BM37" s="274">
        <v>1</v>
      </c>
      <c r="BN37" s="275">
        <v>0</v>
      </c>
      <c r="BO37" s="274">
        <v>21</v>
      </c>
      <c r="BP37" s="274">
        <v>6</v>
      </c>
      <c r="BQ37" s="274">
        <v>15</v>
      </c>
      <c r="BR37" s="274">
        <v>776</v>
      </c>
      <c r="BS37" s="274">
        <v>239</v>
      </c>
      <c r="BT37" s="274">
        <v>174</v>
      </c>
      <c r="BU37" s="274">
        <v>4</v>
      </c>
      <c r="BV37" s="274">
        <v>0</v>
      </c>
      <c r="BW37" s="274">
        <v>63</v>
      </c>
      <c r="BX37" s="275">
        <v>296</v>
      </c>
    </row>
    <row r="38" spans="1:76" ht="15.95" customHeight="1" x14ac:dyDescent="0.15">
      <c r="A38" s="269"/>
      <c r="B38" s="270" t="s">
        <v>67</v>
      </c>
      <c r="C38" s="271"/>
      <c r="D38" s="270"/>
      <c r="E38" s="272" t="s">
        <v>536</v>
      </c>
      <c r="F38" s="273"/>
      <c r="G38" s="274">
        <v>1688843</v>
      </c>
      <c r="H38" s="274">
        <v>665038</v>
      </c>
      <c r="I38" s="274">
        <v>383550</v>
      </c>
      <c r="J38" s="274">
        <v>167137</v>
      </c>
      <c r="K38" s="274">
        <v>161275</v>
      </c>
      <c r="L38" s="274">
        <v>5862</v>
      </c>
      <c r="M38" s="274">
        <v>216413</v>
      </c>
      <c r="N38" s="274">
        <v>4259</v>
      </c>
      <c r="O38" s="274">
        <v>153188</v>
      </c>
      <c r="P38" s="275">
        <v>147352</v>
      </c>
      <c r="Q38" s="274">
        <v>5836</v>
      </c>
      <c r="R38" s="274">
        <v>57461</v>
      </c>
      <c r="S38" s="274">
        <v>21840</v>
      </c>
      <c r="T38" s="274">
        <v>35621</v>
      </c>
      <c r="U38" s="274">
        <v>1505</v>
      </c>
      <c r="V38" s="274">
        <v>281488</v>
      </c>
      <c r="W38" s="274">
        <v>13816</v>
      </c>
      <c r="X38" s="274">
        <v>1069</v>
      </c>
      <c r="Y38" s="274">
        <v>12747</v>
      </c>
      <c r="Z38" s="275">
        <v>267672</v>
      </c>
      <c r="AA38" s="274">
        <v>3722</v>
      </c>
      <c r="AB38" s="274">
        <v>16609</v>
      </c>
      <c r="AC38" s="274">
        <v>10569</v>
      </c>
      <c r="AD38" s="274">
        <v>21354</v>
      </c>
      <c r="AE38" s="274">
        <v>75095</v>
      </c>
      <c r="AF38" s="274">
        <v>45513</v>
      </c>
      <c r="AG38" s="274">
        <v>91962</v>
      </c>
      <c r="AH38" s="274">
        <v>2848</v>
      </c>
      <c r="AI38" s="274">
        <v>1023805</v>
      </c>
      <c r="AJ38" s="275">
        <v>692271</v>
      </c>
      <c r="AK38" s="274">
        <v>390236</v>
      </c>
      <c r="AL38" s="274">
        <v>380433</v>
      </c>
      <c r="AM38" s="274">
        <v>308962</v>
      </c>
      <c r="AN38" s="274">
        <v>208587</v>
      </c>
      <c r="AO38" s="274">
        <v>4573</v>
      </c>
      <c r="AP38" s="274">
        <v>16705</v>
      </c>
      <c r="AQ38" s="274">
        <v>28515</v>
      </c>
      <c r="AR38" s="274">
        <v>47892</v>
      </c>
      <c r="AS38" s="274">
        <v>570</v>
      </c>
      <c r="AT38" s="275">
        <v>2120</v>
      </c>
      <c r="AU38" s="274">
        <v>71471</v>
      </c>
      <c r="AV38" s="274">
        <v>66898</v>
      </c>
      <c r="AW38" s="274">
        <v>59339</v>
      </c>
      <c r="AX38" s="274">
        <v>3542</v>
      </c>
      <c r="AY38" s="274">
        <v>3993</v>
      </c>
      <c r="AZ38" s="274">
        <v>24</v>
      </c>
      <c r="BA38" s="274">
        <v>4573</v>
      </c>
      <c r="BB38" s="274">
        <v>2457</v>
      </c>
      <c r="BC38" s="274">
        <v>2116</v>
      </c>
      <c r="BD38" s="275">
        <v>9803</v>
      </c>
      <c r="BE38" s="274">
        <v>302035</v>
      </c>
      <c r="BF38" s="274">
        <v>101534</v>
      </c>
      <c r="BG38" s="274">
        <v>46650</v>
      </c>
      <c r="BH38" s="274">
        <v>10130</v>
      </c>
      <c r="BI38" s="274">
        <v>4687</v>
      </c>
      <c r="BJ38" s="274">
        <v>40067</v>
      </c>
      <c r="BK38" s="274">
        <v>116928</v>
      </c>
      <c r="BL38" s="274">
        <v>28555</v>
      </c>
      <c r="BM38" s="274">
        <v>3589</v>
      </c>
      <c r="BN38" s="275">
        <v>10915</v>
      </c>
      <c r="BO38" s="274">
        <v>4313</v>
      </c>
      <c r="BP38" s="274">
        <v>36201</v>
      </c>
      <c r="BQ38" s="274">
        <v>67053</v>
      </c>
      <c r="BR38" s="274">
        <v>264481</v>
      </c>
      <c r="BS38" s="274">
        <v>57476</v>
      </c>
      <c r="BT38" s="274">
        <v>15654</v>
      </c>
      <c r="BU38" s="274">
        <v>3369</v>
      </c>
      <c r="BV38" s="274">
        <v>42139</v>
      </c>
      <c r="BW38" s="274">
        <v>24379</v>
      </c>
      <c r="BX38" s="275">
        <v>121464</v>
      </c>
    </row>
    <row r="39" spans="1:76" ht="15.95" customHeight="1" x14ac:dyDescent="0.15">
      <c r="A39" s="269"/>
      <c r="B39" s="270" t="s">
        <v>68</v>
      </c>
      <c r="C39" s="271"/>
      <c r="D39" s="270"/>
      <c r="E39" s="272" t="s">
        <v>537</v>
      </c>
      <c r="F39" s="273"/>
      <c r="G39" s="274">
        <v>130957</v>
      </c>
      <c r="H39" s="274">
        <v>122692</v>
      </c>
      <c r="I39" s="274">
        <v>82282</v>
      </c>
      <c r="J39" s="274">
        <v>54538</v>
      </c>
      <c r="K39" s="274">
        <v>53298</v>
      </c>
      <c r="L39" s="274">
        <v>1240</v>
      </c>
      <c r="M39" s="274">
        <v>27744</v>
      </c>
      <c r="N39" s="274">
        <v>672</v>
      </c>
      <c r="O39" s="274">
        <v>18946</v>
      </c>
      <c r="P39" s="275">
        <v>18748</v>
      </c>
      <c r="Q39" s="274">
        <v>198</v>
      </c>
      <c r="R39" s="274">
        <v>8032</v>
      </c>
      <c r="S39" s="274">
        <v>3699</v>
      </c>
      <c r="T39" s="274">
        <v>4333</v>
      </c>
      <c r="U39" s="274">
        <v>94</v>
      </c>
      <c r="V39" s="274">
        <v>40410</v>
      </c>
      <c r="W39" s="274">
        <v>3016</v>
      </c>
      <c r="X39" s="274">
        <v>46</v>
      </c>
      <c r="Y39" s="274">
        <v>2970</v>
      </c>
      <c r="Z39" s="275">
        <v>37394</v>
      </c>
      <c r="AA39" s="274">
        <v>81</v>
      </c>
      <c r="AB39" s="274">
        <v>3595</v>
      </c>
      <c r="AC39" s="274">
        <v>140</v>
      </c>
      <c r="AD39" s="274">
        <v>3853</v>
      </c>
      <c r="AE39" s="274">
        <v>13991</v>
      </c>
      <c r="AF39" s="274">
        <v>949</v>
      </c>
      <c r="AG39" s="274">
        <v>14490</v>
      </c>
      <c r="AH39" s="274">
        <v>295</v>
      </c>
      <c r="AI39" s="274">
        <v>8265</v>
      </c>
      <c r="AJ39" s="275">
        <v>2913</v>
      </c>
      <c r="AK39" s="274">
        <v>1499</v>
      </c>
      <c r="AL39" s="274">
        <v>1499</v>
      </c>
      <c r="AM39" s="274">
        <v>1303</v>
      </c>
      <c r="AN39" s="274">
        <v>0</v>
      </c>
      <c r="AO39" s="274">
        <v>0</v>
      </c>
      <c r="AP39" s="274">
        <v>0</v>
      </c>
      <c r="AQ39" s="274">
        <v>0</v>
      </c>
      <c r="AR39" s="274">
        <v>1297</v>
      </c>
      <c r="AS39" s="274">
        <v>0</v>
      </c>
      <c r="AT39" s="275">
        <v>6</v>
      </c>
      <c r="AU39" s="274">
        <v>196</v>
      </c>
      <c r="AV39" s="274">
        <v>185</v>
      </c>
      <c r="AW39" s="274">
        <v>185</v>
      </c>
      <c r="AX39" s="274">
        <v>0</v>
      </c>
      <c r="AY39" s="274">
        <v>0</v>
      </c>
      <c r="AZ39" s="274">
        <v>0</v>
      </c>
      <c r="BA39" s="274">
        <v>11</v>
      </c>
      <c r="BB39" s="274">
        <v>6</v>
      </c>
      <c r="BC39" s="274">
        <v>5</v>
      </c>
      <c r="BD39" s="275">
        <v>0</v>
      </c>
      <c r="BE39" s="274">
        <v>1414</v>
      </c>
      <c r="BF39" s="274">
        <v>26</v>
      </c>
      <c r="BG39" s="274">
        <v>26</v>
      </c>
      <c r="BH39" s="274">
        <v>0</v>
      </c>
      <c r="BI39" s="274">
        <v>0</v>
      </c>
      <c r="BJ39" s="274">
        <v>0</v>
      </c>
      <c r="BK39" s="274">
        <v>1114</v>
      </c>
      <c r="BL39" s="274">
        <v>13</v>
      </c>
      <c r="BM39" s="274">
        <v>0</v>
      </c>
      <c r="BN39" s="275">
        <v>8</v>
      </c>
      <c r="BO39" s="274">
        <v>253</v>
      </c>
      <c r="BP39" s="274">
        <v>0</v>
      </c>
      <c r="BQ39" s="274">
        <v>460</v>
      </c>
      <c r="BR39" s="274">
        <v>4892</v>
      </c>
      <c r="BS39" s="274">
        <v>97</v>
      </c>
      <c r="BT39" s="274">
        <v>4329</v>
      </c>
      <c r="BU39" s="274">
        <v>55</v>
      </c>
      <c r="BV39" s="274">
        <v>1</v>
      </c>
      <c r="BW39" s="274">
        <v>59</v>
      </c>
      <c r="BX39" s="275">
        <v>351</v>
      </c>
    </row>
    <row r="40" spans="1:76" ht="15.95" customHeight="1" x14ac:dyDescent="0.15">
      <c r="A40" s="269"/>
      <c r="B40" s="270" t="s">
        <v>449</v>
      </c>
      <c r="C40" s="271"/>
      <c r="D40" s="270"/>
      <c r="E40" s="272" t="s">
        <v>538</v>
      </c>
      <c r="F40" s="273"/>
      <c r="G40" s="274">
        <v>355864</v>
      </c>
      <c r="H40" s="274">
        <v>190927</v>
      </c>
      <c r="I40" s="274">
        <v>103424</v>
      </c>
      <c r="J40" s="274">
        <v>61613</v>
      </c>
      <c r="K40" s="274">
        <v>60873</v>
      </c>
      <c r="L40" s="274">
        <v>740</v>
      </c>
      <c r="M40" s="274">
        <v>41811</v>
      </c>
      <c r="N40" s="274">
        <v>518</v>
      </c>
      <c r="O40" s="274">
        <v>26692</v>
      </c>
      <c r="P40" s="275">
        <v>26604</v>
      </c>
      <c r="Q40" s="274">
        <v>88</v>
      </c>
      <c r="R40" s="274">
        <v>14384</v>
      </c>
      <c r="S40" s="274">
        <v>7073</v>
      </c>
      <c r="T40" s="274">
        <v>7311</v>
      </c>
      <c r="U40" s="274">
        <v>217</v>
      </c>
      <c r="V40" s="274">
        <v>87503</v>
      </c>
      <c r="W40" s="274">
        <v>9816</v>
      </c>
      <c r="X40" s="274">
        <v>252</v>
      </c>
      <c r="Y40" s="274">
        <v>9564</v>
      </c>
      <c r="Z40" s="275">
        <v>77687</v>
      </c>
      <c r="AA40" s="274">
        <v>293</v>
      </c>
      <c r="AB40" s="274">
        <v>4829</v>
      </c>
      <c r="AC40" s="274">
        <v>515</v>
      </c>
      <c r="AD40" s="274">
        <v>3651</v>
      </c>
      <c r="AE40" s="274">
        <v>15638</v>
      </c>
      <c r="AF40" s="274">
        <v>9437</v>
      </c>
      <c r="AG40" s="274">
        <v>42793</v>
      </c>
      <c r="AH40" s="274">
        <v>531</v>
      </c>
      <c r="AI40" s="274">
        <v>164937</v>
      </c>
      <c r="AJ40" s="275">
        <v>60906</v>
      </c>
      <c r="AK40" s="274">
        <v>27450</v>
      </c>
      <c r="AL40" s="274">
        <v>25522</v>
      </c>
      <c r="AM40" s="274">
        <v>23446</v>
      </c>
      <c r="AN40" s="274">
        <v>3093</v>
      </c>
      <c r="AO40" s="274">
        <v>89</v>
      </c>
      <c r="AP40" s="274">
        <v>462</v>
      </c>
      <c r="AQ40" s="274">
        <v>4697</v>
      </c>
      <c r="AR40" s="274">
        <v>14991</v>
      </c>
      <c r="AS40" s="274">
        <v>82</v>
      </c>
      <c r="AT40" s="275">
        <v>32</v>
      </c>
      <c r="AU40" s="274">
        <v>2076</v>
      </c>
      <c r="AV40" s="274">
        <v>1980</v>
      </c>
      <c r="AW40" s="274">
        <v>476</v>
      </c>
      <c r="AX40" s="274">
        <v>1459</v>
      </c>
      <c r="AY40" s="274">
        <v>45</v>
      </c>
      <c r="AZ40" s="274">
        <v>0</v>
      </c>
      <c r="BA40" s="274">
        <v>96</v>
      </c>
      <c r="BB40" s="274">
        <v>51</v>
      </c>
      <c r="BC40" s="274">
        <v>45</v>
      </c>
      <c r="BD40" s="275">
        <v>1928</v>
      </c>
      <c r="BE40" s="274">
        <v>33456</v>
      </c>
      <c r="BF40" s="274">
        <v>15169</v>
      </c>
      <c r="BG40" s="274">
        <v>12302</v>
      </c>
      <c r="BH40" s="274">
        <v>224</v>
      </c>
      <c r="BI40" s="274">
        <v>16</v>
      </c>
      <c r="BJ40" s="274">
        <v>2627</v>
      </c>
      <c r="BK40" s="274">
        <v>11428</v>
      </c>
      <c r="BL40" s="274">
        <v>2526</v>
      </c>
      <c r="BM40" s="274">
        <v>55</v>
      </c>
      <c r="BN40" s="275">
        <v>284</v>
      </c>
      <c r="BO40" s="274">
        <v>3699</v>
      </c>
      <c r="BP40" s="274">
        <v>295</v>
      </c>
      <c r="BQ40" s="274">
        <v>10844</v>
      </c>
      <c r="BR40" s="274">
        <v>93187</v>
      </c>
      <c r="BS40" s="274">
        <v>5824</v>
      </c>
      <c r="BT40" s="274">
        <v>726</v>
      </c>
      <c r="BU40" s="274">
        <v>149</v>
      </c>
      <c r="BV40" s="274">
        <v>538</v>
      </c>
      <c r="BW40" s="274">
        <v>4309</v>
      </c>
      <c r="BX40" s="275">
        <v>81641</v>
      </c>
    </row>
    <row r="41" spans="1:76" ht="15.95" customHeight="1" x14ac:dyDescent="0.15">
      <c r="A41" s="269"/>
      <c r="B41" s="270" t="s">
        <v>450</v>
      </c>
      <c r="C41" s="271"/>
      <c r="D41" s="270"/>
      <c r="E41" s="272" t="s">
        <v>539</v>
      </c>
      <c r="F41" s="273"/>
      <c r="G41" s="274">
        <v>-2612</v>
      </c>
      <c r="H41" s="274">
        <v>0</v>
      </c>
      <c r="I41" s="274">
        <v>0</v>
      </c>
      <c r="J41" s="274">
        <v>0</v>
      </c>
      <c r="K41" s="274">
        <v>0</v>
      </c>
      <c r="L41" s="274">
        <v>0</v>
      </c>
      <c r="M41" s="274">
        <v>0</v>
      </c>
      <c r="N41" s="274">
        <v>0</v>
      </c>
      <c r="O41" s="274">
        <v>0</v>
      </c>
      <c r="P41" s="275">
        <v>0</v>
      </c>
      <c r="Q41" s="274">
        <v>0</v>
      </c>
      <c r="R41" s="274">
        <v>0</v>
      </c>
      <c r="S41" s="274">
        <v>0</v>
      </c>
      <c r="T41" s="274">
        <v>0</v>
      </c>
      <c r="U41" s="274">
        <v>0</v>
      </c>
      <c r="V41" s="274">
        <v>0</v>
      </c>
      <c r="W41" s="274">
        <v>0</v>
      </c>
      <c r="X41" s="274">
        <v>0</v>
      </c>
      <c r="Y41" s="274">
        <v>0</v>
      </c>
      <c r="Z41" s="275">
        <v>0</v>
      </c>
      <c r="AA41" s="274">
        <v>0</v>
      </c>
      <c r="AB41" s="274">
        <v>0</v>
      </c>
      <c r="AC41" s="274">
        <v>0</v>
      </c>
      <c r="AD41" s="274">
        <v>0</v>
      </c>
      <c r="AE41" s="274">
        <v>0</v>
      </c>
      <c r="AF41" s="274">
        <v>0</v>
      </c>
      <c r="AG41" s="274">
        <v>0</v>
      </c>
      <c r="AH41" s="274">
        <v>0</v>
      </c>
      <c r="AI41" s="274">
        <v>-2612</v>
      </c>
      <c r="AJ41" s="275">
        <v>-1681</v>
      </c>
      <c r="AK41" s="274">
        <v>-982</v>
      </c>
      <c r="AL41" s="274">
        <v>-955</v>
      </c>
      <c r="AM41" s="274">
        <v>-835</v>
      </c>
      <c r="AN41" s="274">
        <v>-385</v>
      </c>
      <c r="AO41" s="274">
        <v>-23</v>
      </c>
      <c r="AP41" s="274">
        <v>-56</v>
      </c>
      <c r="AQ41" s="274">
        <v>-267</v>
      </c>
      <c r="AR41" s="274">
        <v>-97</v>
      </c>
      <c r="AS41" s="274">
        <v>-2</v>
      </c>
      <c r="AT41" s="275">
        <v>-5</v>
      </c>
      <c r="AU41" s="274">
        <v>-120</v>
      </c>
      <c r="AV41" s="274">
        <v>-104</v>
      </c>
      <c r="AW41" s="274">
        <v>-84</v>
      </c>
      <c r="AX41" s="274">
        <v>-13</v>
      </c>
      <c r="AY41" s="274">
        <v>-6</v>
      </c>
      <c r="AZ41" s="274">
        <v>-1</v>
      </c>
      <c r="BA41" s="274">
        <v>-16</v>
      </c>
      <c r="BB41" s="274">
        <v>-8</v>
      </c>
      <c r="BC41" s="274">
        <v>-8</v>
      </c>
      <c r="BD41" s="275">
        <v>-27</v>
      </c>
      <c r="BE41" s="274">
        <v>-699</v>
      </c>
      <c r="BF41" s="274">
        <v>-221</v>
      </c>
      <c r="BG41" s="274">
        <v>-131</v>
      </c>
      <c r="BH41" s="274">
        <v>-34</v>
      </c>
      <c r="BI41" s="274">
        <v>-9</v>
      </c>
      <c r="BJ41" s="274">
        <v>-47</v>
      </c>
      <c r="BK41" s="274">
        <v>-234</v>
      </c>
      <c r="BL41" s="274">
        <v>-89</v>
      </c>
      <c r="BM41" s="274">
        <v>-12</v>
      </c>
      <c r="BN41" s="275">
        <v>-27</v>
      </c>
      <c r="BO41" s="274">
        <v>-46</v>
      </c>
      <c r="BP41" s="274">
        <v>-70</v>
      </c>
      <c r="BQ41" s="274">
        <v>-2</v>
      </c>
      <c r="BR41" s="274">
        <v>-929</v>
      </c>
      <c r="BS41" s="274">
        <v>-510</v>
      </c>
      <c r="BT41" s="274">
        <v>-94</v>
      </c>
      <c r="BU41" s="274">
        <v>-148</v>
      </c>
      <c r="BV41" s="274">
        <v>-36</v>
      </c>
      <c r="BW41" s="274">
        <v>-21</v>
      </c>
      <c r="BX41" s="275">
        <v>-120</v>
      </c>
    </row>
    <row r="42" spans="1:76" ht="15.95" customHeight="1" x14ac:dyDescent="0.15">
      <c r="A42" s="269"/>
      <c r="B42" s="270" t="s">
        <v>451</v>
      </c>
      <c r="C42" s="271"/>
      <c r="D42" s="270"/>
      <c r="E42" s="272" t="s">
        <v>540</v>
      </c>
      <c r="F42" s="273"/>
      <c r="G42" s="274">
        <v>1103054</v>
      </c>
      <c r="H42" s="274">
        <v>552675</v>
      </c>
      <c r="I42" s="274">
        <v>315215</v>
      </c>
      <c r="J42" s="274">
        <v>62730</v>
      </c>
      <c r="K42" s="274">
        <v>56397</v>
      </c>
      <c r="L42" s="274">
        <v>6333</v>
      </c>
      <c r="M42" s="274">
        <v>252485</v>
      </c>
      <c r="N42" s="274">
        <v>3552</v>
      </c>
      <c r="O42" s="274">
        <v>163348</v>
      </c>
      <c r="P42" s="275">
        <v>162687</v>
      </c>
      <c r="Q42" s="274">
        <v>661</v>
      </c>
      <c r="R42" s="274">
        <v>84917</v>
      </c>
      <c r="S42" s="274">
        <v>15545</v>
      </c>
      <c r="T42" s="274">
        <v>69372</v>
      </c>
      <c r="U42" s="274">
        <v>668</v>
      </c>
      <c r="V42" s="274">
        <v>237460</v>
      </c>
      <c r="W42" s="274">
        <v>4598</v>
      </c>
      <c r="X42" s="274">
        <v>316</v>
      </c>
      <c r="Y42" s="274">
        <v>4282</v>
      </c>
      <c r="Z42" s="275">
        <v>232862</v>
      </c>
      <c r="AA42" s="274">
        <v>1638</v>
      </c>
      <c r="AB42" s="274">
        <v>13740</v>
      </c>
      <c r="AC42" s="274">
        <v>6729</v>
      </c>
      <c r="AD42" s="274">
        <v>19226</v>
      </c>
      <c r="AE42" s="274">
        <v>82886</v>
      </c>
      <c r="AF42" s="274">
        <v>28316</v>
      </c>
      <c r="AG42" s="274">
        <v>78423</v>
      </c>
      <c r="AH42" s="274">
        <v>1904</v>
      </c>
      <c r="AI42" s="274">
        <v>550379</v>
      </c>
      <c r="AJ42" s="275">
        <v>258537</v>
      </c>
      <c r="AK42" s="274">
        <v>159358</v>
      </c>
      <c r="AL42" s="274">
        <v>158426</v>
      </c>
      <c r="AM42" s="274">
        <v>90522</v>
      </c>
      <c r="AN42" s="274">
        <v>49261</v>
      </c>
      <c r="AO42" s="274">
        <v>600</v>
      </c>
      <c r="AP42" s="274">
        <v>26888</v>
      </c>
      <c r="AQ42" s="274">
        <v>4034</v>
      </c>
      <c r="AR42" s="274">
        <v>5655</v>
      </c>
      <c r="AS42" s="274">
        <v>86</v>
      </c>
      <c r="AT42" s="275">
        <v>3998</v>
      </c>
      <c r="AU42" s="274">
        <v>67904</v>
      </c>
      <c r="AV42" s="274">
        <v>65637</v>
      </c>
      <c r="AW42" s="274">
        <v>59823</v>
      </c>
      <c r="AX42" s="274">
        <v>3755</v>
      </c>
      <c r="AY42" s="274">
        <v>2059</v>
      </c>
      <c r="AZ42" s="274">
        <v>0</v>
      </c>
      <c r="BA42" s="274">
        <v>2267</v>
      </c>
      <c r="BB42" s="274">
        <v>1218</v>
      </c>
      <c r="BC42" s="274">
        <v>1049</v>
      </c>
      <c r="BD42" s="275">
        <v>932</v>
      </c>
      <c r="BE42" s="274">
        <v>99179</v>
      </c>
      <c r="BF42" s="274">
        <v>31946</v>
      </c>
      <c r="BG42" s="274">
        <v>17448</v>
      </c>
      <c r="BH42" s="274">
        <v>6818</v>
      </c>
      <c r="BI42" s="274">
        <v>3432</v>
      </c>
      <c r="BJ42" s="274">
        <v>4248</v>
      </c>
      <c r="BK42" s="274">
        <v>21674</v>
      </c>
      <c r="BL42" s="274">
        <v>13701</v>
      </c>
      <c r="BM42" s="274">
        <v>633</v>
      </c>
      <c r="BN42" s="275">
        <v>4967</v>
      </c>
      <c r="BO42" s="274">
        <v>831</v>
      </c>
      <c r="BP42" s="274">
        <v>25427</v>
      </c>
      <c r="BQ42" s="274">
        <v>24669</v>
      </c>
      <c r="BR42" s="274">
        <v>267173</v>
      </c>
      <c r="BS42" s="274">
        <v>100730</v>
      </c>
      <c r="BT42" s="274">
        <v>17622</v>
      </c>
      <c r="BU42" s="274">
        <v>1758</v>
      </c>
      <c r="BV42" s="274">
        <v>47629</v>
      </c>
      <c r="BW42" s="274">
        <v>10608</v>
      </c>
      <c r="BX42" s="275">
        <v>88826</v>
      </c>
    </row>
    <row r="43" spans="1:76" ht="15.95" customHeight="1" x14ac:dyDescent="0.15">
      <c r="A43" s="269"/>
      <c r="B43" s="270" t="s">
        <v>452</v>
      </c>
      <c r="C43" s="271"/>
      <c r="D43" s="270"/>
      <c r="E43" s="272" t="s">
        <v>541</v>
      </c>
      <c r="F43" s="273"/>
      <c r="G43" s="274">
        <v>90107</v>
      </c>
      <c r="H43" s="274">
        <v>6409</v>
      </c>
      <c r="I43" s="274">
        <v>5211</v>
      </c>
      <c r="J43" s="274">
        <v>3708</v>
      </c>
      <c r="K43" s="274">
        <v>3645</v>
      </c>
      <c r="L43" s="274">
        <v>63</v>
      </c>
      <c r="M43" s="274">
        <v>1503</v>
      </c>
      <c r="N43" s="274">
        <v>32</v>
      </c>
      <c r="O43" s="274">
        <v>885</v>
      </c>
      <c r="P43" s="275">
        <v>873</v>
      </c>
      <c r="Q43" s="274">
        <v>12</v>
      </c>
      <c r="R43" s="274">
        <v>576</v>
      </c>
      <c r="S43" s="274">
        <v>282</v>
      </c>
      <c r="T43" s="274">
        <v>294</v>
      </c>
      <c r="U43" s="274">
        <v>10</v>
      </c>
      <c r="V43" s="274">
        <v>1198</v>
      </c>
      <c r="W43" s="274">
        <v>192</v>
      </c>
      <c r="X43" s="274">
        <v>9</v>
      </c>
      <c r="Y43" s="274">
        <v>183</v>
      </c>
      <c r="Z43" s="275">
        <v>1006</v>
      </c>
      <c r="AA43" s="274">
        <v>5</v>
      </c>
      <c r="AB43" s="274">
        <v>99</v>
      </c>
      <c r="AC43" s="274">
        <v>10</v>
      </c>
      <c r="AD43" s="274">
        <v>83</v>
      </c>
      <c r="AE43" s="274">
        <v>296</v>
      </c>
      <c r="AF43" s="274">
        <v>100</v>
      </c>
      <c r="AG43" s="274">
        <v>401</v>
      </c>
      <c r="AH43" s="274">
        <v>12</v>
      </c>
      <c r="AI43" s="274">
        <v>83698</v>
      </c>
      <c r="AJ43" s="275">
        <v>11102</v>
      </c>
      <c r="AK43" s="274">
        <v>6175</v>
      </c>
      <c r="AL43" s="274">
        <v>6053</v>
      </c>
      <c r="AM43" s="274">
        <v>5309</v>
      </c>
      <c r="AN43" s="274">
        <v>2967</v>
      </c>
      <c r="AO43" s="274">
        <v>103</v>
      </c>
      <c r="AP43" s="274">
        <v>260</v>
      </c>
      <c r="AQ43" s="274">
        <v>1499</v>
      </c>
      <c r="AR43" s="274">
        <v>444</v>
      </c>
      <c r="AS43" s="274">
        <v>11</v>
      </c>
      <c r="AT43" s="275">
        <v>25</v>
      </c>
      <c r="AU43" s="274">
        <v>744</v>
      </c>
      <c r="AV43" s="274">
        <v>651</v>
      </c>
      <c r="AW43" s="274">
        <v>557</v>
      </c>
      <c r="AX43" s="274">
        <v>61</v>
      </c>
      <c r="AY43" s="274">
        <v>28</v>
      </c>
      <c r="AZ43" s="274">
        <v>5</v>
      </c>
      <c r="BA43" s="274">
        <v>93</v>
      </c>
      <c r="BB43" s="274">
        <v>48</v>
      </c>
      <c r="BC43" s="274">
        <v>45</v>
      </c>
      <c r="BD43" s="275">
        <v>122</v>
      </c>
      <c r="BE43" s="274">
        <v>4927</v>
      </c>
      <c r="BF43" s="274">
        <v>536</v>
      </c>
      <c r="BG43" s="274">
        <v>343</v>
      </c>
      <c r="BH43" s="274">
        <v>40</v>
      </c>
      <c r="BI43" s="274">
        <v>97</v>
      </c>
      <c r="BJ43" s="274">
        <v>56</v>
      </c>
      <c r="BK43" s="274">
        <v>4074</v>
      </c>
      <c r="BL43" s="274">
        <v>124</v>
      </c>
      <c r="BM43" s="274">
        <v>15</v>
      </c>
      <c r="BN43" s="275">
        <v>40</v>
      </c>
      <c r="BO43" s="274">
        <v>56</v>
      </c>
      <c r="BP43" s="274">
        <v>82</v>
      </c>
      <c r="BQ43" s="274">
        <v>4106</v>
      </c>
      <c r="BR43" s="274">
        <v>68490</v>
      </c>
      <c r="BS43" s="274">
        <v>5333</v>
      </c>
      <c r="BT43" s="274">
        <v>318</v>
      </c>
      <c r="BU43" s="274">
        <v>117</v>
      </c>
      <c r="BV43" s="274">
        <v>61199</v>
      </c>
      <c r="BW43" s="274">
        <v>703</v>
      </c>
      <c r="BX43" s="275">
        <v>820</v>
      </c>
    </row>
    <row r="44" spans="1:76" ht="15.95" customHeight="1" x14ac:dyDescent="0.15">
      <c r="A44" s="269"/>
      <c r="B44" s="270" t="s">
        <v>453</v>
      </c>
      <c r="C44" s="271"/>
      <c r="D44" s="270"/>
      <c r="E44" s="272" t="s">
        <v>542</v>
      </c>
      <c r="F44" s="273"/>
      <c r="G44" s="274">
        <v>11119</v>
      </c>
      <c r="H44" s="274">
        <v>6085</v>
      </c>
      <c r="I44" s="274">
        <v>4011</v>
      </c>
      <c r="J44" s="274">
        <v>1932</v>
      </c>
      <c r="K44" s="274">
        <v>1873</v>
      </c>
      <c r="L44" s="274">
        <v>59</v>
      </c>
      <c r="M44" s="274">
        <v>2079</v>
      </c>
      <c r="N44" s="274">
        <v>36</v>
      </c>
      <c r="O44" s="274">
        <v>1107</v>
      </c>
      <c r="P44" s="275">
        <v>1092</v>
      </c>
      <c r="Q44" s="274">
        <v>15</v>
      </c>
      <c r="R44" s="274">
        <v>920</v>
      </c>
      <c r="S44" s="274">
        <v>322</v>
      </c>
      <c r="T44" s="274">
        <v>598</v>
      </c>
      <c r="U44" s="274">
        <v>16</v>
      </c>
      <c r="V44" s="274">
        <v>2074</v>
      </c>
      <c r="W44" s="274">
        <v>174</v>
      </c>
      <c r="X44" s="274">
        <v>12</v>
      </c>
      <c r="Y44" s="274">
        <v>162</v>
      </c>
      <c r="Z44" s="275">
        <v>1900</v>
      </c>
      <c r="AA44" s="274">
        <v>15</v>
      </c>
      <c r="AB44" s="274">
        <v>129</v>
      </c>
      <c r="AC44" s="274">
        <v>35</v>
      </c>
      <c r="AD44" s="274">
        <v>143</v>
      </c>
      <c r="AE44" s="274">
        <v>485</v>
      </c>
      <c r="AF44" s="274">
        <v>280</v>
      </c>
      <c r="AG44" s="274">
        <v>792</v>
      </c>
      <c r="AH44" s="274">
        <v>21</v>
      </c>
      <c r="AI44" s="274">
        <v>5034</v>
      </c>
      <c r="AJ44" s="275">
        <v>4178</v>
      </c>
      <c r="AK44" s="274">
        <v>3419</v>
      </c>
      <c r="AL44" s="274">
        <v>3327</v>
      </c>
      <c r="AM44" s="274">
        <v>2909</v>
      </c>
      <c r="AN44" s="274">
        <v>1334</v>
      </c>
      <c r="AO44" s="274">
        <v>79</v>
      </c>
      <c r="AP44" s="274">
        <v>199</v>
      </c>
      <c r="AQ44" s="274">
        <v>932</v>
      </c>
      <c r="AR44" s="274">
        <v>337</v>
      </c>
      <c r="AS44" s="274">
        <v>8</v>
      </c>
      <c r="AT44" s="275">
        <v>20</v>
      </c>
      <c r="AU44" s="274">
        <v>418</v>
      </c>
      <c r="AV44" s="274">
        <v>365</v>
      </c>
      <c r="AW44" s="274">
        <v>294</v>
      </c>
      <c r="AX44" s="274">
        <v>46</v>
      </c>
      <c r="AY44" s="274">
        <v>22</v>
      </c>
      <c r="AZ44" s="274">
        <v>3</v>
      </c>
      <c r="BA44" s="274">
        <v>53</v>
      </c>
      <c r="BB44" s="274">
        <v>27</v>
      </c>
      <c r="BC44" s="274">
        <v>26</v>
      </c>
      <c r="BD44" s="275">
        <v>92</v>
      </c>
      <c r="BE44" s="274">
        <v>759</v>
      </c>
      <c r="BF44" s="274">
        <v>245</v>
      </c>
      <c r="BG44" s="274">
        <v>144</v>
      </c>
      <c r="BH44" s="274">
        <v>38</v>
      </c>
      <c r="BI44" s="274">
        <v>11</v>
      </c>
      <c r="BJ44" s="274">
        <v>52</v>
      </c>
      <c r="BK44" s="274">
        <v>246</v>
      </c>
      <c r="BL44" s="274">
        <v>98</v>
      </c>
      <c r="BM44" s="274">
        <v>14</v>
      </c>
      <c r="BN44" s="275">
        <v>30</v>
      </c>
      <c r="BO44" s="274">
        <v>50</v>
      </c>
      <c r="BP44" s="274">
        <v>76</v>
      </c>
      <c r="BQ44" s="274">
        <v>240</v>
      </c>
      <c r="BR44" s="274">
        <v>616</v>
      </c>
      <c r="BS44" s="274">
        <v>220</v>
      </c>
      <c r="BT44" s="274">
        <v>71</v>
      </c>
      <c r="BU44" s="274">
        <v>27</v>
      </c>
      <c r="BV44" s="274">
        <v>61</v>
      </c>
      <c r="BW44" s="274">
        <v>37</v>
      </c>
      <c r="BX44" s="275">
        <v>200</v>
      </c>
    </row>
    <row r="45" spans="1:76" ht="15.95" customHeight="1" x14ac:dyDescent="0.15">
      <c r="A45" s="269"/>
      <c r="B45" s="270" t="s">
        <v>454</v>
      </c>
      <c r="C45" s="271"/>
      <c r="D45" s="270"/>
      <c r="E45" s="272" t="s">
        <v>543</v>
      </c>
      <c r="F45" s="273"/>
      <c r="G45" s="274">
        <v>1533</v>
      </c>
      <c r="H45" s="274">
        <v>1627</v>
      </c>
      <c r="I45" s="274">
        <v>0</v>
      </c>
      <c r="J45" s="274">
        <v>0</v>
      </c>
      <c r="K45" s="274">
        <v>0</v>
      </c>
      <c r="L45" s="274">
        <v>0</v>
      </c>
      <c r="M45" s="274">
        <v>0</v>
      </c>
      <c r="N45" s="274">
        <v>0</v>
      </c>
      <c r="O45" s="274">
        <v>0</v>
      </c>
      <c r="P45" s="275">
        <v>0</v>
      </c>
      <c r="Q45" s="274">
        <v>0</v>
      </c>
      <c r="R45" s="274">
        <v>0</v>
      </c>
      <c r="S45" s="274">
        <v>0</v>
      </c>
      <c r="T45" s="274">
        <v>0</v>
      </c>
      <c r="U45" s="274">
        <v>0</v>
      </c>
      <c r="V45" s="274">
        <v>1627</v>
      </c>
      <c r="W45" s="274">
        <v>0</v>
      </c>
      <c r="X45" s="274">
        <v>0</v>
      </c>
      <c r="Y45" s="274">
        <v>0</v>
      </c>
      <c r="Z45" s="275">
        <v>1627</v>
      </c>
      <c r="AA45" s="274">
        <v>13</v>
      </c>
      <c r="AB45" s="274">
        <v>111</v>
      </c>
      <c r="AC45" s="274">
        <v>30</v>
      </c>
      <c r="AD45" s="274">
        <v>122</v>
      </c>
      <c r="AE45" s="274">
        <v>415</v>
      </c>
      <c r="AF45" s="274">
        <v>240</v>
      </c>
      <c r="AG45" s="274">
        <v>678</v>
      </c>
      <c r="AH45" s="274">
        <v>18</v>
      </c>
      <c r="AI45" s="274">
        <v>-94</v>
      </c>
      <c r="AJ45" s="275">
        <v>-35</v>
      </c>
      <c r="AK45" s="274">
        <v>0</v>
      </c>
      <c r="AL45" s="274">
        <v>0</v>
      </c>
      <c r="AM45" s="274">
        <v>0</v>
      </c>
      <c r="AN45" s="274">
        <v>0</v>
      </c>
      <c r="AO45" s="274">
        <v>0</v>
      </c>
      <c r="AP45" s="274">
        <v>0</v>
      </c>
      <c r="AQ45" s="274">
        <v>0</v>
      </c>
      <c r="AR45" s="274">
        <v>0</v>
      </c>
      <c r="AS45" s="274">
        <v>0</v>
      </c>
      <c r="AT45" s="275">
        <v>0</v>
      </c>
      <c r="AU45" s="274">
        <v>0</v>
      </c>
      <c r="AV45" s="274">
        <v>0</v>
      </c>
      <c r="AW45" s="274">
        <v>0</v>
      </c>
      <c r="AX45" s="274">
        <v>0</v>
      </c>
      <c r="AY45" s="274">
        <v>0</v>
      </c>
      <c r="AZ45" s="274">
        <v>0</v>
      </c>
      <c r="BA45" s="274">
        <v>0</v>
      </c>
      <c r="BB45" s="274">
        <v>0</v>
      </c>
      <c r="BC45" s="274">
        <v>0</v>
      </c>
      <c r="BD45" s="275">
        <v>0</v>
      </c>
      <c r="BE45" s="274">
        <v>-35</v>
      </c>
      <c r="BF45" s="274">
        <v>-11</v>
      </c>
      <c r="BG45" s="274">
        <v>-7</v>
      </c>
      <c r="BH45" s="274">
        <v>-2</v>
      </c>
      <c r="BI45" s="274">
        <v>0</v>
      </c>
      <c r="BJ45" s="274">
        <v>-2</v>
      </c>
      <c r="BK45" s="274">
        <v>-13</v>
      </c>
      <c r="BL45" s="274">
        <v>-4</v>
      </c>
      <c r="BM45" s="274">
        <v>-1</v>
      </c>
      <c r="BN45" s="275">
        <v>-1</v>
      </c>
      <c r="BO45" s="274">
        <v>-2</v>
      </c>
      <c r="BP45" s="274">
        <v>-3</v>
      </c>
      <c r="BQ45" s="274">
        <v>0</v>
      </c>
      <c r="BR45" s="274">
        <v>-59</v>
      </c>
      <c r="BS45" s="274">
        <v>-23</v>
      </c>
      <c r="BT45" s="274">
        <v>-1</v>
      </c>
      <c r="BU45" s="274">
        <v>0</v>
      </c>
      <c r="BV45" s="274">
        <v>-7</v>
      </c>
      <c r="BW45" s="274">
        <v>-4</v>
      </c>
      <c r="BX45" s="275">
        <v>-24</v>
      </c>
    </row>
    <row r="46" spans="1:76" ht="15.95" customHeight="1" x14ac:dyDescent="0.15">
      <c r="A46" s="269"/>
      <c r="B46" s="270" t="s">
        <v>455</v>
      </c>
      <c r="C46" s="271"/>
      <c r="D46" s="270"/>
      <c r="E46" s="272" t="s">
        <v>544</v>
      </c>
      <c r="F46" s="273"/>
      <c r="G46" s="274">
        <v>464332</v>
      </c>
      <c r="H46" s="274">
        <v>195328</v>
      </c>
      <c r="I46" s="274">
        <v>103740</v>
      </c>
      <c r="J46" s="274">
        <v>44141</v>
      </c>
      <c r="K46" s="274">
        <v>43551</v>
      </c>
      <c r="L46" s="274">
        <v>590</v>
      </c>
      <c r="M46" s="274">
        <v>59599</v>
      </c>
      <c r="N46" s="274">
        <v>701</v>
      </c>
      <c r="O46" s="274">
        <v>36312</v>
      </c>
      <c r="P46" s="275">
        <v>36145</v>
      </c>
      <c r="Q46" s="274">
        <v>167</v>
      </c>
      <c r="R46" s="274">
        <v>22240</v>
      </c>
      <c r="S46" s="274">
        <v>15787</v>
      </c>
      <c r="T46" s="274">
        <v>6453</v>
      </c>
      <c r="U46" s="274">
        <v>346</v>
      </c>
      <c r="V46" s="274">
        <v>91588</v>
      </c>
      <c r="W46" s="274">
        <v>3914</v>
      </c>
      <c r="X46" s="274">
        <v>148</v>
      </c>
      <c r="Y46" s="274">
        <v>3766</v>
      </c>
      <c r="Z46" s="275">
        <v>87674</v>
      </c>
      <c r="AA46" s="274">
        <v>578</v>
      </c>
      <c r="AB46" s="274">
        <v>5989</v>
      </c>
      <c r="AC46" s="274">
        <v>1327</v>
      </c>
      <c r="AD46" s="274">
        <v>5381</v>
      </c>
      <c r="AE46" s="274">
        <v>23798</v>
      </c>
      <c r="AF46" s="274">
        <v>11731</v>
      </c>
      <c r="AG46" s="274">
        <v>38215</v>
      </c>
      <c r="AH46" s="274">
        <v>655</v>
      </c>
      <c r="AI46" s="274">
        <v>269004</v>
      </c>
      <c r="AJ46" s="275">
        <v>57195</v>
      </c>
      <c r="AK46" s="274">
        <v>31512</v>
      </c>
      <c r="AL46" s="274">
        <v>31358</v>
      </c>
      <c r="AM46" s="274">
        <v>21768</v>
      </c>
      <c r="AN46" s="274">
        <v>1923</v>
      </c>
      <c r="AO46" s="274">
        <v>5</v>
      </c>
      <c r="AP46" s="274">
        <v>0</v>
      </c>
      <c r="AQ46" s="274">
        <v>469</v>
      </c>
      <c r="AR46" s="274">
        <v>19060</v>
      </c>
      <c r="AS46" s="274">
        <v>52</v>
      </c>
      <c r="AT46" s="275">
        <v>259</v>
      </c>
      <c r="AU46" s="274">
        <v>9590</v>
      </c>
      <c r="AV46" s="274">
        <v>6644</v>
      </c>
      <c r="AW46" s="274">
        <v>6523</v>
      </c>
      <c r="AX46" s="274">
        <v>29</v>
      </c>
      <c r="AY46" s="274">
        <v>75</v>
      </c>
      <c r="AZ46" s="274">
        <v>17</v>
      </c>
      <c r="BA46" s="274">
        <v>2946</v>
      </c>
      <c r="BB46" s="274">
        <v>1682</v>
      </c>
      <c r="BC46" s="274">
        <v>1264</v>
      </c>
      <c r="BD46" s="275">
        <v>154</v>
      </c>
      <c r="BE46" s="274">
        <v>25683</v>
      </c>
      <c r="BF46" s="274">
        <v>5691</v>
      </c>
      <c r="BG46" s="274">
        <v>5242</v>
      </c>
      <c r="BH46" s="274">
        <v>371</v>
      </c>
      <c r="BI46" s="274">
        <v>40</v>
      </c>
      <c r="BJ46" s="274">
        <v>38</v>
      </c>
      <c r="BK46" s="274">
        <v>7348</v>
      </c>
      <c r="BL46" s="274">
        <v>3266</v>
      </c>
      <c r="BM46" s="274">
        <v>356</v>
      </c>
      <c r="BN46" s="275">
        <v>2774</v>
      </c>
      <c r="BO46" s="274">
        <v>5037</v>
      </c>
      <c r="BP46" s="274">
        <v>1211</v>
      </c>
      <c r="BQ46" s="274">
        <v>1052</v>
      </c>
      <c r="BR46" s="274">
        <v>210757</v>
      </c>
      <c r="BS46" s="274">
        <v>94740</v>
      </c>
      <c r="BT46" s="274">
        <v>64239</v>
      </c>
      <c r="BU46" s="274">
        <v>21238</v>
      </c>
      <c r="BV46" s="274">
        <v>2812</v>
      </c>
      <c r="BW46" s="274">
        <v>2720</v>
      </c>
      <c r="BX46" s="275">
        <v>25008</v>
      </c>
    </row>
    <row r="47" spans="1:76" ht="15.95" customHeight="1" x14ac:dyDescent="0.15">
      <c r="A47" s="269"/>
      <c r="B47" s="270" t="s">
        <v>456</v>
      </c>
      <c r="C47" s="271"/>
      <c r="D47" s="270"/>
      <c r="E47" s="272" t="s">
        <v>545</v>
      </c>
      <c r="F47" s="273"/>
      <c r="G47" s="274">
        <v>2188865</v>
      </c>
      <c r="H47" s="274">
        <v>1431208</v>
      </c>
      <c r="I47" s="274">
        <v>650336</v>
      </c>
      <c r="J47" s="274">
        <v>243777</v>
      </c>
      <c r="K47" s="274">
        <v>230722</v>
      </c>
      <c r="L47" s="274">
        <v>13055</v>
      </c>
      <c r="M47" s="274">
        <v>406559</v>
      </c>
      <c r="N47" s="274">
        <v>4887</v>
      </c>
      <c r="O47" s="274">
        <v>105192</v>
      </c>
      <c r="P47" s="275">
        <v>103819</v>
      </c>
      <c r="Q47" s="274">
        <v>1373</v>
      </c>
      <c r="R47" s="274">
        <v>294686</v>
      </c>
      <c r="S47" s="274">
        <v>110746</v>
      </c>
      <c r="T47" s="274">
        <v>183940</v>
      </c>
      <c r="U47" s="274">
        <v>1794</v>
      </c>
      <c r="V47" s="274">
        <v>780872</v>
      </c>
      <c r="W47" s="274">
        <v>26891</v>
      </c>
      <c r="X47" s="274">
        <v>1521</v>
      </c>
      <c r="Y47" s="274">
        <v>25370</v>
      </c>
      <c r="Z47" s="275">
        <v>753981</v>
      </c>
      <c r="AA47" s="274">
        <v>5060</v>
      </c>
      <c r="AB47" s="274">
        <v>51215</v>
      </c>
      <c r="AC47" s="274">
        <v>10843</v>
      </c>
      <c r="AD47" s="274">
        <v>34142</v>
      </c>
      <c r="AE47" s="274">
        <v>112149</v>
      </c>
      <c r="AF47" s="274">
        <v>149069</v>
      </c>
      <c r="AG47" s="274">
        <v>382487</v>
      </c>
      <c r="AH47" s="274">
        <v>9016</v>
      </c>
      <c r="AI47" s="274">
        <v>757657</v>
      </c>
      <c r="AJ47" s="275">
        <v>296578</v>
      </c>
      <c r="AK47" s="274">
        <v>205509</v>
      </c>
      <c r="AL47" s="274">
        <v>204170</v>
      </c>
      <c r="AM47" s="274">
        <v>176414</v>
      </c>
      <c r="AN47" s="274">
        <v>61906</v>
      </c>
      <c r="AO47" s="274">
        <v>2166</v>
      </c>
      <c r="AP47" s="274">
        <v>69877</v>
      </c>
      <c r="AQ47" s="274">
        <v>27848</v>
      </c>
      <c r="AR47" s="274">
        <v>12910</v>
      </c>
      <c r="AS47" s="274">
        <v>238</v>
      </c>
      <c r="AT47" s="275">
        <v>1469</v>
      </c>
      <c r="AU47" s="274">
        <v>27756</v>
      </c>
      <c r="AV47" s="274">
        <v>23638</v>
      </c>
      <c r="AW47" s="274">
        <v>15629</v>
      </c>
      <c r="AX47" s="274">
        <v>7675</v>
      </c>
      <c r="AY47" s="274">
        <v>323</v>
      </c>
      <c r="AZ47" s="274">
        <v>11</v>
      </c>
      <c r="BA47" s="274">
        <v>4118</v>
      </c>
      <c r="BB47" s="274">
        <v>2217</v>
      </c>
      <c r="BC47" s="274">
        <v>1901</v>
      </c>
      <c r="BD47" s="275">
        <v>1339</v>
      </c>
      <c r="BE47" s="274">
        <v>91069</v>
      </c>
      <c r="BF47" s="274">
        <v>29033</v>
      </c>
      <c r="BG47" s="274">
        <v>14509</v>
      </c>
      <c r="BH47" s="274">
        <v>6067</v>
      </c>
      <c r="BI47" s="274">
        <v>1358</v>
      </c>
      <c r="BJ47" s="274">
        <v>7099</v>
      </c>
      <c r="BK47" s="274">
        <v>20338</v>
      </c>
      <c r="BL47" s="274">
        <v>28188</v>
      </c>
      <c r="BM47" s="274">
        <v>515</v>
      </c>
      <c r="BN47" s="275">
        <v>841</v>
      </c>
      <c r="BO47" s="274">
        <v>8671</v>
      </c>
      <c r="BP47" s="274">
        <v>3483</v>
      </c>
      <c r="BQ47" s="274">
        <v>27225</v>
      </c>
      <c r="BR47" s="274">
        <v>433854</v>
      </c>
      <c r="BS47" s="274">
        <v>46179</v>
      </c>
      <c r="BT47" s="274">
        <v>57543</v>
      </c>
      <c r="BU47" s="274">
        <v>5189</v>
      </c>
      <c r="BV47" s="274">
        <v>35881</v>
      </c>
      <c r="BW47" s="274">
        <v>4351</v>
      </c>
      <c r="BX47" s="275">
        <v>284711</v>
      </c>
    </row>
    <row r="48" spans="1:76" ht="15.95" customHeight="1" x14ac:dyDescent="0.15">
      <c r="A48" s="269"/>
      <c r="B48" s="270" t="s">
        <v>457</v>
      </c>
      <c r="C48" s="271"/>
      <c r="D48" s="270"/>
      <c r="E48" s="272" t="s">
        <v>546</v>
      </c>
      <c r="F48" s="273"/>
      <c r="G48" s="274">
        <v>636243</v>
      </c>
      <c r="H48" s="274">
        <v>487696</v>
      </c>
      <c r="I48" s="274">
        <v>271667</v>
      </c>
      <c r="J48" s="274">
        <v>163509</v>
      </c>
      <c r="K48" s="274">
        <v>158493</v>
      </c>
      <c r="L48" s="274">
        <v>5016</v>
      </c>
      <c r="M48" s="274">
        <v>108158</v>
      </c>
      <c r="N48" s="274">
        <v>1325</v>
      </c>
      <c r="O48" s="274">
        <v>61723</v>
      </c>
      <c r="P48" s="275">
        <v>60362</v>
      </c>
      <c r="Q48" s="274">
        <v>1361</v>
      </c>
      <c r="R48" s="274">
        <v>44662</v>
      </c>
      <c r="S48" s="274">
        <v>15257</v>
      </c>
      <c r="T48" s="274">
        <v>29405</v>
      </c>
      <c r="U48" s="274">
        <v>448</v>
      </c>
      <c r="V48" s="274">
        <v>216029</v>
      </c>
      <c r="W48" s="274">
        <v>11815</v>
      </c>
      <c r="X48" s="274">
        <v>512</v>
      </c>
      <c r="Y48" s="274">
        <v>11303</v>
      </c>
      <c r="Z48" s="275">
        <v>204214</v>
      </c>
      <c r="AA48" s="274">
        <v>447</v>
      </c>
      <c r="AB48" s="274">
        <v>11905</v>
      </c>
      <c r="AC48" s="274">
        <v>1144</v>
      </c>
      <c r="AD48" s="274">
        <v>11045</v>
      </c>
      <c r="AE48" s="274">
        <v>65868</v>
      </c>
      <c r="AF48" s="274">
        <v>13203</v>
      </c>
      <c r="AG48" s="274">
        <v>99891</v>
      </c>
      <c r="AH48" s="274">
        <v>711</v>
      </c>
      <c r="AI48" s="274">
        <v>148547</v>
      </c>
      <c r="AJ48" s="275">
        <v>91853</v>
      </c>
      <c r="AK48" s="274">
        <v>57353</v>
      </c>
      <c r="AL48" s="274">
        <v>57225</v>
      </c>
      <c r="AM48" s="274">
        <v>52920</v>
      </c>
      <c r="AN48" s="274">
        <v>36333</v>
      </c>
      <c r="AO48" s="274">
        <v>147</v>
      </c>
      <c r="AP48" s="274">
        <v>3164</v>
      </c>
      <c r="AQ48" s="274">
        <v>11148</v>
      </c>
      <c r="AR48" s="274">
        <v>2013</v>
      </c>
      <c r="AS48" s="274">
        <v>25</v>
      </c>
      <c r="AT48" s="275">
        <v>90</v>
      </c>
      <c r="AU48" s="274">
        <v>4305</v>
      </c>
      <c r="AV48" s="274">
        <v>3779</v>
      </c>
      <c r="AW48" s="274">
        <v>2913</v>
      </c>
      <c r="AX48" s="274">
        <v>609</v>
      </c>
      <c r="AY48" s="274">
        <v>254</v>
      </c>
      <c r="AZ48" s="274">
        <v>3</v>
      </c>
      <c r="BA48" s="274">
        <v>526</v>
      </c>
      <c r="BB48" s="274">
        <v>281</v>
      </c>
      <c r="BC48" s="274">
        <v>245</v>
      </c>
      <c r="BD48" s="275">
        <v>128</v>
      </c>
      <c r="BE48" s="274">
        <v>34500</v>
      </c>
      <c r="BF48" s="274">
        <v>10759</v>
      </c>
      <c r="BG48" s="274">
        <v>4446</v>
      </c>
      <c r="BH48" s="274">
        <v>2222</v>
      </c>
      <c r="BI48" s="274">
        <v>220</v>
      </c>
      <c r="BJ48" s="274">
        <v>3871</v>
      </c>
      <c r="BK48" s="274">
        <v>10559</v>
      </c>
      <c r="BL48" s="274">
        <v>8038</v>
      </c>
      <c r="BM48" s="274">
        <v>495</v>
      </c>
      <c r="BN48" s="275">
        <v>1839</v>
      </c>
      <c r="BO48" s="274">
        <v>1347</v>
      </c>
      <c r="BP48" s="274">
        <v>1463</v>
      </c>
      <c r="BQ48" s="274">
        <v>7588</v>
      </c>
      <c r="BR48" s="274">
        <v>49106</v>
      </c>
      <c r="BS48" s="274">
        <v>13869</v>
      </c>
      <c r="BT48" s="274">
        <v>3209</v>
      </c>
      <c r="BU48" s="274">
        <v>2806</v>
      </c>
      <c r="BV48" s="274">
        <v>7072</v>
      </c>
      <c r="BW48" s="274">
        <v>1608</v>
      </c>
      <c r="BX48" s="275">
        <v>20542</v>
      </c>
    </row>
    <row r="49" spans="1:76" ht="15.95" customHeight="1" x14ac:dyDescent="0.15">
      <c r="A49" s="269"/>
      <c r="B49" s="270" t="s">
        <v>458</v>
      </c>
      <c r="C49" s="271"/>
      <c r="D49" s="270"/>
      <c r="E49" s="272" t="s">
        <v>547</v>
      </c>
      <c r="F49" s="273"/>
      <c r="G49" s="274">
        <v>307818</v>
      </c>
      <c r="H49" s="274">
        <v>196124</v>
      </c>
      <c r="I49" s="274">
        <v>62869</v>
      </c>
      <c r="J49" s="274">
        <v>26475</v>
      </c>
      <c r="K49" s="274">
        <v>26354</v>
      </c>
      <c r="L49" s="274">
        <v>121</v>
      </c>
      <c r="M49" s="274">
        <v>36394</v>
      </c>
      <c r="N49" s="274">
        <v>656</v>
      </c>
      <c r="O49" s="274">
        <v>23476</v>
      </c>
      <c r="P49" s="275">
        <v>23204</v>
      </c>
      <c r="Q49" s="274">
        <v>272</v>
      </c>
      <c r="R49" s="274">
        <v>12100</v>
      </c>
      <c r="S49" s="274">
        <v>10606</v>
      </c>
      <c r="T49" s="274">
        <v>1494</v>
      </c>
      <c r="U49" s="274">
        <v>162</v>
      </c>
      <c r="V49" s="274">
        <v>133255</v>
      </c>
      <c r="W49" s="274">
        <v>7208</v>
      </c>
      <c r="X49" s="274">
        <v>64</v>
      </c>
      <c r="Y49" s="274">
        <v>7144</v>
      </c>
      <c r="Z49" s="275">
        <v>126047</v>
      </c>
      <c r="AA49" s="274">
        <v>972</v>
      </c>
      <c r="AB49" s="274">
        <v>12402</v>
      </c>
      <c r="AC49" s="274">
        <v>1559</v>
      </c>
      <c r="AD49" s="274">
        <v>11360</v>
      </c>
      <c r="AE49" s="274">
        <v>30486</v>
      </c>
      <c r="AF49" s="274">
        <v>19840</v>
      </c>
      <c r="AG49" s="274">
        <v>48794</v>
      </c>
      <c r="AH49" s="274">
        <v>634</v>
      </c>
      <c r="AI49" s="274">
        <v>111694</v>
      </c>
      <c r="AJ49" s="275">
        <v>61240</v>
      </c>
      <c r="AK49" s="274">
        <v>3587</v>
      </c>
      <c r="AL49" s="274">
        <v>3457</v>
      </c>
      <c r="AM49" s="274">
        <v>2074</v>
      </c>
      <c r="AN49" s="274">
        <v>1172</v>
      </c>
      <c r="AO49" s="274">
        <v>87</v>
      </c>
      <c r="AP49" s="274">
        <v>145</v>
      </c>
      <c r="AQ49" s="274">
        <v>618</v>
      </c>
      <c r="AR49" s="274">
        <v>48</v>
      </c>
      <c r="AS49" s="274">
        <v>1</v>
      </c>
      <c r="AT49" s="275">
        <v>3</v>
      </c>
      <c r="AU49" s="274">
        <v>1383</v>
      </c>
      <c r="AV49" s="274">
        <v>750</v>
      </c>
      <c r="AW49" s="274">
        <v>705</v>
      </c>
      <c r="AX49" s="274">
        <v>31</v>
      </c>
      <c r="AY49" s="274">
        <v>12</v>
      </c>
      <c r="AZ49" s="274">
        <v>2</v>
      </c>
      <c r="BA49" s="274">
        <v>633</v>
      </c>
      <c r="BB49" s="274">
        <v>340</v>
      </c>
      <c r="BC49" s="274">
        <v>293</v>
      </c>
      <c r="BD49" s="275">
        <v>130</v>
      </c>
      <c r="BE49" s="274">
        <v>57653</v>
      </c>
      <c r="BF49" s="274">
        <v>8088</v>
      </c>
      <c r="BG49" s="274">
        <v>1699</v>
      </c>
      <c r="BH49" s="274">
        <v>5986</v>
      </c>
      <c r="BI49" s="274">
        <v>354</v>
      </c>
      <c r="BJ49" s="274">
        <v>49</v>
      </c>
      <c r="BK49" s="274">
        <v>45166</v>
      </c>
      <c r="BL49" s="274">
        <v>895</v>
      </c>
      <c r="BM49" s="274">
        <v>7</v>
      </c>
      <c r="BN49" s="275">
        <v>2830</v>
      </c>
      <c r="BO49" s="274">
        <v>487</v>
      </c>
      <c r="BP49" s="274">
        <v>180</v>
      </c>
      <c r="BQ49" s="274">
        <v>526</v>
      </c>
      <c r="BR49" s="274">
        <v>49928</v>
      </c>
      <c r="BS49" s="274">
        <v>6747</v>
      </c>
      <c r="BT49" s="274">
        <v>3133</v>
      </c>
      <c r="BU49" s="274">
        <v>428</v>
      </c>
      <c r="BV49" s="274">
        <v>2037</v>
      </c>
      <c r="BW49" s="274">
        <v>13550</v>
      </c>
      <c r="BX49" s="275">
        <v>24033</v>
      </c>
    </row>
    <row r="50" spans="1:76" ht="15.95" customHeight="1" x14ac:dyDescent="0.15">
      <c r="A50" s="269"/>
      <c r="B50" s="270" t="s">
        <v>459</v>
      </c>
      <c r="C50" s="271"/>
      <c r="D50" s="270"/>
      <c r="E50" s="272" t="s">
        <v>548</v>
      </c>
      <c r="F50" s="273"/>
      <c r="G50" s="274">
        <v>2081</v>
      </c>
      <c r="H50" s="274">
        <v>467</v>
      </c>
      <c r="I50" s="274">
        <v>214</v>
      </c>
      <c r="J50" s="274">
        <v>107</v>
      </c>
      <c r="K50" s="274">
        <v>104</v>
      </c>
      <c r="L50" s="274">
        <v>3</v>
      </c>
      <c r="M50" s="274">
        <v>107</v>
      </c>
      <c r="N50" s="274">
        <v>2</v>
      </c>
      <c r="O50" s="274">
        <v>57</v>
      </c>
      <c r="P50" s="275">
        <v>56</v>
      </c>
      <c r="Q50" s="274">
        <v>1</v>
      </c>
      <c r="R50" s="274">
        <v>47</v>
      </c>
      <c r="S50" s="274">
        <v>16</v>
      </c>
      <c r="T50" s="274">
        <v>31</v>
      </c>
      <c r="U50" s="274">
        <v>1</v>
      </c>
      <c r="V50" s="274">
        <v>253</v>
      </c>
      <c r="W50" s="274">
        <v>12</v>
      </c>
      <c r="X50" s="274">
        <v>1</v>
      </c>
      <c r="Y50" s="274">
        <v>11</v>
      </c>
      <c r="Z50" s="275">
        <v>241</v>
      </c>
      <c r="AA50" s="274">
        <v>2</v>
      </c>
      <c r="AB50" s="274">
        <v>16</v>
      </c>
      <c r="AC50" s="274">
        <v>4</v>
      </c>
      <c r="AD50" s="274">
        <v>18</v>
      </c>
      <c r="AE50" s="274">
        <v>61</v>
      </c>
      <c r="AF50" s="274">
        <v>36</v>
      </c>
      <c r="AG50" s="274">
        <v>101</v>
      </c>
      <c r="AH50" s="274">
        <v>3</v>
      </c>
      <c r="AI50" s="274">
        <v>1614</v>
      </c>
      <c r="AJ50" s="275">
        <v>1527</v>
      </c>
      <c r="AK50" s="274">
        <v>1471</v>
      </c>
      <c r="AL50" s="274">
        <v>1432</v>
      </c>
      <c r="AM50" s="274">
        <v>1250</v>
      </c>
      <c r="AN50" s="274">
        <v>573</v>
      </c>
      <c r="AO50" s="274">
        <v>35</v>
      </c>
      <c r="AP50" s="274">
        <v>85</v>
      </c>
      <c r="AQ50" s="274">
        <v>400</v>
      </c>
      <c r="AR50" s="274">
        <v>146</v>
      </c>
      <c r="AS50" s="274">
        <v>3</v>
      </c>
      <c r="AT50" s="275">
        <v>8</v>
      </c>
      <c r="AU50" s="274">
        <v>182</v>
      </c>
      <c r="AV50" s="274">
        <v>159</v>
      </c>
      <c r="AW50" s="274">
        <v>127</v>
      </c>
      <c r="AX50" s="274">
        <v>20</v>
      </c>
      <c r="AY50" s="274">
        <v>10</v>
      </c>
      <c r="AZ50" s="274">
        <v>2</v>
      </c>
      <c r="BA50" s="274">
        <v>23</v>
      </c>
      <c r="BB50" s="274">
        <v>12</v>
      </c>
      <c r="BC50" s="274">
        <v>11</v>
      </c>
      <c r="BD50" s="275">
        <v>39</v>
      </c>
      <c r="BE50" s="274">
        <v>56</v>
      </c>
      <c r="BF50" s="274">
        <v>17</v>
      </c>
      <c r="BG50" s="274">
        <v>10</v>
      </c>
      <c r="BH50" s="274">
        <v>3</v>
      </c>
      <c r="BI50" s="274">
        <v>1</v>
      </c>
      <c r="BJ50" s="274">
        <v>3</v>
      </c>
      <c r="BK50" s="274">
        <v>19</v>
      </c>
      <c r="BL50" s="274">
        <v>7</v>
      </c>
      <c r="BM50" s="274">
        <v>1</v>
      </c>
      <c r="BN50" s="275">
        <v>3</v>
      </c>
      <c r="BO50" s="274">
        <v>3</v>
      </c>
      <c r="BP50" s="274">
        <v>6</v>
      </c>
      <c r="BQ50" s="274">
        <v>11</v>
      </c>
      <c r="BR50" s="274">
        <v>76</v>
      </c>
      <c r="BS50" s="274">
        <v>7</v>
      </c>
      <c r="BT50" s="274">
        <v>6</v>
      </c>
      <c r="BU50" s="274">
        <v>3</v>
      </c>
      <c r="BV50" s="274">
        <v>12</v>
      </c>
      <c r="BW50" s="274">
        <v>7</v>
      </c>
      <c r="BX50" s="275">
        <v>41</v>
      </c>
    </row>
    <row r="51" spans="1:76" ht="15.95" customHeight="1" x14ac:dyDescent="0.15">
      <c r="A51" s="269"/>
      <c r="B51" s="270" t="s">
        <v>460</v>
      </c>
      <c r="C51" s="271"/>
      <c r="D51" s="270"/>
      <c r="E51" s="272" t="s">
        <v>549</v>
      </c>
      <c r="F51" s="273"/>
      <c r="G51" s="274">
        <v>8414</v>
      </c>
      <c r="H51" s="274">
        <v>7875</v>
      </c>
      <c r="I51" s="274">
        <v>2111</v>
      </c>
      <c r="J51" s="274">
        <v>1187</v>
      </c>
      <c r="K51" s="274">
        <v>1161</v>
      </c>
      <c r="L51" s="274">
        <v>26</v>
      </c>
      <c r="M51" s="274">
        <v>924</v>
      </c>
      <c r="N51" s="274">
        <v>14</v>
      </c>
      <c r="O51" s="274">
        <v>344</v>
      </c>
      <c r="P51" s="275">
        <v>340</v>
      </c>
      <c r="Q51" s="274">
        <v>4</v>
      </c>
      <c r="R51" s="274">
        <v>562</v>
      </c>
      <c r="S51" s="274">
        <v>486</v>
      </c>
      <c r="T51" s="274">
        <v>76</v>
      </c>
      <c r="U51" s="274">
        <v>4</v>
      </c>
      <c r="V51" s="274">
        <v>5764</v>
      </c>
      <c r="W51" s="274">
        <v>87</v>
      </c>
      <c r="X51" s="274">
        <v>1</v>
      </c>
      <c r="Y51" s="274">
        <v>86</v>
      </c>
      <c r="Z51" s="275">
        <v>5677</v>
      </c>
      <c r="AA51" s="274">
        <v>63</v>
      </c>
      <c r="AB51" s="274">
        <v>756</v>
      </c>
      <c r="AC51" s="274">
        <v>68</v>
      </c>
      <c r="AD51" s="274">
        <v>529</v>
      </c>
      <c r="AE51" s="274">
        <v>1154</v>
      </c>
      <c r="AF51" s="274">
        <v>1212</v>
      </c>
      <c r="AG51" s="274">
        <v>1864</v>
      </c>
      <c r="AH51" s="274">
        <v>31</v>
      </c>
      <c r="AI51" s="274">
        <v>539</v>
      </c>
      <c r="AJ51" s="275">
        <v>509</v>
      </c>
      <c r="AK51" s="274">
        <v>300</v>
      </c>
      <c r="AL51" s="274">
        <v>300</v>
      </c>
      <c r="AM51" s="274">
        <v>295</v>
      </c>
      <c r="AN51" s="274">
        <v>177</v>
      </c>
      <c r="AO51" s="274">
        <v>3</v>
      </c>
      <c r="AP51" s="274">
        <v>8</v>
      </c>
      <c r="AQ51" s="274">
        <v>107</v>
      </c>
      <c r="AR51" s="274">
        <v>0</v>
      </c>
      <c r="AS51" s="274">
        <v>0</v>
      </c>
      <c r="AT51" s="275">
        <v>0</v>
      </c>
      <c r="AU51" s="274">
        <v>5</v>
      </c>
      <c r="AV51" s="274">
        <v>5</v>
      </c>
      <c r="AW51" s="274">
        <v>4</v>
      </c>
      <c r="AX51" s="274">
        <v>1</v>
      </c>
      <c r="AY51" s="274">
        <v>0</v>
      </c>
      <c r="AZ51" s="274">
        <v>0</v>
      </c>
      <c r="BA51" s="274">
        <v>0</v>
      </c>
      <c r="BB51" s="274">
        <v>0</v>
      </c>
      <c r="BC51" s="274">
        <v>0</v>
      </c>
      <c r="BD51" s="275">
        <v>0</v>
      </c>
      <c r="BE51" s="274">
        <v>209</v>
      </c>
      <c r="BF51" s="274">
        <v>74</v>
      </c>
      <c r="BG51" s="274">
        <v>74</v>
      </c>
      <c r="BH51" s="274">
        <v>0</v>
      </c>
      <c r="BI51" s="274">
        <v>0</v>
      </c>
      <c r="BJ51" s="274">
        <v>0</v>
      </c>
      <c r="BK51" s="274">
        <v>0</v>
      </c>
      <c r="BL51" s="274">
        <v>0</v>
      </c>
      <c r="BM51" s="274">
        <v>0</v>
      </c>
      <c r="BN51" s="275">
        <v>0</v>
      </c>
      <c r="BO51" s="274">
        <v>135</v>
      </c>
      <c r="BP51" s="274">
        <v>0</v>
      </c>
      <c r="BQ51" s="274">
        <v>30</v>
      </c>
      <c r="BR51" s="274">
        <v>0</v>
      </c>
      <c r="BS51" s="274">
        <v>0</v>
      </c>
      <c r="BT51" s="274">
        <v>0</v>
      </c>
      <c r="BU51" s="274">
        <v>0</v>
      </c>
      <c r="BV51" s="274">
        <v>0</v>
      </c>
      <c r="BW51" s="274">
        <v>0</v>
      </c>
      <c r="BX51" s="275">
        <v>0</v>
      </c>
    </row>
    <row r="52" spans="1:76" ht="15.95" customHeight="1" x14ac:dyDescent="0.15">
      <c r="A52" s="269"/>
      <c r="B52" s="270" t="s">
        <v>461</v>
      </c>
      <c r="C52" s="271"/>
      <c r="D52" s="270"/>
      <c r="E52" s="272" t="s">
        <v>550</v>
      </c>
      <c r="F52" s="273"/>
      <c r="G52" s="274">
        <v>0</v>
      </c>
      <c r="H52" s="274">
        <v>0</v>
      </c>
      <c r="I52" s="274">
        <v>0</v>
      </c>
      <c r="J52" s="274">
        <v>0</v>
      </c>
      <c r="K52" s="274">
        <v>0</v>
      </c>
      <c r="L52" s="274">
        <v>0</v>
      </c>
      <c r="M52" s="274">
        <v>0</v>
      </c>
      <c r="N52" s="274">
        <v>0</v>
      </c>
      <c r="O52" s="274">
        <v>0</v>
      </c>
      <c r="P52" s="275">
        <v>0</v>
      </c>
      <c r="Q52" s="274">
        <v>0</v>
      </c>
      <c r="R52" s="274">
        <v>0</v>
      </c>
      <c r="S52" s="274">
        <v>0</v>
      </c>
      <c r="T52" s="274">
        <v>0</v>
      </c>
      <c r="U52" s="274">
        <v>0</v>
      </c>
      <c r="V52" s="274">
        <v>0</v>
      </c>
      <c r="W52" s="274">
        <v>0</v>
      </c>
      <c r="X52" s="274">
        <v>0</v>
      </c>
      <c r="Y52" s="274">
        <v>0</v>
      </c>
      <c r="Z52" s="275">
        <v>0</v>
      </c>
      <c r="AA52" s="274">
        <v>0</v>
      </c>
      <c r="AB52" s="274">
        <v>0</v>
      </c>
      <c r="AC52" s="274">
        <v>0</v>
      </c>
      <c r="AD52" s="274">
        <v>0</v>
      </c>
      <c r="AE52" s="274">
        <v>0</v>
      </c>
      <c r="AF52" s="274">
        <v>0</v>
      </c>
      <c r="AG52" s="274">
        <v>0</v>
      </c>
      <c r="AH52" s="274">
        <v>0</v>
      </c>
      <c r="AI52" s="274">
        <v>0</v>
      </c>
      <c r="AJ52" s="275">
        <v>0</v>
      </c>
      <c r="AK52" s="274">
        <v>0</v>
      </c>
      <c r="AL52" s="274">
        <v>0</v>
      </c>
      <c r="AM52" s="274">
        <v>0</v>
      </c>
      <c r="AN52" s="274">
        <v>0</v>
      </c>
      <c r="AO52" s="274">
        <v>0</v>
      </c>
      <c r="AP52" s="274">
        <v>0</v>
      </c>
      <c r="AQ52" s="274">
        <v>0</v>
      </c>
      <c r="AR52" s="274">
        <v>0</v>
      </c>
      <c r="AS52" s="274">
        <v>0</v>
      </c>
      <c r="AT52" s="275">
        <v>0</v>
      </c>
      <c r="AU52" s="274">
        <v>0</v>
      </c>
      <c r="AV52" s="274">
        <v>0</v>
      </c>
      <c r="AW52" s="274">
        <v>0</v>
      </c>
      <c r="AX52" s="274">
        <v>0</v>
      </c>
      <c r="AY52" s="274">
        <v>0</v>
      </c>
      <c r="AZ52" s="274">
        <v>0</v>
      </c>
      <c r="BA52" s="274">
        <v>0</v>
      </c>
      <c r="BB52" s="274">
        <v>0</v>
      </c>
      <c r="BC52" s="274">
        <v>0</v>
      </c>
      <c r="BD52" s="275">
        <v>0</v>
      </c>
      <c r="BE52" s="274">
        <v>0</v>
      </c>
      <c r="BF52" s="274">
        <v>0</v>
      </c>
      <c r="BG52" s="274">
        <v>0</v>
      </c>
      <c r="BH52" s="274">
        <v>0</v>
      </c>
      <c r="BI52" s="274">
        <v>0</v>
      </c>
      <c r="BJ52" s="274">
        <v>0</v>
      </c>
      <c r="BK52" s="274">
        <v>0</v>
      </c>
      <c r="BL52" s="274">
        <v>0</v>
      </c>
      <c r="BM52" s="274">
        <v>0</v>
      </c>
      <c r="BN52" s="275">
        <v>0</v>
      </c>
      <c r="BO52" s="274">
        <v>0</v>
      </c>
      <c r="BP52" s="274">
        <v>0</v>
      </c>
      <c r="BQ52" s="274">
        <v>0</v>
      </c>
      <c r="BR52" s="274">
        <v>0</v>
      </c>
      <c r="BS52" s="274">
        <v>0</v>
      </c>
      <c r="BT52" s="274">
        <v>0</v>
      </c>
      <c r="BU52" s="274">
        <v>0</v>
      </c>
      <c r="BV52" s="274">
        <v>0</v>
      </c>
      <c r="BW52" s="274">
        <v>0</v>
      </c>
      <c r="BX52" s="275">
        <v>0</v>
      </c>
    </row>
    <row r="53" spans="1:76" ht="15.95" customHeight="1" x14ac:dyDescent="0.15">
      <c r="A53" s="269"/>
      <c r="B53" s="270" t="s">
        <v>551</v>
      </c>
      <c r="C53" s="271"/>
      <c r="D53" s="270"/>
      <c r="E53" s="272" t="s">
        <v>552</v>
      </c>
      <c r="F53" s="273"/>
      <c r="G53" s="274">
        <v>12479</v>
      </c>
      <c r="H53" s="274">
        <v>11745</v>
      </c>
      <c r="I53" s="274">
        <v>8119</v>
      </c>
      <c r="J53" s="274">
        <v>2910</v>
      </c>
      <c r="K53" s="274">
        <v>2839</v>
      </c>
      <c r="L53" s="274">
        <v>71</v>
      </c>
      <c r="M53" s="274">
        <v>5209</v>
      </c>
      <c r="N53" s="274">
        <v>102</v>
      </c>
      <c r="O53" s="274">
        <v>3754</v>
      </c>
      <c r="P53" s="275">
        <v>3730</v>
      </c>
      <c r="Q53" s="274">
        <v>24</v>
      </c>
      <c r="R53" s="274">
        <v>1282</v>
      </c>
      <c r="S53" s="274">
        <v>505</v>
      </c>
      <c r="T53" s="274">
        <v>777</v>
      </c>
      <c r="U53" s="274">
        <v>71</v>
      </c>
      <c r="V53" s="274">
        <v>3626</v>
      </c>
      <c r="W53" s="274">
        <v>213</v>
      </c>
      <c r="X53" s="274">
        <v>11</v>
      </c>
      <c r="Y53" s="274">
        <v>202</v>
      </c>
      <c r="Z53" s="275">
        <v>3413</v>
      </c>
      <c r="AA53" s="274">
        <v>7</v>
      </c>
      <c r="AB53" s="274">
        <v>255</v>
      </c>
      <c r="AC53" s="274">
        <v>20</v>
      </c>
      <c r="AD53" s="274">
        <v>347</v>
      </c>
      <c r="AE53" s="274">
        <v>1194</v>
      </c>
      <c r="AF53" s="274">
        <v>153</v>
      </c>
      <c r="AG53" s="274">
        <v>1395</v>
      </c>
      <c r="AH53" s="274">
        <v>42</v>
      </c>
      <c r="AI53" s="274">
        <v>734</v>
      </c>
      <c r="AJ53" s="275">
        <v>527</v>
      </c>
      <c r="AK53" s="274">
        <v>245</v>
      </c>
      <c r="AL53" s="274">
        <v>238</v>
      </c>
      <c r="AM53" s="274">
        <v>208</v>
      </c>
      <c r="AN53" s="274">
        <v>95</v>
      </c>
      <c r="AO53" s="274">
        <v>6</v>
      </c>
      <c r="AP53" s="274">
        <v>14</v>
      </c>
      <c r="AQ53" s="274">
        <v>66</v>
      </c>
      <c r="AR53" s="274">
        <v>25</v>
      </c>
      <c r="AS53" s="274">
        <v>1</v>
      </c>
      <c r="AT53" s="275">
        <v>1</v>
      </c>
      <c r="AU53" s="274">
        <v>30</v>
      </c>
      <c r="AV53" s="274">
        <v>26</v>
      </c>
      <c r="AW53" s="274">
        <v>21</v>
      </c>
      <c r="AX53" s="274">
        <v>3</v>
      </c>
      <c r="AY53" s="274">
        <v>2</v>
      </c>
      <c r="AZ53" s="274">
        <v>0</v>
      </c>
      <c r="BA53" s="274">
        <v>4</v>
      </c>
      <c r="BB53" s="274">
        <v>2</v>
      </c>
      <c r="BC53" s="274">
        <v>2</v>
      </c>
      <c r="BD53" s="275">
        <v>7</v>
      </c>
      <c r="BE53" s="274">
        <v>282</v>
      </c>
      <c r="BF53" s="274">
        <v>88</v>
      </c>
      <c r="BG53" s="274">
        <v>52</v>
      </c>
      <c r="BH53" s="274">
        <v>13</v>
      </c>
      <c r="BI53" s="274">
        <v>4</v>
      </c>
      <c r="BJ53" s="274">
        <v>19</v>
      </c>
      <c r="BK53" s="274">
        <v>95</v>
      </c>
      <c r="BL53" s="274">
        <v>36</v>
      </c>
      <c r="BM53" s="274">
        <v>5</v>
      </c>
      <c r="BN53" s="275">
        <v>11</v>
      </c>
      <c r="BO53" s="274">
        <v>19</v>
      </c>
      <c r="BP53" s="274">
        <v>28</v>
      </c>
      <c r="BQ53" s="274">
        <v>131</v>
      </c>
      <c r="BR53" s="274">
        <v>76</v>
      </c>
      <c r="BS53" s="274">
        <v>34</v>
      </c>
      <c r="BT53" s="274">
        <v>32</v>
      </c>
      <c r="BU53" s="274">
        <v>5</v>
      </c>
      <c r="BV53" s="274">
        <v>1</v>
      </c>
      <c r="BW53" s="274">
        <v>0</v>
      </c>
      <c r="BX53" s="275">
        <v>4</v>
      </c>
    </row>
    <row r="54" spans="1:76" ht="15.95" customHeight="1" x14ac:dyDescent="0.15">
      <c r="A54" s="269"/>
      <c r="B54" s="270" t="s">
        <v>553</v>
      </c>
      <c r="C54" s="271"/>
      <c r="D54" s="270"/>
      <c r="E54" s="272" t="s">
        <v>554</v>
      </c>
      <c r="F54" s="273"/>
      <c r="G54" s="274">
        <v>102635</v>
      </c>
      <c r="H54" s="274">
        <v>55181</v>
      </c>
      <c r="I54" s="274">
        <v>21379</v>
      </c>
      <c r="J54" s="274">
        <v>10641</v>
      </c>
      <c r="K54" s="274">
        <v>10444</v>
      </c>
      <c r="L54" s="274">
        <v>197</v>
      </c>
      <c r="M54" s="274">
        <v>10738</v>
      </c>
      <c r="N54" s="274">
        <v>243</v>
      </c>
      <c r="O54" s="274">
        <v>5998</v>
      </c>
      <c r="P54" s="275">
        <v>5937</v>
      </c>
      <c r="Q54" s="274">
        <v>61</v>
      </c>
      <c r="R54" s="274">
        <v>4367</v>
      </c>
      <c r="S54" s="274">
        <v>2873</v>
      </c>
      <c r="T54" s="274">
        <v>1494</v>
      </c>
      <c r="U54" s="274">
        <v>130</v>
      </c>
      <c r="V54" s="274">
        <v>33802</v>
      </c>
      <c r="W54" s="274">
        <v>1763</v>
      </c>
      <c r="X54" s="274">
        <v>141</v>
      </c>
      <c r="Y54" s="274">
        <v>1622</v>
      </c>
      <c r="Z54" s="275">
        <v>32039</v>
      </c>
      <c r="AA54" s="274">
        <v>436</v>
      </c>
      <c r="AB54" s="274">
        <v>2829</v>
      </c>
      <c r="AC54" s="274">
        <v>791</v>
      </c>
      <c r="AD54" s="274">
        <v>1989</v>
      </c>
      <c r="AE54" s="274">
        <v>9368</v>
      </c>
      <c r="AF54" s="274">
        <v>5244</v>
      </c>
      <c r="AG54" s="274">
        <v>11153</v>
      </c>
      <c r="AH54" s="274">
        <v>229</v>
      </c>
      <c r="AI54" s="274">
        <v>47454</v>
      </c>
      <c r="AJ54" s="275">
        <v>22286</v>
      </c>
      <c r="AK54" s="274">
        <v>853</v>
      </c>
      <c r="AL54" s="274">
        <v>667</v>
      </c>
      <c r="AM54" s="274">
        <v>566</v>
      </c>
      <c r="AN54" s="274">
        <v>68</v>
      </c>
      <c r="AO54" s="274">
        <v>17</v>
      </c>
      <c r="AP54" s="274">
        <v>2</v>
      </c>
      <c r="AQ54" s="274">
        <v>72</v>
      </c>
      <c r="AR54" s="274">
        <v>403</v>
      </c>
      <c r="AS54" s="274">
        <v>4</v>
      </c>
      <c r="AT54" s="275">
        <v>0</v>
      </c>
      <c r="AU54" s="274">
        <v>101</v>
      </c>
      <c r="AV54" s="274">
        <v>11</v>
      </c>
      <c r="AW54" s="274">
        <v>10</v>
      </c>
      <c r="AX54" s="274">
        <v>0</v>
      </c>
      <c r="AY54" s="274">
        <v>1</v>
      </c>
      <c r="AZ54" s="274">
        <v>0</v>
      </c>
      <c r="BA54" s="274">
        <v>90</v>
      </c>
      <c r="BB54" s="274">
        <v>50</v>
      </c>
      <c r="BC54" s="274">
        <v>40</v>
      </c>
      <c r="BD54" s="275">
        <v>186</v>
      </c>
      <c r="BE54" s="274">
        <v>21433</v>
      </c>
      <c r="BF54" s="274">
        <v>6601</v>
      </c>
      <c r="BG54" s="274">
        <v>5448</v>
      </c>
      <c r="BH54" s="274">
        <v>1032</v>
      </c>
      <c r="BI54" s="274">
        <v>121</v>
      </c>
      <c r="BJ54" s="274">
        <v>0</v>
      </c>
      <c r="BK54" s="274">
        <v>8950</v>
      </c>
      <c r="BL54" s="274">
        <v>847</v>
      </c>
      <c r="BM54" s="274">
        <v>0</v>
      </c>
      <c r="BN54" s="275">
        <v>3705</v>
      </c>
      <c r="BO54" s="274">
        <v>1210</v>
      </c>
      <c r="BP54" s="274">
        <v>120</v>
      </c>
      <c r="BQ54" s="274">
        <v>415</v>
      </c>
      <c r="BR54" s="274">
        <v>24753</v>
      </c>
      <c r="BS54" s="274">
        <v>3292</v>
      </c>
      <c r="BT54" s="274">
        <v>5221</v>
      </c>
      <c r="BU54" s="274">
        <v>354</v>
      </c>
      <c r="BV54" s="274">
        <v>2090</v>
      </c>
      <c r="BW54" s="274">
        <v>5482</v>
      </c>
      <c r="BX54" s="275">
        <v>8314</v>
      </c>
    </row>
    <row r="55" spans="1:76" ht="15.95" customHeight="1" x14ac:dyDescent="0.15">
      <c r="A55" s="269"/>
      <c r="B55" s="270" t="s">
        <v>555</v>
      </c>
      <c r="C55" s="271"/>
      <c r="D55" s="270"/>
      <c r="E55" s="272" t="s">
        <v>556</v>
      </c>
      <c r="F55" s="273"/>
      <c r="G55" s="274">
        <v>82680</v>
      </c>
      <c r="H55" s="274">
        <v>82680</v>
      </c>
      <c r="I55" s="274">
        <v>61098</v>
      </c>
      <c r="J55" s="274">
        <v>35273</v>
      </c>
      <c r="K55" s="274">
        <v>34678</v>
      </c>
      <c r="L55" s="274">
        <v>595</v>
      </c>
      <c r="M55" s="274">
        <v>25825</v>
      </c>
      <c r="N55" s="274">
        <v>313</v>
      </c>
      <c r="O55" s="274">
        <v>7855</v>
      </c>
      <c r="P55" s="275">
        <v>7421</v>
      </c>
      <c r="Q55" s="274">
        <v>434</v>
      </c>
      <c r="R55" s="274">
        <v>17569</v>
      </c>
      <c r="S55" s="274">
        <v>13068</v>
      </c>
      <c r="T55" s="274">
        <v>4501</v>
      </c>
      <c r="U55" s="274">
        <v>88</v>
      </c>
      <c r="V55" s="274">
        <v>21582</v>
      </c>
      <c r="W55" s="274">
        <v>4074</v>
      </c>
      <c r="X55" s="274">
        <v>100</v>
      </c>
      <c r="Y55" s="274">
        <v>3974</v>
      </c>
      <c r="Z55" s="275">
        <v>17508</v>
      </c>
      <c r="AA55" s="274">
        <v>35</v>
      </c>
      <c r="AB55" s="274">
        <v>1776</v>
      </c>
      <c r="AC55" s="274">
        <v>65</v>
      </c>
      <c r="AD55" s="274">
        <v>1845</v>
      </c>
      <c r="AE55" s="274">
        <v>5276</v>
      </c>
      <c r="AF55" s="274">
        <v>649</v>
      </c>
      <c r="AG55" s="274">
        <v>7784</v>
      </c>
      <c r="AH55" s="274">
        <v>78</v>
      </c>
      <c r="AI55" s="274">
        <v>0</v>
      </c>
      <c r="AJ55" s="275">
        <v>0</v>
      </c>
      <c r="AK55" s="274">
        <v>0</v>
      </c>
      <c r="AL55" s="274">
        <v>0</v>
      </c>
      <c r="AM55" s="274">
        <v>0</v>
      </c>
      <c r="AN55" s="274">
        <v>0</v>
      </c>
      <c r="AO55" s="274">
        <v>0</v>
      </c>
      <c r="AP55" s="274">
        <v>0</v>
      </c>
      <c r="AQ55" s="274">
        <v>0</v>
      </c>
      <c r="AR55" s="274">
        <v>0</v>
      </c>
      <c r="AS55" s="274">
        <v>0</v>
      </c>
      <c r="AT55" s="275">
        <v>0</v>
      </c>
      <c r="AU55" s="274">
        <v>0</v>
      </c>
      <c r="AV55" s="274">
        <v>0</v>
      </c>
      <c r="AW55" s="274">
        <v>0</v>
      </c>
      <c r="AX55" s="274">
        <v>0</v>
      </c>
      <c r="AY55" s="274">
        <v>0</v>
      </c>
      <c r="AZ55" s="274">
        <v>0</v>
      </c>
      <c r="BA55" s="274">
        <v>0</v>
      </c>
      <c r="BB55" s="274">
        <v>0</v>
      </c>
      <c r="BC55" s="274">
        <v>0</v>
      </c>
      <c r="BD55" s="275">
        <v>0</v>
      </c>
      <c r="BE55" s="274">
        <v>0</v>
      </c>
      <c r="BF55" s="274">
        <v>0</v>
      </c>
      <c r="BG55" s="274">
        <v>0</v>
      </c>
      <c r="BH55" s="274">
        <v>0</v>
      </c>
      <c r="BI55" s="274">
        <v>0</v>
      </c>
      <c r="BJ55" s="274">
        <v>0</v>
      </c>
      <c r="BK55" s="274">
        <v>0</v>
      </c>
      <c r="BL55" s="274">
        <v>0</v>
      </c>
      <c r="BM55" s="274">
        <v>0</v>
      </c>
      <c r="BN55" s="275">
        <v>0</v>
      </c>
      <c r="BO55" s="274">
        <v>0</v>
      </c>
      <c r="BP55" s="274">
        <v>0</v>
      </c>
      <c r="BQ55" s="274">
        <v>0</v>
      </c>
      <c r="BR55" s="274">
        <v>0</v>
      </c>
      <c r="BS55" s="274">
        <v>0</v>
      </c>
      <c r="BT55" s="274">
        <v>0</v>
      </c>
      <c r="BU55" s="274">
        <v>0</v>
      </c>
      <c r="BV55" s="274">
        <v>0</v>
      </c>
      <c r="BW55" s="274">
        <v>0</v>
      </c>
      <c r="BX55" s="275">
        <v>0</v>
      </c>
    </row>
    <row r="56" spans="1:76" ht="15.95" customHeight="1" x14ac:dyDescent="0.15">
      <c r="A56" s="269"/>
      <c r="B56" s="270" t="s">
        <v>557</v>
      </c>
      <c r="C56" s="271"/>
      <c r="D56" s="270"/>
      <c r="E56" s="272" t="s">
        <v>558</v>
      </c>
      <c r="F56" s="273"/>
      <c r="G56" s="274">
        <v>11675</v>
      </c>
      <c r="H56" s="274">
        <v>2984</v>
      </c>
      <c r="I56" s="274">
        <v>1116</v>
      </c>
      <c r="J56" s="274">
        <v>122</v>
      </c>
      <c r="K56" s="274">
        <v>120</v>
      </c>
      <c r="L56" s="274">
        <v>2</v>
      </c>
      <c r="M56" s="274">
        <v>994</v>
      </c>
      <c r="N56" s="274">
        <v>17</v>
      </c>
      <c r="O56" s="274">
        <v>536</v>
      </c>
      <c r="P56" s="275">
        <v>535</v>
      </c>
      <c r="Q56" s="274">
        <v>1</v>
      </c>
      <c r="R56" s="274">
        <v>431</v>
      </c>
      <c r="S56" s="274">
        <v>400</v>
      </c>
      <c r="T56" s="274">
        <v>31</v>
      </c>
      <c r="U56" s="274">
        <v>10</v>
      </c>
      <c r="V56" s="274">
        <v>1868</v>
      </c>
      <c r="W56" s="274">
        <v>42</v>
      </c>
      <c r="X56" s="274">
        <v>2</v>
      </c>
      <c r="Y56" s="274">
        <v>40</v>
      </c>
      <c r="Z56" s="275">
        <v>1826</v>
      </c>
      <c r="AA56" s="274">
        <v>10</v>
      </c>
      <c r="AB56" s="274">
        <v>174</v>
      </c>
      <c r="AC56" s="274">
        <v>26</v>
      </c>
      <c r="AD56" s="274">
        <v>116</v>
      </c>
      <c r="AE56" s="274">
        <v>567</v>
      </c>
      <c r="AF56" s="274">
        <v>190</v>
      </c>
      <c r="AG56" s="274">
        <v>729</v>
      </c>
      <c r="AH56" s="274">
        <v>14</v>
      </c>
      <c r="AI56" s="274">
        <v>8691</v>
      </c>
      <c r="AJ56" s="275">
        <v>4602</v>
      </c>
      <c r="AK56" s="274">
        <v>113</v>
      </c>
      <c r="AL56" s="274">
        <v>113</v>
      </c>
      <c r="AM56" s="274">
        <v>0</v>
      </c>
      <c r="AN56" s="274">
        <v>0</v>
      </c>
      <c r="AO56" s="274">
        <v>0</v>
      </c>
      <c r="AP56" s="274">
        <v>0</v>
      </c>
      <c r="AQ56" s="274">
        <v>0</v>
      </c>
      <c r="AR56" s="274">
        <v>0</v>
      </c>
      <c r="AS56" s="274">
        <v>0</v>
      </c>
      <c r="AT56" s="275">
        <v>0</v>
      </c>
      <c r="AU56" s="274">
        <v>113</v>
      </c>
      <c r="AV56" s="274">
        <v>0</v>
      </c>
      <c r="AW56" s="274">
        <v>0</v>
      </c>
      <c r="AX56" s="274">
        <v>0</v>
      </c>
      <c r="AY56" s="274">
        <v>0</v>
      </c>
      <c r="AZ56" s="274">
        <v>0</v>
      </c>
      <c r="BA56" s="274">
        <v>113</v>
      </c>
      <c r="BB56" s="274">
        <v>62</v>
      </c>
      <c r="BC56" s="274">
        <v>51</v>
      </c>
      <c r="BD56" s="275">
        <v>0</v>
      </c>
      <c r="BE56" s="274">
        <v>4489</v>
      </c>
      <c r="BF56" s="274">
        <v>418</v>
      </c>
      <c r="BG56" s="274">
        <v>37</v>
      </c>
      <c r="BH56" s="274">
        <v>381</v>
      </c>
      <c r="BI56" s="274">
        <v>0</v>
      </c>
      <c r="BJ56" s="274">
        <v>0</v>
      </c>
      <c r="BK56" s="274">
        <v>1622</v>
      </c>
      <c r="BL56" s="274">
        <v>1351</v>
      </c>
      <c r="BM56" s="274">
        <v>0</v>
      </c>
      <c r="BN56" s="275">
        <v>1098</v>
      </c>
      <c r="BO56" s="274">
        <v>0</v>
      </c>
      <c r="BP56" s="274">
        <v>0</v>
      </c>
      <c r="BQ56" s="274">
        <v>16</v>
      </c>
      <c r="BR56" s="274">
        <v>4073</v>
      </c>
      <c r="BS56" s="274">
        <v>173</v>
      </c>
      <c r="BT56" s="274">
        <v>627</v>
      </c>
      <c r="BU56" s="274">
        <v>611</v>
      </c>
      <c r="BV56" s="274">
        <v>1206</v>
      </c>
      <c r="BW56" s="274">
        <v>214</v>
      </c>
      <c r="BX56" s="275">
        <v>1242</v>
      </c>
    </row>
    <row r="57" spans="1:76" ht="15.95" customHeight="1" x14ac:dyDescent="0.15">
      <c r="A57" s="269"/>
      <c r="B57" s="270" t="s">
        <v>69</v>
      </c>
      <c r="C57" s="271"/>
      <c r="D57" s="270"/>
      <c r="E57" s="272" t="s">
        <v>559</v>
      </c>
      <c r="F57" s="273"/>
      <c r="G57" s="274">
        <v>134591</v>
      </c>
      <c r="H57" s="274">
        <v>110759</v>
      </c>
      <c r="I57" s="274">
        <v>56933</v>
      </c>
      <c r="J57" s="274">
        <v>33068</v>
      </c>
      <c r="K57" s="274">
        <v>32485</v>
      </c>
      <c r="L57" s="274">
        <v>583</v>
      </c>
      <c r="M57" s="274">
        <v>23865</v>
      </c>
      <c r="N57" s="274">
        <v>561</v>
      </c>
      <c r="O57" s="274">
        <v>12592</v>
      </c>
      <c r="P57" s="275">
        <v>12448</v>
      </c>
      <c r="Q57" s="274">
        <v>144</v>
      </c>
      <c r="R57" s="274">
        <v>10530</v>
      </c>
      <c r="S57" s="274">
        <v>4206</v>
      </c>
      <c r="T57" s="274">
        <v>6324</v>
      </c>
      <c r="U57" s="274">
        <v>182</v>
      </c>
      <c r="V57" s="274">
        <v>53826</v>
      </c>
      <c r="W57" s="274">
        <v>3873</v>
      </c>
      <c r="X57" s="274">
        <v>171</v>
      </c>
      <c r="Y57" s="274">
        <v>3702</v>
      </c>
      <c r="Z57" s="275">
        <v>49953</v>
      </c>
      <c r="AA57" s="274">
        <v>218</v>
      </c>
      <c r="AB57" s="274">
        <v>3641</v>
      </c>
      <c r="AC57" s="274">
        <v>849</v>
      </c>
      <c r="AD57" s="274">
        <v>4460</v>
      </c>
      <c r="AE57" s="274">
        <v>12919</v>
      </c>
      <c r="AF57" s="274">
        <v>4937</v>
      </c>
      <c r="AG57" s="274">
        <v>22523</v>
      </c>
      <c r="AH57" s="274">
        <v>406</v>
      </c>
      <c r="AI57" s="274">
        <v>23832</v>
      </c>
      <c r="AJ57" s="275">
        <v>12728</v>
      </c>
      <c r="AK57" s="274">
        <v>8318</v>
      </c>
      <c r="AL57" s="274">
        <v>6685</v>
      </c>
      <c r="AM57" s="274">
        <v>6505</v>
      </c>
      <c r="AN57" s="274">
        <v>2452</v>
      </c>
      <c r="AO57" s="274">
        <v>194</v>
      </c>
      <c r="AP57" s="274">
        <v>197</v>
      </c>
      <c r="AQ57" s="274">
        <v>2226</v>
      </c>
      <c r="AR57" s="274">
        <v>1406</v>
      </c>
      <c r="AS57" s="274">
        <v>13</v>
      </c>
      <c r="AT57" s="275">
        <v>17</v>
      </c>
      <c r="AU57" s="274">
        <v>180</v>
      </c>
      <c r="AV57" s="274">
        <v>77</v>
      </c>
      <c r="AW57" s="274">
        <v>56</v>
      </c>
      <c r="AX57" s="274">
        <v>1</v>
      </c>
      <c r="AY57" s="274">
        <v>20</v>
      </c>
      <c r="AZ57" s="274">
        <v>0</v>
      </c>
      <c r="BA57" s="274">
        <v>103</v>
      </c>
      <c r="BB57" s="274">
        <v>56</v>
      </c>
      <c r="BC57" s="274">
        <v>47</v>
      </c>
      <c r="BD57" s="275">
        <v>1633</v>
      </c>
      <c r="BE57" s="274">
        <v>4410</v>
      </c>
      <c r="BF57" s="274">
        <v>588</v>
      </c>
      <c r="BG57" s="274">
        <v>211</v>
      </c>
      <c r="BH57" s="274">
        <v>9</v>
      </c>
      <c r="BI57" s="274">
        <v>113</v>
      </c>
      <c r="BJ57" s="274">
        <v>255</v>
      </c>
      <c r="BK57" s="274">
        <v>1228</v>
      </c>
      <c r="BL57" s="274">
        <v>322</v>
      </c>
      <c r="BM57" s="274">
        <v>13</v>
      </c>
      <c r="BN57" s="275">
        <v>43</v>
      </c>
      <c r="BO57" s="274">
        <v>2090</v>
      </c>
      <c r="BP57" s="274">
        <v>126</v>
      </c>
      <c r="BQ57" s="274">
        <v>817</v>
      </c>
      <c r="BR57" s="274">
        <v>10287</v>
      </c>
      <c r="BS57" s="274">
        <v>1068</v>
      </c>
      <c r="BT57" s="274">
        <v>2166</v>
      </c>
      <c r="BU57" s="274">
        <v>266</v>
      </c>
      <c r="BV57" s="274">
        <v>207</v>
      </c>
      <c r="BW57" s="274">
        <v>833</v>
      </c>
      <c r="BX57" s="275">
        <v>5747</v>
      </c>
    </row>
    <row r="58" spans="1:76" ht="15.95" customHeight="1" x14ac:dyDescent="0.15">
      <c r="A58" s="269"/>
      <c r="B58" s="270" t="s">
        <v>70</v>
      </c>
      <c r="C58" s="271"/>
      <c r="D58" s="270"/>
      <c r="E58" s="272" t="s">
        <v>560</v>
      </c>
      <c r="F58" s="273"/>
      <c r="G58" s="274">
        <v>95123</v>
      </c>
      <c r="H58" s="274">
        <v>41763</v>
      </c>
      <c r="I58" s="274">
        <v>17946</v>
      </c>
      <c r="J58" s="274">
        <v>5529</v>
      </c>
      <c r="K58" s="274">
        <v>5429</v>
      </c>
      <c r="L58" s="274">
        <v>100</v>
      </c>
      <c r="M58" s="274">
        <v>12417</v>
      </c>
      <c r="N58" s="274">
        <v>269</v>
      </c>
      <c r="O58" s="274">
        <v>7500</v>
      </c>
      <c r="P58" s="275">
        <v>7476</v>
      </c>
      <c r="Q58" s="274">
        <v>24</v>
      </c>
      <c r="R58" s="274">
        <v>4585</v>
      </c>
      <c r="S58" s="274">
        <v>3725</v>
      </c>
      <c r="T58" s="274">
        <v>860</v>
      </c>
      <c r="U58" s="274">
        <v>63</v>
      </c>
      <c r="V58" s="274">
        <v>23817</v>
      </c>
      <c r="W58" s="274">
        <v>724</v>
      </c>
      <c r="X58" s="274">
        <v>9</v>
      </c>
      <c r="Y58" s="274">
        <v>715</v>
      </c>
      <c r="Z58" s="275">
        <v>23093</v>
      </c>
      <c r="AA58" s="274">
        <v>89</v>
      </c>
      <c r="AB58" s="274">
        <v>1286</v>
      </c>
      <c r="AC58" s="274">
        <v>257</v>
      </c>
      <c r="AD58" s="274">
        <v>1579</v>
      </c>
      <c r="AE58" s="274">
        <v>5210</v>
      </c>
      <c r="AF58" s="274">
        <v>2187</v>
      </c>
      <c r="AG58" s="274">
        <v>12330</v>
      </c>
      <c r="AH58" s="274">
        <v>155</v>
      </c>
      <c r="AI58" s="274">
        <v>53360</v>
      </c>
      <c r="AJ58" s="275">
        <v>33408</v>
      </c>
      <c r="AK58" s="274">
        <v>5955</v>
      </c>
      <c r="AL58" s="274">
        <v>5807</v>
      </c>
      <c r="AM58" s="274">
        <v>4052</v>
      </c>
      <c r="AN58" s="274">
        <v>1837</v>
      </c>
      <c r="AO58" s="274">
        <v>107</v>
      </c>
      <c r="AP58" s="274">
        <v>273</v>
      </c>
      <c r="AQ58" s="274">
        <v>1276</v>
      </c>
      <c r="AR58" s="274">
        <v>523</v>
      </c>
      <c r="AS58" s="274">
        <v>11</v>
      </c>
      <c r="AT58" s="275">
        <v>25</v>
      </c>
      <c r="AU58" s="274">
        <v>1755</v>
      </c>
      <c r="AV58" s="274">
        <v>656</v>
      </c>
      <c r="AW58" s="274">
        <v>552</v>
      </c>
      <c r="AX58" s="274">
        <v>69</v>
      </c>
      <c r="AY58" s="274">
        <v>31</v>
      </c>
      <c r="AZ58" s="274">
        <v>4</v>
      </c>
      <c r="BA58" s="274">
        <v>1099</v>
      </c>
      <c r="BB58" s="274">
        <v>607</v>
      </c>
      <c r="BC58" s="274">
        <v>492</v>
      </c>
      <c r="BD58" s="275">
        <v>148</v>
      </c>
      <c r="BE58" s="274">
        <v>27453</v>
      </c>
      <c r="BF58" s="274">
        <v>10766</v>
      </c>
      <c r="BG58" s="274">
        <v>6826</v>
      </c>
      <c r="BH58" s="274">
        <v>3528</v>
      </c>
      <c r="BI58" s="274">
        <v>62</v>
      </c>
      <c r="BJ58" s="274">
        <v>350</v>
      </c>
      <c r="BK58" s="274">
        <v>14150</v>
      </c>
      <c r="BL58" s="274">
        <v>667</v>
      </c>
      <c r="BM58" s="274">
        <v>57</v>
      </c>
      <c r="BN58" s="275">
        <v>1029</v>
      </c>
      <c r="BO58" s="274">
        <v>443</v>
      </c>
      <c r="BP58" s="274">
        <v>341</v>
      </c>
      <c r="BQ58" s="274">
        <v>143</v>
      </c>
      <c r="BR58" s="274">
        <v>19809</v>
      </c>
      <c r="BS58" s="274">
        <v>5651</v>
      </c>
      <c r="BT58" s="274">
        <v>2699</v>
      </c>
      <c r="BU58" s="274">
        <v>4326</v>
      </c>
      <c r="BV58" s="274">
        <v>838</v>
      </c>
      <c r="BW58" s="274">
        <v>2250</v>
      </c>
      <c r="BX58" s="275">
        <v>4045</v>
      </c>
    </row>
    <row r="59" spans="1:76" ht="15.95" customHeight="1" x14ac:dyDescent="0.15">
      <c r="A59" s="269"/>
      <c r="B59" s="270" t="s">
        <v>71</v>
      </c>
      <c r="C59" s="271"/>
      <c r="D59" s="270"/>
      <c r="E59" s="272" t="s">
        <v>561</v>
      </c>
      <c r="F59" s="273"/>
      <c r="G59" s="274">
        <v>0</v>
      </c>
      <c r="H59" s="274">
        <v>0</v>
      </c>
      <c r="I59" s="274">
        <v>0</v>
      </c>
      <c r="J59" s="274">
        <v>0</v>
      </c>
      <c r="K59" s="274">
        <v>0</v>
      </c>
      <c r="L59" s="274">
        <v>0</v>
      </c>
      <c r="M59" s="274">
        <v>0</v>
      </c>
      <c r="N59" s="274">
        <v>0</v>
      </c>
      <c r="O59" s="274">
        <v>0</v>
      </c>
      <c r="P59" s="275">
        <v>0</v>
      </c>
      <c r="Q59" s="274">
        <v>0</v>
      </c>
      <c r="R59" s="274">
        <v>0</v>
      </c>
      <c r="S59" s="274">
        <v>0</v>
      </c>
      <c r="T59" s="274">
        <v>0</v>
      </c>
      <c r="U59" s="274">
        <v>0</v>
      </c>
      <c r="V59" s="274">
        <v>0</v>
      </c>
      <c r="W59" s="274">
        <v>0</v>
      </c>
      <c r="X59" s="274">
        <v>0</v>
      </c>
      <c r="Y59" s="274">
        <v>0</v>
      </c>
      <c r="Z59" s="275">
        <v>0</v>
      </c>
      <c r="AA59" s="274">
        <v>0</v>
      </c>
      <c r="AB59" s="274">
        <v>0</v>
      </c>
      <c r="AC59" s="274">
        <v>0</v>
      </c>
      <c r="AD59" s="274">
        <v>0</v>
      </c>
      <c r="AE59" s="274">
        <v>0</v>
      </c>
      <c r="AF59" s="274">
        <v>0</v>
      </c>
      <c r="AG59" s="274">
        <v>0</v>
      </c>
      <c r="AH59" s="274">
        <v>0</v>
      </c>
      <c r="AI59" s="274">
        <v>0</v>
      </c>
      <c r="AJ59" s="275">
        <v>0</v>
      </c>
      <c r="AK59" s="274">
        <v>0</v>
      </c>
      <c r="AL59" s="274">
        <v>0</v>
      </c>
      <c r="AM59" s="274">
        <v>0</v>
      </c>
      <c r="AN59" s="274">
        <v>0</v>
      </c>
      <c r="AO59" s="274">
        <v>0</v>
      </c>
      <c r="AP59" s="274">
        <v>0</v>
      </c>
      <c r="AQ59" s="274">
        <v>0</v>
      </c>
      <c r="AR59" s="274">
        <v>0</v>
      </c>
      <c r="AS59" s="274">
        <v>0</v>
      </c>
      <c r="AT59" s="275">
        <v>0</v>
      </c>
      <c r="AU59" s="274">
        <v>0</v>
      </c>
      <c r="AV59" s="274">
        <v>0</v>
      </c>
      <c r="AW59" s="274">
        <v>0</v>
      </c>
      <c r="AX59" s="274">
        <v>0</v>
      </c>
      <c r="AY59" s="274">
        <v>0</v>
      </c>
      <c r="AZ59" s="274">
        <v>0</v>
      </c>
      <c r="BA59" s="274">
        <v>0</v>
      </c>
      <c r="BB59" s="274">
        <v>0</v>
      </c>
      <c r="BC59" s="274">
        <v>0</v>
      </c>
      <c r="BD59" s="275">
        <v>0</v>
      </c>
      <c r="BE59" s="274">
        <v>0</v>
      </c>
      <c r="BF59" s="274">
        <v>0</v>
      </c>
      <c r="BG59" s="274">
        <v>0</v>
      </c>
      <c r="BH59" s="274">
        <v>0</v>
      </c>
      <c r="BI59" s="274">
        <v>0</v>
      </c>
      <c r="BJ59" s="274">
        <v>0</v>
      </c>
      <c r="BK59" s="274">
        <v>0</v>
      </c>
      <c r="BL59" s="274">
        <v>0</v>
      </c>
      <c r="BM59" s="274">
        <v>0</v>
      </c>
      <c r="BN59" s="275">
        <v>0</v>
      </c>
      <c r="BO59" s="274">
        <v>0</v>
      </c>
      <c r="BP59" s="274">
        <v>0</v>
      </c>
      <c r="BQ59" s="274">
        <v>0</v>
      </c>
      <c r="BR59" s="274">
        <v>0</v>
      </c>
      <c r="BS59" s="274">
        <v>0</v>
      </c>
      <c r="BT59" s="274">
        <v>0</v>
      </c>
      <c r="BU59" s="274">
        <v>0</v>
      </c>
      <c r="BV59" s="274">
        <v>0</v>
      </c>
      <c r="BW59" s="274">
        <v>0</v>
      </c>
      <c r="BX59" s="275">
        <v>0</v>
      </c>
    </row>
    <row r="60" spans="1:76" ht="15.95" customHeight="1" x14ac:dyDescent="0.15">
      <c r="A60" s="269"/>
      <c r="B60" s="270" t="s">
        <v>72</v>
      </c>
      <c r="C60" s="271"/>
      <c r="D60" s="270"/>
      <c r="E60" s="272" t="s">
        <v>562</v>
      </c>
      <c r="F60" s="273"/>
      <c r="G60" s="274">
        <v>0</v>
      </c>
      <c r="H60" s="274">
        <v>0</v>
      </c>
      <c r="I60" s="274">
        <v>0</v>
      </c>
      <c r="J60" s="274">
        <v>0</v>
      </c>
      <c r="K60" s="274">
        <v>0</v>
      </c>
      <c r="L60" s="274">
        <v>0</v>
      </c>
      <c r="M60" s="274">
        <v>0</v>
      </c>
      <c r="N60" s="274">
        <v>0</v>
      </c>
      <c r="O60" s="274">
        <v>0</v>
      </c>
      <c r="P60" s="275">
        <v>0</v>
      </c>
      <c r="Q60" s="274">
        <v>0</v>
      </c>
      <c r="R60" s="274">
        <v>0</v>
      </c>
      <c r="S60" s="274">
        <v>0</v>
      </c>
      <c r="T60" s="274">
        <v>0</v>
      </c>
      <c r="U60" s="274">
        <v>0</v>
      </c>
      <c r="V60" s="274">
        <v>0</v>
      </c>
      <c r="W60" s="274">
        <v>0</v>
      </c>
      <c r="X60" s="274">
        <v>0</v>
      </c>
      <c r="Y60" s="274">
        <v>0</v>
      </c>
      <c r="Z60" s="275">
        <v>0</v>
      </c>
      <c r="AA60" s="274">
        <v>0</v>
      </c>
      <c r="AB60" s="274">
        <v>0</v>
      </c>
      <c r="AC60" s="274">
        <v>0</v>
      </c>
      <c r="AD60" s="274">
        <v>0</v>
      </c>
      <c r="AE60" s="274">
        <v>0</v>
      </c>
      <c r="AF60" s="274">
        <v>0</v>
      </c>
      <c r="AG60" s="274">
        <v>0</v>
      </c>
      <c r="AH60" s="274">
        <v>0</v>
      </c>
      <c r="AI60" s="274">
        <v>0</v>
      </c>
      <c r="AJ60" s="275">
        <v>0</v>
      </c>
      <c r="AK60" s="274">
        <v>0</v>
      </c>
      <c r="AL60" s="274">
        <v>0</v>
      </c>
      <c r="AM60" s="274">
        <v>0</v>
      </c>
      <c r="AN60" s="274">
        <v>0</v>
      </c>
      <c r="AO60" s="274">
        <v>0</v>
      </c>
      <c r="AP60" s="274">
        <v>0</v>
      </c>
      <c r="AQ60" s="274">
        <v>0</v>
      </c>
      <c r="AR60" s="274">
        <v>0</v>
      </c>
      <c r="AS60" s="274">
        <v>0</v>
      </c>
      <c r="AT60" s="275">
        <v>0</v>
      </c>
      <c r="AU60" s="274">
        <v>0</v>
      </c>
      <c r="AV60" s="274">
        <v>0</v>
      </c>
      <c r="AW60" s="274">
        <v>0</v>
      </c>
      <c r="AX60" s="274">
        <v>0</v>
      </c>
      <c r="AY60" s="274">
        <v>0</v>
      </c>
      <c r="AZ60" s="274">
        <v>0</v>
      </c>
      <c r="BA60" s="274">
        <v>0</v>
      </c>
      <c r="BB60" s="274">
        <v>0</v>
      </c>
      <c r="BC60" s="274">
        <v>0</v>
      </c>
      <c r="BD60" s="275">
        <v>0</v>
      </c>
      <c r="BE60" s="274">
        <v>0</v>
      </c>
      <c r="BF60" s="274">
        <v>0</v>
      </c>
      <c r="BG60" s="274">
        <v>0</v>
      </c>
      <c r="BH60" s="274">
        <v>0</v>
      </c>
      <c r="BI60" s="274">
        <v>0</v>
      </c>
      <c r="BJ60" s="274">
        <v>0</v>
      </c>
      <c r="BK60" s="274">
        <v>0</v>
      </c>
      <c r="BL60" s="274">
        <v>0</v>
      </c>
      <c r="BM60" s="274">
        <v>0</v>
      </c>
      <c r="BN60" s="275">
        <v>0</v>
      </c>
      <c r="BO60" s="274">
        <v>0</v>
      </c>
      <c r="BP60" s="274">
        <v>0</v>
      </c>
      <c r="BQ60" s="274">
        <v>0</v>
      </c>
      <c r="BR60" s="274">
        <v>0</v>
      </c>
      <c r="BS60" s="274">
        <v>0</v>
      </c>
      <c r="BT60" s="274">
        <v>0</v>
      </c>
      <c r="BU60" s="274">
        <v>0</v>
      </c>
      <c r="BV60" s="274">
        <v>0</v>
      </c>
      <c r="BW60" s="274">
        <v>0</v>
      </c>
      <c r="BX60" s="275">
        <v>0</v>
      </c>
    </row>
    <row r="61" spans="1:76" ht="15.95" customHeight="1" x14ac:dyDescent="0.15">
      <c r="A61" s="269"/>
      <c r="B61" s="270" t="s">
        <v>73</v>
      </c>
      <c r="C61" s="271"/>
      <c r="D61" s="270"/>
      <c r="E61" s="272" t="s">
        <v>563</v>
      </c>
      <c r="F61" s="273"/>
      <c r="G61" s="274">
        <v>0</v>
      </c>
      <c r="H61" s="274">
        <v>0</v>
      </c>
      <c r="I61" s="274">
        <v>0</v>
      </c>
      <c r="J61" s="274">
        <v>0</v>
      </c>
      <c r="K61" s="274">
        <v>0</v>
      </c>
      <c r="L61" s="274">
        <v>0</v>
      </c>
      <c r="M61" s="274">
        <v>0</v>
      </c>
      <c r="N61" s="274">
        <v>0</v>
      </c>
      <c r="O61" s="274">
        <v>0</v>
      </c>
      <c r="P61" s="275">
        <v>0</v>
      </c>
      <c r="Q61" s="274">
        <v>0</v>
      </c>
      <c r="R61" s="274">
        <v>0</v>
      </c>
      <c r="S61" s="274">
        <v>0</v>
      </c>
      <c r="T61" s="274">
        <v>0</v>
      </c>
      <c r="U61" s="274">
        <v>0</v>
      </c>
      <c r="V61" s="274">
        <v>0</v>
      </c>
      <c r="W61" s="274">
        <v>0</v>
      </c>
      <c r="X61" s="274">
        <v>0</v>
      </c>
      <c r="Y61" s="274">
        <v>0</v>
      </c>
      <c r="Z61" s="275">
        <v>0</v>
      </c>
      <c r="AA61" s="274">
        <v>0</v>
      </c>
      <c r="AB61" s="274">
        <v>0</v>
      </c>
      <c r="AC61" s="274">
        <v>0</v>
      </c>
      <c r="AD61" s="274">
        <v>0</v>
      </c>
      <c r="AE61" s="274">
        <v>0</v>
      </c>
      <c r="AF61" s="274">
        <v>0</v>
      </c>
      <c r="AG61" s="274">
        <v>0</v>
      </c>
      <c r="AH61" s="274">
        <v>0</v>
      </c>
      <c r="AI61" s="274">
        <v>0</v>
      </c>
      <c r="AJ61" s="275">
        <v>0</v>
      </c>
      <c r="AK61" s="274">
        <v>0</v>
      </c>
      <c r="AL61" s="274">
        <v>0</v>
      </c>
      <c r="AM61" s="274">
        <v>0</v>
      </c>
      <c r="AN61" s="274">
        <v>0</v>
      </c>
      <c r="AO61" s="274">
        <v>0</v>
      </c>
      <c r="AP61" s="274">
        <v>0</v>
      </c>
      <c r="AQ61" s="274">
        <v>0</v>
      </c>
      <c r="AR61" s="274">
        <v>0</v>
      </c>
      <c r="AS61" s="274">
        <v>0</v>
      </c>
      <c r="AT61" s="275">
        <v>0</v>
      </c>
      <c r="AU61" s="274">
        <v>0</v>
      </c>
      <c r="AV61" s="274">
        <v>0</v>
      </c>
      <c r="AW61" s="274">
        <v>0</v>
      </c>
      <c r="AX61" s="274">
        <v>0</v>
      </c>
      <c r="AY61" s="274">
        <v>0</v>
      </c>
      <c r="AZ61" s="274">
        <v>0</v>
      </c>
      <c r="BA61" s="274">
        <v>0</v>
      </c>
      <c r="BB61" s="274">
        <v>0</v>
      </c>
      <c r="BC61" s="274">
        <v>0</v>
      </c>
      <c r="BD61" s="275">
        <v>0</v>
      </c>
      <c r="BE61" s="274">
        <v>0</v>
      </c>
      <c r="BF61" s="274">
        <v>0</v>
      </c>
      <c r="BG61" s="274">
        <v>0</v>
      </c>
      <c r="BH61" s="274">
        <v>0</v>
      </c>
      <c r="BI61" s="274">
        <v>0</v>
      </c>
      <c r="BJ61" s="274">
        <v>0</v>
      </c>
      <c r="BK61" s="274">
        <v>0</v>
      </c>
      <c r="BL61" s="274">
        <v>0</v>
      </c>
      <c r="BM61" s="274">
        <v>0</v>
      </c>
      <c r="BN61" s="275">
        <v>0</v>
      </c>
      <c r="BO61" s="274">
        <v>0</v>
      </c>
      <c r="BP61" s="274">
        <v>0</v>
      </c>
      <c r="BQ61" s="274">
        <v>0</v>
      </c>
      <c r="BR61" s="274">
        <v>0</v>
      </c>
      <c r="BS61" s="274">
        <v>0</v>
      </c>
      <c r="BT61" s="274">
        <v>0</v>
      </c>
      <c r="BU61" s="274">
        <v>0</v>
      </c>
      <c r="BV61" s="274">
        <v>0</v>
      </c>
      <c r="BW61" s="274">
        <v>0</v>
      </c>
      <c r="BX61" s="275">
        <v>0</v>
      </c>
    </row>
    <row r="62" spans="1:76" ht="15.95" customHeight="1" x14ac:dyDescent="0.15">
      <c r="A62" s="269"/>
      <c r="B62" s="270" t="s">
        <v>74</v>
      </c>
      <c r="C62" s="271"/>
      <c r="D62" s="270"/>
      <c r="E62" s="272" t="s">
        <v>564</v>
      </c>
      <c r="F62" s="273"/>
      <c r="G62" s="274">
        <v>0</v>
      </c>
      <c r="H62" s="274">
        <v>0</v>
      </c>
      <c r="I62" s="274">
        <v>0</v>
      </c>
      <c r="J62" s="274">
        <v>0</v>
      </c>
      <c r="K62" s="274">
        <v>0</v>
      </c>
      <c r="L62" s="274">
        <v>0</v>
      </c>
      <c r="M62" s="274">
        <v>0</v>
      </c>
      <c r="N62" s="274">
        <v>0</v>
      </c>
      <c r="O62" s="274">
        <v>0</v>
      </c>
      <c r="P62" s="275">
        <v>0</v>
      </c>
      <c r="Q62" s="274">
        <v>0</v>
      </c>
      <c r="R62" s="274">
        <v>0</v>
      </c>
      <c r="S62" s="274">
        <v>0</v>
      </c>
      <c r="T62" s="274">
        <v>0</v>
      </c>
      <c r="U62" s="274">
        <v>0</v>
      </c>
      <c r="V62" s="274">
        <v>0</v>
      </c>
      <c r="W62" s="274">
        <v>0</v>
      </c>
      <c r="X62" s="274">
        <v>0</v>
      </c>
      <c r="Y62" s="274">
        <v>0</v>
      </c>
      <c r="Z62" s="275">
        <v>0</v>
      </c>
      <c r="AA62" s="274">
        <v>0</v>
      </c>
      <c r="AB62" s="274">
        <v>0</v>
      </c>
      <c r="AC62" s="274">
        <v>0</v>
      </c>
      <c r="AD62" s="274">
        <v>0</v>
      </c>
      <c r="AE62" s="274">
        <v>0</v>
      </c>
      <c r="AF62" s="274">
        <v>0</v>
      </c>
      <c r="AG62" s="274">
        <v>0</v>
      </c>
      <c r="AH62" s="274">
        <v>0</v>
      </c>
      <c r="AI62" s="274">
        <v>0</v>
      </c>
      <c r="AJ62" s="275">
        <v>0</v>
      </c>
      <c r="AK62" s="274">
        <v>0</v>
      </c>
      <c r="AL62" s="274">
        <v>0</v>
      </c>
      <c r="AM62" s="274">
        <v>0</v>
      </c>
      <c r="AN62" s="274">
        <v>0</v>
      </c>
      <c r="AO62" s="274">
        <v>0</v>
      </c>
      <c r="AP62" s="274">
        <v>0</v>
      </c>
      <c r="AQ62" s="274">
        <v>0</v>
      </c>
      <c r="AR62" s="274">
        <v>0</v>
      </c>
      <c r="AS62" s="274">
        <v>0</v>
      </c>
      <c r="AT62" s="275">
        <v>0</v>
      </c>
      <c r="AU62" s="274">
        <v>0</v>
      </c>
      <c r="AV62" s="274">
        <v>0</v>
      </c>
      <c r="AW62" s="274">
        <v>0</v>
      </c>
      <c r="AX62" s="274">
        <v>0</v>
      </c>
      <c r="AY62" s="274">
        <v>0</v>
      </c>
      <c r="AZ62" s="274">
        <v>0</v>
      </c>
      <c r="BA62" s="274">
        <v>0</v>
      </c>
      <c r="BB62" s="274">
        <v>0</v>
      </c>
      <c r="BC62" s="274">
        <v>0</v>
      </c>
      <c r="BD62" s="275">
        <v>0</v>
      </c>
      <c r="BE62" s="274">
        <v>0</v>
      </c>
      <c r="BF62" s="274">
        <v>0</v>
      </c>
      <c r="BG62" s="274">
        <v>0</v>
      </c>
      <c r="BH62" s="274">
        <v>0</v>
      </c>
      <c r="BI62" s="274">
        <v>0</v>
      </c>
      <c r="BJ62" s="274">
        <v>0</v>
      </c>
      <c r="BK62" s="274">
        <v>0</v>
      </c>
      <c r="BL62" s="274">
        <v>0</v>
      </c>
      <c r="BM62" s="274">
        <v>0</v>
      </c>
      <c r="BN62" s="275">
        <v>0</v>
      </c>
      <c r="BO62" s="274">
        <v>0</v>
      </c>
      <c r="BP62" s="274">
        <v>0</v>
      </c>
      <c r="BQ62" s="274">
        <v>0</v>
      </c>
      <c r="BR62" s="274">
        <v>0</v>
      </c>
      <c r="BS62" s="274">
        <v>0</v>
      </c>
      <c r="BT62" s="274">
        <v>0</v>
      </c>
      <c r="BU62" s="274">
        <v>0</v>
      </c>
      <c r="BV62" s="274">
        <v>0</v>
      </c>
      <c r="BW62" s="274">
        <v>0</v>
      </c>
      <c r="BX62" s="275">
        <v>0</v>
      </c>
    </row>
    <row r="63" spans="1:76" ht="15.95" customHeight="1" x14ac:dyDescent="0.15">
      <c r="A63" s="269"/>
      <c r="B63" s="270" t="s">
        <v>75</v>
      </c>
      <c r="C63" s="271"/>
      <c r="D63" s="270"/>
      <c r="E63" s="272" t="s">
        <v>565</v>
      </c>
      <c r="F63" s="273"/>
      <c r="G63" s="274">
        <v>0</v>
      </c>
      <c r="H63" s="274">
        <v>0</v>
      </c>
      <c r="I63" s="274">
        <v>0</v>
      </c>
      <c r="J63" s="274">
        <v>0</v>
      </c>
      <c r="K63" s="274">
        <v>0</v>
      </c>
      <c r="L63" s="274">
        <v>0</v>
      </c>
      <c r="M63" s="274">
        <v>0</v>
      </c>
      <c r="N63" s="274">
        <v>0</v>
      </c>
      <c r="O63" s="274">
        <v>0</v>
      </c>
      <c r="P63" s="275">
        <v>0</v>
      </c>
      <c r="Q63" s="274">
        <v>0</v>
      </c>
      <c r="R63" s="274">
        <v>0</v>
      </c>
      <c r="S63" s="274">
        <v>0</v>
      </c>
      <c r="T63" s="274">
        <v>0</v>
      </c>
      <c r="U63" s="274">
        <v>0</v>
      </c>
      <c r="V63" s="274">
        <v>0</v>
      </c>
      <c r="W63" s="274">
        <v>0</v>
      </c>
      <c r="X63" s="274">
        <v>0</v>
      </c>
      <c r="Y63" s="274">
        <v>0</v>
      </c>
      <c r="Z63" s="275">
        <v>0</v>
      </c>
      <c r="AA63" s="274">
        <v>0</v>
      </c>
      <c r="AB63" s="274">
        <v>0</v>
      </c>
      <c r="AC63" s="274">
        <v>0</v>
      </c>
      <c r="AD63" s="274">
        <v>0</v>
      </c>
      <c r="AE63" s="274">
        <v>0</v>
      </c>
      <c r="AF63" s="274">
        <v>0</v>
      </c>
      <c r="AG63" s="274">
        <v>0</v>
      </c>
      <c r="AH63" s="274">
        <v>0</v>
      </c>
      <c r="AI63" s="274">
        <v>0</v>
      </c>
      <c r="AJ63" s="275">
        <v>0</v>
      </c>
      <c r="AK63" s="274">
        <v>0</v>
      </c>
      <c r="AL63" s="274">
        <v>0</v>
      </c>
      <c r="AM63" s="274">
        <v>0</v>
      </c>
      <c r="AN63" s="274">
        <v>0</v>
      </c>
      <c r="AO63" s="274">
        <v>0</v>
      </c>
      <c r="AP63" s="274">
        <v>0</v>
      </c>
      <c r="AQ63" s="274">
        <v>0</v>
      </c>
      <c r="AR63" s="274">
        <v>0</v>
      </c>
      <c r="AS63" s="274">
        <v>0</v>
      </c>
      <c r="AT63" s="275">
        <v>0</v>
      </c>
      <c r="AU63" s="274">
        <v>0</v>
      </c>
      <c r="AV63" s="274">
        <v>0</v>
      </c>
      <c r="AW63" s="274">
        <v>0</v>
      </c>
      <c r="AX63" s="274">
        <v>0</v>
      </c>
      <c r="AY63" s="274">
        <v>0</v>
      </c>
      <c r="AZ63" s="274">
        <v>0</v>
      </c>
      <c r="BA63" s="274">
        <v>0</v>
      </c>
      <c r="BB63" s="274">
        <v>0</v>
      </c>
      <c r="BC63" s="274">
        <v>0</v>
      </c>
      <c r="BD63" s="275">
        <v>0</v>
      </c>
      <c r="BE63" s="274">
        <v>0</v>
      </c>
      <c r="BF63" s="274">
        <v>0</v>
      </c>
      <c r="BG63" s="274">
        <v>0</v>
      </c>
      <c r="BH63" s="274">
        <v>0</v>
      </c>
      <c r="BI63" s="274">
        <v>0</v>
      </c>
      <c r="BJ63" s="274">
        <v>0</v>
      </c>
      <c r="BK63" s="274">
        <v>0</v>
      </c>
      <c r="BL63" s="274">
        <v>0</v>
      </c>
      <c r="BM63" s="274">
        <v>0</v>
      </c>
      <c r="BN63" s="275">
        <v>0</v>
      </c>
      <c r="BO63" s="274">
        <v>0</v>
      </c>
      <c r="BP63" s="274">
        <v>0</v>
      </c>
      <c r="BQ63" s="274">
        <v>0</v>
      </c>
      <c r="BR63" s="274">
        <v>0</v>
      </c>
      <c r="BS63" s="274">
        <v>0</v>
      </c>
      <c r="BT63" s="274">
        <v>0</v>
      </c>
      <c r="BU63" s="274">
        <v>0</v>
      </c>
      <c r="BV63" s="274">
        <v>0</v>
      </c>
      <c r="BW63" s="274">
        <v>0</v>
      </c>
      <c r="BX63" s="275">
        <v>0</v>
      </c>
    </row>
    <row r="64" spans="1:76" ht="15.95" customHeight="1" x14ac:dyDescent="0.15">
      <c r="A64" s="269"/>
      <c r="B64" s="270" t="s">
        <v>76</v>
      </c>
      <c r="C64" s="271"/>
      <c r="D64" s="270"/>
      <c r="E64" s="272" t="s">
        <v>566</v>
      </c>
      <c r="F64" s="273"/>
      <c r="G64" s="274">
        <v>0</v>
      </c>
      <c r="H64" s="274">
        <v>0</v>
      </c>
      <c r="I64" s="274">
        <v>0</v>
      </c>
      <c r="J64" s="274">
        <v>0</v>
      </c>
      <c r="K64" s="274">
        <v>0</v>
      </c>
      <c r="L64" s="274">
        <v>0</v>
      </c>
      <c r="M64" s="274">
        <v>0</v>
      </c>
      <c r="N64" s="274">
        <v>0</v>
      </c>
      <c r="O64" s="274">
        <v>0</v>
      </c>
      <c r="P64" s="275">
        <v>0</v>
      </c>
      <c r="Q64" s="274">
        <v>0</v>
      </c>
      <c r="R64" s="274">
        <v>0</v>
      </c>
      <c r="S64" s="274">
        <v>0</v>
      </c>
      <c r="T64" s="274">
        <v>0</v>
      </c>
      <c r="U64" s="274">
        <v>0</v>
      </c>
      <c r="V64" s="274">
        <v>0</v>
      </c>
      <c r="W64" s="274">
        <v>0</v>
      </c>
      <c r="X64" s="274">
        <v>0</v>
      </c>
      <c r="Y64" s="274">
        <v>0</v>
      </c>
      <c r="Z64" s="275">
        <v>0</v>
      </c>
      <c r="AA64" s="274">
        <v>0</v>
      </c>
      <c r="AB64" s="274">
        <v>0</v>
      </c>
      <c r="AC64" s="274">
        <v>0</v>
      </c>
      <c r="AD64" s="274">
        <v>0</v>
      </c>
      <c r="AE64" s="274">
        <v>0</v>
      </c>
      <c r="AF64" s="274">
        <v>0</v>
      </c>
      <c r="AG64" s="274">
        <v>0</v>
      </c>
      <c r="AH64" s="274">
        <v>0</v>
      </c>
      <c r="AI64" s="274">
        <v>0</v>
      </c>
      <c r="AJ64" s="275">
        <v>0</v>
      </c>
      <c r="AK64" s="274">
        <v>0</v>
      </c>
      <c r="AL64" s="274">
        <v>0</v>
      </c>
      <c r="AM64" s="274">
        <v>0</v>
      </c>
      <c r="AN64" s="274">
        <v>0</v>
      </c>
      <c r="AO64" s="274">
        <v>0</v>
      </c>
      <c r="AP64" s="274">
        <v>0</v>
      </c>
      <c r="AQ64" s="274">
        <v>0</v>
      </c>
      <c r="AR64" s="274">
        <v>0</v>
      </c>
      <c r="AS64" s="274">
        <v>0</v>
      </c>
      <c r="AT64" s="275">
        <v>0</v>
      </c>
      <c r="AU64" s="274">
        <v>0</v>
      </c>
      <c r="AV64" s="274">
        <v>0</v>
      </c>
      <c r="AW64" s="274">
        <v>0</v>
      </c>
      <c r="AX64" s="274">
        <v>0</v>
      </c>
      <c r="AY64" s="274">
        <v>0</v>
      </c>
      <c r="AZ64" s="274">
        <v>0</v>
      </c>
      <c r="BA64" s="274">
        <v>0</v>
      </c>
      <c r="BB64" s="274">
        <v>0</v>
      </c>
      <c r="BC64" s="274">
        <v>0</v>
      </c>
      <c r="BD64" s="275">
        <v>0</v>
      </c>
      <c r="BE64" s="274">
        <v>0</v>
      </c>
      <c r="BF64" s="274">
        <v>0</v>
      </c>
      <c r="BG64" s="274">
        <v>0</v>
      </c>
      <c r="BH64" s="274">
        <v>0</v>
      </c>
      <c r="BI64" s="274">
        <v>0</v>
      </c>
      <c r="BJ64" s="274">
        <v>0</v>
      </c>
      <c r="BK64" s="274">
        <v>0</v>
      </c>
      <c r="BL64" s="274">
        <v>0</v>
      </c>
      <c r="BM64" s="274">
        <v>0</v>
      </c>
      <c r="BN64" s="275">
        <v>0</v>
      </c>
      <c r="BO64" s="274">
        <v>0</v>
      </c>
      <c r="BP64" s="274">
        <v>0</v>
      </c>
      <c r="BQ64" s="274">
        <v>0</v>
      </c>
      <c r="BR64" s="274">
        <v>0</v>
      </c>
      <c r="BS64" s="274">
        <v>0</v>
      </c>
      <c r="BT64" s="274">
        <v>0</v>
      </c>
      <c r="BU64" s="274">
        <v>0</v>
      </c>
      <c r="BV64" s="274">
        <v>0</v>
      </c>
      <c r="BW64" s="274">
        <v>0</v>
      </c>
      <c r="BX64" s="275">
        <v>0</v>
      </c>
    </row>
    <row r="65" spans="1:76" ht="15.95" customHeight="1" x14ac:dyDescent="0.15">
      <c r="A65" s="269"/>
      <c r="B65" s="270" t="s">
        <v>567</v>
      </c>
      <c r="C65" s="271"/>
      <c r="D65" s="270"/>
      <c r="E65" s="272" t="s">
        <v>16</v>
      </c>
      <c r="F65" s="273"/>
      <c r="G65" s="274">
        <v>83640</v>
      </c>
      <c r="H65" s="274">
        <v>34756</v>
      </c>
      <c r="I65" s="274">
        <v>29627</v>
      </c>
      <c r="J65" s="274">
        <v>19114</v>
      </c>
      <c r="K65" s="274">
        <v>18591</v>
      </c>
      <c r="L65" s="274">
        <v>523</v>
      </c>
      <c r="M65" s="274">
        <v>10513</v>
      </c>
      <c r="N65" s="274">
        <v>164</v>
      </c>
      <c r="O65" s="274">
        <v>5295</v>
      </c>
      <c r="P65" s="275">
        <v>5229</v>
      </c>
      <c r="Q65" s="274">
        <v>66</v>
      </c>
      <c r="R65" s="274">
        <v>4970</v>
      </c>
      <c r="S65" s="274">
        <v>1562</v>
      </c>
      <c r="T65" s="274">
        <v>3408</v>
      </c>
      <c r="U65" s="274">
        <v>84</v>
      </c>
      <c r="V65" s="274">
        <v>5129</v>
      </c>
      <c r="W65" s="274">
        <v>417</v>
      </c>
      <c r="X65" s="274">
        <v>17</v>
      </c>
      <c r="Y65" s="274">
        <v>400</v>
      </c>
      <c r="Z65" s="275">
        <v>4712</v>
      </c>
      <c r="AA65" s="274">
        <v>33</v>
      </c>
      <c r="AB65" s="274">
        <v>340</v>
      </c>
      <c r="AC65" s="274">
        <v>80</v>
      </c>
      <c r="AD65" s="274">
        <v>336</v>
      </c>
      <c r="AE65" s="274">
        <v>1294</v>
      </c>
      <c r="AF65" s="274">
        <v>629</v>
      </c>
      <c r="AG65" s="274">
        <v>1946</v>
      </c>
      <c r="AH65" s="274">
        <v>54</v>
      </c>
      <c r="AI65" s="274">
        <v>48884</v>
      </c>
      <c r="AJ65" s="275">
        <v>28816</v>
      </c>
      <c r="AK65" s="274">
        <v>19812</v>
      </c>
      <c r="AL65" s="274">
        <v>19643</v>
      </c>
      <c r="AM65" s="274">
        <v>15572</v>
      </c>
      <c r="AN65" s="274">
        <v>4762</v>
      </c>
      <c r="AO65" s="274">
        <v>3079</v>
      </c>
      <c r="AP65" s="274">
        <v>302</v>
      </c>
      <c r="AQ65" s="274">
        <v>5128</v>
      </c>
      <c r="AR65" s="274">
        <v>2262</v>
      </c>
      <c r="AS65" s="274">
        <v>24</v>
      </c>
      <c r="AT65" s="275">
        <v>15</v>
      </c>
      <c r="AU65" s="274">
        <v>4071</v>
      </c>
      <c r="AV65" s="274">
        <v>3479</v>
      </c>
      <c r="AW65" s="274">
        <v>2450</v>
      </c>
      <c r="AX65" s="274">
        <v>1010</v>
      </c>
      <c r="AY65" s="274">
        <v>5</v>
      </c>
      <c r="AZ65" s="274">
        <v>14</v>
      </c>
      <c r="BA65" s="274">
        <v>592</v>
      </c>
      <c r="BB65" s="274">
        <v>317</v>
      </c>
      <c r="BC65" s="274">
        <v>275</v>
      </c>
      <c r="BD65" s="275">
        <v>169</v>
      </c>
      <c r="BE65" s="274">
        <v>9004</v>
      </c>
      <c r="BF65" s="274">
        <v>1200</v>
      </c>
      <c r="BG65" s="274">
        <v>794</v>
      </c>
      <c r="BH65" s="274">
        <v>295</v>
      </c>
      <c r="BI65" s="274">
        <v>47</v>
      </c>
      <c r="BJ65" s="274">
        <v>64</v>
      </c>
      <c r="BK65" s="274">
        <v>6170</v>
      </c>
      <c r="BL65" s="274">
        <v>707</v>
      </c>
      <c r="BM65" s="274">
        <v>135</v>
      </c>
      <c r="BN65" s="275">
        <v>98</v>
      </c>
      <c r="BO65" s="274">
        <v>272</v>
      </c>
      <c r="BP65" s="274">
        <v>422</v>
      </c>
      <c r="BQ65" s="274">
        <v>1080</v>
      </c>
      <c r="BR65" s="274">
        <v>18988</v>
      </c>
      <c r="BS65" s="274">
        <v>3372</v>
      </c>
      <c r="BT65" s="274">
        <v>2295</v>
      </c>
      <c r="BU65" s="274">
        <v>502</v>
      </c>
      <c r="BV65" s="274">
        <v>1720</v>
      </c>
      <c r="BW65" s="274">
        <v>1526</v>
      </c>
      <c r="BX65" s="275">
        <v>9573</v>
      </c>
    </row>
    <row r="66" spans="1:76" ht="15.95" customHeight="1" x14ac:dyDescent="0.15">
      <c r="A66" s="269"/>
      <c r="B66" s="270" t="s">
        <v>568</v>
      </c>
      <c r="C66" s="271"/>
      <c r="D66" s="270"/>
      <c r="E66" s="272" t="s">
        <v>569</v>
      </c>
      <c r="F66" s="273"/>
      <c r="G66" s="274">
        <v>216</v>
      </c>
      <c r="H66" s="274">
        <v>0</v>
      </c>
      <c r="I66" s="274">
        <v>0</v>
      </c>
      <c r="J66" s="274">
        <v>0</v>
      </c>
      <c r="K66" s="274">
        <v>0</v>
      </c>
      <c r="L66" s="274">
        <v>0</v>
      </c>
      <c r="M66" s="274">
        <v>0</v>
      </c>
      <c r="N66" s="274">
        <v>0</v>
      </c>
      <c r="O66" s="274">
        <v>0</v>
      </c>
      <c r="P66" s="275">
        <v>0</v>
      </c>
      <c r="Q66" s="274">
        <v>0</v>
      </c>
      <c r="R66" s="274">
        <v>0</v>
      </c>
      <c r="S66" s="274">
        <v>0</v>
      </c>
      <c r="T66" s="274">
        <v>0</v>
      </c>
      <c r="U66" s="274">
        <v>0</v>
      </c>
      <c r="V66" s="274">
        <v>0</v>
      </c>
      <c r="W66" s="274">
        <v>0</v>
      </c>
      <c r="X66" s="274">
        <v>0</v>
      </c>
      <c r="Y66" s="274">
        <v>0</v>
      </c>
      <c r="Z66" s="275">
        <v>0</v>
      </c>
      <c r="AA66" s="274">
        <v>0</v>
      </c>
      <c r="AB66" s="274">
        <v>0</v>
      </c>
      <c r="AC66" s="274">
        <v>0</v>
      </c>
      <c r="AD66" s="274">
        <v>0</v>
      </c>
      <c r="AE66" s="274">
        <v>0</v>
      </c>
      <c r="AF66" s="274">
        <v>0</v>
      </c>
      <c r="AG66" s="274">
        <v>0</v>
      </c>
      <c r="AH66" s="274">
        <v>0</v>
      </c>
      <c r="AI66" s="274">
        <v>216</v>
      </c>
      <c r="AJ66" s="275">
        <v>163</v>
      </c>
      <c r="AK66" s="274">
        <v>87</v>
      </c>
      <c r="AL66" s="274">
        <v>85</v>
      </c>
      <c r="AM66" s="274">
        <v>73</v>
      </c>
      <c r="AN66" s="274">
        <v>33</v>
      </c>
      <c r="AO66" s="274">
        <v>2</v>
      </c>
      <c r="AP66" s="274">
        <v>5</v>
      </c>
      <c r="AQ66" s="274">
        <v>24</v>
      </c>
      <c r="AR66" s="274">
        <v>9</v>
      </c>
      <c r="AS66" s="274">
        <v>0</v>
      </c>
      <c r="AT66" s="275">
        <v>0</v>
      </c>
      <c r="AU66" s="274">
        <v>12</v>
      </c>
      <c r="AV66" s="274">
        <v>10</v>
      </c>
      <c r="AW66" s="274">
        <v>8</v>
      </c>
      <c r="AX66" s="274">
        <v>1</v>
      </c>
      <c r="AY66" s="274">
        <v>1</v>
      </c>
      <c r="AZ66" s="274">
        <v>0</v>
      </c>
      <c r="BA66" s="274">
        <v>2</v>
      </c>
      <c r="BB66" s="274">
        <v>1</v>
      </c>
      <c r="BC66" s="274">
        <v>1</v>
      </c>
      <c r="BD66" s="275">
        <v>2</v>
      </c>
      <c r="BE66" s="274">
        <v>76</v>
      </c>
      <c r="BF66" s="274">
        <v>24</v>
      </c>
      <c r="BG66" s="274">
        <v>14</v>
      </c>
      <c r="BH66" s="274">
        <v>4</v>
      </c>
      <c r="BI66" s="274">
        <v>1</v>
      </c>
      <c r="BJ66" s="274">
        <v>5</v>
      </c>
      <c r="BK66" s="274">
        <v>25</v>
      </c>
      <c r="BL66" s="274">
        <v>10</v>
      </c>
      <c r="BM66" s="274">
        <v>1</v>
      </c>
      <c r="BN66" s="275">
        <v>3</v>
      </c>
      <c r="BO66" s="274">
        <v>5</v>
      </c>
      <c r="BP66" s="274">
        <v>8</v>
      </c>
      <c r="BQ66" s="274">
        <v>14</v>
      </c>
      <c r="BR66" s="274">
        <v>39</v>
      </c>
      <c r="BS66" s="274">
        <v>0</v>
      </c>
      <c r="BT66" s="274">
        <v>0</v>
      </c>
      <c r="BU66" s="274">
        <v>0</v>
      </c>
      <c r="BV66" s="274">
        <v>8</v>
      </c>
      <c r="BW66" s="274">
        <v>5</v>
      </c>
      <c r="BX66" s="275">
        <v>26</v>
      </c>
    </row>
    <row r="67" spans="1:76" ht="15.95" customHeight="1" x14ac:dyDescent="0.15">
      <c r="A67" s="269"/>
      <c r="B67" s="270" t="s">
        <v>570</v>
      </c>
      <c r="C67" s="271"/>
      <c r="D67" s="270"/>
      <c r="E67" s="272" t="s">
        <v>571</v>
      </c>
      <c r="F67" s="273"/>
      <c r="G67" s="274">
        <v>0</v>
      </c>
      <c r="H67" s="274">
        <v>0</v>
      </c>
      <c r="I67" s="274">
        <v>0</v>
      </c>
      <c r="J67" s="274">
        <v>0</v>
      </c>
      <c r="K67" s="274">
        <v>0</v>
      </c>
      <c r="L67" s="274">
        <v>0</v>
      </c>
      <c r="M67" s="274">
        <v>0</v>
      </c>
      <c r="N67" s="274">
        <v>0</v>
      </c>
      <c r="O67" s="274">
        <v>0</v>
      </c>
      <c r="P67" s="275">
        <v>0</v>
      </c>
      <c r="Q67" s="274">
        <v>0</v>
      </c>
      <c r="R67" s="274">
        <v>0</v>
      </c>
      <c r="S67" s="274">
        <v>0</v>
      </c>
      <c r="T67" s="274">
        <v>0</v>
      </c>
      <c r="U67" s="274">
        <v>0</v>
      </c>
      <c r="V67" s="274">
        <v>0</v>
      </c>
      <c r="W67" s="274">
        <v>0</v>
      </c>
      <c r="X67" s="274">
        <v>0</v>
      </c>
      <c r="Y67" s="274">
        <v>0</v>
      </c>
      <c r="Z67" s="275">
        <v>0</v>
      </c>
      <c r="AA67" s="274">
        <v>0</v>
      </c>
      <c r="AB67" s="274">
        <v>0</v>
      </c>
      <c r="AC67" s="274">
        <v>0</v>
      </c>
      <c r="AD67" s="274">
        <v>0</v>
      </c>
      <c r="AE67" s="274">
        <v>0</v>
      </c>
      <c r="AF67" s="274">
        <v>0</v>
      </c>
      <c r="AG67" s="274">
        <v>0</v>
      </c>
      <c r="AH67" s="274">
        <v>0</v>
      </c>
      <c r="AI67" s="274">
        <v>0</v>
      </c>
      <c r="AJ67" s="275">
        <v>0</v>
      </c>
      <c r="AK67" s="274">
        <v>0</v>
      </c>
      <c r="AL67" s="274">
        <v>0</v>
      </c>
      <c r="AM67" s="274">
        <v>0</v>
      </c>
      <c r="AN67" s="274">
        <v>0</v>
      </c>
      <c r="AO67" s="274">
        <v>0</v>
      </c>
      <c r="AP67" s="274">
        <v>0</v>
      </c>
      <c r="AQ67" s="274">
        <v>0</v>
      </c>
      <c r="AR67" s="274">
        <v>0</v>
      </c>
      <c r="AS67" s="274">
        <v>0</v>
      </c>
      <c r="AT67" s="275">
        <v>0</v>
      </c>
      <c r="AU67" s="274">
        <v>0</v>
      </c>
      <c r="AV67" s="274">
        <v>0</v>
      </c>
      <c r="AW67" s="274">
        <v>0</v>
      </c>
      <c r="AX67" s="274">
        <v>0</v>
      </c>
      <c r="AY67" s="274">
        <v>0</v>
      </c>
      <c r="AZ67" s="274">
        <v>0</v>
      </c>
      <c r="BA67" s="274">
        <v>0</v>
      </c>
      <c r="BB67" s="274">
        <v>0</v>
      </c>
      <c r="BC67" s="274">
        <v>0</v>
      </c>
      <c r="BD67" s="275">
        <v>0</v>
      </c>
      <c r="BE67" s="274">
        <v>0</v>
      </c>
      <c r="BF67" s="274">
        <v>0</v>
      </c>
      <c r="BG67" s="274">
        <v>0</v>
      </c>
      <c r="BH67" s="274">
        <v>0</v>
      </c>
      <c r="BI67" s="274">
        <v>0</v>
      </c>
      <c r="BJ67" s="274">
        <v>0</v>
      </c>
      <c r="BK67" s="274">
        <v>0</v>
      </c>
      <c r="BL67" s="274">
        <v>0</v>
      </c>
      <c r="BM67" s="274">
        <v>0</v>
      </c>
      <c r="BN67" s="275">
        <v>0</v>
      </c>
      <c r="BO67" s="274">
        <v>0</v>
      </c>
      <c r="BP67" s="274">
        <v>0</v>
      </c>
      <c r="BQ67" s="274">
        <v>0</v>
      </c>
      <c r="BR67" s="274">
        <v>0</v>
      </c>
      <c r="BS67" s="274">
        <v>0</v>
      </c>
      <c r="BT67" s="274">
        <v>0</v>
      </c>
      <c r="BU67" s="274">
        <v>0</v>
      </c>
      <c r="BV67" s="274">
        <v>0</v>
      </c>
      <c r="BW67" s="274">
        <v>0</v>
      </c>
      <c r="BX67" s="275">
        <v>0</v>
      </c>
    </row>
    <row r="68" spans="1:76" ht="15.95" customHeight="1" x14ac:dyDescent="0.15">
      <c r="A68" s="269"/>
      <c r="B68" s="270" t="s">
        <v>572</v>
      </c>
      <c r="C68" s="271"/>
      <c r="D68" s="270"/>
      <c r="E68" s="272" t="s">
        <v>573</v>
      </c>
      <c r="F68" s="273"/>
      <c r="G68" s="274">
        <v>48309</v>
      </c>
      <c r="H68" s="274">
        <v>31940</v>
      </c>
      <c r="I68" s="274">
        <v>19119</v>
      </c>
      <c r="J68" s="274">
        <v>12091</v>
      </c>
      <c r="K68" s="274">
        <v>11872</v>
      </c>
      <c r="L68" s="274">
        <v>219</v>
      </c>
      <c r="M68" s="274">
        <v>7028</v>
      </c>
      <c r="N68" s="274">
        <v>139</v>
      </c>
      <c r="O68" s="274">
        <v>4278</v>
      </c>
      <c r="P68" s="275">
        <v>4243</v>
      </c>
      <c r="Q68" s="274">
        <v>35</v>
      </c>
      <c r="R68" s="274">
        <v>2574</v>
      </c>
      <c r="S68" s="274">
        <v>1112</v>
      </c>
      <c r="T68" s="274">
        <v>1462</v>
      </c>
      <c r="U68" s="274">
        <v>37</v>
      </c>
      <c r="V68" s="274">
        <v>12821</v>
      </c>
      <c r="W68" s="274">
        <v>768</v>
      </c>
      <c r="X68" s="274">
        <v>48</v>
      </c>
      <c r="Y68" s="274">
        <v>720</v>
      </c>
      <c r="Z68" s="275">
        <v>12053</v>
      </c>
      <c r="AA68" s="274">
        <v>110</v>
      </c>
      <c r="AB68" s="274">
        <v>835</v>
      </c>
      <c r="AC68" s="274">
        <v>172</v>
      </c>
      <c r="AD68" s="274">
        <v>973</v>
      </c>
      <c r="AE68" s="274">
        <v>3176</v>
      </c>
      <c r="AF68" s="274">
        <v>1807</v>
      </c>
      <c r="AG68" s="274">
        <v>4903</v>
      </c>
      <c r="AH68" s="274">
        <v>77</v>
      </c>
      <c r="AI68" s="274">
        <v>16369</v>
      </c>
      <c r="AJ68" s="275">
        <v>10999</v>
      </c>
      <c r="AK68" s="274">
        <v>7022</v>
      </c>
      <c r="AL68" s="274">
        <v>6862</v>
      </c>
      <c r="AM68" s="274">
        <v>6030</v>
      </c>
      <c r="AN68" s="274">
        <v>2858</v>
      </c>
      <c r="AO68" s="274">
        <v>160</v>
      </c>
      <c r="AP68" s="274">
        <v>355</v>
      </c>
      <c r="AQ68" s="274">
        <v>2005</v>
      </c>
      <c r="AR68" s="274">
        <v>614</v>
      </c>
      <c r="AS68" s="274">
        <v>13</v>
      </c>
      <c r="AT68" s="275">
        <v>25</v>
      </c>
      <c r="AU68" s="274">
        <v>832</v>
      </c>
      <c r="AV68" s="274">
        <v>690</v>
      </c>
      <c r="AW68" s="274">
        <v>582</v>
      </c>
      <c r="AX68" s="274">
        <v>44</v>
      </c>
      <c r="AY68" s="274">
        <v>59</v>
      </c>
      <c r="AZ68" s="274">
        <v>5</v>
      </c>
      <c r="BA68" s="274">
        <v>142</v>
      </c>
      <c r="BB68" s="274">
        <v>63</v>
      </c>
      <c r="BC68" s="274">
        <v>79</v>
      </c>
      <c r="BD68" s="275">
        <v>160</v>
      </c>
      <c r="BE68" s="274">
        <v>3977</v>
      </c>
      <c r="BF68" s="274">
        <v>1502</v>
      </c>
      <c r="BG68" s="274">
        <v>1032</v>
      </c>
      <c r="BH68" s="274">
        <v>165</v>
      </c>
      <c r="BI68" s="274">
        <v>60</v>
      </c>
      <c r="BJ68" s="274">
        <v>245</v>
      </c>
      <c r="BK68" s="274">
        <v>1112</v>
      </c>
      <c r="BL68" s="274">
        <v>744</v>
      </c>
      <c r="BM68" s="274">
        <v>96</v>
      </c>
      <c r="BN68" s="275">
        <v>79</v>
      </c>
      <c r="BO68" s="274">
        <v>114</v>
      </c>
      <c r="BP68" s="274">
        <v>330</v>
      </c>
      <c r="BQ68" s="274">
        <v>563</v>
      </c>
      <c r="BR68" s="274">
        <v>4807</v>
      </c>
      <c r="BS68" s="274">
        <v>988</v>
      </c>
      <c r="BT68" s="274">
        <v>817</v>
      </c>
      <c r="BU68" s="274">
        <v>133</v>
      </c>
      <c r="BV68" s="274">
        <v>478</v>
      </c>
      <c r="BW68" s="274">
        <v>309</v>
      </c>
      <c r="BX68" s="275">
        <v>2082</v>
      </c>
    </row>
    <row r="69" spans="1:76" ht="15.95" customHeight="1" x14ac:dyDescent="0.15">
      <c r="A69" s="269"/>
      <c r="B69" s="270" t="s">
        <v>574</v>
      </c>
      <c r="C69" s="271"/>
      <c r="D69" s="270"/>
      <c r="E69" s="272" t="s">
        <v>575</v>
      </c>
      <c r="F69" s="273"/>
      <c r="G69" s="274">
        <v>0</v>
      </c>
      <c r="H69" s="274">
        <v>0</v>
      </c>
      <c r="I69" s="274">
        <v>0</v>
      </c>
      <c r="J69" s="274">
        <v>0</v>
      </c>
      <c r="K69" s="274">
        <v>0</v>
      </c>
      <c r="L69" s="274">
        <v>0</v>
      </c>
      <c r="M69" s="274">
        <v>0</v>
      </c>
      <c r="N69" s="274">
        <v>0</v>
      </c>
      <c r="O69" s="274">
        <v>0</v>
      </c>
      <c r="P69" s="275">
        <v>0</v>
      </c>
      <c r="Q69" s="274">
        <v>0</v>
      </c>
      <c r="R69" s="274">
        <v>0</v>
      </c>
      <c r="S69" s="274">
        <v>0</v>
      </c>
      <c r="T69" s="274">
        <v>0</v>
      </c>
      <c r="U69" s="274">
        <v>0</v>
      </c>
      <c r="V69" s="274">
        <v>0</v>
      </c>
      <c r="W69" s="274">
        <v>0</v>
      </c>
      <c r="X69" s="274">
        <v>0</v>
      </c>
      <c r="Y69" s="274">
        <v>0</v>
      </c>
      <c r="Z69" s="275">
        <v>0</v>
      </c>
      <c r="AA69" s="274">
        <v>0</v>
      </c>
      <c r="AB69" s="274">
        <v>0</v>
      </c>
      <c r="AC69" s="274">
        <v>0</v>
      </c>
      <c r="AD69" s="274">
        <v>0</v>
      </c>
      <c r="AE69" s="274">
        <v>0</v>
      </c>
      <c r="AF69" s="274">
        <v>0</v>
      </c>
      <c r="AG69" s="274">
        <v>0</v>
      </c>
      <c r="AH69" s="274">
        <v>0</v>
      </c>
      <c r="AI69" s="274">
        <v>0</v>
      </c>
      <c r="AJ69" s="275">
        <v>0</v>
      </c>
      <c r="AK69" s="274">
        <v>0</v>
      </c>
      <c r="AL69" s="274">
        <v>0</v>
      </c>
      <c r="AM69" s="274">
        <v>0</v>
      </c>
      <c r="AN69" s="274">
        <v>0</v>
      </c>
      <c r="AO69" s="274">
        <v>0</v>
      </c>
      <c r="AP69" s="274">
        <v>0</v>
      </c>
      <c r="AQ69" s="274">
        <v>0</v>
      </c>
      <c r="AR69" s="274">
        <v>0</v>
      </c>
      <c r="AS69" s="274">
        <v>0</v>
      </c>
      <c r="AT69" s="275">
        <v>0</v>
      </c>
      <c r="AU69" s="274">
        <v>0</v>
      </c>
      <c r="AV69" s="274">
        <v>0</v>
      </c>
      <c r="AW69" s="274">
        <v>0</v>
      </c>
      <c r="AX69" s="274">
        <v>0</v>
      </c>
      <c r="AY69" s="274">
        <v>0</v>
      </c>
      <c r="AZ69" s="274">
        <v>0</v>
      </c>
      <c r="BA69" s="274">
        <v>0</v>
      </c>
      <c r="BB69" s="274">
        <v>0</v>
      </c>
      <c r="BC69" s="274">
        <v>0</v>
      </c>
      <c r="BD69" s="275">
        <v>0</v>
      </c>
      <c r="BE69" s="274">
        <v>0</v>
      </c>
      <c r="BF69" s="274">
        <v>0</v>
      </c>
      <c r="BG69" s="274">
        <v>0</v>
      </c>
      <c r="BH69" s="274">
        <v>0</v>
      </c>
      <c r="BI69" s="274">
        <v>0</v>
      </c>
      <c r="BJ69" s="274">
        <v>0</v>
      </c>
      <c r="BK69" s="274">
        <v>0</v>
      </c>
      <c r="BL69" s="274">
        <v>0</v>
      </c>
      <c r="BM69" s="274">
        <v>0</v>
      </c>
      <c r="BN69" s="275">
        <v>0</v>
      </c>
      <c r="BO69" s="274">
        <v>0</v>
      </c>
      <c r="BP69" s="274">
        <v>0</v>
      </c>
      <c r="BQ69" s="274">
        <v>0</v>
      </c>
      <c r="BR69" s="274">
        <v>0</v>
      </c>
      <c r="BS69" s="274">
        <v>0</v>
      </c>
      <c r="BT69" s="274">
        <v>0</v>
      </c>
      <c r="BU69" s="274">
        <v>0</v>
      </c>
      <c r="BV69" s="274">
        <v>0</v>
      </c>
      <c r="BW69" s="274">
        <v>0</v>
      </c>
      <c r="BX69" s="275">
        <v>0</v>
      </c>
    </row>
    <row r="70" spans="1:76" ht="15.95" customHeight="1" x14ac:dyDescent="0.15">
      <c r="A70" s="269"/>
      <c r="B70" s="270" t="s">
        <v>576</v>
      </c>
      <c r="C70" s="271"/>
      <c r="D70" s="270"/>
      <c r="E70" s="272" t="s">
        <v>577</v>
      </c>
      <c r="F70" s="273"/>
      <c r="G70" s="274">
        <v>0</v>
      </c>
      <c r="H70" s="274">
        <v>0</v>
      </c>
      <c r="I70" s="274">
        <v>0</v>
      </c>
      <c r="J70" s="274">
        <v>0</v>
      </c>
      <c r="K70" s="274">
        <v>0</v>
      </c>
      <c r="L70" s="274">
        <v>0</v>
      </c>
      <c r="M70" s="274">
        <v>0</v>
      </c>
      <c r="N70" s="274">
        <v>0</v>
      </c>
      <c r="O70" s="274">
        <v>0</v>
      </c>
      <c r="P70" s="275">
        <v>0</v>
      </c>
      <c r="Q70" s="274">
        <v>0</v>
      </c>
      <c r="R70" s="274">
        <v>0</v>
      </c>
      <c r="S70" s="274">
        <v>0</v>
      </c>
      <c r="T70" s="274">
        <v>0</v>
      </c>
      <c r="U70" s="274">
        <v>0</v>
      </c>
      <c r="V70" s="274">
        <v>0</v>
      </c>
      <c r="W70" s="274">
        <v>0</v>
      </c>
      <c r="X70" s="274">
        <v>0</v>
      </c>
      <c r="Y70" s="274">
        <v>0</v>
      </c>
      <c r="Z70" s="275">
        <v>0</v>
      </c>
      <c r="AA70" s="274">
        <v>0</v>
      </c>
      <c r="AB70" s="274">
        <v>0</v>
      </c>
      <c r="AC70" s="274">
        <v>0</v>
      </c>
      <c r="AD70" s="274">
        <v>0</v>
      </c>
      <c r="AE70" s="274">
        <v>0</v>
      </c>
      <c r="AF70" s="274">
        <v>0</v>
      </c>
      <c r="AG70" s="274">
        <v>0</v>
      </c>
      <c r="AH70" s="274">
        <v>0</v>
      </c>
      <c r="AI70" s="274">
        <v>0</v>
      </c>
      <c r="AJ70" s="275">
        <v>0</v>
      </c>
      <c r="AK70" s="274">
        <v>0</v>
      </c>
      <c r="AL70" s="274">
        <v>0</v>
      </c>
      <c r="AM70" s="274">
        <v>0</v>
      </c>
      <c r="AN70" s="274">
        <v>0</v>
      </c>
      <c r="AO70" s="274">
        <v>0</v>
      </c>
      <c r="AP70" s="274">
        <v>0</v>
      </c>
      <c r="AQ70" s="274">
        <v>0</v>
      </c>
      <c r="AR70" s="274">
        <v>0</v>
      </c>
      <c r="AS70" s="274">
        <v>0</v>
      </c>
      <c r="AT70" s="275">
        <v>0</v>
      </c>
      <c r="AU70" s="274">
        <v>0</v>
      </c>
      <c r="AV70" s="274">
        <v>0</v>
      </c>
      <c r="AW70" s="274">
        <v>0</v>
      </c>
      <c r="AX70" s="274">
        <v>0</v>
      </c>
      <c r="AY70" s="274">
        <v>0</v>
      </c>
      <c r="AZ70" s="274">
        <v>0</v>
      </c>
      <c r="BA70" s="274">
        <v>0</v>
      </c>
      <c r="BB70" s="274">
        <v>0</v>
      </c>
      <c r="BC70" s="274">
        <v>0</v>
      </c>
      <c r="BD70" s="275">
        <v>0</v>
      </c>
      <c r="BE70" s="274">
        <v>0</v>
      </c>
      <c r="BF70" s="274">
        <v>0</v>
      </c>
      <c r="BG70" s="274">
        <v>0</v>
      </c>
      <c r="BH70" s="274">
        <v>0</v>
      </c>
      <c r="BI70" s="274">
        <v>0</v>
      </c>
      <c r="BJ70" s="274">
        <v>0</v>
      </c>
      <c r="BK70" s="274">
        <v>0</v>
      </c>
      <c r="BL70" s="274">
        <v>0</v>
      </c>
      <c r="BM70" s="274">
        <v>0</v>
      </c>
      <c r="BN70" s="275">
        <v>0</v>
      </c>
      <c r="BO70" s="274">
        <v>0</v>
      </c>
      <c r="BP70" s="274">
        <v>0</v>
      </c>
      <c r="BQ70" s="274">
        <v>0</v>
      </c>
      <c r="BR70" s="274">
        <v>0</v>
      </c>
      <c r="BS70" s="274">
        <v>0</v>
      </c>
      <c r="BT70" s="274">
        <v>0</v>
      </c>
      <c r="BU70" s="274">
        <v>0</v>
      </c>
      <c r="BV70" s="274">
        <v>0</v>
      </c>
      <c r="BW70" s="274">
        <v>0</v>
      </c>
      <c r="BX70" s="275">
        <v>0</v>
      </c>
    </row>
    <row r="71" spans="1:76" ht="15.95" customHeight="1" x14ac:dyDescent="0.15">
      <c r="A71" s="269"/>
      <c r="B71" s="270" t="s">
        <v>578</v>
      </c>
      <c r="C71" s="271"/>
      <c r="D71" s="270"/>
      <c r="E71" s="272" t="s">
        <v>579</v>
      </c>
      <c r="F71" s="273"/>
      <c r="G71" s="274">
        <v>168857</v>
      </c>
      <c r="H71" s="274">
        <v>103854</v>
      </c>
      <c r="I71" s="274">
        <v>92149</v>
      </c>
      <c r="J71" s="274">
        <v>41371</v>
      </c>
      <c r="K71" s="274">
        <v>40708</v>
      </c>
      <c r="L71" s="274">
        <v>663</v>
      </c>
      <c r="M71" s="274">
        <v>50778</v>
      </c>
      <c r="N71" s="274">
        <v>260</v>
      </c>
      <c r="O71" s="274">
        <v>29987</v>
      </c>
      <c r="P71" s="275">
        <v>29892</v>
      </c>
      <c r="Q71" s="274">
        <v>95</v>
      </c>
      <c r="R71" s="274">
        <v>20452</v>
      </c>
      <c r="S71" s="274">
        <v>2571</v>
      </c>
      <c r="T71" s="274">
        <v>17881</v>
      </c>
      <c r="U71" s="274">
        <v>79</v>
      </c>
      <c r="V71" s="274">
        <v>11705</v>
      </c>
      <c r="W71" s="274">
        <v>794</v>
      </c>
      <c r="X71" s="274">
        <v>59</v>
      </c>
      <c r="Y71" s="274">
        <v>735</v>
      </c>
      <c r="Z71" s="275">
        <v>10911</v>
      </c>
      <c r="AA71" s="274">
        <v>127</v>
      </c>
      <c r="AB71" s="274">
        <v>791</v>
      </c>
      <c r="AC71" s="274">
        <v>250</v>
      </c>
      <c r="AD71" s="274">
        <v>1017</v>
      </c>
      <c r="AE71" s="274">
        <v>2870</v>
      </c>
      <c r="AF71" s="274">
        <v>1772</v>
      </c>
      <c r="AG71" s="274">
        <v>3925</v>
      </c>
      <c r="AH71" s="274">
        <v>159</v>
      </c>
      <c r="AI71" s="274">
        <v>65003</v>
      </c>
      <c r="AJ71" s="275">
        <v>28023</v>
      </c>
      <c r="AK71" s="274">
        <v>15872</v>
      </c>
      <c r="AL71" s="274">
        <v>14934</v>
      </c>
      <c r="AM71" s="274">
        <v>12000</v>
      </c>
      <c r="AN71" s="274">
        <v>4225</v>
      </c>
      <c r="AO71" s="274">
        <v>309</v>
      </c>
      <c r="AP71" s="274">
        <v>606</v>
      </c>
      <c r="AQ71" s="274">
        <v>3131</v>
      </c>
      <c r="AR71" s="274">
        <v>3543</v>
      </c>
      <c r="AS71" s="274">
        <v>65</v>
      </c>
      <c r="AT71" s="275">
        <v>121</v>
      </c>
      <c r="AU71" s="274">
        <v>2934</v>
      </c>
      <c r="AV71" s="274">
        <v>2617</v>
      </c>
      <c r="AW71" s="274">
        <v>2119</v>
      </c>
      <c r="AX71" s="274">
        <v>355</v>
      </c>
      <c r="AY71" s="274">
        <v>133</v>
      </c>
      <c r="AZ71" s="274">
        <v>10</v>
      </c>
      <c r="BA71" s="274">
        <v>317</v>
      </c>
      <c r="BB71" s="274">
        <v>136</v>
      </c>
      <c r="BC71" s="274">
        <v>181</v>
      </c>
      <c r="BD71" s="275">
        <v>938</v>
      </c>
      <c r="BE71" s="274">
        <v>12151</v>
      </c>
      <c r="BF71" s="274">
        <v>4149</v>
      </c>
      <c r="BG71" s="274">
        <v>2646</v>
      </c>
      <c r="BH71" s="274">
        <v>708</v>
      </c>
      <c r="BI71" s="274">
        <v>191</v>
      </c>
      <c r="BJ71" s="274">
        <v>604</v>
      </c>
      <c r="BK71" s="274">
        <v>4628</v>
      </c>
      <c r="BL71" s="274">
        <v>1445</v>
      </c>
      <c r="BM71" s="274">
        <v>118</v>
      </c>
      <c r="BN71" s="275">
        <v>705</v>
      </c>
      <c r="BO71" s="274">
        <v>387</v>
      </c>
      <c r="BP71" s="274">
        <v>719</v>
      </c>
      <c r="BQ71" s="274">
        <v>3893</v>
      </c>
      <c r="BR71" s="274">
        <v>33087</v>
      </c>
      <c r="BS71" s="274">
        <v>5169</v>
      </c>
      <c r="BT71" s="274">
        <v>2470</v>
      </c>
      <c r="BU71" s="274">
        <v>789</v>
      </c>
      <c r="BV71" s="274">
        <v>4694</v>
      </c>
      <c r="BW71" s="274">
        <v>7986</v>
      </c>
      <c r="BX71" s="275">
        <v>11979</v>
      </c>
    </row>
    <row r="72" spans="1:76" ht="15.95" customHeight="1" x14ac:dyDescent="0.15">
      <c r="A72" s="269"/>
      <c r="B72" s="270" t="s">
        <v>580</v>
      </c>
      <c r="C72" s="271"/>
      <c r="D72" s="270"/>
      <c r="E72" s="272" t="s">
        <v>581</v>
      </c>
      <c r="F72" s="273"/>
      <c r="G72" s="274">
        <v>38585</v>
      </c>
      <c r="H72" s="274">
        <v>25077</v>
      </c>
      <c r="I72" s="274">
        <v>17345</v>
      </c>
      <c r="J72" s="274">
        <v>6881</v>
      </c>
      <c r="K72" s="274">
        <v>6806</v>
      </c>
      <c r="L72" s="274">
        <v>75</v>
      </c>
      <c r="M72" s="274">
        <v>10464</v>
      </c>
      <c r="N72" s="274">
        <v>26</v>
      </c>
      <c r="O72" s="274">
        <v>6166</v>
      </c>
      <c r="P72" s="275">
        <v>6156</v>
      </c>
      <c r="Q72" s="274">
        <v>10</v>
      </c>
      <c r="R72" s="274">
        <v>4264</v>
      </c>
      <c r="S72" s="274">
        <v>589</v>
      </c>
      <c r="T72" s="274">
        <v>3675</v>
      </c>
      <c r="U72" s="274">
        <v>8</v>
      </c>
      <c r="V72" s="274">
        <v>7732</v>
      </c>
      <c r="W72" s="274">
        <v>402</v>
      </c>
      <c r="X72" s="274">
        <v>9</v>
      </c>
      <c r="Y72" s="274">
        <v>393</v>
      </c>
      <c r="Z72" s="275">
        <v>7330</v>
      </c>
      <c r="AA72" s="274">
        <v>19</v>
      </c>
      <c r="AB72" s="274">
        <v>239</v>
      </c>
      <c r="AC72" s="274">
        <v>31</v>
      </c>
      <c r="AD72" s="274">
        <v>292</v>
      </c>
      <c r="AE72" s="274">
        <v>1945</v>
      </c>
      <c r="AF72" s="274">
        <v>772</v>
      </c>
      <c r="AG72" s="274">
        <v>4013</v>
      </c>
      <c r="AH72" s="274">
        <v>19</v>
      </c>
      <c r="AI72" s="274">
        <v>13508</v>
      </c>
      <c r="AJ72" s="275">
        <v>7791</v>
      </c>
      <c r="AK72" s="274">
        <v>4828</v>
      </c>
      <c r="AL72" s="274">
        <v>4602</v>
      </c>
      <c r="AM72" s="274">
        <v>4322</v>
      </c>
      <c r="AN72" s="274">
        <v>1938</v>
      </c>
      <c r="AO72" s="274">
        <v>48</v>
      </c>
      <c r="AP72" s="274">
        <v>101</v>
      </c>
      <c r="AQ72" s="274">
        <v>1225</v>
      </c>
      <c r="AR72" s="274">
        <v>978</v>
      </c>
      <c r="AS72" s="274">
        <v>11</v>
      </c>
      <c r="AT72" s="275">
        <v>21</v>
      </c>
      <c r="AU72" s="274">
        <v>280</v>
      </c>
      <c r="AV72" s="274">
        <v>243</v>
      </c>
      <c r="AW72" s="274">
        <v>212</v>
      </c>
      <c r="AX72" s="274">
        <v>15</v>
      </c>
      <c r="AY72" s="274">
        <v>15</v>
      </c>
      <c r="AZ72" s="274">
        <v>1</v>
      </c>
      <c r="BA72" s="274">
        <v>37</v>
      </c>
      <c r="BB72" s="274">
        <v>17</v>
      </c>
      <c r="BC72" s="274">
        <v>20</v>
      </c>
      <c r="BD72" s="275">
        <v>226</v>
      </c>
      <c r="BE72" s="274">
        <v>2963</v>
      </c>
      <c r="BF72" s="274">
        <v>768</v>
      </c>
      <c r="BG72" s="274">
        <v>572</v>
      </c>
      <c r="BH72" s="274">
        <v>83</v>
      </c>
      <c r="BI72" s="274">
        <v>26</v>
      </c>
      <c r="BJ72" s="274">
        <v>87</v>
      </c>
      <c r="BK72" s="274">
        <v>1733</v>
      </c>
      <c r="BL72" s="274">
        <v>188</v>
      </c>
      <c r="BM72" s="274">
        <v>17</v>
      </c>
      <c r="BN72" s="275">
        <v>52</v>
      </c>
      <c r="BO72" s="274">
        <v>72</v>
      </c>
      <c r="BP72" s="274">
        <v>133</v>
      </c>
      <c r="BQ72" s="274">
        <v>277</v>
      </c>
      <c r="BR72" s="274">
        <v>5440</v>
      </c>
      <c r="BS72" s="274">
        <v>1161</v>
      </c>
      <c r="BT72" s="274">
        <v>406</v>
      </c>
      <c r="BU72" s="274">
        <v>1015</v>
      </c>
      <c r="BV72" s="274">
        <v>381</v>
      </c>
      <c r="BW72" s="274">
        <v>409</v>
      </c>
      <c r="BX72" s="275">
        <v>2068</v>
      </c>
    </row>
    <row r="73" spans="1:76" ht="15.95" customHeight="1" x14ac:dyDescent="0.15">
      <c r="A73" s="269"/>
      <c r="B73" s="270" t="s">
        <v>582</v>
      </c>
      <c r="C73" s="271"/>
      <c r="D73" s="270"/>
      <c r="E73" s="272" t="s">
        <v>583</v>
      </c>
      <c r="F73" s="273"/>
      <c r="G73" s="274">
        <v>28301</v>
      </c>
      <c r="H73" s="274">
        <v>17026</v>
      </c>
      <c r="I73" s="274">
        <v>11614</v>
      </c>
      <c r="J73" s="274">
        <v>7769</v>
      </c>
      <c r="K73" s="274">
        <v>7475</v>
      </c>
      <c r="L73" s="274">
        <v>294</v>
      </c>
      <c r="M73" s="274">
        <v>3845</v>
      </c>
      <c r="N73" s="274">
        <v>61</v>
      </c>
      <c r="O73" s="274">
        <v>1645</v>
      </c>
      <c r="P73" s="275">
        <v>1593</v>
      </c>
      <c r="Q73" s="274">
        <v>52</v>
      </c>
      <c r="R73" s="274">
        <v>2118</v>
      </c>
      <c r="S73" s="274">
        <v>391</v>
      </c>
      <c r="T73" s="274">
        <v>1727</v>
      </c>
      <c r="U73" s="274">
        <v>21</v>
      </c>
      <c r="V73" s="274">
        <v>5412</v>
      </c>
      <c r="W73" s="274">
        <v>972</v>
      </c>
      <c r="X73" s="274">
        <v>64</v>
      </c>
      <c r="Y73" s="274">
        <v>908</v>
      </c>
      <c r="Z73" s="275">
        <v>4440</v>
      </c>
      <c r="AA73" s="274">
        <v>47</v>
      </c>
      <c r="AB73" s="274">
        <v>316</v>
      </c>
      <c r="AC73" s="274">
        <v>88</v>
      </c>
      <c r="AD73" s="274">
        <v>392</v>
      </c>
      <c r="AE73" s="274">
        <v>1168</v>
      </c>
      <c r="AF73" s="274">
        <v>696</v>
      </c>
      <c r="AG73" s="274">
        <v>1677</v>
      </c>
      <c r="AH73" s="274">
        <v>56</v>
      </c>
      <c r="AI73" s="274">
        <v>11275</v>
      </c>
      <c r="AJ73" s="275">
        <v>5389</v>
      </c>
      <c r="AK73" s="274">
        <v>3266</v>
      </c>
      <c r="AL73" s="274">
        <v>3088</v>
      </c>
      <c r="AM73" s="274">
        <v>2798</v>
      </c>
      <c r="AN73" s="274">
        <v>1210</v>
      </c>
      <c r="AO73" s="274">
        <v>50</v>
      </c>
      <c r="AP73" s="274">
        <v>101</v>
      </c>
      <c r="AQ73" s="274">
        <v>804</v>
      </c>
      <c r="AR73" s="274">
        <v>601</v>
      </c>
      <c r="AS73" s="274">
        <v>11</v>
      </c>
      <c r="AT73" s="275">
        <v>21</v>
      </c>
      <c r="AU73" s="274">
        <v>290</v>
      </c>
      <c r="AV73" s="274">
        <v>246</v>
      </c>
      <c r="AW73" s="274">
        <v>202</v>
      </c>
      <c r="AX73" s="274">
        <v>24</v>
      </c>
      <c r="AY73" s="274">
        <v>19</v>
      </c>
      <c r="AZ73" s="274">
        <v>1</v>
      </c>
      <c r="BA73" s="274">
        <v>44</v>
      </c>
      <c r="BB73" s="274">
        <v>19</v>
      </c>
      <c r="BC73" s="274">
        <v>25</v>
      </c>
      <c r="BD73" s="275">
        <v>178</v>
      </c>
      <c r="BE73" s="274">
        <v>2123</v>
      </c>
      <c r="BF73" s="274">
        <v>611</v>
      </c>
      <c r="BG73" s="274">
        <v>428</v>
      </c>
      <c r="BH73" s="274">
        <v>83</v>
      </c>
      <c r="BI73" s="274">
        <v>26</v>
      </c>
      <c r="BJ73" s="274">
        <v>74</v>
      </c>
      <c r="BK73" s="274">
        <v>852</v>
      </c>
      <c r="BL73" s="274">
        <v>367</v>
      </c>
      <c r="BM73" s="274">
        <v>21</v>
      </c>
      <c r="BN73" s="275">
        <v>88</v>
      </c>
      <c r="BO73" s="274">
        <v>63</v>
      </c>
      <c r="BP73" s="274">
        <v>121</v>
      </c>
      <c r="BQ73" s="274">
        <v>289</v>
      </c>
      <c r="BR73" s="274">
        <v>5597</v>
      </c>
      <c r="BS73" s="274">
        <v>995</v>
      </c>
      <c r="BT73" s="274">
        <v>532</v>
      </c>
      <c r="BU73" s="274">
        <v>179</v>
      </c>
      <c r="BV73" s="274">
        <v>652</v>
      </c>
      <c r="BW73" s="274">
        <v>1182</v>
      </c>
      <c r="BX73" s="275">
        <v>2057</v>
      </c>
    </row>
    <row r="74" spans="1:76" ht="15.95" customHeight="1" x14ac:dyDescent="0.15">
      <c r="A74" s="269"/>
      <c r="B74" s="270" t="s">
        <v>584</v>
      </c>
      <c r="C74" s="271"/>
      <c r="D74" s="270"/>
      <c r="E74" s="272" t="s">
        <v>585</v>
      </c>
      <c r="F74" s="273"/>
      <c r="G74" s="274">
        <v>73454</v>
      </c>
      <c r="H74" s="274">
        <v>6938</v>
      </c>
      <c r="I74" s="274">
        <v>4836</v>
      </c>
      <c r="J74" s="274">
        <v>2390</v>
      </c>
      <c r="K74" s="274">
        <v>2256</v>
      </c>
      <c r="L74" s="274">
        <v>134</v>
      </c>
      <c r="M74" s="274">
        <v>2446</v>
      </c>
      <c r="N74" s="274">
        <v>66</v>
      </c>
      <c r="O74" s="274">
        <v>1186</v>
      </c>
      <c r="P74" s="275">
        <v>1159</v>
      </c>
      <c r="Q74" s="274">
        <v>27</v>
      </c>
      <c r="R74" s="274">
        <v>1178</v>
      </c>
      <c r="S74" s="274">
        <v>189</v>
      </c>
      <c r="T74" s="274">
        <v>989</v>
      </c>
      <c r="U74" s="274">
        <v>16</v>
      </c>
      <c r="V74" s="274">
        <v>2102</v>
      </c>
      <c r="W74" s="274">
        <v>131</v>
      </c>
      <c r="X74" s="274">
        <v>11</v>
      </c>
      <c r="Y74" s="274">
        <v>120</v>
      </c>
      <c r="Z74" s="275">
        <v>1971</v>
      </c>
      <c r="AA74" s="274">
        <v>28</v>
      </c>
      <c r="AB74" s="274">
        <v>145</v>
      </c>
      <c r="AC74" s="274">
        <v>99</v>
      </c>
      <c r="AD74" s="274">
        <v>158</v>
      </c>
      <c r="AE74" s="274">
        <v>504</v>
      </c>
      <c r="AF74" s="274">
        <v>315</v>
      </c>
      <c r="AG74" s="274">
        <v>667</v>
      </c>
      <c r="AH74" s="274">
        <v>55</v>
      </c>
      <c r="AI74" s="274">
        <v>66516</v>
      </c>
      <c r="AJ74" s="275">
        <v>32150</v>
      </c>
      <c r="AK74" s="274">
        <v>19445</v>
      </c>
      <c r="AL74" s="274">
        <v>18624</v>
      </c>
      <c r="AM74" s="274">
        <v>17712</v>
      </c>
      <c r="AN74" s="274">
        <v>9026</v>
      </c>
      <c r="AO74" s="274">
        <v>223</v>
      </c>
      <c r="AP74" s="274">
        <v>43</v>
      </c>
      <c r="AQ74" s="274">
        <v>4000</v>
      </c>
      <c r="AR74" s="274">
        <v>4298</v>
      </c>
      <c r="AS74" s="274">
        <v>64</v>
      </c>
      <c r="AT74" s="275">
        <v>58</v>
      </c>
      <c r="AU74" s="274">
        <v>912</v>
      </c>
      <c r="AV74" s="274">
        <v>673</v>
      </c>
      <c r="AW74" s="274">
        <v>526</v>
      </c>
      <c r="AX74" s="274">
        <v>104</v>
      </c>
      <c r="AY74" s="274">
        <v>11</v>
      </c>
      <c r="AZ74" s="274">
        <v>32</v>
      </c>
      <c r="BA74" s="274">
        <v>239</v>
      </c>
      <c r="BB74" s="274">
        <v>128</v>
      </c>
      <c r="BC74" s="274">
        <v>111</v>
      </c>
      <c r="BD74" s="275">
        <v>821</v>
      </c>
      <c r="BE74" s="274">
        <v>12705</v>
      </c>
      <c r="BF74" s="274">
        <v>4427</v>
      </c>
      <c r="BG74" s="274">
        <v>3908</v>
      </c>
      <c r="BH74" s="274">
        <v>114</v>
      </c>
      <c r="BI74" s="274">
        <v>84</v>
      </c>
      <c r="BJ74" s="274">
        <v>321</v>
      </c>
      <c r="BK74" s="274">
        <v>5435</v>
      </c>
      <c r="BL74" s="274">
        <v>911</v>
      </c>
      <c r="BM74" s="274">
        <v>310</v>
      </c>
      <c r="BN74" s="275">
        <v>433</v>
      </c>
      <c r="BO74" s="274">
        <v>233</v>
      </c>
      <c r="BP74" s="274">
        <v>956</v>
      </c>
      <c r="BQ74" s="274">
        <v>6363</v>
      </c>
      <c r="BR74" s="274">
        <v>28003</v>
      </c>
      <c r="BS74" s="274">
        <v>7272</v>
      </c>
      <c r="BT74" s="274">
        <v>3347</v>
      </c>
      <c r="BU74" s="274">
        <v>1248</v>
      </c>
      <c r="BV74" s="274">
        <v>1495</v>
      </c>
      <c r="BW74" s="274">
        <v>3467</v>
      </c>
      <c r="BX74" s="275">
        <v>11174</v>
      </c>
    </row>
    <row r="75" spans="1:76" ht="15.95" customHeight="1" x14ac:dyDescent="0.15">
      <c r="A75" s="269"/>
      <c r="B75" s="270" t="s">
        <v>586</v>
      </c>
      <c r="C75" s="271"/>
      <c r="D75" s="270"/>
      <c r="E75" s="272" t="s">
        <v>18</v>
      </c>
      <c r="F75" s="273"/>
      <c r="G75" s="274">
        <v>2821387</v>
      </c>
      <c r="H75" s="274">
        <v>1789182</v>
      </c>
      <c r="I75" s="274">
        <v>1201661</v>
      </c>
      <c r="J75" s="274">
        <v>715409</v>
      </c>
      <c r="K75" s="274">
        <v>691799</v>
      </c>
      <c r="L75" s="274">
        <v>23610</v>
      </c>
      <c r="M75" s="274">
        <v>486252</v>
      </c>
      <c r="N75" s="274">
        <v>6695</v>
      </c>
      <c r="O75" s="274">
        <v>249156</v>
      </c>
      <c r="P75" s="275">
        <v>244156</v>
      </c>
      <c r="Q75" s="274">
        <v>5000</v>
      </c>
      <c r="R75" s="274">
        <v>227658</v>
      </c>
      <c r="S75" s="274">
        <v>58455</v>
      </c>
      <c r="T75" s="274">
        <v>169203</v>
      </c>
      <c r="U75" s="274">
        <v>2743</v>
      </c>
      <c r="V75" s="274">
        <v>587521</v>
      </c>
      <c r="W75" s="274">
        <v>44458</v>
      </c>
      <c r="X75" s="274">
        <v>2418</v>
      </c>
      <c r="Y75" s="274">
        <v>42040</v>
      </c>
      <c r="Z75" s="275">
        <v>543063</v>
      </c>
      <c r="AA75" s="274">
        <v>3597</v>
      </c>
      <c r="AB75" s="274">
        <v>35875</v>
      </c>
      <c r="AC75" s="274">
        <v>10166</v>
      </c>
      <c r="AD75" s="274">
        <v>41311</v>
      </c>
      <c r="AE75" s="274">
        <v>152920</v>
      </c>
      <c r="AF75" s="274">
        <v>69621</v>
      </c>
      <c r="AG75" s="274">
        <v>224952</v>
      </c>
      <c r="AH75" s="274">
        <v>4621</v>
      </c>
      <c r="AI75" s="274">
        <v>1032205</v>
      </c>
      <c r="AJ75" s="275">
        <v>608416</v>
      </c>
      <c r="AK75" s="274">
        <v>354651</v>
      </c>
      <c r="AL75" s="274">
        <v>345333</v>
      </c>
      <c r="AM75" s="274">
        <v>285473</v>
      </c>
      <c r="AN75" s="274">
        <v>164828</v>
      </c>
      <c r="AO75" s="274">
        <v>6793</v>
      </c>
      <c r="AP75" s="274">
        <v>21523</v>
      </c>
      <c r="AQ75" s="274">
        <v>52166</v>
      </c>
      <c r="AR75" s="274">
        <v>37405</v>
      </c>
      <c r="AS75" s="274">
        <v>653</v>
      </c>
      <c r="AT75" s="275">
        <v>2105</v>
      </c>
      <c r="AU75" s="274">
        <v>59860</v>
      </c>
      <c r="AV75" s="274">
        <v>54815</v>
      </c>
      <c r="AW75" s="274">
        <v>47273</v>
      </c>
      <c r="AX75" s="274">
        <v>4672</v>
      </c>
      <c r="AY75" s="274">
        <v>2734</v>
      </c>
      <c r="AZ75" s="274">
        <v>136</v>
      </c>
      <c r="BA75" s="274">
        <v>5045</v>
      </c>
      <c r="BB75" s="274">
        <v>2706</v>
      </c>
      <c r="BC75" s="274">
        <v>2339</v>
      </c>
      <c r="BD75" s="275">
        <v>9318</v>
      </c>
      <c r="BE75" s="274">
        <v>253765</v>
      </c>
      <c r="BF75" s="274">
        <v>80770</v>
      </c>
      <c r="BG75" s="274">
        <v>41073</v>
      </c>
      <c r="BH75" s="274">
        <v>10819</v>
      </c>
      <c r="BI75" s="274">
        <v>3529</v>
      </c>
      <c r="BJ75" s="274">
        <v>25349</v>
      </c>
      <c r="BK75" s="274">
        <v>95088</v>
      </c>
      <c r="BL75" s="274">
        <v>26994</v>
      </c>
      <c r="BM75" s="274">
        <v>3840</v>
      </c>
      <c r="BN75" s="275">
        <v>10809</v>
      </c>
      <c r="BO75" s="274">
        <v>10439</v>
      </c>
      <c r="BP75" s="274">
        <v>25825</v>
      </c>
      <c r="BQ75" s="274">
        <v>55891</v>
      </c>
      <c r="BR75" s="274">
        <v>367898</v>
      </c>
      <c r="BS75" s="274">
        <v>80776</v>
      </c>
      <c r="BT75" s="274">
        <v>28162</v>
      </c>
      <c r="BU75" s="274">
        <v>7735</v>
      </c>
      <c r="BV75" s="274">
        <v>44879</v>
      </c>
      <c r="BW75" s="274">
        <v>24575</v>
      </c>
      <c r="BX75" s="275">
        <v>181771</v>
      </c>
    </row>
    <row r="76" spans="1:76" ht="15.95" customHeight="1" x14ac:dyDescent="0.15">
      <c r="A76" s="269"/>
      <c r="B76" s="270" t="s">
        <v>587</v>
      </c>
      <c r="C76" s="271"/>
      <c r="D76" s="270"/>
      <c r="E76" s="272" t="s">
        <v>19</v>
      </c>
      <c r="F76" s="273"/>
      <c r="G76" s="274">
        <v>636290</v>
      </c>
      <c r="H76" s="274">
        <v>280247</v>
      </c>
      <c r="I76" s="274">
        <v>170245</v>
      </c>
      <c r="J76" s="274">
        <v>107699</v>
      </c>
      <c r="K76" s="274">
        <v>104406</v>
      </c>
      <c r="L76" s="274">
        <v>3293</v>
      </c>
      <c r="M76" s="274">
        <v>62546</v>
      </c>
      <c r="N76" s="274">
        <v>1066</v>
      </c>
      <c r="O76" s="274">
        <v>33686</v>
      </c>
      <c r="P76" s="275">
        <v>33253</v>
      </c>
      <c r="Q76" s="274">
        <v>433</v>
      </c>
      <c r="R76" s="274">
        <v>27336</v>
      </c>
      <c r="S76" s="274">
        <v>9689</v>
      </c>
      <c r="T76" s="274">
        <v>17647</v>
      </c>
      <c r="U76" s="274">
        <v>458</v>
      </c>
      <c r="V76" s="274">
        <v>110002</v>
      </c>
      <c r="W76" s="274">
        <v>7118</v>
      </c>
      <c r="X76" s="274">
        <v>468</v>
      </c>
      <c r="Y76" s="274">
        <v>6650</v>
      </c>
      <c r="Z76" s="275">
        <v>102884</v>
      </c>
      <c r="AA76" s="274">
        <v>812</v>
      </c>
      <c r="AB76" s="274">
        <v>7061</v>
      </c>
      <c r="AC76" s="274">
        <v>1911</v>
      </c>
      <c r="AD76" s="274">
        <v>7850</v>
      </c>
      <c r="AE76" s="274">
        <v>26267</v>
      </c>
      <c r="AF76" s="274">
        <v>15243</v>
      </c>
      <c r="AG76" s="274">
        <v>42661</v>
      </c>
      <c r="AH76" s="274">
        <v>1079</v>
      </c>
      <c r="AI76" s="274">
        <v>356043</v>
      </c>
      <c r="AJ76" s="275">
        <v>217851</v>
      </c>
      <c r="AK76" s="274">
        <v>119354</v>
      </c>
      <c r="AL76" s="274">
        <v>115518</v>
      </c>
      <c r="AM76" s="274">
        <v>101156</v>
      </c>
      <c r="AN76" s="274">
        <v>46033</v>
      </c>
      <c r="AO76" s="274">
        <v>2729</v>
      </c>
      <c r="AP76" s="274">
        <v>6797</v>
      </c>
      <c r="AQ76" s="274">
        <v>32403</v>
      </c>
      <c r="AR76" s="274">
        <v>12260</v>
      </c>
      <c r="AS76" s="274">
        <v>279</v>
      </c>
      <c r="AT76" s="275">
        <v>655</v>
      </c>
      <c r="AU76" s="274">
        <v>14362</v>
      </c>
      <c r="AV76" s="274">
        <v>12506</v>
      </c>
      <c r="AW76" s="274">
        <v>10092</v>
      </c>
      <c r="AX76" s="274">
        <v>1573</v>
      </c>
      <c r="AY76" s="274">
        <v>728</v>
      </c>
      <c r="AZ76" s="274">
        <v>113</v>
      </c>
      <c r="BA76" s="274">
        <v>1856</v>
      </c>
      <c r="BB76" s="274">
        <v>957</v>
      </c>
      <c r="BC76" s="274">
        <v>899</v>
      </c>
      <c r="BD76" s="275">
        <v>3836</v>
      </c>
      <c r="BE76" s="274">
        <v>98497</v>
      </c>
      <c r="BF76" s="274">
        <v>31137</v>
      </c>
      <c r="BG76" s="274">
        <v>18721</v>
      </c>
      <c r="BH76" s="274">
        <v>4602</v>
      </c>
      <c r="BI76" s="274">
        <v>1354</v>
      </c>
      <c r="BJ76" s="274">
        <v>6460</v>
      </c>
      <c r="BK76" s="274">
        <v>33470</v>
      </c>
      <c r="BL76" s="274">
        <v>12364</v>
      </c>
      <c r="BM76" s="274">
        <v>1645</v>
      </c>
      <c r="BN76" s="275">
        <v>3778</v>
      </c>
      <c r="BO76" s="274">
        <v>6236</v>
      </c>
      <c r="BP76" s="274">
        <v>9867</v>
      </c>
      <c r="BQ76" s="274">
        <v>17404</v>
      </c>
      <c r="BR76" s="274">
        <v>120788</v>
      </c>
      <c r="BS76" s="274">
        <v>25032</v>
      </c>
      <c r="BT76" s="274">
        <v>18137</v>
      </c>
      <c r="BU76" s="274">
        <v>10979</v>
      </c>
      <c r="BV76" s="274">
        <v>14355</v>
      </c>
      <c r="BW76" s="274">
        <v>7941</v>
      </c>
      <c r="BX76" s="275">
        <v>44344</v>
      </c>
    </row>
    <row r="77" spans="1:76" ht="15.95" customHeight="1" x14ac:dyDescent="0.15">
      <c r="A77" s="269"/>
      <c r="B77" s="270" t="s">
        <v>588</v>
      </c>
      <c r="C77" s="271"/>
      <c r="D77" s="270"/>
      <c r="E77" s="272" t="s">
        <v>589</v>
      </c>
      <c r="F77" s="273"/>
      <c r="G77" s="274">
        <v>216504</v>
      </c>
      <c r="H77" s="274">
        <v>178186</v>
      </c>
      <c r="I77" s="274">
        <v>128126</v>
      </c>
      <c r="J77" s="274">
        <v>53861</v>
      </c>
      <c r="K77" s="274">
        <v>51159</v>
      </c>
      <c r="L77" s="274">
        <v>2702</v>
      </c>
      <c r="M77" s="274">
        <v>74265</v>
      </c>
      <c r="N77" s="274">
        <v>675</v>
      </c>
      <c r="O77" s="274">
        <v>31464</v>
      </c>
      <c r="P77" s="275">
        <v>31045</v>
      </c>
      <c r="Q77" s="274">
        <v>419</v>
      </c>
      <c r="R77" s="274">
        <v>41759</v>
      </c>
      <c r="S77" s="274">
        <v>6305</v>
      </c>
      <c r="T77" s="274">
        <v>35454</v>
      </c>
      <c r="U77" s="274">
        <v>367</v>
      </c>
      <c r="V77" s="274">
        <v>50060</v>
      </c>
      <c r="W77" s="274">
        <v>3884</v>
      </c>
      <c r="X77" s="274">
        <v>229</v>
      </c>
      <c r="Y77" s="274">
        <v>3655</v>
      </c>
      <c r="Z77" s="275">
        <v>46176</v>
      </c>
      <c r="AA77" s="274">
        <v>419</v>
      </c>
      <c r="AB77" s="274">
        <v>3328</v>
      </c>
      <c r="AC77" s="274">
        <v>730</v>
      </c>
      <c r="AD77" s="274">
        <v>3769</v>
      </c>
      <c r="AE77" s="274">
        <v>12028</v>
      </c>
      <c r="AF77" s="274">
        <v>6987</v>
      </c>
      <c r="AG77" s="274">
        <v>18342</v>
      </c>
      <c r="AH77" s="274">
        <v>573</v>
      </c>
      <c r="AI77" s="274">
        <v>38318</v>
      </c>
      <c r="AJ77" s="275">
        <v>20126</v>
      </c>
      <c r="AK77" s="274">
        <v>9978</v>
      </c>
      <c r="AL77" s="274">
        <v>9754</v>
      </c>
      <c r="AM77" s="274">
        <v>8940</v>
      </c>
      <c r="AN77" s="274">
        <v>2967</v>
      </c>
      <c r="AO77" s="274">
        <v>203</v>
      </c>
      <c r="AP77" s="274">
        <v>416</v>
      </c>
      <c r="AQ77" s="274">
        <v>2326</v>
      </c>
      <c r="AR77" s="274">
        <v>2806</v>
      </c>
      <c r="AS77" s="274">
        <v>82</v>
      </c>
      <c r="AT77" s="275">
        <v>140</v>
      </c>
      <c r="AU77" s="274">
        <v>814</v>
      </c>
      <c r="AV77" s="274">
        <v>687</v>
      </c>
      <c r="AW77" s="274">
        <v>562</v>
      </c>
      <c r="AX77" s="274">
        <v>72</v>
      </c>
      <c r="AY77" s="274">
        <v>45</v>
      </c>
      <c r="AZ77" s="274">
        <v>8</v>
      </c>
      <c r="BA77" s="274">
        <v>127</v>
      </c>
      <c r="BB77" s="274">
        <v>68</v>
      </c>
      <c r="BC77" s="274">
        <v>59</v>
      </c>
      <c r="BD77" s="275">
        <v>224</v>
      </c>
      <c r="BE77" s="274">
        <v>10148</v>
      </c>
      <c r="BF77" s="274">
        <v>4378</v>
      </c>
      <c r="BG77" s="274">
        <v>2382</v>
      </c>
      <c r="BH77" s="274">
        <v>1630</v>
      </c>
      <c r="BI77" s="274">
        <v>64</v>
      </c>
      <c r="BJ77" s="274">
        <v>302</v>
      </c>
      <c r="BK77" s="274">
        <v>2938</v>
      </c>
      <c r="BL77" s="274">
        <v>844</v>
      </c>
      <c r="BM77" s="274">
        <v>244</v>
      </c>
      <c r="BN77" s="275">
        <v>270</v>
      </c>
      <c r="BO77" s="274">
        <v>200</v>
      </c>
      <c r="BP77" s="274">
        <v>1274</v>
      </c>
      <c r="BQ77" s="274">
        <v>912</v>
      </c>
      <c r="BR77" s="274">
        <v>17280</v>
      </c>
      <c r="BS77" s="274">
        <v>4274</v>
      </c>
      <c r="BT77" s="274">
        <v>1157</v>
      </c>
      <c r="BU77" s="274">
        <v>296</v>
      </c>
      <c r="BV77" s="274">
        <v>3076</v>
      </c>
      <c r="BW77" s="274">
        <v>1223</v>
      </c>
      <c r="BX77" s="275">
        <v>7254</v>
      </c>
    </row>
    <row r="78" spans="1:76" ht="15.95" customHeight="1" x14ac:dyDescent="0.15">
      <c r="A78" s="269"/>
      <c r="B78" s="270" t="s">
        <v>590</v>
      </c>
      <c r="C78" s="271"/>
      <c r="D78" s="270"/>
      <c r="E78" s="272" t="s">
        <v>591</v>
      </c>
      <c r="F78" s="273"/>
      <c r="G78" s="274">
        <v>0</v>
      </c>
      <c r="H78" s="274">
        <v>0</v>
      </c>
      <c r="I78" s="274">
        <v>0</v>
      </c>
      <c r="J78" s="274">
        <v>0</v>
      </c>
      <c r="K78" s="274">
        <v>0</v>
      </c>
      <c r="L78" s="274">
        <v>0</v>
      </c>
      <c r="M78" s="274">
        <v>0</v>
      </c>
      <c r="N78" s="274">
        <v>0</v>
      </c>
      <c r="O78" s="274">
        <v>0</v>
      </c>
      <c r="P78" s="275">
        <v>0</v>
      </c>
      <c r="Q78" s="274">
        <v>0</v>
      </c>
      <c r="R78" s="274">
        <v>0</v>
      </c>
      <c r="S78" s="274">
        <v>0</v>
      </c>
      <c r="T78" s="274">
        <v>0</v>
      </c>
      <c r="U78" s="274">
        <v>0</v>
      </c>
      <c r="V78" s="274">
        <v>0</v>
      </c>
      <c r="W78" s="274">
        <v>0</v>
      </c>
      <c r="X78" s="274">
        <v>0</v>
      </c>
      <c r="Y78" s="274">
        <v>0</v>
      </c>
      <c r="Z78" s="275">
        <v>0</v>
      </c>
      <c r="AA78" s="274">
        <v>0</v>
      </c>
      <c r="AB78" s="274">
        <v>0</v>
      </c>
      <c r="AC78" s="274">
        <v>0</v>
      </c>
      <c r="AD78" s="274">
        <v>0</v>
      </c>
      <c r="AE78" s="274">
        <v>0</v>
      </c>
      <c r="AF78" s="274">
        <v>0</v>
      </c>
      <c r="AG78" s="274">
        <v>0</v>
      </c>
      <c r="AH78" s="274">
        <v>0</v>
      </c>
      <c r="AI78" s="274">
        <v>0</v>
      </c>
      <c r="AJ78" s="275">
        <v>0</v>
      </c>
      <c r="AK78" s="274">
        <v>0</v>
      </c>
      <c r="AL78" s="274">
        <v>0</v>
      </c>
      <c r="AM78" s="274">
        <v>0</v>
      </c>
      <c r="AN78" s="274">
        <v>0</v>
      </c>
      <c r="AO78" s="274">
        <v>0</v>
      </c>
      <c r="AP78" s="274">
        <v>0</v>
      </c>
      <c r="AQ78" s="274">
        <v>0</v>
      </c>
      <c r="AR78" s="274">
        <v>0</v>
      </c>
      <c r="AS78" s="274">
        <v>0</v>
      </c>
      <c r="AT78" s="275">
        <v>0</v>
      </c>
      <c r="AU78" s="274">
        <v>0</v>
      </c>
      <c r="AV78" s="274">
        <v>0</v>
      </c>
      <c r="AW78" s="274">
        <v>0</v>
      </c>
      <c r="AX78" s="274">
        <v>0</v>
      </c>
      <c r="AY78" s="274">
        <v>0</v>
      </c>
      <c r="AZ78" s="274">
        <v>0</v>
      </c>
      <c r="BA78" s="274">
        <v>0</v>
      </c>
      <c r="BB78" s="274">
        <v>0</v>
      </c>
      <c r="BC78" s="274">
        <v>0</v>
      </c>
      <c r="BD78" s="275">
        <v>0</v>
      </c>
      <c r="BE78" s="274">
        <v>0</v>
      </c>
      <c r="BF78" s="274">
        <v>0</v>
      </c>
      <c r="BG78" s="274">
        <v>0</v>
      </c>
      <c r="BH78" s="274">
        <v>0</v>
      </c>
      <c r="BI78" s="274">
        <v>0</v>
      </c>
      <c r="BJ78" s="274">
        <v>0</v>
      </c>
      <c r="BK78" s="274">
        <v>0</v>
      </c>
      <c r="BL78" s="274">
        <v>0</v>
      </c>
      <c r="BM78" s="274">
        <v>0</v>
      </c>
      <c r="BN78" s="275">
        <v>0</v>
      </c>
      <c r="BO78" s="274">
        <v>0</v>
      </c>
      <c r="BP78" s="274">
        <v>0</v>
      </c>
      <c r="BQ78" s="274">
        <v>0</v>
      </c>
      <c r="BR78" s="274">
        <v>0</v>
      </c>
      <c r="BS78" s="274">
        <v>0</v>
      </c>
      <c r="BT78" s="274">
        <v>0</v>
      </c>
      <c r="BU78" s="274">
        <v>0</v>
      </c>
      <c r="BV78" s="274">
        <v>0</v>
      </c>
      <c r="BW78" s="274">
        <v>0</v>
      </c>
      <c r="BX78" s="275">
        <v>0</v>
      </c>
    </row>
    <row r="79" spans="1:76" ht="15.95" customHeight="1" x14ac:dyDescent="0.15">
      <c r="A79" s="269"/>
      <c r="B79" s="270" t="s">
        <v>592</v>
      </c>
      <c r="C79" s="271"/>
      <c r="D79" s="270"/>
      <c r="E79" s="272" t="s">
        <v>593</v>
      </c>
      <c r="F79" s="273"/>
      <c r="G79" s="274">
        <v>0</v>
      </c>
      <c r="H79" s="274">
        <v>0</v>
      </c>
      <c r="I79" s="274">
        <v>0</v>
      </c>
      <c r="J79" s="274">
        <v>0</v>
      </c>
      <c r="K79" s="274">
        <v>0</v>
      </c>
      <c r="L79" s="274">
        <v>0</v>
      </c>
      <c r="M79" s="274">
        <v>0</v>
      </c>
      <c r="N79" s="274">
        <v>0</v>
      </c>
      <c r="O79" s="274">
        <v>0</v>
      </c>
      <c r="P79" s="275">
        <v>0</v>
      </c>
      <c r="Q79" s="274">
        <v>0</v>
      </c>
      <c r="R79" s="274">
        <v>0</v>
      </c>
      <c r="S79" s="274">
        <v>0</v>
      </c>
      <c r="T79" s="274">
        <v>0</v>
      </c>
      <c r="U79" s="274">
        <v>0</v>
      </c>
      <c r="V79" s="274">
        <v>0</v>
      </c>
      <c r="W79" s="274">
        <v>0</v>
      </c>
      <c r="X79" s="274">
        <v>0</v>
      </c>
      <c r="Y79" s="274">
        <v>0</v>
      </c>
      <c r="Z79" s="275">
        <v>0</v>
      </c>
      <c r="AA79" s="274">
        <v>0</v>
      </c>
      <c r="AB79" s="274">
        <v>0</v>
      </c>
      <c r="AC79" s="274">
        <v>0</v>
      </c>
      <c r="AD79" s="274">
        <v>0</v>
      </c>
      <c r="AE79" s="274">
        <v>0</v>
      </c>
      <c r="AF79" s="274">
        <v>0</v>
      </c>
      <c r="AG79" s="274">
        <v>0</v>
      </c>
      <c r="AH79" s="274">
        <v>0</v>
      </c>
      <c r="AI79" s="274">
        <v>0</v>
      </c>
      <c r="AJ79" s="275">
        <v>0</v>
      </c>
      <c r="AK79" s="274">
        <v>0</v>
      </c>
      <c r="AL79" s="274">
        <v>0</v>
      </c>
      <c r="AM79" s="274">
        <v>0</v>
      </c>
      <c r="AN79" s="274">
        <v>0</v>
      </c>
      <c r="AO79" s="274">
        <v>0</v>
      </c>
      <c r="AP79" s="274">
        <v>0</v>
      </c>
      <c r="AQ79" s="274">
        <v>0</v>
      </c>
      <c r="AR79" s="274">
        <v>0</v>
      </c>
      <c r="AS79" s="274">
        <v>0</v>
      </c>
      <c r="AT79" s="275">
        <v>0</v>
      </c>
      <c r="AU79" s="274">
        <v>0</v>
      </c>
      <c r="AV79" s="274">
        <v>0</v>
      </c>
      <c r="AW79" s="274">
        <v>0</v>
      </c>
      <c r="AX79" s="274">
        <v>0</v>
      </c>
      <c r="AY79" s="274">
        <v>0</v>
      </c>
      <c r="AZ79" s="274">
        <v>0</v>
      </c>
      <c r="BA79" s="274">
        <v>0</v>
      </c>
      <c r="BB79" s="274">
        <v>0</v>
      </c>
      <c r="BC79" s="274">
        <v>0</v>
      </c>
      <c r="BD79" s="275">
        <v>0</v>
      </c>
      <c r="BE79" s="274">
        <v>0</v>
      </c>
      <c r="BF79" s="274">
        <v>0</v>
      </c>
      <c r="BG79" s="274">
        <v>0</v>
      </c>
      <c r="BH79" s="274">
        <v>0</v>
      </c>
      <c r="BI79" s="274">
        <v>0</v>
      </c>
      <c r="BJ79" s="274">
        <v>0</v>
      </c>
      <c r="BK79" s="274">
        <v>0</v>
      </c>
      <c r="BL79" s="274">
        <v>0</v>
      </c>
      <c r="BM79" s="274">
        <v>0</v>
      </c>
      <c r="BN79" s="275">
        <v>0</v>
      </c>
      <c r="BO79" s="274">
        <v>0</v>
      </c>
      <c r="BP79" s="274">
        <v>0</v>
      </c>
      <c r="BQ79" s="274">
        <v>0</v>
      </c>
      <c r="BR79" s="274">
        <v>0</v>
      </c>
      <c r="BS79" s="274">
        <v>0</v>
      </c>
      <c r="BT79" s="274">
        <v>0</v>
      </c>
      <c r="BU79" s="274">
        <v>0</v>
      </c>
      <c r="BV79" s="274">
        <v>0</v>
      </c>
      <c r="BW79" s="274">
        <v>0</v>
      </c>
      <c r="BX79" s="275">
        <v>0</v>
      </c>
    </row>
    <row r="80" spans="1:76" ht="15.95" customHeight="1" x14ac:dyDescent="0.15">
      <c r="A80" s="269"/>
      <c r="B80" s="270" t="s">
        <v>594</v>
      </c>
      <c r="C80" s="271"/>
      <c r="D80" s="270"/>
      <c r="E80" s="272" t="s">
        <v>595</v>
      </c>
      <c r="F80" s="273"/>
      <c r="G80" s="274">
        <v>56087</v>
      </c>
      <c r="H80" s="274">
        <v>29129</v>
      </c>
      <c r="I80" s="274">
        <v>16998</v>
      </c>
      <c r="J80" s="274">
        <v>10951</v>
      </c>
      <c r="K80" s="274">
        <v>10612</v>
      </c>
      <c r="L80" s="274">
        <v>339</v>
      </c>
      <c r="M80" s="274">
        <v>6047</v>
      </c>
      <c r="N80" s="274">
        <v>98</v>
      </c>
      <c r="O80" s="274">
        <v>3227</v>
      </c>
      <c r="P80" s="275">
        <v>3187</v>
      </c>
      <c r="Q80" s="274">
        <v>40</v>
      </c>
      <c r="R80" s="274">
        <v>2680</v>
      </c>
      <c r="S80" s="274">
        <v>920</v>
      </c>
      <c r="T80" s="274">
        <v>1760</v>
      </c>
      <c r="U80" s="274">
        <v>42</v>
      </c>
      <c r="V80" s="274">
        <v>12131</v>
      </c>
      <c r="W80" s="274">
        <v>800</v>
      </c>
      <c r="X80" s="274">
        <v>51</v>
      </c>
      <c r="Y80" s="274">
        <v>749</v>
      </c>
      <c r="Z80" s="275">
        <v>11331</v>
      </c>
      <c r="AA80" s="274">
        <v>86</v>
      </c>
      <c r="AB80" s="274">
        <v>766</v>
      </c>
      <c r="AC80" s="274">
        <v>210</v>
      </c>
      <c r="AD80" s="274">
        <v>854</v>
      </c>
      <c r="AE80" s="274">
        <v>2891</v>
      </c>
      <c r="AF80" s="274">
        <v>1676</v>
      </c>
      <c r="AG80" s="274">
        <v>4727</v>
      </c>
      <c r="AH80" s="274">
        <v>121</v>
      </c>
      <c r="AI80" s="274">
        <v>26958</v>
      </c>
      <c r="AJ80" s="275">
        <v>20231</v>
      </c>
      <c r="AK80" s="274">
        <v>10804</v>
      </c>
      <c r="AL80" s="274">
        <v>10381</v>
      </c>
      <c r="AM80" s="274">
        <v>9695</v>
      </c>
      <c r="AN80" s="274">
        <v>2613</v>
      </c>
      <c r="AO80" s="274">
        <v>80</v>
      </c>
      <c r="AP80" s="274">
        <v>195</v>
      </c>
      <c r="AQ80" s="274">
        <v>1415</v>
      </c>
      <c r="AR80" s="274">
        <v>5256</v>
      </c>
      <c r="AS80" s="274">
        <v>47</v>
      </c>
      <c r="AT80" s="275">
        <v>89</v>
      </c>
      <c r="AU80" s="274">
        <v>686</v>
      </c>
      <c r="AV80" s="274">
        <v>581</v>
      </c>
      <c r="AW80" s="274">
        <v>505</v>
      </c>
      <c r="AX80" s="274">
        <v>28</v>
      </c>
      <c r="AY80" s="274">
        <v>47</v>
      </c>
      <c r="AZ80" s="274">
        <v>1</v>
      </c>
      <c r="BA80" s="274">
        <v>105</v>
      </c>
      <c r="BB80" s="274">
        <v>40</v>
      </c>
      <c r="BC80" s="274">
        <v>65</v>
      </c>
      <c r="BD80" s="275">
        <v>423</v>
      </c>
      <c r="BE80" s="274">
        <v>9427</v>
      </c>
      <c r="BF80" s="274">
        <v>2983</v>
      </c>
      <c r="BG80" s="274">
        <v>2323</v>
      </c>
      <c r="BH80" s="274">
        <v>390</v>
      </c>
      <c r="BI80" s="274">
        <v>69</v>
      </c>
      <c r="BJ80" s="274">
        <v>201</v>
      </c>
      <c r="BK80" s="274">
        <v>2911</v>
      </c>
      <c r="BL80" s="274">
        <v>1442</v>
      </c>
      <c r="BM80" s="274">
        <v>255</v>
      </c>
      <c r="BN80" s="275">
        <v>246</v>
      </c>
      <c r="BO80" s="274">
        <v>223</v>
      </c>
      <c r="BP80" s="274">
        <v>1367</v>
      </c>
      <c r="BQ80" s="274">
        <v>885</v>
      </c>
      <c r="BR80" s="274">
        <v>5842</v>
      </c>
      <c r="BS80" s="274">
        <v>1232</v>
      </c>
      <c r="BT80" s="274">
        <v>821</v>
      </c>
      <c r="BU80" s="274">
        <v>345</v>
      </c>
      <c r="BV80" s="274">
        <v>1734</v>
      </c>
      <c r="BW80" s="274">
        <v>271</v>
      </c>
      <c r="BX80" s="275">
        <v>1439</v>
      </c>
    </row>
    <row r="81" spans="1:76" ht="15.95" customHeight="1" x14ac:dyDescent="0.15">
      <c r="A81" s="269"/>
      <c r="B81" s="270" t="s">
        <v>596</v>
      </c>
      <c r="C81" s="271"/>
      <c r="D81" s="270"/>
      <c r="E81" s="272" t="s">
        <v>597</v>
      </c>
      <c r="F81" s="273"/>
      <c r="G81" s="274">
        <v>829478</v>
      </c>
      <c r="H81" s="274">
        <v>439231</v>
      </c>
      <c r="I81" s="274">
        <v>279309</v>
      </c>
      <c r="J81" s="274">
        <v>168080</v>
      </c>
      <c r="K81" s="274">
        <v>162046</v>
      </c>
      <c r="L81" s="274">
        <v>6034</v>
      </c>
      <c r="M81" s="274">
        <v>111229</v>
      </c>
      <c r="N81" s="274">
        <v>1568</v>
      </c>
      <c r="O81" s="274">
        <v>50773</v>
      </c>
      <c r="P81" s="275">
        <v>49862</v>
      </c>
      <c r="Q81" s="274">
        <v>911</v>
      </c>
      <c r="R81" s="274">
        <v>58254</v>
      </c>
      <c r="S81" s="274">
        <v>19886</v>
      </c>
      <c r="T81" s="274">
        <v>38368</v>
      </c>
      <c r="U81" s="274">
        <v>634</v>
      </c>
      <c r="V81" s="274">
        <v>159922</v>
      </c>
      <c r="W81" s="274">
        <v>9789</v>
      </c>
      <c r="X81" s="274">
        <v>687</v>
      </c>
      <c r="Y81" s="274">
        <v>9102</v>
      </c>
      <c r="Z81" s="275">
        <v>150133</v>
      </c>
      <c r="AA81" s="274">
        <v>1161</v>
      </c>
      <c r="AB81" s="274">
        <v>9852</v>
      </c>
      <c r="AC81" s="274">
        <v>2796</v>
      </c>
      <c r="AD81" s="274">
        <v>9222</v>
      </c>
      <c r="AE81" s="274">
        <v>31346</v>
      </c>
      <c r="AF81" s="274">
        <v>26288</v>
      </c>
      <c r="AG81" s="274">
        <v>67804</v>
      </c>
      <c r="AH81" s="274">
        <v>1664</v>
      </c>
      <c r="AI81" s="274">
        <v>390247</v>
      </c>
      <c r="AJ81" s="275">
        <v>215095</v>
      </c>
      <c r="AK81" s="274">
        <v>133921</v>
      </c>
      <c r="AL81" s="274">
        <v>130796</v>
      </c>
      <c r="AM81" s="274">
        <v>115099</v>
      </c>
      <c r="AN81" s="274">
        <v>55089</v>
      </c>
      <c r="AO81" s="274">
        <v>3585</v>
      </c>
      <c r="AP81" s="274">
        <v>12331</v>
      </c>
      <c r="AQ81" s="274">
        <v>29971</v>
      </c>
      <c r="AR81" s="274">
        <v>13258</v>
      </c>
      <c r="AS81" s="274">
        <v>327</v>
      </c>
      <c r="AT81" s="275">
        <v>538</v>
      </c>
      <c r="AU81" s="274">
        <v>15697</v>
      </c>
      <c r="AV81" s="274">
        <v>13656</v>
      </c>
      <c r="AW81" s="274">
        <v>10934</v>
      </c>
      <c r="AX81" s="274">
        <v>1979</v>
      </c>
      <c r="AY81" s="274">
        <v>632</v>
      </c>
      <c r="AZ81" s="274">
        <v>111</v>
      </c>
      <c r="BA81" s="274">
        <v>2041</v>
      </c>
      <c r="BB81" s="274">
        <v>1094</v>
      </c>
      <c r="BC81" s="274">
        <v>947</v>
      </c>
      <c r="BD81" s="275">
        <v>3125</v>
      </c>
      <c r="BE81" s="274">
        <v>81174</v>
      </c>
      <c r="BF81" s="274">
        <v>22542</v>
      </c>
      <c r="BG81" s="274">
        <v>13059</v>
      </c>
      <c r="BH81" s="274">
        <v>3004</v>
      </c>
      <c r="BI81" s="274">
        <v>1646</v>
      </c>
      <c r="BJ81" s="274">
        <v>4833</v>
      </c>
      <c r="BK81" s="274">
        <v>21065</v>
      </c>
      <c r="BL81" s="274">
        <v>20577</v>
      </c>
      <c r="BM81" s="274">
        <v>2223</v>
      </c>
      <c r="BN81" s="275">
        <v>2304</v>
      </c>
      <c r="BO81" s="274">
        <v>3438</v>
      </c>
      <c r="BP81" s="274">
        <v>9025</v>
      </c>
      <c r="BQ81" s="274">
        <v>20707</v>
      </c>
      <c r="BR81" s="274">
        <v>154445</v>
      </c>
      <c r="BS81" s="274">
        <v>26109</v>
      </c>
      <c r="BT81" s="274">
        <v>14389</v>
      </c>
      <c r="BU81" s="274">
        <v>2945</v>
      </c>
      <c r="BV81" s="274">
        <v>16449</v>
      </c>
      <c r="BW81" s="274">
        <v>9279</v>
      </c>
      <c r="BX81" s="275">
        <v>85274</v>
      </c>
    </row>
    <row r="82" spans="1:76" ht="15.95" customHeight="1" x14ac:dyDescent="0.15">
      <c r="A82" s="269"/>
      <c r="B82" s="270" t="s">
        <v>598</v>
      </c>
      <c r="C82" s="271"/>
      <c r="D82" s="270"/>
      <c r="E82" s="272" t="s">
        <v>599</v>
      </c>
      <c r="F82" s="273"/>
      <c r="G82" s="274">
        <v>741980</v>
      </c>
      <c r="H82" s="274">
        <v>433088</v>
      </c>
      <c r="I82" s="274">
        <v>246927</v>
      </c>
      <c r="J82" s="274">
        <v>93531</v>
      </c>
      <c r="K82" s="274">
        <v>91468</v>
      </c>
      <c r="L82" s="274">
        <v>2063</v>
      </c>
      <c r="M82" s="274">
        <v>153396</v>
      </c>
      <c r="N82" s="274">
        <v>1245</v>
      </c>
      <c r="O82" s="274">
        <v>80511</v>
      </c>
      <c r="P82" s="275">
        <v>79972</v>
      </c>
      <c r="Q82" s="274">
        <v>539</v>
      </c>
      <c r="R82" s="274">
        <v>71097</v>
      </c>
      <c r="S82" s="274">
        <v>13829</v>
      </c>
      <c r="T82" s="274">
        <v>57268</v>
      </c>
      <c r="U82" s="274">
        <v>543</v>
      </c>
      <c r="V82" s="274">
        <v>186161</v>
      </c>
      <c r="W82" s="274">
        <v>7511</v>
      </c>
      <c r="X82" s="274">
        <v>280</v>
      </c>
      <c r="Y82" s="274">
        <v>7231</v>
      </c>
      <c r="Z82" s="275">
        <v>178650</v>
      </c>
      <c r="AA82" s="274">
        <v>530</v>
      </c>
      <c r="AB82" s="274">
        <v>6527</v>
      </c>
      <c r="AC82" s="274">
        <v>1142</v>
      </c>
      <c r="AD82" s="274">
        <v>7879</v>
      </c>
      <c r="AE82" s="274">
        <v>46970</v>
      </c>
      <c r="AF82" s="274">
        <v>19768</v>
      </c>
      <c r="AG82" s="274">
        <v>95155</v>
      </c>
      <c r="AH82" s="274">
        <v>679</v>
      </c>
      <c r="AI82" s="274">
        <v>308892</v>
      </c>
      <c r="AJ82" s="275">
        <v>215048</v>
      </c>
      <c r="AK82" s="274">
        <v>125884</v>
      </c>
      <c r="AL82" s="274">
        <v>125814</v>
      </c>
      <c r="AM82" s="274">
        <v>117812</v>
      </c>
      <c r="AN82" s="274">
        <v>80355</v>
      </c>
      <c r="AO82" s="274">
        <v>18083</v>
      </c>
      <c r="AP82" s="274">
        <v>1949</v>
      </c>
      <c r="AQ82" s="274">
        <v>14470</v>
      </c>
      <c r="AR82" s="274">
        <v>2410</v>
      </c>
      <c r="AS82" s="274">
        <v>51</v>
      </c>
      <c r="AT82" s="275">
        <v>494</v>
      </c>
      <c r="AU82" s="274">
        <v>8002</v>
      </c>
      <c r="AV82" s="274">
        <v>7161</v>
      </c>
      <c r="AW82" s="274">
        <v>6397</v>
      </c>
      <c r="AX82" s="274">
        <v>487</v>
      </c>
      <c r="AY82" s="274">
        <v>239</v>
      </c>
      <c r="AZ82" s="274">
        <v>38</v>
      </c>
      <c r="BA82" s="274">
        <v>841</v>
      </c>
      <c r="BB82" s="274">
        <v>455</v>
      </c>
      <c r="BC82" s="274">
        <v>386</v>
      </c>
      <c r="BD82" s="275">
        <v>70</v>
      </c>
      <c r="BE82" s="274">
        <v>89164</v>
      </c>
      <c r="BF82" s="274">
        <v>26720</v>
      </c>
      <c r="BG82" s="274">
        <v>21619</v>
      </c>
      <c r="BH82" s="274">
        <v>3517</v>
      </c>
      <c r="BI82" s="274">
        <v>171</v>
      </c>
      <c r="BJ82" s="274">
        <v>1413</v>
      </c>
      <c r="BK82" s="274">
        <v>14099</v>
      </c>
      <c r="BL82" s="274">
        <v>41502</v>
      </c>
      <c r="BM82" s="274">
        <v>356</v>
      </c>
      <c r="BN82" s="275">
        <v>275</v>
      </c>
      <c r="BO82" s="274">
        <v>5503</v>
      </c>
      <c r="BP82" s="274">
        <v>709</v>
      </c>
      <c r="BQ82" s="274">
        <v>11978</v>
      </c>
      <c r="BR82" s="274">
        <v>81866</v>
      </c>
      <c r="BS82" s="274">
        <v>16962</v>
      </c>
      <c r="BT82" s="274">
        <v>9146</v>
      </c>
      <c r="BU82" s="274">
        <v>3196</v>
      </c>
      <c r="BV82" s="274">
        <v>1415</v>
      </c>
      <c r="BW82" s="274">
        <v>4868</v>
      </c>
      <c r="BX82" s="275">
        <v>46279</v>
      </c>
    </row>
    <row r="83" spans="1:76" ht="15.95" customHeight="1" x14ac:dyDescent="0.15">
      <c r="A83" s="269"/>
      <c r="B83" s="270" t="s">
        <v>600</v>
      </c>
      <c r="C83" s="271"/>
      <c r="D83" s="270"/>
      <c r="E83" s="272" t="s">
        <v>601</v>
      </c>
      <c r="F83" s="273"/>
      <c r="G83" s="274">
        <v>67719</v>
      </c>
      <c r="H83" s="274">
        <v>23916</v>
      </c>
      <c r="I83" s="274">
        <v>16173</v>
      </c>
      <c r="J83" s="274">
        <v>10359</v>
      </c>
      <c r="K83" s="274">
        <v>9975</v>
      </c>
      <c r="L83" s="274">
        <v>384</v>
      </c>
      <c r="M83" s="274">
        <v>5814</v>
      </c>
      <c r="N83" s="274">
        <v>72</v>
      </c>
      <c r="O83" s="274">
        <v>3133</v>
      </c>
      <c r="P83" s="275">
        <v>3077</v>
      </c>
      <c r="Q83" s="274">
        <v>56</v>
      </c>
      <c r="R83" s="274">
        <v>2579</v>
      </c>
      <c r="S83" s="274">
        <v>652</v>
      </c>
      <c r="T83" s="274">
        <v>1927</v>
      </c>
      <c r="U83" s="274">
        <v>30</v>
      </c>
      <c r="V83" s="274">
        <v>7743</v>
      </c>
      <c r="W83" s="274">
        <v>650</v>
      </c>
      <c r="X83" s="274">
        <v>43</v>
      </c>
      <c r="Y83" s="274">
        <v>607</v>
      </c>
      <c r="Z83" s="275">
        <v>7093</v>
      </c>
      <c r="AA83" s="274">
        <v>49</v>
      </c>
      <c r="AB83" s="274">
        <v>440</v>
      </c>
      <c r="AC83" s="274">
        <v>144</v>
      </c>
      <c r="AD83" s="274">
        <v>551</v>
      </c>
      <c r="AE83" s="274">
        <v>1961</v>
      </c>
      <c r="AF83" s="274">
        <v>1082</v>
      </c>
      <c r="AG83" s="274">
        <v>2804</v>
      </c>
      <c r="AH83" s="274">
        <v>62</v>
      </c>
      <c r="AI83" s="274">
        <v>43803</v>
      </c>
      <c r="AJ83" s="275">
        <v>23489</v>
      </c>
      <c r="AK83" s="274">
        <v>14440</v>
      </c>
      <c r="AL83" s="274">
        <v>14045</v>
      </c>
      <c r="AM83" s="274">
        <v>11813</v>
      </c>
      <c r="AN83" s="274">
        <v>5228</v>
      </c>
      <c r="AO83" s="274">
        <v>467</v>
      </c>
      <c r="AP83" s="274">
        <v>469</v>
      </c>
      <c r="AQ83" s="274">
        <v>4078</v>
      </c>
      <c r="AR83" s="274">
        <v>1477</v>
      </c>
      <c r="AS83" s="274">
        <v>46</v>
      </c>
      <c r="AT83" s="275">
        <v>48</v>
      </c>
      <c r="AU83" s="274">
        <v>2232</v>
      </c>
      <c r="AV83" s="274">
        <v>2023</v>
      </c>
      <c r="AW83" s="274">
        <v>1754</v>
      </c>
      <c r="AX83" s="274">
        <v>167</v>
      </c>
      <c r="AY83" s="274">
        <v>83</v>
      </c>
      <c r="AZ83" s="274">
        <v>19</v>
      </c>
      <c r="BA83" s="274">
        <v>209</v>
      </c>
      <c r="BB83" s="274">
        <v>113</v>
      </c>
      <c r="BC83" s="274">
        <v>96</v>
      </c>
      <c r="BD83" s="275">
        <v>395</v>
      </c>
      <c r="BE83" s="274">
        <v>9049</v>
      </c>
      <c r="BF83" s="274">
        <v>1571</v>
      </c>
      <c r="BG83" s="274">
        <v>960</v>
      </c>
      <c r="BH83" s="274">
        <v>215</v>
      </c>
      <c r="BI83" s="274">
        <v>210</v>
      </c>
      <c r="BJ83" s="274">
        <v>186</v>
      </c>
      <c r="BK83" s="274">
        <v>1884</v>
      </c>
      <c r="BL83" s="274">
        <v>3429</v>
      </c>
      <c r="BM83" s="274">
        <v>337</v>
      </c>
      <c r="BN83" s="275">
        <v>219</v>
      </c>
      <c r="BO83" s="274">
        <v>241</v>
      </c>
      <c r="BP83" s="274">
        <v>1368</v>
      </c>
      <c r="BQ83" s="274">
        <v>1908</v>
      </c>
      <c r="BR83" s="274">
        <v>18406</v>
      </c>
      <c r="BS83" s="274">
        <v>4555</v>
      </c>
      <c r="BT83" s="274">
        <v>1062</v>
      </c>
      <c r="BU83" s="274">
        <v>435</v>
      </c>
      <c r="BV83" s="274">
        <v>2343</v>
      </c>
      <c r="BW83" s="274">
        <v>1522</v>
      </c>
      <c r="BX83" s="275">
        <v>8489</v>
      </c>
    </row>
    <row r="84" spans="1:76" ht="15.95" customHeight="1" x14ac:dyDescent="0.15">
      <c r="A84" s="269"/>
      <c r="B84" s="270" t="s">
        <v>602</v>
      </c>
      <c r="C84" s="271"/>
      <c r="D84" s="270"/>
      <c r="E84" s="272" t="s">
        <v>603</v>
      </c>
      <c r="F84" s="273"/>
      <c r="G84" s="274">
        <v>6388</v>
      </c>
      <c r="H84" s="274">
        <v>2221</v>
      </c>
      <c r="I84" s="274">
        <v>1503</v>
      </c>
      <c r="J84" s="274">
        <v>685</v>
      </c>
      <c r="K84" s="274">
        <v>665</v>
      </c>
      <c r="L84" s="274">
        <v>20</v>
      </c>
      <c r="M84" s="274">
        <v>818</v>
      </c>
      <c r="N84" s="274">
        <v>13</v>
      </c>
      <c r="O84" s="274">
        <v>439</v>
      </c>
      <c r="P84" s="275">
        <v>434</v>
      </c>
      <c r="Q84" s="274">
        <v>5</v>
      </c>
      <c r="R84" s="274">
        <v>360</v>
      </c>
      <c r="S84" s="274">
        <v>123</v>
      </c>
      <c r="T84" s="274">
        <v>237</v>
      </c>
      <c r="U84" s="274">
        <v>6</v>
      </c>
      <c r="V84" s="274">
        <v>718</v>
      </c>
      <c r="W84" s="274">
        <v>93</v>
      </c>
      <c r="X84" s="274">
        <v>6</v>
      </c>
      <c r="Y84" s="274">
        <v>87</v>
      </c>
      <c r="Z84" s="275">
        <v>625</v>
      </c>
      <c r="AA84" s="274">
        <v>5</v>
      </c>
      <c r="AB84" s="274">
        <v>41</v>
      </c>
      <c r="AC84" s="274">
        <v>12</v>
      </c>
      <c r="AD84" s="274">
        <v>46</v>
      </c>
      <c r="AE84" s="274">
        <v>157</v>
      </c>
      <c r="AF84" s="274">
        <v>91</v>
      </c>
      <c r="AG84" s="274">
        <v>267</v>
      </c>
      <c r="AH84" s="274">
        <v>6</v>
      </c>
      <c r="AI84" s="274">
        <v>4167</v>
      </c>
      <c r="AJ84" s="275">
        <v>2378</v>
      </c>
      <c r="AK84" s="274">
        <v>1117</v>
      </c>
      <c r="AL84" s="274">
        <v>1108</v>
      </c>
      <c r="AM84" s="274">
        <v>930</v>
      </c>
      <c r="AN84" s="274">
        <v>580</v>
      </c>
      <c r="AO84" s="274">
        <v>14</v>
      </c>
      <c r="AP84" s="274">
        <v>47</v>
      </c>
      <c r="AQ84" s="274">
        <v>256</v>
      </c>
      <c r="AR84" s="274">
        <v>31</v>
      </c>
      <c r="AS84" s="274">
        <v>0</v>
      </c>
      <c r="AT84" s="275">
        <v>2</v>
      </c>
      <c r="AU84" s="274">
        <v>178</v>
      </c>
      <c r="AV84" s="274">
        <v>154</v>
      </c>
      <c r="AW84" s="274">
        <v>137</v>
      </c>
      <c r="AX84" s="274">
        <v>5</v>
      </c>
      <c r="AY84" s="274">
        <v>12</v>
      </c>
      <c r="AZ84" s="274">
        <v>0</v>
      </c>
      <c r="BA84" s="274">
        <v>24</v>
      </c>
      <c r="BB84" s="274">
        <v>8</v>
      </c>
      <c r="BC84" s="274">
        <v>16</v>
      </c>
      <c r="BD84" s="275">
        <v>9</v>
      </c>
      <c r="BE84" s="274">
        <v>1261</v>
      </c>
      <c r="BF84" s="274">
        <v>401</v>
      </c>
      <c r="BG84" s="274">
        <v>228</v>
      </c>
      <c r="BH84" s="274">
        <v>73</v>
      </c>
      <c r="BI84" s="274">
        <v>23</v>
      </c>
      <c r="BJ84" s="274">
        <v>77</v>
      </c>
      <c r="BK84" s="274">
        <v>237</v>
      </c>
      <c r="BL84" s="274">
        <v>254</v>
      </c>
      <c r="BM84" s="274">
        <v>13</v>
      </c>
      <c r="BN84" s="275">
        <v>22</v>
      </c>
      <c r="BO84" s="274">
        <v>50</v>
      </c>
      <c r="BP84" s="274">
        <v>284</v>
      </c>
      <c r="BQ84" s="274">
        <v>180</v>
      </c>
      <c r="BR84" s="274">
        <v>1609</v>
      </c>
      <c r="BS84" s="274">
        <v>308</v>
      </c>
      <c r="BT84" s="274">
        <v>264</v>
      </c>
      <c r="BU84" s="274">
        <v>264</v>
      </c>
      <c r="BV84" s="274">
        <v>156</v>
      </c>
      <c r="BW84" s="274">
        <v>89</v>
      </c>
      <c r="BX84" s="275">
        <v>528</v>
      </c>
    </row>
    <row r="85" spans="1:76" ht="15.95" customHeight="1" x14ac:dyDescent="0.15">
      <c r="A85" s="269"/>
      <c r="B85" s="270" t="s">
        <v>604</v>
      </c>
      <c r="C85" s="271"/>
      <c r="D85" s="270"/>
      <c r="E85" s="272" t="s">
        <v>605</v>
      </c>
      <c r="F85" s="273"/>
      <c r="G85" s="274">
        <v>38137</v>
      </c>
      <c r="H85" s="274">
        <v>19753</v>
      </c>
      <c r="I85" s="274">
        <v>12546</v>
      </c>
      <c r="J85" s="274">
        <v>7857</v>
      </c>
      <c r="K85" s="274">
        <v>7591</v>
      </c>
      <c r="L85" s="274">
        <v>266</v>
      </c>
      <c r="M85" s="274">
        <v>4689</v>
      </c>
      <c r="N85" s="274">
        <v>54</v>
      </c>
      <c r="O85" s="274">
        <v>2007</v>
      </c>
      <c r="P85" s="275">
        <v>1970</v>
      </c>
      <c r="Q85" s="274">
        <v>37</v>
      </c>
      <c r="R85" s="274">
        <v>2607</v>
      </c>
      <c r="S85" s="274">
        <v>903</v>
      </c>
      <c r="T85" s="274">
        <v>1704</v>
      </c>
      <c r="U85" s="274">
        <v>21</v>
      </c>
      <c r="V85" s="274">
        <v>7207</v>
      </c>
      <c r="W85" s="274">
        <v>454</v>
      </c>
      <c r="X85" s="274">
        <v>28</v>
      </c>
      <c r="Y85" s="274">
        <v>426</v>
      </c>
      <c r="Z85" s="275">
        <v>6753</v>
      </c>
      <c r="AA85" s="274">
        <v>45</v>
      </c>
      <c r="AB85" s="274">
        <v>436</v>
      </c>
      <c r="AC85" s="274">
        <v>102</v>
      </c>
      <c r="AD85" s="274">
        <v>406</v>
      </c>
      <c r="AE85" s="274">
        <v>1365</v>
      </c>
      <c r="AF85" s="274">
        <v>1200</v>
      </c>
      <c r="AG85" s="274">
        <v>3132</v>
      </c>
      <c r="AH85" s="274">
        <v>67</v>
      </c>
      <c r="AI85" s="274">
        <v>18384</v>
      </c>
      <c r="AJ85" s="275">
        <v>9845</v>
      </c>
      <c r="AK85" s="274">
        <v>6254</v>
      </c>
      <c r="AL85" s="274">
        <v>6084</v>
      </c>
      <c r="AM85" s="274">
        <v>5386</v>
      </c>
      <c r="AN85" s="274">
        <v>2582</v>
      </c>
      <c r="AO85" s="274">
        <v>179</v>
      </c>
      <c r="AP85" s="274">
        <v>533</v>
      </c>
      <c r="AQ85" s="274">
        <v>1368</v>
      </c>
      <c r="AR85" s="274">
        <v>688</v>
      </c>
      <c r="AS85" s="274">
        <v>15</v>
      </c>
      <c r="AT85" s="275">
        <v>21</v>
      </c>
      <c r="AU85" s="274">
        <v>698</v>
      </c>
      <c r="AV85" s="274">
        <v>604</v>
      </c>
      <c r="AW85" s="274">
        <v>475</v>
      </c>
      <c r="AX85" s="274">
        <v>99</v>
      </c>
      <c r="AY85" s="274">
        <v>25</v>
      </c>
      <c r="AZ85" s="274">
        <v>5</v>
      </c>
      <c r="BA85" s="274">
        <v>94</v>
      </c>
      <c r="BB85" s="274">
        <v>51</v>
      </c>
      <c r="BC85" s="274">
        <v>43</v>
      </c>
      <c r="BD85" s="275">
        <v>170</v>
      </c>
      <c r="BE85" s="274">
        <v>3591</v>
      </c>
      <c r="BF85" s="274">
        <v>892</v>
      </c>
      <c r="BG85" s="274">
        <v>573</v>
      </c>
      <c r="BH85" s="274">
        <v>127</v>
      </c>
      <c r="BI85" s="274">
        <v>61</v>
      </c>
      <c r="BJ85" s="274">
        <v>131</v>
      </c>
      <c r="BK85" s="274">
        <v>1090</v>
      </c>
      <c r="BL85" s="274">
        <v>878</v>
      </c>
      <c r="BM85" s="274">
        <v>110</v>
      </c>
      <c r="BN85" s="275">
        <v>100</v>
      </c>
      <c r="BO85" s="274">
        <v>180</v>
      </c>
      <c r="BP85" s="274">
        <v>341</v>
      </c>
      <c r="BQ85" s="274">
        <v>991</v>
      </c>
      <c r="BR85" s="274">
        <v>7548</v>
      </c>
      <c r="BS85" s="274">
        <v>1215</v>
      </c>
      <c r="BT85" s="274">
        <v>634</v>
      </c>
      <c r="BU85" s="274">
        <v>92</v>
      </c>
      <c r="BV85" s="274">
        <v>835</v>
      </c>
      <c r="BW85" s="274">
        <v>465</v>
      </c>
      <c r="BX85" s="275">
        <v>4307</v>
      </c>
    </row>
    <row r="86" spans="1:76" ht="15.95" customHeight="1" x14ac:dyDescent="0.15">
      <c r="A86" s="269"/>
      <c r="B86" s="270" t="s">
        <v>606</v>
      </c>
      <c r="C86" s="271"/>
      <c r="D86" s="270"/>
      <c r="E86" s="272" t="s">
        <v>607</v>
      </c>
      <c r="F86" s="273"/>
      <c r="G86" s="274">
        <v>54166</v>
      </c>
      <c r="H86" s="274">
        <v>26958</v>
      </c>
      <c r="I86" s="274">
        <v>17749</v>
      </c>
      <c r="J86" s="274">
        <v>11763</v>
      </c>
      <c r="K86" s="274">
        <v>11394</v>
      </c>
      <c r="L86" s="274">
        <v>369</v>
      </c>
      <c r="M86" s="274">
        <v>5986</v>
      </c>
      <c r="N86" s="274">
        <v>68</v>
      </c>
      <c r="O86" s="274">
        <v>3031</v>
      </c>
      <c r="P86" s="275">
        <v>2998</v>
      </c>
      <c r="Q86" s="274">
        <v>33</v>
      </c>
      <c r="R86" s="274">
        <v>2861</v>
      </c>
      <c r="S86" s="274">
        <v>779</v>
      </c>
      <c r="T86" s="274">
        <v>2082</v>
      </c>
      <c r="U86" s="274">
        <v>26</v>
      </c>
      <c r="V86" s="274">
        <v>9209</v>
      </c>
      <c r="W86" s="274">
        <v>582</v>
      </c>
      <c r="X86" s="274">
        <v>35</v>
      </c>
      <c r="Y86" s="274">
        <v>547</v>
      </c>
      <c r="Z86" s="275">
        <v>8627</v>
      </c>
      <c r="AA86" s="274">
        <v>50</v>
      </c>
      <c r="AB86" s="274">
        <v>561</v>
      </c>
      <c r="AC86" s="274">
        <v>143</v>
      </c>
      <c r="AD86" s="274">
        <v>655</v>
      </c>
      <c r="AE86" s="274">
        <v>2452</v>
      </c>
      <c r="AF86" s="274">
        <v>1184</v>
      </c>
      <c r="AG86" s="274">
        <v>3497</v>
      </c>
      <c r="AH86" s="274">
        <v>85</v>
      </c>
      <c r="AI86" s="274">
        <v>27208</v>
      </c>
      <c r="AJ86" s="275">
        <v>13998</v>
      </c>
      <c r="AK86" s="274">
        <v>7499</v>
      </c>
      <c r="AL86" s="274">
        <v>7177</v>
      </c>
      <c r="AM86" s="274">
        <v>6346</v>
      </c>
      <c r="AN86" s="274">
        <v>3877</v>
      </c>
      <c r="AO86" s="274">
        <v>192</v>
      </c>
      <c r="AP86" s="274">
        <v>296</v>
      </c>
      <c r="AQ86" s="274">
        <v>936</v>
      </c>
      <c r="AR86" s="274">
        <v>1009</v>
      </c>
      <c r="AS86" s="274">
        <v>13</v>
      </c>
      <c r="AT86" s="275">
        <v>23</v>
      </c>
      <c r="AU86" s="274">
        <v>831</v>
      </c>
      <c r="AV86" s="274">
        <v>719</v>
      </c>
      <c r="AW86" s="274">
        <v>565</v>
      </c>
      <c r="AX86" s="274">
        <v>116</v>
      </c>
      <c r="AY86" s="274">
        <v>35</v>
      </c>
      <c r="AZ86" s="274">
        <v>3</v>
      </c>
      <c r="BA86" s="274">
        <v>112</v>
      </c>
      <c r="BB86" s="274">
        <v>61</v>
      </c>
      <c r="BC86" s="274">
        <v>51</v>
      </c>
      <c r="BD86" s="275">
        <v>322</v>
      </c>
      <c r="BE86" s="274">
        <v>6499</v>
      </c>
      <c r="BF86" s="274">
        <v>1462</v>
      </c>
      <c r="BG86" s="274">
        <v>903</v>
      </c>
      <c r="BH86" s="274">
        <v>199</v>
      </c>
      <c r="BI86" s="274">
        <v>168</v>
      </c>
      <c r="BJ86" s="274">
        <v>192</v>
      </c>
      <c r="BK86" s="274">
        <v>1326</v>
      </c>
      <c r="BL86" s="274">
        <v>2211</v>
      </c>
      <c r="BM86" s="274">
        <v>148</v>
      </c>
      <c r="BN86" s="275">
        <v>193</v>
      </c>
      <c r="BO86" s="274">
        <v>319</v>
      </c>
      <c r="BP86" s="274">
        <v>840</v>
      </c>
      <c r="BQ86" s="274">
        <v>1949</v>
      </c>
      <c r="BR86" s="274">
        <v>11261</v>
      </c>
      <c r="BS86" s="274">
        <v>2349</v>
      </c>
      <c r="BT86" s="274">
        <v>791</v>
      </c>
      <c r="BU86" s="274">
        <v>202</v>
      </c>
      <c r="BV86" s="274">
        <v>1308</v>
      </c>
      <c r="BW86" s="274">
        <v>949</v>
      </c>
      <c r="BX86" s="275">
        <v>5662</v>
      </c>
    </row>
    <row r="87" spans="1:76" ht="15.95" customHeight="1" x14ac:dyDescent="0.15">
      <c r="A87" s="269"/>
      <c r="B87" s="270" t="s">
        <v>608</v>
      </c>
      <c r="C87" s="271"/>
      <c r="D87" s="270"/>
      <c r="E87" s="272" t="s">
        <v>609</v>
      </c>
      <c r="F87" s="273"/>
      <c r="G87" s="274">
        <v>313</v>
      </c>
      <c r="H87" s="274">
        <v>0</v>
      </c>
      <c r="I87" s="274">
        <v>0</v>
      </c>
      <c r="J87" s="274">
        <v>0</v>
      </c>
      <c r="K87" s="274">
        <v>0</v>
      </c>
      <c r="L87" s="274">
        <v>0</v>
      </c>
      <c r="M87" s="274">
        <v>0</v>
      </c>
      <c r="N87" s="274">
        <v>0</v>
      </c>
      <c r="O87" s="274">
        <v>0</v>
      </c>
      <c r="P87" s="275">
        <v>0</v>
      </c>
      <c r="Q87" s="274">
        <v>0</v>
      </c>
      <c r="R87" s="274">
        <v>0</v>
      </c>
      <c r="S87" s="274">
        <v>0</v>
      </c>
      <c r="T87" s="274">
        <v>0</v>
      </c>
      <c r="U87" s="274">
        <v>0</v>
      </c>
      <c r="V87" s="274">
        <v>0</v>
      </c>
      <c r="W87" s="274">
        <v>0</v>
      </c>
      <c r="X87" s="274">
        <v>0</v>
      </c>
      <c r="Y87" s="274">
        <v>0</v>
      </c>
      <c r="Z87" s="275">
        <v>0</v>
      </c>
      <c r="AA87" s="274">
        <v>0</v>
      </c>
      <c r="AB87" s="274">
        <v>0</v>
      </c>
      <c r="AC87" s="274">
        <v>0</v>
      </c>
      <c r="AD87" s="274">
        <v>0</v>
      </c>
      <c r="AE87" s="274">
        <v>0</v>
      </c>
      <c r="AF87" s="274">
        <v>0</v>
      </c>
      <c r="AG87" s="274">
        <v>0</v>
      </c>
      <c r="AH87" s="274">
        <v>0</v>
      </c>
      <c r="AI87" s="274">
        <v>313</v>
      </c>
      <c r="AJ87" s="275">
        <v>305</v>
      </c>
      <c r="AK87" s="274">
        <v>144</v>
      </c>
      <c r="AL87" s="274">
        <v>143</v>
      </c>
      <c r="AM87" s="274">
        <v>109</v>
      </c>
      <c r="AN87" s="274">
        <v>54</v>
      </c>
      <c r="AO87" s="274">
        <v>4</v>
      </c>
      <c r="AP87" s="274">
        <v>10</v>
      </c>
      <c r="AQ87" s="274">
        <v>33</v>
      </c>
      <c r="AR87" s="274">
        <v>8</v>
      </c>
      <c r="AS87" s="274">
        <v>0</v>
      </c>
      <c r="AT87" s="275">
        <v>0</v>
      </c>
      <c r="AU87" s="274">
        <v>34</v>
      </c>
      <c r="AV87" s="274">
        <v>27</v>
      </c>
      <c r="AW87" s="274">
        <v>23</v>
      </c>
      <c r="AX87" s="274">
        <v>0</v>
      </c>
      <c r="AY87" s="274">
        <v>4</v>
      </c>
      <c r="AZ87" s="274">
        <v>0</v>
      </c>
      <c r="BA87" s="274">
        <v>7</v>
      </c>
      <c r="BB87" s="274">
        <v>2</v>
      </c>
      <c r="BC87" s="274">
        <v>5</v>
      </c>
      <c r="BD87" s="275">
        <v>1</v>
      </c>
      <c r="BE87" s="274">
        <v>161</v>
      </c>
      <c r="BF87" s="274">
        <v>82</v>
      </c>
      <c r="BG87" s="274">
        <v>27</v>
      </c>
      <c r="BH87" s="274">
        <v>25</v>
      </c>
      <c r="BI87" s="274">
        <v>3</v>
      </c>
      <c r="BJ87" s="274">
        <v>27</v>
      </c>
      <c r="BK87" s="274">
        <v>9</v>
      </c>
      <c r="BL87" s="274">
        <v>62</v>
      </c>
      <c r="BM87" s="274">
        <v>1</v>
      </c>
      <c r="BN87" s="275">
        <v>0</v>
      </c>
      <c r="BO87" s="274">
        <v>3</v>
      </c>
      <c r="BP87" s="274">
        <v>4</v>
      </c>
      <c r="BQ87" s="274">
        <v>8</v>
      </c>
      <c r="BR87" s="274">
        <v>0</v>
      </c>
      <c r="BS87" s="274">
        <v>0</v>
      </c>
      <c r="BT87" s="274">
        <v>0</v>
      </c>
      <c r="BU87" s="274">
        <v>0</v>
      </c>
      <c r="BV87" s="274">
        <v>0</v>
      </c>
      <c r="BW87" s="274">
        <v>0</v>
      </c>
      <c r="BX87" s="275">
        <v>0</v>
      </c>
    </row>
    <row r="88" spans="1:76" ht="15.95" customHeight="1" x14ac:dyDescent="0.15">
      <c r="A88" s="269"/>
      <c r="B88" s="270" t="s">
        <v>610</v>
      </c>
      <c r="C88" s="271"/>
      <c r="D88" s="270"/>
      <c r="E88" s="272" t="s">
        <v>611</v>
      </c>
      <c r="F88" s="273"/>
      <c r="G88" s="274">
        <v>18716</v>
      </c>
      <c r="H88" s="274">
        <v>8393</v>
      </c>
      <c r="I88" s="274">
        <v>5826</v>
      </c>
      <c r="J88" s="274">
        <v>2850</v>
      </c>
      <c r="K88" s="274">
        <v>2594</v>
      </c>
      <c r="L88" s="274">
        <v>256</v>
      </c>
      <c r="M88" s="274">
        <v>2976</v>
      </c>
      <c r="N88" s="274">
        <v>29</v>
      </c>
      <c r="O88" s="274">
        <v>886</v>
      </c>
      <c r="P88" s="275">
        <v>855</v>
      </c>
      <c r="Q88" s="274">
        <v>31</v>
      </c>
      <c r="R88" s="274">
        <v>2035</v>
      </c>
      <c r="S88" s="274">
        <v>230</v>
      </c>
      <c r="T88" s="274">
        <v>1805</v>
      </c>
      <c r="U88" s="274">
        <v>26</v>
      </c>
      <c r="V88" s="274">
        <v>2567</v>
      </c>
      <c r="W88" s="274">
        <v>200</v>
      </c>
      <c r="X88" s="274">
        <v>12</v>
      </c>
      <c r="Y88" s="274">
        <v>188</v>
      </c>
      <c r="Z88" s="275">
        <v>2367</v>
      </c>
      <c r="AA88" s="274">
        <v>23</v>
      </c>
      <c r="AB88" s="274">
        <v>167</v>
      </c>
      <c r="AC88" s="274">
        <v>36</v>
      </c>
      <c r="AD88" s="274">
        <v>195</v>
      </c>
      <c r="AE88" s="274">
        <v>614</v>
      </c>
      <c r="AF88" s="274">
        <v>359</v>
      </c>
      <c r="AG88" s="274">
        <v>929</v>
      </c>
      <c r="AH88" s="274">
        <v>44</v>
      </c>
      <c r="AI88" s="274">
        <v>10323</v>
      </c>
      <c r="AJ88" s="275">
        <v>6588</v>
      </c>
      <c r="AK88" s="274">
        <v>3904</v>
      </c>
      <c r="AL88" s="274">
        <v>3786</v>
      </c>
      <c r="AM88" s="274">
        <v>3376</v>
      </c>
      <c r="AN88" s="274">
        <v>1474</v>
      </c>
      <c r="AO88" s="274">
        <v>94</v>
      </c>
      <c r="AP88" s="274">
        <v>192</v>
      </c>
      <c r="AQ88" s="274">
        <v>1116</v>
      </c>
      <c r="AR88" s="274">
        <v>469</v>
      </c>
      <c r="AS88" s="274">
        <v>10</v>
      </c>
      <c r="AT88" s="275">
        <v>21</v>
      </c>
      <c r="AU88" s="274">
        <v>410</v>
      </c>
      <c r="AV88" s="274">
        <v>343</v>
      </c>
      <c r="AW88" s="274">
        <v>286</v>
      </c>
      <c r="AX88" s="274">
        <v>29</v>
      </c>
      <c r="AY88" s="274">
        <v>25</v>
      </c>
      <c r="AZ88" s="274">
        <v>3</v>
      </c>
      <c r="BA88" s="274">
        <v>67</v>
      </c>
      <c r="BB88" s="274">
        <v>33</v>
      </c>
      <c r="BC88" s="274">
        <v>34</v>
      </c>
      <c r="BD88" s="275">
        <v>118</v>
      </c>
      <c r="BE88" s="274">
        <v>2684</v>
      </c>
      <c r="BF88" s="274">
        <v>849</v>
      </c>
      <c r="BG88" s="274">
        <v>513</v>
      </c>
      <c r="BH88" s="274">
        <v>123</v>
      </c>
      <c r="BI88" s="274">
        <v>40</v>
      </c>
      <c r="BJ88" s="274">
        <v>173</v>
      </c>
      <c r="BK88" s="274">
        <v>1028</v>
      </c>
      <c r="BL88" s="274">
        <v>342</v>
      </c>
      <c r="BM88" s="274">
        <v>45</v>
      </c>
      <c r="BN88" s="275">
        <v>70</v>
      </c>
      <c r="BO88" s="274">
        <v>88</v>
      </c>
      <c r="BP88" s="274">
        <v>262</v>
      </c>
      <c r="BQ88" s="274">
        <v>129</v>
      </c>
      <c r="BR88" s="274">
        <v>3606</v>
      </c>
      <c r="BS88" s="274">
        <v>751</v>
      </c>
      <c r="BT88" s="274">
        <v>608</v>
      </c>
      <c r="BU88" s="274">
        <v>103</v>
      </c>
      <c r="BV88" s="274">
        <v>417</v>
      </c>
      <c r="BW88" s="274">
        <v>230</v>
      </c>
      <c r="BX88" s="275">
        <v>1497</v>
      </c>
    </row>
    <row r="89" spans="1:76" ht="15.95" customHeight="1" x14ac:dyDescent="0.15">
      <c r="A89" s="269"/>
      <c r="B89" s="270" t="s">
        <v>612</v>
      </c>
      <c r="C89" s="271"/>
      <c r="D89" s="270"/>
      <c r="E89" s="272" t="s">
        <v>613</v>
      </c>
      <c r="F89" s="273"/>
      <c r="G89" s="274">
        <v>121972</v>
      </c>
      <c r="H89" s="274">
        <v>20450</v>
      </c>
      <c r="I89" s="274">
        <v>14203</v>
      </c>
      <c r="J89" s="274">
        <v>6621</v>
      </c>
      <c r="K89" s="274">
        <v>5952</v>
      </c>
      <c r="L89" s="274">
        <v>669</v>
      </c>
      <c r="M89" s="274">
        <v>7582</v>
      </c>
      <c r="N89" s="274">
        <v>72</v>
      </c>
      <c r="O89" s="274">
        <v>2176</v>
      </c>
      <c r="P89" s="275">
        <v>2093</v>
      </c>
      <c r="Q89" s="274">
        <v>83</v>
      </c>
      <c r="R89" s="274">
        <v>5268</v>
      </c>
      <c r="S89" s="274">
        <v>564</v>
      </c>
      <c r="T89" s="274">
        <v>4704</v>
      </c>
      <c r="U89" s="274">
        <v>66</v>
      </c>
      <c r="V89" s="274">
        <v>6247</v>
      </c>
      <c r="W89" s="274">
        <v>455</v>
      </c>
      <c r="X89" s="274">
        <v>26</v>
      </c>
      <c r="Y89" s="274">
        <v>429</v>
      </c>
      <c r="Z89" s="275">
        <v>5792</v>
      </c>
      <c r="AA89" s="274">
        <v>54</v>
      </c>
      <c r="AB89" s="274">
        <v>410</v>
      </c>
      <c r="AC89" s="274">
        <v>88</v>
      </c>
      <c r="AD89" s="274">
        <v>476</v>
      </c>
      <c r="AE89" s="274">
        <v>1502</v>
      </c>
      <c r="AF89" s="274">
        <v>876</v>
      </c>
      <c r="AG89" s="274">
        <v>2272</v>
      </c>
      <c r="AH89" s="274">
        <v>114</v>
      </c>
      <c r="AI89" s="274">
        <v>101522</v>
      </c>
      <c r="AJ89" s="275">
        <v>65503</v>
      </c>
      <c r="AK89" s="274">
        <v>37256</v>
      </c>
      <c r="AL89" s="274">
        <v>36136</v>
      </c>
      <c r="AM89" s="274">
        <v>32240</v>
      </c>
      <c r="AN89" s="274">
        <v>14160</v>
      </c>
      <c r="AO89" s="274">
        <v>901</v>
      </c>
      <c r="AP89" s="274">
        <v>1795</v>
      </c>
      <c r="AQ89" s="274">
        <v>10841</v>
      </c>
      <c r="AR89" s="274">
        <v>4263</v>
      </c>
      <c r="AS89" s="274">
        <v>96</v>
      </c>
      <c r="AT89" s="275">
        <v>184</v>
      </c>
      <c r="AU89" s="274">
        <v>3896</v>
      </c>
      <c r="AV89" s="274">
        <v>3260</v>
      </c>
      <c r="AW89" s="274">
        <v>2702</v>
      </c>
      <c r="AX89" s="274">
        <v>290</v>
      </c>
      <c r="AY89" s="274">
        <v>235</v>
      </c>
      <c r="AZ89" s="274">
        <v>33</v>
      </c>
      <c r="BA89" s="274">
        <v>636</v>
      </c>
      <c r="BB89" s="274">
        <v>318</v>
      </c>
      <c r="BC89" s="274">
        <v>318</v>
      </c>
      <c r="BD89" s="275">
        <v>1120</v>
      </c>
      <c r="BE89" s="274">
        <v>28247</v>
      </c>
      <c r="BF89" s="274">
        <v>8259</v>
      </c>
      <c r="BG89" s="274">
        <v>5067</v>
      </c>
      <c r="BH89" s="274">
        <v>1281</v>
      </c>
      <c r="BI89" s="274">
        <v>383</v>
      </c>
      <c r="BJ89" s="274">
        <v>1528</v>
      </c>
      <c r="BK89" s="274">
        <v>11163</v>
      </c>
      <c r="BL89" s="274">
        <v>3418</v>
      </c>
      <c r="BM89" s="274">
        <v>434</v>
      </c>
      <c r="BN89" s="275">
        <v>756</v>
      </c>
      <c r="BO89" s="274">
        <v>1020</v>
      </c>
      <c r="BP89" s="274">
        <v>3197</v>
      </c>
      <c r="BQ89" s="274">
        <v>764</v>
      </c>
      <c r="BR89" s="274">
        <v>35255</v>
      </c>
      <c r="BS89" s="274">
        <v>7448</v>
      </c>
      <c r="BT89" s="274">
        <v>5759</v>
      </c>
      <c r="BU89" s="274">
        <v>981</v>
      </c>
      <c r="BV89" s="274">
        <v>4471</v>
      </c>
      <c r="BW89" s="274">
        <v>2275</v>
      </c>
      <c r="BX89" s="275">
        <v>14321</v>
      </c>
    </row>
    <row r="90" spans="1:76" ht="15.95" customHeight="1" x14ac:dyDescent="0.15">
      <c r="A90" s="269"/>
      <c r="B90" s="270" t="s">
        <v>614</v>
      </c>
      <c r="C90" s="271"/>
      <c r="D90" s="270"/>
      <c r="E90" s="272" t="s">
        <v>615</v>
      </c>
      <c r="F90" s="273"/>
      <c r="G90" s="274">
        <v>3242</v>
      </c>
      <c r="H90" s="274">
        <v>1807</v>
      </c>
      <c r="I90" s="274">
        <v>1051</v>
      </c>
      <c r="J90" s="274">
        <v>606</v>
      </c>
      <c r="K90" s="274">
        <v>587</v>
      </c>
      <c r="L90" s="274">
        <v>19</v>
      </c>
      <c r="M90" s="274">
        <v>445</v>
      </c>
      <c r="N90" s="274">
        <v>8</v>
      </c>
      <c r="O90" s="274">
        <v>238</v>
      </c>
      <c r="P90" s="275">
        <v>235</v>
      </c>
      <c r="Q90" s="274">
        <v>3</v>
      </c>
      <c r="R90" s="274">
        <v>196</v>
      </c>
      <c r="S90" s="274">
        <v>68</v>
      </c>
      <c r="T90" s="274">
        <v>128</v>
      </c>
      <c r="U90" s="274">
        <v>3</v>
      </c>
      <c r="V90" s="274">
        <v>756</v>
      </c>
      <c r="W90" s="274">
        <v>45</v>
      </c>
      <c r="X90" s="274">
        <v>3</v>
      </c>
      <c r="Y90" s="274">
        <v>42</v>
      </c>
      <c r="Z90" s="275">
        <v>711</v>
      </c>
      <c r="AA90" s="274">
        <v>6</v>
      </c>
      <c r="AB90" s="274">
        <v>48</v>
      </c>
      <c r="AC90" s="274">
        <v>13</v>
      </c>
      <c r="AD90" s="274">
        <v>53</v>
      </c>
      <c r="AE90" s="274">
        <v>181</v>
      </c>
      <c r="AF90" s="274">
        <v>105</v>
      </c>
      <c r="AG90" s="274">
        <v>297</v>
      </c>
      <c r="AH90" s="274">
        <v>8</v>
      </c>
      <c r="AI90" s="274">
        <v>1435</v>
      </c>
      <c r="AJ90" s="275">
        <v>836</v>
      </c>
      <c r="AK90" s="274">
        <v>456</v>
      </c>
      <c r="AL90" s="274">
        <v>444</v>
      </c>
      <c r="AM90" s="274">
        <v>388</v>
      </c>
      <c r="AN90" s="274">
        <v>178</v>
      </c>
      <c r="AO90" s="274">
        <v>11</v>
      </c>
      <c r="AP90" s="274">
        <v>27</v>
      </c>
      <c r="AQ90" s="274">
        <v>124</v>
      </c>
      <c r="AR90" s="274">
        <v>45</v>
      </c>
      <c r="AS90" s="274">
        <v>1</v>
      </c>
      <c r="AT90" s="275">
        <v>2</v>
      </c>
      <c r="AU90" s="274">
        <v>56</v>
      </c>
      <c r="AV90" s="274">
        <v>49</v>
      </c>
      <c r="AW90" s="274">
        <v>40</v>
      </c>
      <c r="AX90" s="274">
        <v>6</v>
      </c>
      <c r="AY90" s="274">
        <v>3</v>
      </c>
      <c r="AZ90" s="274">
        <v>0</v>
      </c>
      <c r="BA90" s="274">
        <v>7</v>
      </c>
      <c r="BB90" s="274">
        <v>4</v>
      </c>
      <c r="BC90" s="274">
        <v>3</v>
      </c>
      <c r="BD90" s="275">
        <v>12</v>
      </c>
      <c r="BE90" s="274">
        <v>380</v>
      </c>
      <c r="BF90" s="274">
        <v>120</v>
      </c>
      <c r="BG90" s="274">
        <v>71</v>
      </c>
      <c r="BH90" s="274">
        <v>18</v>
      </c>
      <c r="BI90" s="274">
        <v>5</v>
      </c>
      <c r="BJ90" s="274">
        <v>26</v>
      </c>
      <c r="BK90" s="274">
        <v>127</v>
      </c>
      <c r="BL90" s="274">
        <v>49</v>
      </c>
      <c r="BM90" s="274">
        <v>6</v>
      </c>
      <c r="BN90" s="275">
        <v>15</v>
      </c>
      <c r="BO90" s="274">
        <v>25</v>
      </c>
      <c r="BP90" s="274">
        <v>38</v>
      </c>
      <c r="BQ90" s="274">
        <v>2</v>
      </c>
      <c r="BR90" s="274">
        <v>597</v>
      </c>
      <c r="BS90" s="274">
        <v>125</v>
      </c>
      <c r="BT90" s="274">
        <v>73</v>
      </c>
      <c r="BU90" s="274">
        <v>19</v>
      </c>
      <c r="BV90" s="274">
        <v>77</v>
      </c>
      <c r="BW90" s="274">
        <v>45</v>
      </c>
      <c r="BX90" s="275">
        <v>258</v>
      </c>
    </row>
    <row r="91" spans="1:76" ht="15.95" customHeight="1" x14ac:dyDescent="0.15">
      <c r="A91" s="269"/>
      <c r="B91" s="270" t="s">
        <v>616</v>
      </c>
      <c r="C91" s="271"/>
      <c r="D91" s="270"/>
      <c r="E91" s="272" t="s">
        <v>617</v>
      </c>
      <c r="F91" s="273"/>
      <c r="G91" s="274">
        <v>84927</v>
      </c>
      <c r="H91" s="274">
        <v>35917</v>
      </c>
      <c r="I91" s="274">
        <v>15051</v>
      </c>
      <c r="J91" s="274">
        <v>4352</v>
      </c>
      <c r="K91" s="274">
        <v>4216</v>
      </c>
      <c r="L91" s="274">
        <v>136</v>
      </c>
      <c r="M91" s="274">
        <v>10699</v>
      </c>
      <c r="N91" s="274">
        <v>180</v>
      </c>
      <c r="O91" s="274">
        <v>5723</v>
      </c>
      <c r="P91" s="275">
        <v>5647</v>
      </c>
      <c r="Q91" s="274">
        <v>76</v>
      </c>
      <c r="R91" s="274">
        <v>4716</v>
      </c>
      <c r="S91" s="274">
        <v>1648</v>
      </c>
      <c r="T91" s="274">
        <v>3068</v>
      </c>
      <c r="U91" s="274">
        <v>80</v>
      </c>
      <c r="V91" s="274">
        <v>20866</v>
      </c>
      <c r="W91" s="274">
        <v>3203</v>
      </c>
      <c r="X91" s="274">
        <v>213</v>
      </c>
      <c r="Y91" s="274">
        <v>2990</v>
      </c>
      <c r="Z91" s="275">
        <v>17663</v>
      </c>
      <c r="AA91" s="274">
        <v>136</v>
      </c>
      <c r="AB91" s="274">
        <v>1202</v>
      </c>
      <c r="AC91" s="274">
        <v>329</v>
      </c>
      <c r="AD91" s="274">
        <v>1333</v>
      </c>
      <c r="AE91" s="274">
        <v>4502</v>
      </c>
      <c r="AF91" s="274">
        <v>2603</v>
      </c>
      <c r="AG91" s="274">
        <v>7371</v>
      </c>
      <c r="AH91" s="274">
        <v>187</v>
      </c>
      <c r="AI91" s="274">
        <v>49010</v>
      </c>
      <c r="AJ91" s="275">
        <v>25671</v>
      </c>
      <c r="AK91" s="274">
        <v>16287</v>
      </c>
      <c r="AL91" s="274">
        <v>16137</v>
      </c>
      <c r="AM91" s="274">
        <v>15556</v>
      </c>
      <c r="AN91" s="274">
        <v>8597</v>
      </c>
      <c r="AO91" s="274">
        <v>117</v>
      </c>
      <c r="AP91" s="274">
        <v>310</v>
      </c>
      <c r="AQ91" s="274">
        <v>5397</v>
      </c>
      <c r="AR91" s="274">
        <v>1107</v>
      </c>
      <c r="AS91" s="274">
        <v>9</v>
      </c>
      <c r="AT91" s="275">
        <v>19</v>
      </c>
      <c r="AU91" s="274">
        <v>581</v>
      </c>
      <c r="AV91" s="274">
        <v>521</v>
      </c>
      <c r="AW91" s="274">
        <v>466</v>
      </c>
      <c r="AX91" s="274">
        <v>32</v>
      </c>
      <c r="AY91" s="274">
        <v>20</v>
      </c>
      <c r="AZ91" s="274">
        <v>3</v>
      </c>
      <c r="BA91" s="274">
        <v>60</v>
      </c>
      <c r="BB91" s="274">
        <v>33</v>
      </c>
      <c r="BC91" s="274">
        <v>27</v>
      </c>
      <c r="BD91" s="275">
        <v>150</v>
      </c>
      <c r="BE91" s="274">
        <v>9384</v>
      </c>
      <c r="BF91" s="274">
        <v>2242</v>
      </c>
      <c r="BG91" s="274">
        <v>1690</v>
      </c>
      <c r="BH91" s="274">
        <v>178</v>
      </c>
      <c r="BI91" s="274">
        <v>43</v>
      </c>
      <c r="BJ91" s="274">
        <v>331</v>
      </c>
      <c r="BK91" s="274">
        <v>5313</v>
      </c>
      <c r="BL91" s="274">
        <v>909</v>
      </c>
      <c r="BM91" s="274">
        <v>61</v>
      </c>
      <c r="BN91" s="275">
        <v>82</v>
      </c>
      <c r="BO91" s="274">
        <v>124</v>
      </c>
      <c r="BP91" s="274">
        <v>653</v>
      </c>
      <c r="BQ91" s="274">
        <v>64</v>
      </c>
      <c r="BR91" s="274">
        <v>23275</v>
      </c>
      <c r="BS91" s="274">
        <v>2646</v>
      </c>
      <c r="BT91" s="274">
        <v>1483</v>
      </c>
      <c r="BU91" s="274">
        <v>917</v>
      </c>
      <c r="BV91" s="274">
        <v>1153</v>
      </c>
      <c r="BW91" s="274">
        <v>557</v>
      </c>
      <c r="BX91" s="275">
        <v>16519</v>
      </c>
    </row>
    <row r="92" spans="1:76" ht="15.95" customHeight="1" x14ac:dyDescent="0.15">
      <c r="A92" s="269"/>
      <c r="B92" s="270" t="s">
        <v>618</v>
      </c>
      <c r="C92" s="271"/>
      <c r="D92" s="270"/>
      <c r="E92" s="272" t="s">
        <v>619</v>
      </c>
      <c r="F92" s="273"/>
      <c r="G92" s="274">
        <v>2552</v>
      </c>
      <c r="H92" s="274">
        <v>2292</v>
      </c>
      <c r="I92" s="274">
        <v>1493</v>
      </c>
      <c r="J92" s="274">
        <v>754</v>
      </c>
      <c r="K92" s="274">
        <v>730</v>
      </c>
      <c r="L92" s="274">
        <v>24</v>
      </c>
      <c r="M92" s="274">
        <v>739</v>
      </c>
      <c r="N92" s="274">
        <v>13</v>
      </c>
      <c r="O92" s="274">
        <v>395</v>
      </c>
      <c r="P92" s="275">
        <v>390</v>
      </c>
      <c r="Q92" s="274">
        <v>5</v>
      </c>
      <c r="R92" s="274">
        <v>325</v>
      </c>
      <c r="S92" s="274">
        <v>113</v>
      </c>
      <c r="T92" s="274">
        <v>212</v>
      </c>
      <c r="U92" s="274">
        <v>6</v>
      </c>
      <c r="V92" s="274">
        <v>799</v>
      </c>
      <c r="W92" s="274">
        <v>67</v>
      </c>
      <c r="X92" s="274">
        <v>5</v>
      </c>
      <c r="Y92" s="274">
        <v>62</v>
      </c>
      <c r="Z92" s="275">
        <v>732</v>
      </c>
      <c r="AA92" s="274">
        <v>6</v>
      </c>
      <c r="AB92" s="274">
        <v>50</v>
      </c>
      <c r="AC92" s="274">
        <v>14</v>
      </c>
      <c r="AD92" s="274">
        <v>55</v>
      </c>
      <c r="AE92" s="274">
        <v>187</v>
      </c>
      <c r="AF92" s="274">
        <v>108</v>
      </c>
      <c r="AG92" s="274">
        <v>304</v>
      </c>
      <c r="AH92" s="274">
        <v>8</v>
      </c>
      <c r="AI92" s="274">
        <v>260</v>
      </c>
      <c r="AJ92" s="275">
        <v>162</v>
      </c>
      <c r="AK92" s="274">
        <v>91</v>
      </c>
      <c r="AL92" s="274">
        <v>88</v>
      </c>
      <c r="AM92" s="274">
        <v>79</v>
      </c>
      <c r="AN92" s="274">
        <v>35</v>
      </c>
      <c r="AO92" s="274">
        <v>2</v>
      </c>
      <c r="AP92" s="274">
        <v>4</v>
      </c>
      <c r="AQ92" s="274">
        <v>27</v>
      </c>
      <c r="AR92" s="274">
        <v>11</v>
      </c>
      <c r="AS92" s="274">
        <v>0</v>
      </c>
      <c r="AT92" s="275">
        <v>0</v>
      </c>
      <c r="AU92" s="274">
        <v>9</v>
      </c>
      <c r="AV92" s="274">
        <v>7</v>
      </c>
      <c r="AW92" s="274">
        <v>6</v>
      </c>
      <c r="AX92" s="274">
        <v>1</v>
      </c>
      <c r="AY92" s="274">
        <v>0</v>
      </c>
      <c r="AZ92" s="274">
        <v>0</v>
      </c>
      <c r="BA92" s="274">
        <v>2</v>
      </c>
      <c r="BB92" s="274">
        <v>1</v>
      </c>
      <c r="BC92" s="274">
        <v>1</v>
      </c>
      <c r="BD92" s="275">
        <v>3</v>
      </c>
      <c r="BE92" s="274">
        <v>71</v>
      </c>
      <c r="BF92" s="274">
        <v>19</v>
      </c>
      <c r="BG92" s="274">
        <v>12</v>
      </c>
      <c r="BH92" s="274">
        <v>3</v>
      </c>
      <c r="BI92" s="274">
        <v>1</v>
      </c>
      <c r="BJ92" s="274">
        <v>3</v>
      </c>
      <c r="BK92" s="274">
        <v>32</v>
      </c>
      <c r="BL92" s="274">
        <v>8</v>
      </c>
      <c r="BM92" s="274">
        <v>1</v>
      </c>
      <c r="BN92" s="275">
        <v>2</v>
      </c>
      <c r="BO92" s="274">
        <v>2</v>
      </c>
      <c r="BP92" s="274">
        <v>7</v>
      </c>
      <c r="BQ92" s="274">
        <v>7</v>
      </c>
      <c r="BR92" s="274">
        <v>91</v>
      </c>
      <c r="BS92" s="274">
        <v>20</v>
      </c>
      <c r="BT92" s="274">
        <v>14</v>
      </c>
      <c r="BU92" s="274">
        <v>2</v>
      </c>
      <c r="BV92" s="274">
        <v>13</v>
      </c>
      <c r="BW92" s="274">
        <v>6</v>
      </c>
      <c r="BX92" s="275">
        <v>36</v>
      </c>
    </row>
    <row r="93" spans="1:76" ht="15.95" customHeight="1" x14ac:dyDescent="0.15">
      <c r="A93" s="269"/>
      <c r="B93" s="270" t="s">
        <v>620</v>
      </c>
      <c r="C93" s="271"/>
      <c r="D93" s="270"/>
      <c r="E93" s="272" t="s">
        <v>621</v>
      </c>
      <c r="F93" s="273"/>
      <c r="G93" s="274">
        <v>75845</v>
      </c>
      <c r="H93" s="274">
        <v>41126</v>
      </c>
      <c r="I93" s="274">
        <v>24637</v>
      </c>
      <c r="J93" s="274">
        <v>14146</v>
      </c>
      <c r="K93" s="274">
        <v>13011</v>
      </c>
      <c r="L93" s="274">
        <v>1135</v>
      </c>
      <c r="M93" s="274">
        <v>10491</v>
      </c>
      <c r="N93" s="274">
        <v>54</v>
      </c>
      <c r="O93" s="274">
        <v>1918</v>
      </c>
      <c r="P93" s="275">
        <v>1840</v>
      </c>
      <c r="Q93" s="274">
        <v>78</v>
      </c>
      <c r="R93" s="274">
        <v>8458</v>
      </c>
      <c r="S93" s="274">
        <v>457</v>
      </c>
      <c r="T93" s="274">
        <v>8001</v>
      </c>
      <c r="U93" s="274">
        <v>61</v>
      </c>
      <c r="V93" s="274">
        <v>16489</v>
      </c>
      <c r="W93" s="274">
        <v>1078</v>
      </c>
      <c r="X93" s="274">
        <v>32</v>
      </c>
      <c r="Y93" s="274">
        <v>1046</v>
      </c>
      <c r="Z93" s="275">
        <v>15411</v>
      </c>
      <c r="AA93" s="274">
        <v>48</v>
      </c>
      <c r="AB93" s="274">
        <v>564</v>
      </c>
      <c r="AC93" s="274">
        <v>90</v>
      </c>
      <c r="AD93" s="274">
        <v>680</v>
      </c>
      <c r="AE93" s="274">
        <v>4036</v>
      </c>
      <c r="AF93" s="274">
        <v>1688</v>
      </c>
      <c r="AG93" s="274">
        <v>8134</v>
      </c>
      <c r="AH93" s="274">
        <v>171</v>
      </c>
      <c r="AI93" s="274">
        <v>34719</v>
      </c>
      <c r="AJ93" s="275">
        <v>20497</v>
      </c>
      <c r="AK93" s="274">
        <v>12364</v>
      </c>
      <c r="AL93" s="274">
        <v>12364</v>
      </c>
      <c r="AM93" s="274">
        <v>11636</v>
      </c>
      <c r="AN93" s="274">
        <v>6597</v>
      </c>
      <c r="AO93" s="274">
        <v>160</v>
      </c>
      <c r="AP93" s="274">
        <v>267</v>
      </c>
      <c r="AQ93" s="274">
        <v>4572</v>
      </c>
      <c r="AR93" s="274">
        <v>37</v>
      </c>
      <c r="AS93" s="274">
        <v>1</v>
      </c>
      <c r="AT93" s="275">
        <v>2</v>
      </c>
      <c r="AU93" s="274">
        <v>728</v>
      </c>
      <c r="AV93" s="274">
        <v>635</v>
      </c>
      <c r="AW93" s="274">
        <v>542</v>
      </c>
      <c r="AX93" s="274">
        <v>57</v>
      </c>
      <c r="AY93" s="274">
        <v>31</v>
      </c>
      <c r="AZ93" s="274">
        <v>5</v>
      </c>
      <c r="BA93" s="274">
        <v>93</v>
      </c>
      <c r="BB93" s="274">
        <v>50</v>
      </c>
      <c r="BC93" s="274">
        <v>43</v>
      </c>
      <c r="BD93" s="275">
        <v>0</v>
      </c>
      <c r="BE93" s="274">
        <v>8133</v>
      </c>
      <c r="BF93" s="274">
        <v>247</v>
      </c>
      <c r="BG93" s="274">
        <v>151</v>
      </c>
      <c r="BH93" s="274">
        <v>36</v>
      </c>
      <c r="BI93" s="274">
        <v>7</v>
      </c>
      <c r="BJ93" s="274">
        <v>53</v>
      </c>
      <c r="BK93" s="274">
        <v>6481</v>
      </c>
      <c r="BL93" s="274">
        <v>1234</v>
      </c>
      <c r="BM93" s="274">
        <v>4</v>
      </c>
      <c r="BN93" s="275">
        <v>82</v>
      </c>
      <c r="BO93" s="274">
        <v>31</v>
      </c>
      <c r="BP93" s="274">
        <v>54</v>
      </c>
      <c r="BQ93" s="274">
        <v>2120</v>
      </c>
      <c r="BR93" s="274">
        <v>12102</v>
      </c>
      <c r="BS93" s="274">
        <v>2614</v>
      </c>
      <c r="BT93" s="274">
        <v>1075</v>
      </c>
      <c r="BU93" s="274">
        <v>262</v>
      </c>
      <c r="BV93" s="274">
        <v>358</v>
      </c>
      <c r="BW93" s="274">
        <v>555</v>
      </c>
      <c r="BX93" s="275">
        <v>7238</v>
      </c>
    </row>
    <row r="94" spans="1:76" ht="15.95" customHeight="1" x14ac:dyDescent="0.15">
      <c r="A94" s="269"/>
      <c r="B94" s="270" t="s">
        <v>622</v>
      </c>
      <c r="C94" s="271"/>
      <c r="D94" s="270"/>
      <c r="E94" s="272" t="s">
        <v>21</v>
      </c>
      <c r="F94" s="273"/>
      <c r="G94" s="274">
        <v>0</v>
      </c>
      <c r="H94" s="274">
        <v>0</v>
      </c>
      <c r="I94" s="274">
        <v>0</v>
      </c>
      <c r="J94" s="274">
        <v>0</v>
      </c>
      <c r="K94" s="274">
        <v>0</v>
      </c>
      <c r="L94" s="274">
        <v>0</v>
      </c>
      <c r="M94" s="274">
        <v>0</v>
      </c>
      <c r="N94" s="274">
        <v>0</v>
      </c>
      <c r="O94" s="274">
        <v>0</v>
      </c>
      <c r="P94" s="275">
        <v>0</v>
      </c>
      <c r="Q94" s="274">
        <v>0</v>
      </c>
      <c r="R94" s="274">
        <v>0</v>
      </c>
      <c r="S94" s="274">
        <v>0</v>
      </c>
      <c r="T94" s="274">
        <v>0</v>
      </c>
      <c r="U94" s="274">
        <v>0</v>
      </c>
      <c r="V94" s="274">
        <v>0</v>
      </c>
      <c r="W94" s="274">
        <v>0</v>
      </c>
      <c r="X94" s="274">
        <v>0</v>
      </c>
      <c r="Y94" s="274">
        <v>0</v>
      </c>
      <c r="Z94" s="275">
        <v>0</v>
      </c>
      <c r="AA94" s="274">
        <v>0</v>
      </c>
      <c r="AB94" s="274">
        <v>0</v>
      </c>
      <c r="AC94" s="274">
        <v>0</v>
      </c>
      <c r="AD94" s="274">
        <v>0</v>
      </c>
      <c r="AE94" s="274">
        <v>0</v>
      </c>
      <c r="AF94" s="274">
        <v>0</v>
      </c>
      <c r="AG94" s="274">
        <v>0</v>
      </c>
      <c r="AH94" s="274">
        <v>0</v>
      </c>
      <c r="AI94" s="274">
        <v>0</v>
      </c>
      <c r="AJ94" s="275">
        <v>0</v>
      </c>
      <c r="AK94" s="274">
        <v>0</v>
      </c>
      <c r="AL94" s="274">
        <v>0</v>
      </c>
      <c r="AM94" s="274">
        <v>0</v>
      </c>
      <c r="AN94" s="274">
        <v>0</v>
      </c>
      <c r="AO94" s="274">
        <v>0</v>
      </c>
      <c r="AP94" s="274">
        <v>0</v>
      </c>
      <c r="AQ94" s="274">
        <v>0</v>
      </c>
      <c r="AR94" s="274">
        <v>0</v>
      </c>
      <c r="AS94" s="274">
        <v>0</v>
      </c>
      <c r="AT94" s="275">
        <v>0</v>
      </c>
      <c r="AU94" s="274">
        <v>0</v>
      </c>
      <c r="AV94" s="274">
        <v>0</v>
      </c>
      <c r="AW94" s="274">
        <v>0</v>
      </c>
      <c r="AX94" s="274">
        <v>0</v>
      </c>
      <c r="AY94" s="274">
        <v>0</v>
      </c>
      <c r="AZ94" s="274">
        <v>0</v>
      </c>
      <c r="BA94" s="274">
        <v>0</v>
      </c>
      <c r="BB94" s="274">
        <v>0</v>
      </c>
      <c r="BC94" s="274">
        <v>0</v>
      </c>
      <c r="BD94" s="275">
        <v>0</v>
      </c>
      <c r="BE94" s="274">
        <v>0</v>
      </c>
      <c r="BF94" s="274">
        <v>0</v>
      </c>
      <c r="BG94" s="274">
        <v>0</v>
      </c>
      <c r="BH94" s="274">
        <v>0</v>
      </c>
      <c r="BI94" s="274">
        <v>0</v>
      </c>
      <c r="BJ94" s="274">
        <v>0</v>
      </c>
      <c r="BK94" s="274">
        <v>0</v>
      </c>
      <c r="BL94" s="274">
        <v>0</v>
      </c>
      <c r="BM94" s="274">
        <v>0</v>
      </c>
      <c r="BN94" s="275">
        <v>0</v>
      </c>
      <c r="BO94" s="274">
        <v>0</v>
      </c>
      <c r="BP94" s="274">
        <v>0</v>
      </c>
      <c r="BQ94" s="274">
        <v>0</v>
      </c>
      <c r="BR94" s="274">
        <v>0</v>
      </c>
      <c r="BS94" s="274">
        <v>0</v>
      </c>
      <c r="BT94" s="274">
        <v>0</v>
      </c>
      <c r="BU94" s="274">
        <v>0</v>
      </c>
      <c r="BV94" s="274">
        <v>0</v>
      </c>
      <c r="BW94" s="274">
        <v>0</v>
      </c>
      <c r="BX94" s="275">
        <v>0</v>
      </c>
    </row>
    <row r="95" spans="1:76" ht="15.95" customHeight="1" x14ac:dyDescent="0.15">
      <c r="A95" s="269"/>
      <c r="B95" s="270" t="s">
        <v>623</v>
      </c>
      <c r="C95" s="271"/>
      <c r="D95" s="270"/>
      <c r="E95" s="272" t="s">
        <v>624</v>
      </c>
      <c r="F95" s="273"/>
      <c r="G95" s="274">
        <v>12152</v>
      </c>
      <c r="H95" s="274">
        <v>7931</v>
      </c>
      <c r="I95" s="274">
        <v>4923</v>
      </c>
      <c r="J95" s="274">
        <v>3033</v>
      </c>
      <c r="K95" s="274">
        <v>2913</v>
      </c>
      <c r="L95" s="274">
        <v>120</v>
      </c>
      <c r="M95" s="274">
        <v>1890</v>
      </c>
      <c r="N95" s="274">
        <v>37</v>
      </c>
      <c r="O95" s="274">
        <v>890</v>
      </c>
      <c r="P95" s="275">
        <v>874</v>
      </c>
      <c r="Q95" s="274">
        <v>16</v>
      </c>
      <c r="R95" s="274">
        <v>948</v>
      </c>
      <c r="S95" s="274">
        <v>281</v>
      </c>
      <c r="T95" s="274">
        <v>667</v>
      </c>
      <c r="U95" s="274">
        <v>15</v>
      </c>
      <c r="V95" s="274">
        <v>3008</v>
      </c>
      <c r="W95" s="274">
        <v>411</v>
      </c>
      <c r="X95" s="274">
        <v>23</v>
      </c>
      <c r="Y95" s="274">
        <v>388</v>
      </c>
      <c r="Z95" s="275">
        <v>2597</v>
      </c>
      <c r="AA95" s="274">
        <v>29</v>
      </c>
      <c r="AB95" s="274">
        <v>212</v>
      </c>
      <c r="AC95" s="274">
        <v>46</v>
      </c>
      <c r="AD95" s="274">
        <v>244</v>
      </c>
      <c r="AE95" s="274">
        <v>680</v>
      </c>
      <c r="AF95" s="274">
        <v>426</v>
      </c>
      <c r="AG95" s="274">
        <v>931</v>
      </c>
      <c r="AH95" s="274">
        <v>29</v>
      </c>
      <c r="AI95" s="274">
        <v>4221</v>
      </c>
      <c r="AJ95" s="275">
        <v>2340</v>
      </c>
      <c r="AK95" s="274">
        <v>1752</v>
      </c>
      <c r="AL95" s="274">
        <v>1706</v>
      </c>
      <c r="AM95" s="274">
        <v>1491</v>
      </c>
      <c r="AN95" s="274">
        <v>686</v>
      </c>
      <c r="AO95" s="274">
        <v>40</v>
      </c>
      <c r="AP95" s="274">
        <v>102</v>
      </c>
      <c r="AQ95" s="274">
        <v>477</v>
      </c>
      <c r="AR95" s="274">
        <v>173</v>
      </c>
      <c r="AS95" s="274">
        <v>4</v>
      </c>
      <c r="AT95" s="275">
        <v>9</v>
      </c>
      <c r="AU95" s="274">
        <v>215</v>
      </c>
      <c r="AV95" s="274">
        <v>188</v>
      </c>
      <c r="AW95" s="274">
        <v>151</v>
      </c>
      <c r="AX95" s="274">
        <v>24</v>
      </c>
      <c r="AY95" s="274">
        <v>11</v>
      </c>
      <c r="AZ95" s="274">
        <v>2</v>
      </c>
      <c r="BA95" s="274">
        <v>27</v>
      </c>
      <c r="BB95" s="274">
        <v>14</v>
      </c>
      <c r="BC95" s="274">
        <v>13</v>
      </c>
      <c r="BD95" s="275">
        <v>46</v>
      </c>
      <c r="BE95" s="274">
        <v>588</v>
      </c>
      <c r="BF95" s="274">
        <v>186</v>
      </c>
      <c r="BG95" s="274">
        <v>110</v>
      </c>
      <c r="BH95" s="274">
        <v>28</v>
      </c>
      <c r="BI95" s="274">
        <v>8</v>
      </c>
      <c r="BJ95" s="274">
        <v>40</v>
      </c>
      <c r="BK95" s="274">
        <v>196</v>
      </c>
      <c r="BL95" s="274">
        <v>75</v>
      </c>
      <c r="BM95" s="274">
        <v>10</v>
      </c>
      <c r="BN95" s="275">
        <v>23</v>
      </c>
      <c r="BO95" s="274">
        <v>39</v>
      </c>
      <c r="BP95" s="274">
        <v>59</v>
      </c>
      <c r="BQ95" s="274">
        <v>186</v>
      </c>
      <c r="BR95" s="274">
        <v>1695</v>
      </c>
      <c r="BS95" s="274">
        <v>266</v>
      </c>
      <c r="BT95" s="274">
        <v>180</v>
      </c>
      <c r="BU95" s="274">
        <v>51</v>
      </c>
      <c r="BV95" s="274">
        <v>245</v>
      </c>
      <c r="BW95" s="274">
        <v>141</v>
      </c>
      <c r="BX95" s="275">
        <v>812</v>
      </c>
    </row>
    <row r="96" spans="1:76" ht="15.95" customHeight="1" x14ac:dyDescent="0.15">
      <c r="A96" s="269"/>
      <c r="B96" s="270" t="s">
        <v>625</v>
      </c>
      <c r="C96" s="271"/>
      <c r="D96" s="270"/>
      <c r="E96" s="272" t="s">
        <v>626</v>
      </c>
      <c r="F96" s="273"/>
      <c r="G96" s="274">
        <v>75506</v>
      </c>
      <c r="H96" s="274">
        <v>28673</v>
      </c>
      <c r="I96" s="274">
        <v>15855</v>
      </c>
      <c r="J96" s="274">
        <v>7291</v>
      </c>
      <c r="K96" s="274">
        <v>6887</v>
      </c>
      <c r="L96" s="274">
        <v>404</v>
      </c>
      <c r="M96" s="274">
        <v>8564</v>
      </c>
      <c r="N96" s="274">
        <v>162</v>
      </c>
      <c r="O96" s="274">
        <v>4505</v>
      </c>
      <c r="P96" s="275">
        <v>4454</v>
      </c>
      <c r="Q96" s="274">
        <v>51</v>
      </c>
      <c r="R96" s="274">
        <v>3854</v>
      </c>
      <c r="S96" s="274">
        <v>1112</v>
      </c>
      <c r="T96" s="274">
        <v>2742</v>
      </c>
      <c r="U96" s="274">
        <v>43</v>
      </c>
      <c r="V96" s="274">
        <v>12818</v>
      </c>
      <c r="W96" s="274">
        <v>557</v>
      </c>
      <c r="X96" s="274">
        <v>30</v>
      </c>
      <c r="Y96" s="274">
        <v>527</v>
      </c>
      <c r="Z96" s="275">
        <v>12261</v>
      </c>
      <c r="AA96" s="274">
        <v>139</v>
      </c>
      <c r="AB96" s="274">
        <v>870</v>
      </c>
      <c r="AC96" s="274">
        <v>151</v>
      </c>
      <c r="AD96" s="274">
        <v>1102</v>
      </c>
      <c r="AE96" s="274">
        <v>3282</v>
      </c>
      <c r="AF96" s="274">
        <v>1937</v>
      </c>
      <c r="AG96" s="274">
        <v>4700</v>
      </c>
      <c r="AH96" s="274">
        <v>80</v>
      </c>
      <c r="AI96" s="274">
        <v>46833</v>
      </c>
      <c r="AJ96" s="275">
        <v>29090</v>
      </c>
      <c r="AK96" s="274">
        <v>17227</v>
      </c>
      <c r="AL96" s="274">
        <v>16654</v>
      </c>
      <c r="AM96" s="274">
        <v>14811</v>
      </c>
      <c r="AN96" s="274">
        <v>6122</v>
      </c>
      <c r="AO96" s="274">
        <v>476</v>
      </c>
      <c r="AP96" s="274">
        <v>965</v>
      </c>
      <c r="AQ96" s="274">
        <v>4954</v>
      </c>
      <c r="AR96" s="274">
        <v>2149</v>
      </c>
      <c r="AS96" s="274">
        <v>49</v>
      </c>
      <c r="AT96" s="275">
        <v>96</v>
      </c>
      <c r="AU96" s="274">
        <v>1843</v>
      </c>
      <c r="AV96" s="274">
        <v>1545</v>
      </c>
      <c r="AW96" s="274">
        <v>1267</v>
      </c>
      <c r="AX96" s="274">
        <v>156</v>
      </c>
      <c r="AY96" s="274">
        <v>103</v>
      </c>
      <c r="AZ96" s="274">
        <v>19</v>
      </c>
      <c r="BA96" s="274">
        <v>298</v>
      </c>
      <c r="BB96" s="274">
        <v>160</v>
      </c>
      <c r="BC96" s="274">
        <v>138</v>
      </c>
      <c r="BD96" s="275">
        <v>573</v>
      </c>
      <c r="BE96" s="274">
        <v>11863</v>
      </c>
      <c r="BF96" s="274">
        <v>3922</v>
      </c>
      <c r="BG96" s="274">
        <v>2260</v>
      </c>
      <c r="BH96" s="274">
        <v>587</v>
      </c>
      <c r="BI96" s="274">
        <v>194</v>
      </c>
      <c r="BJ96" s="274">
        <v>881</v>
      </c>
      <c r="BK96" s="274">
        <v>3939</v>
      </c>
      <c r="BL96" s="274">
        <v>1613</v>
      </c>
      <c r="BM96" s="274">
        <v>264</v>
      </c>
      <c r="BN96" s="275">
        <v>332</v>
      </c>
      <c r="BO96" s="274">
        <v>456</v>
      </c>
      <c r="BP96" s="274">
        <v>1337</v>
      </c>
      <c r="BQ96" s="274">
        <v>729</v>
      </c>
      <c r="BR96" s="274">
        <v>17014</v>
      </c>
      <c r="BS96" s="274">
        <v>3789</v>
      </c>
      <c r="BT96" s="274">
        <v>1473</v>
      </c>
      <c r="BU96" s="274">
        <v>835</v>
      </c>
      <c r="BV96" s="274">
        <v>1952</v>
      </c>
      <c r="BW96" s="274">
        <v>1274</v>
      </c>
      <c r="BX96" s="275">
        <v>7691</v>
      </c>
    </row>
    <row r="97" spans="1:76" ht="15.95" customHeight="1" x14ac:dyDescent="0.15">
      <c r="A97" s="269"/>
      <c r="B97" s="270" t="s">
        <v>627</v>
      </c>
      <c r="C97" s="271"/>
      <c r="D97" s="270"/>
      <c r="E97" s="272" t="s">
        <v>628</v>
      </c>
      <c r="F97" s="273"/>
      <c r="G97" s="274">
        <v>0</v>
      </c>
      <c r="H97" s="274">
        <v>0</v>
      </c>
      <c r="I97" s="274">
        <v>0</v>
      </c>
      <c r="J97" s="274">
        <v>0</v>
      </c>
      <c r="K97" s="274">
        <v>0</v>
      </c>
      <c r="L97" s="274">
        <v>0</v>
      </c>
      <c r="M97" s="274">
        <v>0</v>
      </c>
      <c r="N97" s="274">
        <v>0</v>
      </c>
      <c r="O97" s="274">
        <v>0</v>
      </c>
      <c r="P97" s="275">
        <v>0</v>
      </c>
      <c r="Q97" s="274">
        <v>0</v>
      </c>
      <c r="R97" s="274">
        <v>0</v>
      </c>
      <c r="S97" s="274">
        <v>0</v>
      </c>
      <c r="T97" s="274">
        <v>0</v>
      </c>
      <c r="U97" s="274">
        <v>0</v>
      </c>
      <c r="V97" s="274">
        <v>0</v>
      </c>
      <c r="W97" s="274">
        <v>0</v>
      </c>
      <c r="X97" s="274">
        <v>0</v>
      </c>
      <c r="Y97" s="274">
        <v>0</v>
      </c>
      <c r="Z97" s="275">
        <v>0</v>
      </c>
      <c r="AA97" s="274">
        <v>0</v>
      </c>
      <c r="AB97" s="274">
        <v>0</v>
      </c>
      <c r="AC97" s="274">
        <v>0</v>
      </c>
      <c r="AD97" s="274">
        <v>0</v>
      </c>
      <c r="AE97" s="274">
        <v>0</v>
      </c>
      <c r="AF97" s="274">
        <v>0</v>
      </c>
      <c r="AG97" s="274">
        <v>0</v>
      </c>
      <c r="AH97" s="274">
        <v>0</v>
      </c>
      <c r="AI97" s="274">
        <v>0</v>
      </c>
      <c r="AJ97" s="275">
        <v>0</v>
      </c>
      <c r="AK97" s="274">
        <v>0</v>
      </c>
      <c r="AL97" s="274">
        <v>0</v>
      </c>
      <c r="AM97" s="274">
        <v>0</v>
      </c>
      <c r="AN97" s="274">
        <v>0</v>
      </c>
      <c r="AO97" s="274">
        <v>0</v>
      </c>
      <c r="AP97" s="274">
        <v>0</v>
      </c>
      <c r="AQ97" s="274">
        <v>0</v>
      </c>
      <c r="AR97" s="274">
        <v>0</v>
      </c>
      <c r="AS97" s="274">
        <v>0</v>
      </c>
      <c r="AT97" s="275">
        <v>0</v>
      </c>
      <c r="AU97" s="274">
        <v>0</v>
      </c>
      <c r="AV97" s="274">
        <v>0</v>
      </c>
      <c r="AW97" s="274">
        <v>0</v>
      </c>
      <c r="AX97" s="274">
        <v>0</v>
      </c>
      <c r="AY97" s="274">
        <v>0</v>
      </c>
      <c r="AZ97" s="274">
        <v>0</v>
      </c>
      <c r="BA97" s="274">
        <v>0</v>
      </c>
      <c r="BB97" s="274">
        <v>0</v>
      </c>
      <c r="BC97" s="274">
        <v>0</v>
      </c>
      <c r="BD97" s="275">
        <v>0</v>
      </c>
      <c r="BE97" s="274">
        <v>0</v>
      </c>
      <c r="BF97" s="274">
        <v>0</v>
      </c>
      <c r="BG97" s="274">
        <v>0</v>
      </c>
      <c r="BH97" s="274">
        <v>0</v>
      </c>
      <c r="BI97" s="274">
        <v>0</v>
      </c>
      <c r="BJ97" s="274">
        <v>0</v>
      </c>
      <c r="BK97" s="274">
        <v>0</v>
      </c>
      <c r="BL97" s="274">
        <v>0</v>
      </c>
      <c r="BM97" s="274">
        <v>0</v>
      </c>
      <c r="BN97" s="275">
        <v>0</v>
      </c>
      <c r="BO97" s="274">
        <v>0</v>
      </c>
      <c r="BP97" s="274">
        <v>0</v>
      </c>
      <c r="BQ97" s="274">
        <v>0</v>
      </c>
      <c r="BR97" s="274">
        <v>0</v>
      </c>
      <c r="BS97" s="274">
        <v>0</v>
      </c>
      <c r="BT97" s="274">
        <v>0</v>
      </c>
      <c r="BU97" s="274">
        <v>0</v>
      </c>
      <c r="BV97" s="274">
        <v>0</v>
      </c>
      <c r="BW97" s="274">
        <v>0</v>
      </c>
      <c r="BX97" s="275">
        <v>0</v>
      </c>
    </row>
    <row r="98" spans="1:76" ht="15.95" customHeight="1" x14ac:dyDescent="0.15">
      <c r="A98" s="269"/>
      <c r="B98" s="270" t="s">
        <v>629</v>
      </c>
      <c r="C98" s="271"/>
      <c r="D98" s="270"/>
      <c r="E98" s="272" t="s">
        <v>630</v>
      </c>
      <c r="F98" s="273"/>
      <c r="G98" s="274">
        <v>55</v>
      </c>
      <c r="H98" s="274">
        <v>16</v>
      </c>
      <c r="I98" s="274">
        <v>8</v>
      </c>
      <c r="J98" s="274">
        <v>4</v>
      </c>
      <c r="K98" s="274">
        <v>4</v>
      </c>
      <c r="L98" s="274">
        <v>0</v>
      </c>
      <c r="M98" s="274">
        <v>4</v>
      </c>
      <c r="N98" s="274">
        <v>0</v>
      </c>
      <c r="O98" s="274">
        <v>2</v>
      </c>
      <c r="P98" s="275">
        <v>2</v>
      </c>
      <c r="Q98" s="274">
        <v>0</v>
      </c>
      <c r="R98" s="274">
        <v>2</v>
      </c>
      <c r="S98" s="274">
        <v>1</v>
      </c>
      <c r="T98" s="274">
        <v>1</v>
      </c>
      <c r="U98" s="274">
        <v>0</v>
      </c>
      <c r="V98" s="274">
        <v>8</v>
      </c>
      <c r="W98" s="274">
        <v>4</v>
      </c>
      <c r="X98" s="274">
        <v>0</v>
      </c>
      <c r="Y98" s="274">
        <v>4</v>
      </c>
      <c r="Z98" s="275">
        <v>4</v>
      </c>
      <c r="AA98" s="274">
        <v>0</v>
      </c>
      <c r="AB98" s="274">
        <v>0</v>
      </c>
      <c r="AC98" s="274">
        <v>0</v>
      </c>
      <c r="AD98" s="274">
        <v>0</v>
      </c>
      <c r="AE98" s="274">
        <v>1</v>
      </c>
      <c r="AF98" s="274">
        <v>1</v>
      </c>
      <c r="AG98" s="274">
        <v>2</v>
      </c>
      <c r="AH98" s="274">
        <v>0</v>
      </c>
      <c r="AI98" s="274">
        <v>39</v>
      </c>
      <c r="AJ98" s="275">
        <v>8</v>
      </c>
      <c r="AK98" s="274">
        <v>4</v>
      </c>
      <c r="AL98" s="274">
        <v>4</v>
      </c>
      <c r="AM98" s="274">
        <v>4</v>
      </c>
      <c r="AN98" s="274">
        <v>3</v>
      </c>
      <c r="AO98" s="274">
        <v>0</v>
      </c>
      <c r="AP98" s="274">
        <v>0</v>
      </c>
      <c r="AQ98" s="274">
        <v>1</v>
      </c>
      <c r="AR98" s="274">
        <v>0</v>
      </c>
      <c r="AS98" s="274">
        <v>0</v>
      </c>
      <c r="AT98" s="275">
        <v>0</v>
      </c>
      <c r="AU98" s="274">
        <v>0</v>
      </c>
      <c r="AV98" s="274">
        <v>0</v>
      </c>
      <c r="AW98" s="274">
        <v>0</v>
      </c>
      <c r="AX98" s="274">
        <v>0</v>
      </c>
      <c r="AY98" s="274">
        <v>0</v>
      </c>
      <c r="AZ98" s="274">
        <v>0</v>
      </c>
      <c r="BA98" s="274">
        <v>0</v>
      </c>
      <c r="BB98" s="274">
        <v>0</v>
      </c>
      <c r="BC98" s="274">
        <v>0</v>
      </c>
      <c r="BD98" s="275">
        <v>0</v>
      </c>
      <c r="BE98" s="274">
        <v>4</v>
      </c>
      <c r="BF98" s="274">
        <v>2</v>
      </c>
      <c r="BG98" s="274">
        <v>2</v>
      </c>
      <c r="BH98" s="274">
        <v>0</v>
      </c>
      <c r="BI98" s="274">
        <v>0</v>
      </c>
      <c r="BJ98" s="274">
        <v>0</v>
      </c>
      <c r="BK98" s="274">
        <v>1</v>
      </c>
      <c r="BL98" s="274">
        <v>1</v>
      </c>
      <c r="BM98" s="274">
        <v>0</v>
      </c>
      <c r="BN98" s="275">
        <v>0</v>
      </c>
      <c r="BO98" s="274">
        <v>0</v>
      </c>
      <c r="BP98" s="274">
        <v>0</v>
      </c>
      <c r="BQ98" s="274">
        <v>15</v>
      </c>
      <c r="BR98" s="274">
        <v>16</v>
      </c>
      <c r="BS98" s="274">
        <v>4</v>
      </c>
      <c r="BT98" s="274">
        <v>4</v>
      </c>
      <c r="BU98" s="274">
        <v>4</v>
      </c>
      <c r="BV98" s="274">
        <v>1</v>
      </c>
      <c r="BW98" s="274">
        <v>0</v>
      </c>
      <c r="BX98" s="275">
        <v>3</v>
      </c>
    </row>
    <row r="99" spans="1:76" ht="15.95" customHeight="1" x14ac:dyDescent="0.15">
      <c r="A99" s="269"/>
      <c r="B99" s="270" t="s">
        <v>631</v>
      </c>
      <c r="C99" s="271"/>
      <c r="D99" s="270"/>
      <c r="E99" s="272" t="s">
        <v>632</v>
      </c>
      <c r="F99" s="273"/>
      <c r="G99" s="274">
        <v>0</v>
      </c>
      <c r="H99" s="274">
        <v>0</v>
      </c>
      <c r="I99" s="274">
        <v>0</v>
      </c>
      <c r="J99" s="274">
        <v>0</v>
      </c>
      <c r="K99" s="274">
        <v>0</v>
      </c>
      <c r="L99" s="274">
        <v>0</v>
      </c>
      <c r="M99" s="274">
        <v>0</v>
      </c>
      <c r="N99" s="274">
        <v>0</v>
      </c>
      <c r="O99" s="274">
        <v>0</v>
      </c>
      <c r="P99" s="275">
        <v>0</v>
      </c>
      <c r="Q99" s="274">
        <v>0</v>
      </c>
      <c r="R99" s="274">
        <v>0</v>
      </c>
      <c r="S99" s="274">
        <v>0</v>
      </c>
      <c r="T99" s="274">
        <v>0</v>
      </c>
      <c r="U99" s="274">
        <v>0</v>
      </c>
      <c r="V99" s="274">
        <v>0</v>
      </c>
      <c r="W99" s="274">
        <v>0</v>
      </c>
      <c r="X99" s="274">
        <v>0</v>
      </c>
      <c r="Y99" s="274">
        <v>0</v>
      </c>
      <c r="Z99" s="275">
        <v>0</v>
      </c>
      <c r="AA99" s="274">
        <v>0</v>
      </c>
      <c r="AB99" s="274">
        <v>0</v>
      </c>
      <c r="AC99" s="274">
        <v>0</v>
      </c>
      <c r="AD99" s="274">
        <v>0</v>
      </c>
      <c r="AE99" s="274">
        <v>0</v>
      </c>
      <c r="AF99" s="274">
        <v>0</v>
      </c>
      <c r="AG99" s="274">
        <v>0</v>
      </c>
      <c r="AH99" s="274">
        <v>0</v>
      </c>
      <c r="AI99" s="274">
        <v>0</v>
      </c>
      <c r="AJ99" s="275">
        <v>0</v>
      </c>
      <c r="AK99" s="274">
        <v>0</v>
      </c>
      <c r="AL99" s="274">
        <v>0</v>
      </c>
      <c r="AM99" s="274">
        <v>0</v>
      </c>
      <c r="AN99" s="274">
        <v>0</v>
      </c>
      <c r="AO99" s="274">
        <v>0</v>
      </c>
      <c r="AP99" s="274">
        <v>0</v>
      </c>
      <c r="AQ99" s="274">
        <v>0</v>
      </c>
      <c r="AR99" s="274">
        <v>0</v>
      </c>
      <c r="AS99" s="274">
        <v>0</v>
      </c>
      <c r="AT99" s="275">
        <v>0</v>
      </c>
      <c r="AU99" s="274">
        <v>0</v>
      </c>
      <c r="AV99" s="274">
        <v>0</v>
      </c>
      <c r="AW99" s="274">
        <v>0</v>
      </c>
      <c r="AX99" s="274">
        <v>0</v>
      </c>
      <c r="AY99" s="274">
        <v>0</v>
      </c>
      <c r="AZ99" s="274">
        <v>0</v>
      </c>
      <c r="BA99" s="274">
        <v>0</v>
      </c>
      <c r="BB99" s="274">
        <v>0</v>
      </c>
      <c r="BC99" s="274">
        <v>0</v>
      </c>
      <c r="BD99" s="275">
        <v>0</v>
      </c>
      <c r="BE99" s="274">
        <v>0</v>
      </c>
      <c r="BF99" s="274">
        <v>0</v>
      </c>
      <c r="BG99" s="274">
        <v>0</v>
      </c>
      <c r="BH99" s="274">
        <v>0</v>
      </c>
      <c r="BI99" s="274">
        <v>0</v>
      </c>
      <c r="BJ99" s="274">
        <v>0</v>
      </c>
      <c r="BK99" s="274">
        <v>0</v>
      </c>
      <c r="BL99" s="274">
        <v>0</v>
      </c>
      <c r="BM99" s="274">
        <v>0</v>
      </c>
      <c r="BN99" s="275">
        <v>0</v>
      </c>
      <c r="BO99" s="274">
        <v>0</v>
      </c>
      <c r="BP99" s="274">
        <v>0</v>
      </c>
      <c r="BQ99" s="274">
        <v>0</v>
      </c>
      <c r="BR99" s="274">
        <v>0</v>
      </c>
      <c r="BS99" s="274">
        <v>0</v>
      </c>
      <c r="BT99" s="274">
        <v>0</v>
      </c>
      <c r="BU99" s="274">
        <v>0</v>
      </c>
      <c r="BV99" s="274">
        <v>0</v>
      </c>
      <c r="BW99" s="274">
        <v>0</v>
      </c>
      <c r="BX99" s="275">
        <v>0</v>
      </c>
    </row>
    <row r="100" spans="1:76" ht="15.95" customHeight="1" x14ac:dyDescent="0.15">
      <c r="A100" s="269"/>
      <c r="B100" s="270" t="s">
        <v>633</v>
      </c>
      <c r="C100" s="271"/>
      <c r="D100" s="270"/>
      <c r="E100" s="272" t="s">
        <v>634</v>
      </c>
      <c r="F100" s="273"/>
      <c r="G100" s="274">
        <v>0</v>
      </c>
      <c r="H100" s="274">
        <v>0</v>
      </c>
      <c r="I100" s="274">
        <v>0</v>
      </c>
      <c r="J100" s="274">
        <v>0</v>
      </c>
      <c r="K100" s="274">
        <v>0</v>
      </c>
      <c r="L100" s="274">
        <v>0</v>
      </c>
      <c r="M100" s="274">
        <v>0</v>
      </c>
      <c r="N100" s="274">
        <v>0</v>
      </c>
      <c r="O100" s="274">
        <v>0</v>
      </c>
      <c r="P100" s="275">
        <v>0</v>
      </c>
      <c r="Q100" s="274">
        <v>0</v>
      </c>
      <c r="R100" s="274">
        <v>0</v>
      </c>
      <c r="S100" s="274">
        <v>0</v>
      </c>
      <c r="T100" s="274">
        <v>0</v>
      </c>
      <c r="U100" s="274">
        <v>0</v>
      </c>
      <c r="V100" s="274">
        <v>0</v>
      </c>
      <c r="W100" s="274">
        <v>0</v>
      </c>
      <c r="X100" s="274">
        <v>0</v>
      </c>
      <c r="Y100" s="274">
        <v>0</v>
      </c>
      <c r="Z100" s="275">
        <v>0</v>
      </c>
      <c r="AA100" s="274">
        <v>0</v>
      </c>
      <c r="AB100" s="274">
        <v>0</v>
      </c>
      <c r="AC100" s="274">
        <v>0</v>
      </c>
      <c r="AD100" s="274">
        <v>0</v>
      </c>
      <c r="AE100" s="274">
        <v>0</v>
      </c>
      <c r="AF100" s="274">
        <v>0</v>
      </c>
      <c r="AG100" s="274">
        <v>0</v>
      </c>
      <c r="AH100" s="274">
        <v>0</v>
      </c>
      <c r="AI100" s="274">
        <v>0</v>
      </c>
      <c r="AJ100" s="275">
        <v>0</v>
      </c>
      <c r="AK100" s="274">
        <v>0</v>
      </c>
      <c r="AL100" s="274">
        <v>0</v>
      </c>
      <c r="AM100" s="274">
        <v>0</v>
      </c>
      <c r="AN100" s="274">
        <v>0</v>
      </c>
      <c r="AO100" s="274">
        <v>0</v>
      </c>
      <c r="AP100" s="274">
        <v>0</v>
      </c>
      <c r="AQ100" s="274">
        <v>0</v>
      </c>
      <c r="AR100" s="274">
        <v>0</v>
      </c>
      <c r="AS100" s="274">
        <v>0</v>
      </c>
      <c r="AT100" s="275">
        <v>0</v>
      </c>
      <c r="AU100" s="274">
        <v>0</v>
      </c>
      <c r="AV100" s="274">
        <v>0</v>
      </c>
      <c r="AW100" s="274">
        <v>0</v>
      </c>
      <c r="AX100" s="274">
        <v>0</v>
      </c>
      <c r="AY100" s="274">
        <v>0</v>
      </c>
      <c r="AZ100" s="274">
        <v>0</v>
      </c>
      <c r="BA100" s="274">
        <v>0</v>
      </c>
      <c r="BB100" s="274">
        <v>0</v>
      </c>
      <c r="BC100" s="274">
        <v>0</v>
      </c>
      <c r="BD100" s="275">
        <v>0</v>
      </c>
      <c r="BE100" s="274">
        <v>0</v>
      </c>
      <c r="BF100" s="274">
        <v>0</v>
      </c>
      <c r="BG100" s="274">
        <v>0</v>
      </c>
      <c r="BH100" s="274">
        <v>0</v>
      </c>
      <c r="BI100" s="274">
        <v>0</v>
      </c>
      <c r="BJ100" s="274">
        <v>0</v>
      </c>
      <c r="BK100" s="274">
        <v>0</v>
      </c>
      <c r="BL100" s="274">
        <v>0</v>
      </c>
      <c r="BM100" s="274">
        <v>0</v>
      </c>
      <c r="BN100" s="275">
        <v>0</v>
      </c>
      <c r="BO100" s="274">
        <v>0</v>
      </c>
      <c r="BP100" s="274">
        <v>0</v>
      </c>
      <c r="BQ100" s="274">
        <v>0</v>
      </c>
      <c r="BR100" s="274">
        <v>0</v>
      </c>
      <c r="BS100" s="274">
        <v>0</v>
      </c>
      <c r="BT100" s="274">
        <v>0</v>
      </c>
      <c r="BU100" s="274">
        <v>0</v>
      </c>
      <c r="BV100" s="274">
        <v>0</v>
      </c>
      <c r="BW100" s="274">
        <v>0</v>
      </c>
      <c r="BX100" s="275">
        <v>0</v>
      </c>
    </row>
    <row r="101" spans="1:76" ht="15.95" customHeight="1" x14ac:dyDescent="0.15">
      <c r="A101" s="269"/>
      <c r="B101" s="270" t="s">
        <v>635</v>
      </c>
      <c r="C101" s="271"/>
      <c r="D101" s="270"/>
      <c r="E101" s="272" t="s">
        <v>636</v>
      </c>
      <c r="F101" s="273"/>
      <c r="G101" s="274">
        <v>35393</v>
      </c>
      <c r="H101" s="274">
        <v>13988</v>
      </c>
      <c r="I101" s="274">
        <v>3192</v>
      </c>
      <c r="J101" s="274">
        <v>778</v>
      </c>
      <c r="K101" s="274">
        <v>753</v>
      </c>
      <c r="L101" s="274">
        <v>25</v>
      </c>
      <c r="M101" s="274">
        <v>2414</v>
      </c>
      <c r="N101" s="274">
        <v>40</v>
      </c>
      <c r="O101" s="274">
        <v>1293</v>
      </c>
      <c r="P101" s="275">
        <v>1276</v>
      </c>
      <c r="Q101" s="274">
        <v>17</v>
      </c>
      <c r="R101" s="274">
        <v>1063</v>
      </c>
      <c r="S101" s="274">
        <v>371</v>
      </c>
      <c r="T101" s="274">
        <v>692</v>
      </c>
      <c r="U101" s="274">
        <v>18</v>
      </c>
      <c r="V101" s="274">
        <v>10796</v>
      </c>
      <c r="W101" s="274">
        <v>1656</v>
      </c>
      <c r="X101" s="274">
        <v>110</v>
      </c>
      <c r="Y101" s="274">
        <v>1546</v>
      </c>
      <c r="Z101" s="275">
        <v>9140</v>
      </c>
      <c r="AA101" s="274">
        <v>70</v>
      </c>
      <c r="AB101" s="274">
        <v>622</v>
      </c>
      <c r="AC101" s="274">
        <v>171</v>
      </c>
      <c r="AD101" s="274">
        <v>689</v>
      </c>
      <c r="AE101" s="274">
        <v>2330</v>
      </c>
      <c r="AF101" s="274">
        <v>1346</v>
      </c>
      <c r="AG101" s="274">
        <v>3815</v>
      </c>
      <c r="AH101" s="274">
        <v>97</v>
      </c>
      <c r="AI101" s="274">
        <v>21405</v>
      </c>
      <c r="AJ101" s="275">
        <v>7294</v>
      </c>
      <c r="AK101" s="274">
        <v>4014</v>
      </c>
      <c r="AL101" s="274">
        <v>3887</v>
      </c>
      <c r="AM101" s="274">
        <v>3480</v>
      </c>
      <c r="AN101" s="274">
        <v>1477</v>
      </c>
      <c r="AO101" s="274">
        <v>105</v>
      </c>
      <c r="AP101" s="274">
        <v>215</v>
      </c>
      <c r="AQ101" s="274">
        <v>1166</v>
      </c>
      <c r="AR101" s="274">
        <v>485</v>
      </c>
      <c r="AS101" s="274">
        <v>11</v>
      </c>
      <c r="AT101" s="275">
        <v>21</v>
      </c>
      <c r="AU101" s="274">
        <v>407</v>
      </c>
      <c r="AV101" s="274">
        <v>342</v>
      </c>
      <c r="AW101" s="274">
        <v>282</v>
      </c>
      <c r="AX101" s="274">
        <v>34</v>
      </c>
      <c r="AY101" s="274">
        <v>22</v>
      </c>
      <c r="AZ101" s="274">
        <v>4</v>
      </c>
      <c r="BA101" s="274">
        <v>65</v>
      </c>
      <c r="BB101" s="274">
        <v>35</v>
      </c>
      <c r="BC101" s="274">
        <v>30</v>
      </c>
      <c r="BD101" s="275">
        <v>127</v>
      </c>
      <c r="BE101" s="274">
        <v>3280</v>
      </c>
      <c r="BF101" s="274">
        <v>1031</v>
      </c>
      <c r="BG101" s="274">
        <v>619</v>
      </c>
      <c r="BH101" s="274">
        <v>144</v>
      </c>
      <c r="BI101" s="274">
        <v>47</v>
      </c>
      <c r="BJ101" s="274">
        <v>221</v>
      </c>
      <c r="BK101" s="274">
        <v>1228</v>
      </c>
      <c r="BL101" s="274">
        <v>423</v>
      </c>
      <c r="BM101" s="274">
        <v>63</v>
      </c>
      <c r="BN101" s="275">
        <v>80</v>
      </c>
      <c r="BO101" s="274">
        <v>111</v>
      </c>
      <c r="BP101" s="274">
        <v>344</v>
      </c>
      <c r="BQ101" s="274">
        <v>5606</v>
      </c>
      <c r="BR101" s="274">
        <v>8505</v>
      </c>
      <c r="BS101" s="274">
        <v>846</v>
      </c>
      <c r="BT101" s="274">
        <v>822</v>
      </c>
      <c r="BU101" s="274">
        <v>151</v>
      </c>
      <c r="BV101" s="274">
        <v>729</v>
      </c>
      <c r="BW101" s="274">
        <v>432</v>
      </c>
      <c r="BX101" s="275">
        <v>5525</v>
      </c>
    </row>
    <row r="102" spans="1:76" ht="15.95" customHeight="1" x14ac:dyDescent="0.15">
      <c r="A102" s="269"/>
      <c r="B102" s="270" t="s">
        <v>637</v>
      </c>
      <c r="C102" s="271"/>
      <c r="D102" s="270"/>
      <c r="E102" s="272" t="s">
        <v>638</v>
      </c>
      <c r="F102" s="273"/>
      <c r="G102" s="274">
        <v>1408473</v>
      </c>
      <c r="H102" s="274">
        <v>446830</v>
      </c>
      <c r="I102" s="274">
        <v>213808</v>
      </c>
      <c r="J102" s="274">
        <v>106267</v>
      </c>
      <c r="K102" s="274">
        <v>103521</v>
      </c>
      <c r="L102" s="274">
        <v>2746</v>
      </c>
      <c r="M102" s="274">
        <v>107541</v>
      </c>
      <c r="N102" s="274">
        <v>2530</v>
      </c>
      <c r="O102" s="274">
        <v>68230</v>
      </c>
      <c r="P102" s="275">
        <v>67583</v>
      </c>
      <c r="Q102" s="274">
        <v>647</v>
      </c>
      <c r="R102" s="274">
        <v>36123</v>
      </c>
      <c r="S102" s="274">
        <v>14951</v>
      </c>
      <c r="T102" s="274">
        <v>21172</v>
      </c>
      <c r="U102" s="274">
        <v>658</v>
      </c>
      <c r="V102" s="274">
        <v>233022</v>
      </c>
      <c r="W102" s="274">
        <v>4864</v>
      </c>
      <c r="X102" s="274">
        <v>449</v>
      </c>
      <c r="Y102" s="274">
        <v>4415</v>
      </c>
      <c r="Z102" s="275">
        <v>228158</v>
      </c>
      <c r="AA102" s="274">
        <v>2101</v>
      </c>
      <c r="AB102" s="274">
        <v>15278</v>
      </c>
      <c r="AC102" s="274">
        <v>5796</v>
      </c>
      <c r="AD102" s="274">
        <v>15882</v>
      </c>
      <c r="AE102" s="274">
        <v>53470</v>
      </c>
      <c r="AF102" s="274">
        <v>37646</v>
      </c>
      <c r="AG102" s="274">
        <v>95304</v>
      </c>
      <c r="AH102" s="274">
        <v>2681</v>
      </c>
      <c r="AI102" s="274">
        <v>961643</v>
      </c>
      <c r="AJ102" s="275">
        <v>485723</v>
      </c>
      <c r="AK102" s="274">
        <v>185897</v>
      </c>
      <c r="AL102" s="274">
        <v>182526</v>
      </c>
      <c r="AM102" s="274">
        <v>156008</v>
      </c>
      <c r="AN102" s="274">
        <v>77692</v>
      </c>
      <c r="AO102" s="274">
        <v>1332</v>
      </c>
      <c r="AP102" s="274">
        <v>8422</v>
      </c>
      <c r="AQ102" s="274">
        <v>24039</v>
      </c>
      <c r="AR102" s="274">
        <v>42540</v>
      </c>
      <c r="AS102" s="274">
        <v>130</v>
      </c>
      <c r="AT102" s="275">
        <v>1853</v>
      </c>
      <c r="AU102" s="274">
        <v>26518</v>
      </c>
      <c r="AV102" s="274">
        <v>25033</v>
      </c>
      <c r="AW102" s="274">
        <v>14413</v>
      </c>
      <c r="AX102" s="274">
        <v>9847</v>
      </c>
      <c r="AY102" s="274">
        <v>653</v>
      </c>
      <c r="AZ102" s="274">
        <v>120</v>
      </c>
      <c r="BA102" s="274">
        <v>1485</v>
      </c>
      <c r="BB102" s="274">
        <v>778</v>
      </c>
      <c r="BC102" s="274">
        <v>707</v>
      </c>
      <c r="BD102" s="275">
        <v>3371</v>
      </c>
      <c r="BE102" s="274">
        <v>299826</v>
      </c>
      <c r="BF102" s="274">
        <v>55755</v>
      </c>
      <c r="BG102" s="274">
        <v>32396</v>
      </c>
      <c r="BH102" s="274">
        <v>5664</v>
      </c>
      <c r="BI102" s="274">
        <v>3784</v>
      </c>
      <c r="BJ102" s="274">
        <v>13911</v>
      </c>
      <c r="BK102" s="274">
        <v>71738</v>
      </c>
      <c r="BL102" s="274">
        <v>24346</v>
      </c>
      <c r="BM102" s="274">
        <v>1400</v>
      </c>
      <c r="BN102" s="275">
        <v>18028</v>
      </c>
      <c r="BO102" s="274">
        <v>98716</v>
      </c>
      <c r="BP102" s="274">
        <v>29843</v>
      </c>
      <c r="BQ102" s="274">
        <v>27182</v>
      </c>
      <c r="BR102" s="274">
        <v>448738</v>
      </c>
      <c r="BS102" s="274">
        <v>113374</v>
      </c>
      <c r="BT102" s="274">
        <v>41935</v>
      </c>
      <c r="BU102" s="274">
        <v>7360</v>
      </c>
      <c r="BV102" s="274">
        <v>65647</v>
      </c>
      <c r="BW102" s="274">
        <v>22326</v>
      </c>
      <c r="BX102" s="275">
        <v>198096</v>
      </c>
    </row>
    <row r="103" spans="1:76" ht="15.95" customHeight="1" x14ac:dyDescent="0.15">
      <c r="A103" s="269"/>
      <c r="B103" s="270" t="s">
        <v>639</v>
      </c>
      <c r="C103" s="271"/>
      <c r="D103" s="270"/>
      <c r="E103" s="272" t="s">
        <v>640</v>
      </c>
      <c r="F103" s="273"/>
      <c r="G103" s="274">
        <v>73163</v>
      </c>
      <c r="H103" s="274">
        <v>58172</v>
      </c>
      <c r="I103" s="274">
        <v>46017</v>
      </c>
      <c r="J103" s="274">
        <v>10724</v>
      </c>
      <c r="K103" s="274">
        <v>5311</v>
      </c>
      <c r="L103" s="274">
        <v>5413</v>
      </c>
      <c r="M103" s="274">
        <v>35293</v>
      </c>
      <c r="N103" s="274">
        <v>134</v>
      </c>
      <c r="O103" s="274">
        <v>4211</v>
      </c>
      <c r="P103" s="275">
        <v>3628</v>
      </c>
      <c r="Q103" s="274">
        <v>583</v>
      </c>
      <c r="R103" s="274">
        <v>30528</v>
      </c>
      <c r="S103" s="274">
        <v>987</v>
      </c>
      <c r="T103" s="274">
        <v>29541</v>
      </c>
      <c r="U103" s="274">
        <v>420</v>
      </c>
      <c r="V103" s="274">
        <v>12155</v>
      </c>
      <c r="W103" s="274">
        <v>1314</v>
      </c>
      <c r="X103" s="274">
        <v>29</v>
      </c>
      <c r="Y103" s="274">
        <v>1285</v>
      </c>
      <c r="Z103" s="275">
        <v>10841</v>
      </c>
      <c r="AA103" s="274">
        <v>125</v>
      </c>
      <c r="AB103" s="274">
        <v>802</v>
      </c>
      <c r="AC103" s="274">
        <v>141</v>
      </c>
      <c r="AD103" s="274">
        <v>967</v>
      </c>
      <c r="AE103" s="274">
        <v>2701</v>
      </c>
      <c r="AF103" s="274">
        <v>1656</v>
      </c>
      <c r="AG103" s="274">
        <v>3697</v>
      </c>
      <c r="AH103" s="274">
        <v>752</v>
      </c>
      <c r="AI103" s="274">
        <v>14991</v>
      </c>
      <c r="AJ103" s="275">
        <v>9192</v>
      </c>
      <c r="AK103" s="274">
        <v>5515</v>
      </c>
      <c r="AL103" s="274">
        <v>5319</v>
      </c>
      <c r="AM103" s="274">
        <v>4557</v>
      </c>
      <c r="AN103" s="274">
        <v>1999</v>
      </c>
      <c r="AO103" s="274">
        <v>145</v>
      </c>
      <c r="AP103" s="274">
        <v>336</v>
      </c>
      <c r="AQ103" s="274">
        <v>1493</v>
      </c>
      <c r="AR103" s="274">
        <v>545</v>
      </c>
      <c r="AS103" s="274">
        <v>12</v>
      </c>
      <c r="AT103" s="275">
        <v>27</v>
      </c>
      <c r="AU103" s="274">
        <v>762</v>
      </c>
      <c r="AV103" s="274">
        <v>639</v>
      </c>
      <c r="AW103" s="274">
        <v>525</v>
      </c>
      <c r="AX103" s="274">
        <v>57</v>
      </c>
      <c r="AY103" s="274">
        <v>52</v>
      </c>
      <c r="AZ103" s="274">
        <v>5</v>
      </c>
      <c r="BA103" s="274">
        <v>123</v>
      </c>
      <c r="BB103" s="274">
        <v>56</v>
      </c>
      <c r="BC103" s="274">
        <v>67</v>
      </c>
      <c r="BD103" s="275">
        <v>196</v>
      </c>
      <c r="BE103" s="274">
        <v>3677</v>
      </c>
      <c r="BF103" s="274">
        <v>1295</v>
      </c>
      <c r="BG103" s="274">
        <v>766</v>
      </c>
      <c r="BH103" s="274">
        <v>204</v>
      </c>
      <c r="BI103" s="274">
        <v>55</v>
      </c>
      <c r="BJ103" s="274">
        <v>270</v>
      </c>
      <c r="BK103" s="274">
        <v>1136</v>
      </c>
      <c r="BL103" s="274">
        <v>486</v>
      </c>
      <c r="BM103" s="274">
        <v>76</v>
      </c>
      <c r="BN103" s="275">
        <v>118</v>
      </c>
      <c r="BO103" s="274">
        <v>188</v>
      </c>
      <c r="BP103" s="274">
        <v>378</v>
      </c>
      <c r="BQ103" s="274">
        <v>6</v>
      </c>
      <c r="BR103" s="274">
        <v>5793</v>
      </c>
      <c r="BS103" s="274">
        <v>1077</v>
      </c>
      <c r="BT103" s="274">
        <v>710</v>
      </c>
      <c r="BU103" s="274">
        <v>225</v>
      </c>
      <c r="BV103" s="274">
        <v>699</v>
      </c>
      <c r="BW103" s="274">
        <v>433</v>
      </c>
      <c r="BX103" s="275">
        <v>2649</v>
      </c>
    </row>
    <row r="104" spans="1:76" ht="15.95" customHeight="1" x14ac:dyDescent="0.15">
      <c r="A104" s="269"/>
      <c r="B104" s="270" t="s">
        <v>641</v>
      </c>
      <c r="C104" s="271"/>
      <c r="D104" s="270"/>
      <c r="E104" s="272" t="s">
        <v>642</v>
      </c>
      <c r="F104" s="273"/>
      <c r="G104" s="274">
        <v>230738</v>
      </c>
      <c r="H104" s="274">
        <v>66830</v>
      </c>
      <c r="I104" s="274">
        <v>30065</v>
      </c>
      <c r="J104" s="274">
        <v>13459</v>
      </c>
      <c r="K104" s="274">
        <v>13250</v>
      </c>
      <c r="L104" s="274">
        <v>209</v>
      </c>
      <c r="M104" s="274">
        <v>16606</v>
      </c>
      <c r="N104" s="274">
        <v>277</v>
      </c>
      <c r="O104" s="274">
        <v>12226</v>
      </c>
      <c r="P104" s="275">
        <v>12177</v>
      </c>
      <c r="Q104" s="274">
        <v>49</v>
      </c>
      <c r="R104" s="274">
        <v>4034</v>
      </c>
      <c r="S104" s="274">
        <v>1821</v>
      </c>
      <c r="T104" s="274">
        <v>2213</v>
      </c>
      <c r="U104" s="274">
        <v>69</v>
      </c>
      <c r="V104" s="274">
        <v>36765</v>
      </c>
      <c r="W104" s="274">
        <v>1017</v>
      </c>
      <c r="X104" s="274">
        <v>51</v>
      </c>
      <c r="Y104" s="274">
        <v>966</v>
      </c>
      <c r="Z104" s="275">
        <v>35748</v>
      </c>
      <c r="AA104" s="274">
        <v>221</v>
      </c>
      <c r="AB104" s="274">
        <v>1680</v>
      </c>
      <c r="AC104" s="274">
        <v>579</v>
      </c>
      <c r="AD104" s="274">
        <v>1855</v>
      </c>
      <c r="AE104" s="274">
        <v>8536</v>
      </c>
      <c r="AF104" s="274">
        <v>5073</v>
      </c>
      <c r="AG104" s="274">
        <v>17548</v>
      </c>
      <c r="AH104" s="274">
        <v>256</v>
      </c>
      <c r="AI104" s="274">
        <v>163908</v>
      </c>
      <c r="AJ104" s="275">
        <v>108319</v>
      </c>
      <c r="AK104" s="274">
        <v>18859</v>
      </c>
      <c r="AL104" s="274">
        <v>17975</v>
      </c>
      <c r="AM104" s="274">
        <v>17169</v>
      </c>
      <c r="AN104" s="274">
        <v>9458</v>
      </c>
      <c r="AO104" s="274">
        <v>387</v>
      </c>
      <c r="AP104" s="274">
        <v>1071</v>
      </c>
      <c r="AQ104" s="274">
        <v>5143</v>
      </c>
      <c r="AR104" s="274">
        <v>1084</v>
      </c>
      <c r="AS104" s="274">
        <v>7</v>
      </c>
      <c r="AT104" s="275">
        <v>19</v>
      </c>
      <c r="AU104" s="274">
        <v>806</v>
      </c>
      <c r="AV104" s="274">
        <v>713</v>
      </c>
      <c r="AW104" s="274">
        <v>659</v>
      </c>
      <c r="AX104" s="274">
        <v>9</v>
      </c>
      <c r="AY104" s="274">
        <v>45</v>
      </c>
      <c r="AZ104" s="274">
        <v>0</v>
      </c>
      <c r="BA104" s="274">
        <v>93</v>
      </c>
      <c r="BB104" s="274">
        <v>29</v>
      </c>
      <c r="BC104" s="274">
        <v>64</v>
      </c>
      <c r="BD104" s="275">
        <v>884</v>
      </c>
      <c r="BE104" s="274">
        <v>89460</v>
      </c>
      <c r="BF104" s="274">
        <v>14377</v>
      </c>
      <c r="BG104" s="274">
        <v>9733</v>
      </c>
      <c r="BH104" s="274">
        <v>2644</v>
      </c>
      <c r="BI104" s="274">
        <v>346</v>
      </c>
      <c r="BJ104" s="274">
        <v>1654</v>
      </c>
      <c r="BK104" s="274">
        <v>4392</v>
      </c>
      <c r="BL104" s="274">
        <v>2209</v>
      </c>
      <c r="BM104" s="274">
        <v>23</v>
      </c>
      <c r="BN104" s="275">
        <v>191</v>
      </c>
      <c r="BO104" s="274">
        <v>67959</v>
      </c>
      <c r="BP104" s="274">
        <v>309</v>
      </c>
      <c r="BQ104" s="274">
        <v>365</v>
      </c>
      <c r="BR104" s="274">
        <v>55224</v>
      </c>
      <c r="BS104" s="274">
        <v>8711</v>
      </c>
      <c r="BT104" s="274">
        <v>4190</v>
      </c>
      <c r="BU104" s="274">
        <v>542</v>
      </c>
      <c r="BV104" s="274">
        <v>38243</v>
      </c>
      <c r="BW104" s="274">
        <v>453</v>
      </c>
      <c r="BX104" s="275">
        <v>3085</v>
      </c>
    </row>
    <row r="105" spans="1:76" ht="15.95" customHeight="1" x14ac:dyDescent="0.15">
      <c r="A105" s="269"/>
      <c r="B105" s="270" t="s">
        <v>643</v>
      </c>
      <c r="C105" s="271"/>
      <c r="D105" s="270"/>
      <c r="E105" s="272" t="s">
        <v>644</v>
      </c>
      <c r="F105" s="273"/>
      <c r="G105" s="274">
        <v>3137622</v>
      </c>
      <c r="H105" s="274">
        <v>1720852</v>
      </c>
      <c r="I105" s="274">
        <v>877393</v>
      </c>
      <c r="J105" s="274">
        <v>389475</v>
      </c>
      <c r="K105" s="274">
        <v>386322</v>
      </c>
      <c r="L105" s="274">
        <v>3153</v>
      </c>
      <c r="M105" s="274">
        <v>487918</v>
      </c>
      <c r="N105" s="274">
        <v>8463</v>
      </c>
      <c r="O105" s="274">
        <v>290101</v>
      </c>
      <c r="P105" s="275">
        <v>289582</v>
      </c>
      <c r="Q105" s="274">
        <v>519</v>
      </c>
      <c r="R105" s="274">
        <v>180031</v>
      </c>
      <c r="S105" s="274">
        <v>156577</v>
      </c>
      <c r="T105" s="274">
        <v>23454</v>
      </c>
      <c r="U105" s="274">
        <v>9323</v>
      </c>
      <c r="V105" s="274">
        <v>843459</v>
      </c>
      <c r="W105" s="274">
        <v>27569</v>
      </c>
      <c r="X105" s="274">
        <v>1977</v>
      </c>
      <c r="Y105" s="274">
        <v>25592</v>
      </c>
      <c r="Z105" s="275">
        <v>815890</v>
      </c>
      <c r="AA105" s="274">
        <v>3303</v>
      </c>
      <c r="AB105" s="274">
        <v>28141</v>
      </c>
      <c r="AC105" s="274">
        <v>9420</v>
      </c>
      <c r="AD105" s="274">
        <v>43357</v>
      </c>
      <c r="AE105" s="274">
        <v>176868</v>
      </c>
      <c r="AF105" s="274">
        <v>77297</v>
      </c>
      <c r="AG105" s="274">
        <v>463971</v>
      </c>
      <c r="AH105" s="274">
        <v>13533</v>
      </c>
      <c r="AI105" s="274">
        <v>1416770</v>
      </c>
      <c r="AJ105" s="275">
        <v>1154062</v>
      </c>
      <c r="AK105" s="274">
        <v>645894</v>
      </c>
      <c r="AL105" s="274">
        <v>629571</v>
      </c>
      <c r="AM105" s="274">
        <v>591597</v>
      </c>
      <c r="AN105" s="274">
        <v>259662</v>
      </c>
      <c r="AO105" s="274">
        <v>17440</v>
      </c>
      <c r="AP105" s="274">
        <v>40418</v>
      </c>
      <c r="AQ105" s="274">
        <v>223878</v>
      </c>
      <c r="AR105" s="274">
        <v>46804</v>
      </c>
      <c r="AS105" s="274">
        <v>1047</v>
      </c>
      <c r="AT105" s="275">
        <v>2348</v>
      </c>
      <c r="AU105" s="274">
        <v>37974</v>
      </c>
      <c r="AV105" s="274">
        <v>32843</v>
      </c>
      <c r="AW105" s="274">
        <v>26234</v>
      </c>
      <c r="AX105" s="274">
        <v>4275</v>
      </c>
      <c r="AY105" s="274">
        <v>2023</v>
      </c>
      <c r="AZ105" s="274">
        <v>311</v>
      </c>
      <c r="BA105" s="274">
        <v>5131</v>
      </c>
      <c r="BB105" s="274">
        <v>2652</v>
      </c>
      <c r="BC105" s="274">
        <v>2479</v>
      </c>
      <c r="BD105" s="275">
        <v>16323</v>
      </c>
      <c r="BE105" s="274">
        <v>508168</v>
      </c>
      <c r="BF105" s="274">
        <v>237851</v>
      </c>
      <c r="BG105" s="274">
        <v>127003</v>
      </c>
      <c r="BH105" s="274">
        <v>35713</v>
      </c>
      <c r="BI105" s="274">
        <v>9989</v>
      </c>
      <c r="BJ105" s="274">
        <v>65146</v>
      </c>
      <c r="BK105" s="274">
        <v>126391</v>
      </c>
      <c r="BL105" s="274">
        <v>33754</v>
      </c>
      <c r="BM105" s="274">
        <v>1300</v>
      </c>
      <c r="BN105" s="275">
        <v>12019</v>
      </c>
      <c r="BO105" s="274">
        <v>15474</v>
      </c>
      <c r="BP105" s="274">
        <v>81379</v>
      </c>
      <c r="BQ105" s="274">
        <v>85477</v>
      </c>
      <c r="BR105" s="274">
        <v>177231</v>
      </c>
      <c r="BS105" s="274">
        <v>23992</v>
      </c>
      <c r="BT105" s="274">
        <v>27512</v>
      </c>
      <c r="BU105" s="274">
        <v>11702</v>
      </c>
      <c r="BV105" s="274">
        <v>18562</v>
      </c>
      <c r="BW105" s="274">
        <v>12362</v>
      </c>
      <c r="BX105" s="275">
        <v>83101</v>
      </c>
    </row>
    <row r="106" spans="1:76" ht="15.95" customHeight="1" x14ac:dyDescent="0.15">
      <c r="A106" s="269"/>
      <c r="B106" s="270" t="s">
        <v>645</v>
      </c>
      <c r="C106" s="271"/>
      <c r="D106" s="270"/>
      <c r="E106" s="272" t="s">
        <v>646</v>
      </c>
      <c r="F106" s="273"/>
      <c r="G106" s="274">
        <v>0</v>
      </c>
      <c r="H106" s="274">
        <v>0</v>
      </c>
      <c r="I106" s="274">
        <v>0</v>
      </c>
      <c r="J106" s="274">
        <v>0</v>
      </c>
      <c r="K106" s="274">
        <v>0</v>
      </c>
      <c r="L106" s="274">
        <v>0</v>
      </c>
      <c r="M106" s="274">
        <v>0</v>
      </c>
      <c r="N106" s="274">
        <v>0</v>
      </c>
      <c r="O106" s="274">
        <v>0</v>
      </c>
      <c r="P106" s="275">
        <v>0</v>
      </c>
      <c r="Q106" s="274">
        <v>0</v>
      </c>
      <c r="R106" s="274">
        <v>0</v>
      </c>
      <c r="S106" s="274">
        <v>0</v>
      </c>
      <c r="T106" s="274">
        <v>0</v>
      </c>
      <c r="U106" s="274">
        <v>0</v>
      </c>
      <c r="V106" s="274">
        <v>0</v>
      </c>
      <c r="W106" s="274">
        <v>0</v>
      </c>
      <c r="X106" s="274">
        <v>0</v>
      </c>
      <c r="Y106" s="274">
        <v>0</v>
      </c>
      <c r="Z106" s="275">
        <v>0</v>
      </c>
      <c r="AA106" s="274">
        <v>0</v>
      </c>
      <c r="AB106" s="274">
        <v>0</v>
      </c>
      <c r="AC106" s="274">
        <v>0</v>
      </c>
      <c r="AD106" s="274">
        <v>0</v>
      </c>
      <c r="AE106" s="274">
        <v>0</v>
      </c>
      <c r="AF106" s="274">
        <v>0</v>
      </c>
      <c r="AG106" s="274">
        <v>0</v>
      </c>
      <c r="AH106" s="274">
        <v>0</v>
      </c>
      <c r="AI106" s="274">
        <v>0</v>
      </c>
      <c r="AJ106" s="275">
        <v>0</v>
      </c>
      <c r="AK106" s="274">
        <v>0</v>
      </c>
      <c r="AL106" s="274">
        <v>0</v>
      </c>
      <c r="AM106" s="274">
        <v>0</v>
      </c>
      <c r="AN106" s="274">
        <v>0</v>
      </c>
      <c r="AO106" s="274">
        <v>0</v>
      </c>
      <c r="AP106" s="274">
        <v>0</v>
      </c>
      <c r="AQ106" s="274">
        <v>0</v>
      </c>
      <c r="AR106" s="274">
        <v>0</v>
      </c>
      <c r="AS106" s="274">
        <v>0</v>
      </c>
      <c r="AT106" s="275">
        <v>0</v>
      </c>
      <c r="AU106" s="274">
        <v>0</v>
      </c>
      <c r="AV106" s="274">
        <v>0</v>
      </c>
      <c r="AW106" s="274">
        <v>0</v>
      </c>
      <c r="AX106" s="274">
        <v>0</v>
      </c>
      <c r="AY106" s="274">
        <v>0</v>
      </c>
      <c r="AZ106" s="274">
        <v>0</v>
      </c>
      <c r="BA106" s="274">
        <v>0</v>
      </c>
      <c r="BB106" s="274">
        <v>0</v>
      </c>
      <c r="BC106" s="274">
        <v>0</v>
      </c>
      <c r="BD106" s="275">
        <v>0</v>
      </c>
      <c r="BE106" s="274">
        <v>0</v>
      </c>
      <c r="BF106" s="274">
        <v>0</v>
      </c>
      <c r="BG106" s="274">
        <v>0</v>
      </c>
      <c r="BH106" s="274">
        <v>0</v>
      </c>
      <c r="BI106" s="274">
        <v>0</v>
      </c>
      <c r="BJ106" s="274">
        <v>0</v>
      </c>
      <c r="BK106" s="274">
        <v>0</v>
      </c>
      <c r="BL106" s="274">
        <v>0</v>
      </c>
      <c r="BM106" s="274">
        <v>0</v>
      </c>
      <c r="BN106" s="275">
        <v>0</v>
      </c>
      <c r="BO106" s="274">
        <v>0</v>
      </c>
      <c r="BP106" s="274">
        <v>0</v>
      </c>
      <c r="BQ106" s="274">
        <v>0</v>
      </c>
      <c r="BR106" s="274">
        <v>0</v>
      </c>
      <c r="BS106" s="274">
        <v>0</v>
      </c>
      <c r="BT106" s="274">
        <v>0</v>
      </c>
      <c r="BU106" s="274">
        <v>0</v>
      </c>
      <c r="BV106" s="274">
        <v>0</v>
      </c>
      <c r="BW106" s="274">
        <v>0</v>
      </c>
      <c r="BX106" s="275">
        <v>0</v>
      </c>
    </row>
    <row r="107" spans="1:76" ht="15.95" customHeight="1" x14ac:dyDescent="0.15">
      <c r="A107" s="269"/>
      <c r="B107" s="270" t="s">
        <v>647</v>
      </c>
      <c r="C107" s="271"/>
      <c r="D107" s="270"/>
      <c r="E107" s="272" t="s">
        <v>648</v>
      </c>
      <c r="F107" s="273"/>
      <c r="G107" s="274">
        <v>0</v>
      </c>
      <c r="H107" s="274">
        <v>0</v>
      </c>
      <c r="I107" s="274">
        <v>0</v>
      </c>
      <c r="J107" s="274">
        <v>0</v>
      </c>
      <c r="K107" s="274">
        <v>0</v>
      </c>
      <c r="L107" s="274">
        <v>0</v>
      </c>
      <c r="M107" s="274">
        <v>0</v>
      </c>
      <c r="N107" s="274">
        <v>0</v>
      </c>
      <c r="O107" s="274">
        <v>0</v>
      </c>
      <c r="P107" s="275">
        <v>0</v>
      </c>
      <c r="Q107" s="274">
        <v>0</v>
      </c>
      <c r="R107" s="274">
        <v>0</v>
      </c>
      <c r="S107" s="274">
        <v>0</v>
      </c>
      <c r="T107" s="274">
        <v>0</v>
      </c>
      <c r="U107" s="274">
        <v>0</v>
      </c>
      <c r="V107" s="274">
        <v>0</v>
      </c>
      <c r="W107" s="274">
        <v>0</v>
      </c>
      <c r="X107" s="274">
        <v>0</v>
      </c>
      <c r="Y107" s="274">
        <v>0</v>
      </c>
      <c r="Z107" s="275">
        <v>0</v>
      </c>
      <c r="AA107" s="274">
        <v>0</v>
      </c>
      <c r="AB107" s="274">
        <v>0</v>
      </c>
      <c r="AC107" s="274">
        <v>0</v>
      </c>
      <c r="AD107" s="274">
        <v>0</v>
      </c>
      <c r="AE107" s="274">
        <v>0</v>
      </c>
      <c r="AF107" s="274">
        <v>0</v>
      </c>
      <c r="AG107" s="274">
        <v>0</v>
      </c>
      <c r="AH107" s="274">
        <v>0</v>
      </c>
      <c r="AI107" s="274">
        <v>0</v>
      </c>
      <c r="AJ107" s="275">
        <v>0</v>
      </c>
      <c r="AK107" s="274">
        <v>0</v>
      </c>
      <c r="AL107" s="274">
        <v>0</v>
      </c>
      <c r="AM107" s="274">
        <v>0</v>
      </c>
      <c r="AN107" s="274">
        <v>0</v>
      </c>
      <c r="AO107" s="274">
        <v>0</v>
      </c>
      <c r="AP107" s="274">
        <v>0</v>
      </c>
      <c r="AQ107" s="274">
        <v>0</v>
      </c>
      <c r="AR107" s="274">
        <v>0</v>
      </c>
      <c r="AS107" s="274">
        <v>0</v>
      </c>
      <c r="AT107" s="275">
        <v>0</v>
      </c>
      <c r="AU107" s="274">
        <v>0</v>
      </c>
      <c r="AV107" s="274">
        <v>0</v>
      </c>
      <c r="AW107" s="274">
        <v>0</v>
      </c>
      <c r="AX107" s="274">
        <v>0</v>
      </c>
      <c r="AY107" s="274">
        <v>0</v>
      </c>
      <c r="AZ107" s="274">
        <v>0</v>
      </c>
      <c r="BA107" s="274">
        <v>0</v>
      </c>
      <c r="BB107" s="274">
        <v>0</v>
      </c>
      <c r="BC107" s="274">
        <v>0</v>
      </c>
      <c r="BD107" s="275">
        <v>0</v>
      </c>
      <c r="BE107" s="274">
        <v>0</v>
      </c>
      <c r="BF107" s="274">
        <v>0</v>
      </c>
      <c r="BG107" s="274">
        <v>0</v>
      </c>
      <c r="BH107" s="274">
        <v>0</v>
      </c>
      <c r="BI107" s="274">
        <v>0</v>
      </c>
      <c r="BJ107" s="274">
        <v>0</v>
      </c>
      <c r="BK107" s="274">
        <v>0</v>
      </c>
      <c r="BL107" s="274">
        <v>0</v>
      </c>
      <c r="BM107" s="274">
        <v>0</v>
      </c>
      <c r="BN107" s="275">
        <v>0</v>
      </c>
      <c r="BO107" s="274">
        <v>0</v>
      </c>
      <c r="BP107" s="274">
        <v>0</v>
      </c>
      <c r="BQ107" s="274">
        <v>0</v>
      </c>
      <c r="BR107" s="274">
        <v>0</v>
      </c>
      <c r="BS107" s="274">
        <v>0</v>
      </c>
      <c r="BT107" s="274">
        <v>0</v>
      </c>
      <c r="BU107" s="274">
        <v>0</v>
      </c>
      <c r="BV107" s="274">
        <v>0</v>
      </c>
      <c r="BW107" s="274">
        <v>0</v>
      </c>
      <c r="BX107" s="275">
        <v>0</v>
      </c>
    </row>
    <row r="108" spans="1:76" ht="15.95" customHeight="1" x14ac:dyDescent="0.15">
      <c r="A108" s="269"/>
      <c r="B108" s="270" t="s">
        <v>649</v>
      </c>
      <c r="C108" s="271"/>
      <c r="D108" s="270"/>
      <c r="E108" s="272" t="s">
        <v>650</v>
      </c>
      <c r="F108" s="273"/>
      <c r="G108" s="274">
        <v>1436</v>
      </c>
      <c r="H108" s="274">
        <v>218</v>
      </c>
      <c r="I108" s="274">
        <v>89</v>
      </c>
      <c r="J108" s="274">
        <v>31</v>
      </c>
      <c r="K108" s="274">
        <v>30</v>
      </c>
      <c r="L108" s="274">
        <v>1</v>
      </c>
      <c r="M108" s="274">
        <v>58</v>
      </c>
      <c r="N108" s="274">
        <v>1</v>
      </c>
      <c r="O108" s="274">
        <v>31</v>
      </c>
      <c r="P108" s="275">
        <v>31</v>
      </c>
      <c r="Q108" s="274">
        <v>0</v>
      </c>
      <c r="R108" s="274">
        <v>26</v>
      </c>
      <c r="S108" s="274">
        <v>9</v>
      </c>
      <c r="T108" s="274">
        <v>17</v>
      </c>
      <c r="U108" s="274">
        <v>0</v>
      </c>
      <c r="V108" s="274">
        <v>129</v>
      </c>
      <c r="W108" s="274">
        <v>16</v>
      </c>
      <c r="X108" s="274">
        <v>1</v>
      </c>
      <c r="Y108" s="274">
        <v>15</v>
      </c>
      <c r="Z108" s="275">
        <v>113</v>
      </c>
      <c r="AA108" s="274">
        <v>1</v>
      </c>
      <c r="AB108" s="274">
        <v>8</v>
      </c>
      <c r="AC108" s="274">
        <v>2</v>
      </c>
      <c r="AD108" s="274">
        <v>9</v>
      </c>
      <c r="AE108" s="274">
        <v>29</v>
      </c>
      <c r="AF108" s="274">
        <v>17</v>
      </c>
      <c r="AG108" s="274">
        <v>46</v>
      </c>
      <c r="AH108" s="274">
        <v>1</v>
      </c>
      <c r="AI108" s="274">
        <v>1218</v>
      </c>
      <c r="AJ108" s="275">
        <v>879</v>
      </c>
      <c r="AK108" s="274">
        <v>457</v>
      </c>
      <c r="AL108" s="274">
        <v>445</v>
      </c>
      <c r="AM108" s="274">
        <v>389</v>
      </c>
      <c r="AN108" s="274">
        <v>178</v>
      </c>
      <c r="AO108" s="274">
        <v>11</v>
      </c>
      <c r="AP108" s="274">
        <v>27</v>
      </c>
      <c r="AQ108" s="274">
        <v>124</v>
      </c>
      <c r="AR108" s="274">
        <v>46</v>
      </c>
      <c r="AS108" s="274">
        <v>1</v>
      </c>
      <c r="AT108" s="275">
        <v>2</v>
      </c>
      <c r="AU108" s="274">
        <v>56</v>
      </c>
      <c r="AV108" s="274">
        <v>49</v>
      </c>
      <c r="AW108" s="274">
        <v>40</v>
      </c>
      <c r="AX108" s="274">
        <v>6</v>
      </c>
      <c r="AY108" s="274">
        <v>3</v>
      </c>
      <c r="AZ108" s="274">
        <v>0</v>
      </c>
      <c r="BA108" s="274">
        <v>7</v>
      </c>
      <c r="BB108" s="274">
        <v>4</v>
      </c>
      <c r="BC108" s="274">
        <v>3</v>
      </c>
      <c r="BD108" s="275">
        <v>12</v>
      </c>
      <c r="BE108" s="274">
        <v>422</v>
      </c>
      <c r="BF108" s="274">
        <v>134</v>
      </c>
      <c r="BG108" s="274">
        <v>79</v>
      </c>
      <c r="BH108" s="274">
        <v>20</v>
      </c>
      <c r="BI108" s="274">
        <v>6</v>
      </c>
      <c r="BJ108" s="274">
        <v>29</v>
      </c>
      <c r="BK108" s="274">
        <v>140</v>
      </c>
      <c r="BL108" s="274">
        <v>54</v>
      </c>
      <c r="BM108" s="274">
        <v>7</v>
      </c>
      <c r="BN108" s="275">
        <v>17</v>
      </c>
      <c r="BO108" s="274">
        <v>28</v>
      </c>
      <c r="BP108" s="274">
        <v>42</v>
      </c>
      <c r="BQ108" s="274">
        <v>82</v>
      </c>
      <c r="BR108" s="274">
        <v>257</v>
      </c>
      <c r="BS108" s="274">
        <v>79</v>
      </c>
      <c r="BT108" s="274">
        <v>38</v>
      </c>
      <c r="BU108" s="274">
        <v>6</v>
      </c>
      <c r="BV108" s="274">
        <v>27</v>
      </c>
      <c r="BW108" s="274">
        <v>16</v>
      </c>
      <c r="BX108" s="275">
        <v>91</v>
      </c>
    </row>
    <row r="109" spans="1:76" ht="15.95" customHeight="1" x14ac:dyDescent="0.15">
      <c r="A109" s="269"/>
      <c r="B109" s="270" t="s">
        <v>651</v>
      </c>
      <c r="C109" s="271"/>
      <c r="D109" s="270"/>
      <c r="E109" s="272" t="s">
        <v>652</v>
      </c>
      <c r="F109" s="273"/>
      <c r="G109" s="274">
        <v>0</v>
      </c>
      <c r="H109" s="274">
        <v>0</v>
      </c>
      <c r="I109" s="274">
        <v>0</v>
      </c>
      <c r="J109" s="274">
        <v>0</v>
      </c>
      <c r="K109" s="274">
        <v>0</v>
      </c>
      <c r="L109" s="274">
        <v>0</v>
      </c>
      <c r="M109" s="274">
        <v>0</v>
      </c>
      <c r="N109" s="274">
        <v>0</v>
      </c>
      <c r="O109" s="274">
        <v>0</v>
      </c>
      <c r="P109" s="275">
        <v>0</v>
      </c>
      <c r="Q109" s="274">
        <v>0</v>
      </c>
      <c r="R109" s="274">
        <v>0</v>
      </c>
      <c r="S109" s="274">
        <v>0</v>
      </c>
      <c r="T109" s="274">
        <v>0</v>
      </c>
      <c r="U109" s="274">
        <v>0</v>
      </c>
      <c r="V109" s="274">
        <v>0</v>
      </c>
      <c r="W109" s="274">
        <v>0</v>
      </c>
      <c r="X109" s="274">
        <v>0</v>
      </c>
      <c r="Y109" s="274">
        <v>0</v>
      </c>
      <c r="Z109" s="275">
        <v>0</v>
      </c>
      <c r="AA109" s="274">
        <v>0</v>
      </c>
      <c r="AB109" s="274">
        <v>0</v>
      </c>
      <c r="AC109" s="274">
        <v>0</v>
      </c>
      <c r="AD109" s="274">
        <v>0</v>
      </c>
      <c r="AE109" s="274">
        <v>0</v>
      </c>
      <c r="AF109" s="274">
        <v>0</v>
      </c>
      <c r="AG109" s="274">
        <v>0</v>
      </c>
      <c r="AH109" s="274">
        <v>0</v>
      </c>
      <c r="AI109" s="274">
        <v>0</v>
      </c>
      <c r="AJ109" s="275">
        <v>0</v>
      </c>
      <c r="AK109" s="274">
        <v>0</v>
      </c>
      <c r="AL109" s="274">
        <v>0</v>
      </c>
      <c r="AM109" s="274">
        <v>0</v>
      </c>
      <c r="AN109" s="274">
        <v>0</v>
      </c>
      <c r="AO109" s="274">
        <v>0</v>
      </c>
      <c r="AP109" s="274">
        <v>0</v>
      </c>
      <c r="AQ109" s="274">
        <v>0</v>
      </c>
      <c r="AR109" s="274">
        <v>0</v>
      </c>
      <c r="AS109" s="274">
        <v>0</v>
      </c>
      <c r="AT109" s="275">
        <v>0</v>
      </c>
      <c r="AU109" s="274">
        <v>0</v>
      </c>
      <c r="AV109" s="274">
        <v>0</v>
      </c>
      <c r="AW109" s="274">
        <v>0</v>
      </c>
      <c r="AX109" s="274">
        <v>0</v>
      </c>
      <c r="AY109" s="274">
        <v>0</v>
      </c>
      <c r="AZ109" s="274">
        <v>0</v>
      </c>
      <c r="BA109" s="274">
        <v>0</v>
      </c>
      <c r="BB109" s="274">
        <v>0</v>
      </c>
      <c r="BC109" s="274">
        <v>0</v>
      </c>
      <c r="BD109" s="275">
        <v>0</v>
      </c>
      <c r="BE109" s="274">
        <v>0</v>
      </c>
      <c r="BF109" s="274">
        <v>0</v>
      </c>
      <c r="BG109" s="274">
        <v>0</v>
      </c>
      <c r="BH109" s="274">
        <v>0</v>
      </c>
      <c r="BI109" s="274">
        <v>0</v>
      </c>
      <c r="BJ109" s="274">
        <v>0</v>
      </c>
      <c r="BK109" s="274">
        <v>0</v>
      </c>
      <c r="BL109" s="274">
        <v>0</v>
      </c>
      <c r="BM109" s="274">
        <v>0</v>
      </c>
      <c r="BN109" s="275">
        <v>0</v>
      </c>
      <c r="BO109" s="274">
        <v>0</v>
      </c>
      <c r="BP109" s="274">
        <v>0</v>
      </c>
      <c r="BQ109" s="274">
        <v>0</v>
      </c>
      <c r="BR109" s="274">
        <v>0</v>
      </c>
      <c r="BS109" s="274">
        <v>0</v>
      </c>
      <c r="BT109" s="274">
        <v>0</v>
      </c>
      <c r="BU109" s="274">
        <v>0</v>
      </c>
      <c r="BV109" s="274">
        <v>0</v>
      </c>
      <c r="BW109" s="274">
        <v>0</v>
      </c>
      <c r="BX109" s="275">
        <v>0</v>
      </c>
    </row>
    <row r="110" spans="1:76" ht="15.95" customHeight="1" x14ac:dyDescent="0.15">
      <c r="A110" s="269"/>
      <c r="B110" s="270" t="s">
        <v>653</v>
      </c>
      <c r="C110" s="271"/>
      <c r="D110" s="270"/>
      <c r="E110" s="272" t="s">
        <v>654</v>
      </c>
      <c r="F110" s="273"/>
      <c r="G110" s="274">
        <v>10821</v>
      </c>
      <c r="H110" s="274">
        <v>4848</v>
      </c>
      <c r="I110" s="274">
        <v>2282</v>
      </c>
      <c r="J110" s="274">
        <v>1102</v>
      </c>
      <c r="K110" s="274">
        <v>1066</v>
      </c>
      <c r="L110" s="274">
        <v>36</v>
      </c>
      <c r="M110" s="274">
        <v>1180</v>
      </c>
      <c r="N110" s="274">
        <v>20</v>
      </c>
      <c r="O110" s="274">
        <v>631</v>
      </c>
      <c r="P110" s="275">
        <v>622</v>
      </c>
      <c r="Q110" s="274">
        <v>9</v>
      </c>
      <c r="R110" s="274">
        <v>520</v>
      </c>
      <c r="S110" s="274">
        <v>182</v>
      </c>
      <c r="T110" s="274">
        <v>338</v>
      </c>
      <c r="U110" s="274">
        <v>9</v>
      </c>
      <c r="V110" s="274">
        <v>2566</v>
      </c>
      <c r="W110" s="274">
        <v>132</v>
      </c>
      <c r="X110" s="274">
        <v>9</v>
      </c>
      <c r="Y110" s="274">
        <v>123</v>
      </c>
      <c r="Z110" s="275">
        <v>2434</v>
      </c>
      <c r="AA110" s="274">
        <v>20</v>
      </c>
      <c r="AB110" s="274">
        <v>165</v>
      </c>
      <c r="AC110" s="274">
        <v>45</v>
      </c>
      <c r="AD110" s="274">
        <v>182</v>
      </c>
      <c r="AE110" s="274">
        <v>620</v>
      </c>
      <c r="AF110" s="274">
        <v>358</v>
      </c>
      <c r="AG110" s="274">
        <v>1017</v>
      </c>
      <c r="AH110" s="274">
        <v>27</v>
      </c>
      <c r="AI110" s="274">
        <v>5973</v>
      </c>
      <c r="AJ110" s="275">
        <v>3492</v>
      </c>
      <c r="AK110" s="274">
        <v>2067</v>
      </c>
      <c r="AL110" s="274">
        <v>1641</v>
      </c>
      <c r="AM110" s="274">
        <v>1435</v>
      </c>
      <c r="AN110" s="274">
        <v>659</v>
      </c>
      <c r="AO110" s="274">
        <v>38</v>
      </c>
      <c r="AP110" s="274">
        <v>97</v>
      </c>
      <c r="AQ110" s="274">
        <v>458</v>
      </c>
      <c r="AR110" s="274">
        <v>170</v>
      </c>
      <c r="AS110" s="274">
        <v>4</v>
      </c>
      <c r="AT110" s="275">
        <v>9</v>
      </c>
      <c r="AU110" s="274">
        <v>206</v>
      </c>
      <c r="AV110" s="274">
        <v>179</v>
      </c>
      <c r="AW110" s="274">
        <v>145</v>
      </c>
      <c r="AX110" s="274">
        <v>23</v>
      </c>
      <c r="AY110" s="274">
        <v>10</v>
      </c>
      <c r="AZ110" s="274">
        <v>1</v>
      </c>
      <c r="BA110" s="274">
        <v>27</v>
      </c>
      <c r="BB110" s="274">
        <v>14</v>
      </c>
      <c r="BC110" s="274">
        <v>13</v>
      </c>
      <c r="BD110" s="275">
        <v>426</v>
      </c>
      <c r="BE110" s="274">
        <v>1425</v>
      </c>
      <c r="BF110" s="274">
        <v>329</v>
      </c>
      <c r="BG110" s="274">
        <v>208</v>
      </c>
      <c r="BH110" s="274">
        <v>41</v>
      </c>
      <c r="BI110" s="274">
        <v>11</v>
      </c>
      <c r="BJ110" s="274">
        <v>69</v>
      </c>
      <c r="BK110" s="274">
        <v>740</v>
      </c>
      <c r="BL110" s="274">
        <v>130</v>
      </c>
      <c r="BM110" s="274">
        <v>15</v>
      </c>
      <c r="BN110" s="275">
        <v>67</v>
      </c>
      <c r="BO110" s="274">
        <v>60</v>
      </c>
      <c r="BP110" s="274">
        <v>84</v>
      </c>
      <c r="BQ110" s="274">
        <v>113</v>
      </c>
      <c r="BR110" s="274">
        <v>2368</v>
      </c>
      <c r="BS110" s="274">
        <v>290</v>
      </c>
      <c r="BT110" s="274">
        <v>293</v>
      </c>
      <c r="BU110" s="274">
        <v>43</v>
      </c>
      <c r="BV110" s="274">
        <v>686</v>
      </c>
      <c r="BW110" s="274">
        <v>158</v>
      </c>
      <c r="BX110" s="275">
        <v>898</v>
      </c>
    </row>
    <row r="111" spans="1:76" ht="15.95" customHeight="1" x14ac:dyDescent="0.15">
      <c r="A111" s="269"/>
      <c r="B111" s="270" t="s">
        <v>655</v>
      </c>
      <c r="C111" s="271"/>
      <c r="D111" s="270"/>
      <c r="E111" s="272" t="s">
        <v>656</v>
      </c>
      <c r="F111" s="273"/>
      <c r="G111" s="274">
        <v>45748</v>
      </c>
      <c r="H111" s="274">
        <v>14449</v>
      </c>
      <c r="I111" s="274">
        <v>11326</v>
      </c>
      <c r="J111" s="274">
        <v>9798</v>
      </c>
      <c r="K111" s="274">
        <v>9103</v>
      </c>
      <c r="L111" s="274">
        <v>695</v>
      </c>
      <c r="M111" s="274">
        <v>1528</v>
      </c>
      <c r="N111" s="274">
        <v>21</v>
      </c>
      <c r="O111" s="274">
        <v>594</v>
      </c>
      <c r="P111" s="275">
        <v>579</v>
      </c>
      <c r="Q111" s="274">
        <v>15</v>
      </c>
      <c r="R111" s="274">
        <v>900</v>
      </c>
      <c r="S111" s="274">
        <v>162</v>
      </c>
      <c r="T111" s="274">
        <v>738</v>
      </c>
      <c r="U111" s="274">
        <v>13</v>
      </c>
      <c r="V111" s="274">
        <v>3123</v>
      </c>
      <c r="W111" s="274">
        <v>1136</v>
      </c>
      <c r="X111" s="274">
        <v>79</v>
      </c>
      <c r="Y111" s="274">
        <v>1057</v>
      </c>
      <c r="Z111" s="275">
        <v>1987</v>
      </c>
      <c r="AA111" s="274">
        <v>21</v>
      </c>
      <c r="AB111" s="274">
        <v>151</v>
      </c>
      <c r="AC111" s="274">
        <v>33</v>
      </c>
      <c r="AD111" s="274">
        <v>177</v>
      </c>
      <c r="AE111" s="274">
        <v>518</v>
      </c>
      <c r="AF111" s="274">
        <v>316</v>
      </c>
      <c r="AG111" s="274">
        <v>742</v>
      </c>
      <c r="AH111" s="274">
        <v>29</v>
      </c>
      <c r="AI111" s="274">
        <v>31299</v>
      </c>
      <c r="AJ111" s="275">
        <v>28173</v>
      </c>
      <c r="AK111" s="274">
        <v>17546</v>
      </c>
      <c r="AL111" s="274">
        <v>16500</v>
      </c>
      <c r="AM111" s="274">
        <v>14304</v>
      </c>
      <c r="AN111" s="274">
        <v>5610</v>
      </c>
      <c r="AO111" s="274">
        <v>462</v>
      </c>
      <c r="AP111" s="274">
        <v>932</v>
      </c>
      <c r="AQ111" s="274">
        <v>4530</v>
      </c>
      <c r="AR111" s="274">
        <v>2571</v>
      </c>
      <c r="AS111" s="274">
        <v>70</v>
      </c>
      <c r="AT111" s="275">
        <v>129</v>
      </c>
      <c r="AU111" s="274">
        <v>2196</v>
      </c>
      <c r="AV111" s="274">
        <v>1808</v>
      </c>
      <c r="AW111" s="274">
        <v>1499</v>
      </c>
      <c r="AX111" s="274">
        <v>136</v>
      </c>
      <c r="AY111" s="274">
        <v>160</v>
      </c>
      <c r="AZ111" s="274">
        <v>13</v>
      </c>
      <c r="BA111" s="274">
        <v>388</v>
      </c>
      <c r="BB111" s="274">
        <v>173</v>
      </c>
      <c r="BC111" s="274">
        <v>215</v>
      </c>
      <c r="BD111" s="275">
        <v>1046</v>
      </c>
      <c r="BE111" s="274">
        <v>10627</v>
      </c>
      <c r="BF111" s="274">
        <v>3654</v>
      </c>
      <c r="BG111" s="274">
        <v>2041</v>
      </c>
      <c r="BH111" s="274">
        <v>836</v>
      </c>
      <c r="BI111" s="274">
        <v>155</v>
      </c>
      <c r="BJ111" s="274">
        <v>622</v>
      </c>
      <c r="BK111" s="274">
        <v>2747</v>
      </c>
      <c r="BL111" s="274">
        <v>1409</v>
      </c>
      <c r="BM111" s="274">
        <v>191</v>
      </c>
      <c r="BN111" s="275">
        <v>253</v>
      </c>
      <c r="BO111" s="274">
        <v>688</v>
      </c>
      <c r="BP111" s="274">
        <v>1685</v>
      </c>
      <c r="BQ111" s="274">
        <v>251</v>
      </c>
      <c r="BR111" s="274">
        <v>2875</v>
      </c>
      <c r="BS111" s="274">
        <v>1731</v>
      </c>
      <c r="BT111" s="274">
        <v>342</v>
      </c>
      <c r="BU111" s="274">
        <v>91</v>
      </c>
      <c r="BV111" s="274">
        <v>173</v>
      </c>
      <c r="BW111" s="274">
        <v>81</v>
      </c>
      <c r="BX111" s="275">
        <v>457</v>
      </c>
    </row>
    <row r="112" spans="1:76" ht="15.95" customHeight="1" x14ac:dyDescent="0.15">
      <c r="A112" s="269"/>
      <c r="B112" s="270" t="s">
        <v>657</v>
      </c>
      <c r="C112" s="271"/>
      <c r="D112" s="270"/>
      <c r="E112" s="272" t="s">
        <v>658</v>
      </c>
      <c r="F112" s="273"/>
      <c r="G112" s="274">
        <v>616778</v>
      </c>
      <c r="H112" s="274">
        <v>367332</v>
      </c>
      <c r="I112" s="274">
        <v>200279</v>
      </c>
      <c r="J112" s="274">
        <v>165866</v>
      </c>
      <c r="K112" s="274">
        <v>160706</v>
      </c>
      <c r="L112" s="274">
        <v>5160</v>
      </c>
      <c r="M112" s="274">
        <v>34413</v>
      </c>
      <c r="N112" s="274">
        <v>477</v>
      </c>
      <c r="O112" s="274">
        <v>18968</v>
      </c>
      <c r="P112" s="275">
        <v>18709</v>
      </c>
      <c r="Q112" s="274">
        <v>259</v>
      </c>
      <c r="R112" s="274">
        <v>14741</v>
      </c>
      <c r="S112" s="274">
        <v>7756</v>
      </c>
      <c r="T112" s="274">
        <v>6985</v>
      </c>
      <c r="U112" s="274">
        <v>227</v>
      </c>
      <c r="V112" s="274">
        <v>167053</v>
      </c>
      <c r="W112" s="274">
        <v>3758</v>
      </c>
      <c r="X112" s="274">
        <v>222</v>
      </c>
      <c r="Y112" s="274">
        <v>3536</v>
      </c>
      <c r="Z112" s="275">
        <v>163295</v>
      </c>
      <c r="AA112" s="274">
        <v>1782</v>
      </c>
      <c r="AB112" s="274">
        <v>13279</v>
      </c>
      <c r="AC112" s="274">
        <v>4603</v>
      </c>
      <c r="AD112" s="274">
        <v>15928</v>
      </c>
      <c r="AE112" s="274">
        <v>40672</v>
      </c>
      <c r="AF112" s="274">
        <v>34167</v>
      </c>
      <c r="AG112" s="274">
        <v>49405</v>
      </c>
      <c r="AH112" s="274">
        <v>3459</v>
      </c>
      <c r="AI112" s="274">
        <v>249446</v>
      </c>
      <c r="AJ112" s="275">
        <v>141240</v>
      </c>
      <c r="AK112" s="274">
        <v>92294</v>
      </c>
      <c r="AL112" s="274">
        <v>87265</v>
      </c>
      <c r="AM112" s="274">
        <v>68791</v>
      </c>
      <c r="AN112" s="274">
        <v>31655</v>
      </c>
      <c r="AO112" s="274">
        <v>2107</v>
      </c>
      <c r="AP112" s="274">
        <v>5752</v>
      </c>
      <c r="AQ112" s="274">
        <v>24921</v>
      </c>
      <c r="AR112" s="274">
        <v>4073</v>
      </c>
      <c r="AS112" s="274">
        <v>43</v>
      </c>
      <c r="AT112" s="275">
        <v>240</v>
      </c>
      <c r="AU112" s="274">
        <v>18474</v>
      </c>
      <c r="AV112" s="274">
        <v>16689</v>
      </c>
      <c r="AW112" s="274">
        <v>7754</v>
      </c>
      <c r="AX112" s="274">
        <v>8040</v>
      </c>
      <c r="AY112" s="274">
        <v>792</v>
      </c>
      <c r="AZ112" s="274">
        <v>103</v>
      </c>
      <c r="BA112" s="274">
        <v>1785</v>
      </c>
      <c r="BB112" s="274">
        <v>922</v>
      </c>
      <c r="BC112" s="274">
        <v>863</v>
      </c>
      <c r="BD112" s="275">
        <v>5029</v>
      </c>
      <c r="BE112" s="274">
        <v>48946</v>
      </c>
      <c r="BF112" s="274">
        <v>15407</v>
      </c>
      <c r="BG112" s="274">
        <v>9099</v>
      </c>
      <c r="BH112" s="274">
        <v>1201</v>
      </c>
      <c r="BI112" s="274">
        <v>441</v>
      </c>
      <c r="BJ112" s="274">
        <v>4666</v>
      </c>
      <c r="BK112" s="274">
        <v>11851</v>
      </c>
      <c r="BL112" s="274">
        <v>7828</v>
      </c>
      <c r="BM112" s="274">
        <v>1278</v>
      </c>
      <c r="BN112" s="275">
        <v>662</v>
      </c>
      <c r="BO112" s="274">
        <v>4165</v>
      </c>
      <c r="BP112" s="274">
        <v>7755</v>
      </c>
      <c r="BQ112" s="274">
        <v>547</v>
      </c>
      <c r="BR112" s="274">
        <v>107659</v>
      </c>
      <c r="BS112" s="274">
        <v>24883</v>
      </c>
      <c r="BT112" s="274">
        <v>823</v>
      </c>
      <c r="BU112" s="274">
        <v>563</v>
      </c>
      <c r="BV112" s="274">
        <v>19301</v>
      </c>
      <c r="BW112" s="274">
        <v>9256</v>
      </c>
      <c r="BX112" s="275">
        <v>52833</v>
      </c>
    </row>
    <row r="113" spans="1:76" ht="15.95" customHeight="1" x14ac:dyDescent="0.15">
      <c r="A113" s="269"/>
      <c r="B113" s="287" t="s">
        <v>659</v>
      </c>
      <c r="C113" s="288"/>
      <c r="D113" s="287"/>
      <c r="E113" s="289" t="s">
        <v>87</v>
      </c>
      <c r="F113" s="290"/>
      <c r="G113" s="291">
        <v>23260588</v>
      </c>
      <c r="H113" s="291">
        <v>13072659</v>
      </c>
      <c r="I113" s="291">
        <v>7980829</v>
      </c>
      <c r="J113" s="291">
        <v>4434855</v>
      </c>
      <c r="K113" s="291">
        <v>4290098</v>
      </c>
      <c r="L113" s="291">
        <v>144757</v>
      </c>
      <c r="M113" s="291">
        <v>3545974</v>
      </c>
      <c r="N113" s="291">
        <v>49545</v>
      </c>
      <c r="O113" s="291">
        <v>1824167</v>
      </c>
      <c r="P113" s="292">
        <v>1799853</v>
      </c>
      <c r="Q113" s="291">
        <v>24314</v>
      </c>
      <c r="R113" s="291">
        <v>1646370</v>
      </c>
      <c r="S113" s="291">
        <v>587589</v>
      </c>
      <c r="T113" s="291">
        <v>1058781</v>
      </c>
      <c r="U113" s="291">
        <v>25892</v>
      </c>
      <c r="V113" s="291">
        <v>5091830</v>
      </c>
      <c r="W113" s="291">
        <v>284733</v>
      </c>
      <c r="X113" s="291">
        <v>16798</v>
      </c>
      <c r="Y113" s="291">
        <v>267935</v>
      </c>
      <c r="Z113" s="292">
        <v>4807097</v>
      </c>
      <c r="AA113" s="291">
        <v>30847</v>
      </c>
      <c r="AB113" s="291">
        <v>292224</v>
      </c>
      <c r="AC113" s="291">
        <v>80703</v>
      </c>
      <c r="AD113" s="291">
        <v>321062</v>
      </c>
      <c r="AE113" s="291">
        <v>1193157</v>
      </c>
      <c r="AF113" s="291">
        <v>657359</v>
      </c>
      <c r="AG113" s="291">
        <v>2179790</v>
      </c>
      <c r="AH113" s="291">
        <v>51955</v>
      </c>
      <c r="AI113" s="291">
        <v>10187929</v>
      </c>
      <c r="AJ113" s="292">
        <v>6031833</v>
      </c>
      <c r="AK113" s="291">
        <v>3425512</v>
      </c>
      <c r="AL113" s="291">
        <v>3338041</v>
      </c>
      <c r="AM113" s="291">
        <v>2886711</v>
      </c>
      <c r="AN113" s="291">
        <v>1379396</v>
      </c>
      <c r="AO113" s="291">
        <v>94040</v>
      </c>
      <c r="AP113" s="291">
        <v>242111</v>
      </c>
      <c r="AQ113" s="291">
        <v>790387</v>
      </c>
      <c r="AR113" s="291">
        <v>354664</v>
      </c>
      <c r="AS113" s="291">
        <v>7109</v>
      </c>
      <c r="AT113" s="292">
        <v>19004</v>
      </c>
      <c r="AU113" s="291">
        <v>451330</v>
      </c>
      <c r="AV113" s="291">
        <v>403200</v>
      </c>
      <c r="AW113" s="291">
        <v>326480</v>
      </c>
      <c r="AX113" s="291">
        <v>55197</v>
      </c>
      <c r="AY113" s="291">
        <v>19144</v>
      </c>
      <c r="AZ113" s="291">
        <v>2379</v>
      </c>
      <c r="BA113" s="291">
        <v>48130</v>
      </c>
      <c r="BB113" s="291">
        <v>25555</v>
      </c>
      <c r="BC113" s="291">
        <v>22575</v>
      </c>
      <c r="BD113" s="292">
        <v>87471</v>
      </c>
      <c r="BE113" s="291">
        <v>2606321</v>
      </c>
      <c r="BF113" s="291">
        <v>822746</v>
      </c>
      <c r="BG113" s="291">
        <v>462005</v>
      </c>
      <c r="BH113" s="291">
        <v>122493</v>
      </c>
      <c r="BI113" s="291">
        <v>37704</v>
      </c>
      <c r="BJ113" s="291">
        <v>200544</v>
      </c>
      <c r="BK113" s="291">
        <v>781019</v>
      </c>
      <c r="BL113" s="291">
        <v>332648</v>
      </c>
      <c r="BM113" s="291">
        <v>39382</v>
      </c>
      <c r="BN113" s="292">
        <v>94680</v>
      </c>
      <c r="BO113" s="291">
        <v>258989</v>
      </c>
      <c r="BP113" s="291">
        <v>276857</v>
      </c>
      <c r="BQ113" s="291">
        <v>478984</v>
      </c>
      <c r="BR113" s="291">
        <v>3677112</v>
      </c>
      <c r="BS113" s="291">
        <v>778279</v>
      </c>
      <c r="BT113" s="291">
        <v>373432</v>
      </c>
      <c r="BU113" s="291">
        <v>102320</v>
      </c>
      <c r="BV113" s="291">
        <v>491217</v>
      </c>
      <c r="BW113" s="291">
        <v>217104</v>
      </c>
      <c r="BX113" s="292">
        <v>1714760</v>
      </c>
    </row>
    <row r="114" spans="1:76" ht="15.95" customHeight="1" x14ac:dyDescent="0.15">
      <c r="A114" s="269"/>
      <c r="B114" s="270" t="s">
        <v>660</v>
      </c>
      <c r="C114" s="271"/>
      <c r="D114" s="270"/>
      <c r="E114" s="272" t="s">
        <v>35</v>
      </c>
      <c r="F114" s="273"/>
      <c r="G114" s="274">
        <v>823936</v>
      </c>
      <c r="H114" s="274">
        <v>553651</v>
      </c>
      <c r="I114" s="274">
        <v>348554</v>
      </c>
      <c r="J114" s="274">
        <v>202750</v>
      </c>
      <c r="K114" s="274">
        <v>198059</v>
      </c>
      <c r="L114" s="274">
        <v>4691</v>
      </c>
      <c r="M114" s="274">
        <v>145804</v>
      </c>
      <c r="N114" s="274">
        <v>2052</v>
      </c>
      <c r="O114" s="274">
        <v>89134</v>
      </c>
      <c r="P114" s="275">
        <v>88443</v>
      </c>
      <c r="Q114" s="274">
        <v>691</v>
      </c>
      <c r="R114" s="274">
        <v>53941</v>
      </c>
      <c r="S114" s="274">
        <v>17811</v>
      </c>
      <c r="T114" s="274">
        <v>36130</v>
      </c>
      <c r="U114" s="274">
        <v>677</v>
      </c>
      <c r="V114" s="274">
        <v>205097</v>
      </c>
      <c r="W114" s="274">
        <v>12885</v>
      </c>
      <c r="X114" s="274">
        <v>731</v>
      </c>
      <c r="Y114" s="274">
        <v>12154</v>
      </c>
      <c r="Z114" s="275">
        <v>192212</v>
      </c>
      <c r="AA114" s="274">
        <v>1529</v>
      </c>
      <c r="AB114" s="274">
        <v>12051</v>
      </c>
      <c r="AC114" s="274">
        <v>2473</v>
      </c>
      <c r="AD114" s="274">
        <v>14173</v>
      </c>
      <c r="AE114" s="274">
        <v>50570</v>
      </c>
      <c r="AF114" s="274">
        <v>27458</v>
      </c>
      <c r="AG114" s="274">
        <v>82654</v>
      </c>
      <c r="AH114" s="274">
        <v>1304</v>
      </c>
      <c r="AI114" s="274">
        <v>270285</v>
      </c>
      <c r="AJ114" s="275">
        <v>181140</v>
      </c>
      <c r="AK114" s="274">
        <v>103403</v>
      </c>
      <c r="AL114" s="274">
        <v>102144</v>
      </c>
      <c r="AM114" s="274">
        <v>94395</v>
      </c>
      <c r="AN114" s="274">
        <v>52882</v>
      </c>
      <c r="AO114" s="274">
        <v>1161</v>
      </c>
      <c r="AP114" s="274">
        <v>2760</v>
      </c>
      <c r="AQ114" s="274">
        <v>29968</v>
      </c>
      <c r="AR114" s="274">
        <v>7298</v>
      </c>
      <c r="AS114" s="274">
        <v>112</v>
      </c>
      <c r="AT114" s="275">
        <v>214</v>
      </c>
      <c r="AU114" s="274">
        <v>7749</v>
      </c>
      <c r="AV114" s="274">
        <v>6945</v>
      </c>
      <c r="AW114" s="274">
        <v>6265</v>
      </c>
      <c r="AX114" s="274">
        <v>349</v>
      </c>
      <c r="AY114" s="274">
        <v>293</v>
      </c>
      <c r="AZ114" s="274">
        <v>38</v>
      </c>
      <c r="BA114" s="274">
        <v>804</v>
      </c>
      <c r="BB114" s="274">
        <v>379</v>
      </c>
      <c r="BC114" s="274">
        <v>425</v>
      </c>
      <c r="BD114" s="275">
        <v>1259</v>
      </c>
      <c r="BE114" s="274">
        <v>77737</v>
      </c>
      <c r="BF114" s="274">
        <v>16672</v>
      </c>
      <c r="BG114" s="274">
        <v>11934</v>
      </c>
      <c r="BH114" s="274">
        <v>2197</v>
      </c>
      <c r="BI114" s="274">
        <v>523</v>
      </c>
      <c r="BJ114" s="274">
        <v>2018</v>
      </c>
      <c r="BK114" s="274">
        <v>36623</v>
      </c>
      <c r="BL114" s="274">
        <v>9407</v>
      </c>
      <c r="BM114" s="274">
        <v>615</v>
      </c>
      <c r="BN114" s="275">
        <v>1288</v>
      </c>
      <c r="BO114" s="274">
        <v>1265</v>
      </c>
      <c r="BP114" s="274">
        <v>11867</v>
      </c>
      <c r="BQ114" s="274">
        <v>8550</v>
      </c>
      <c r="BR114" s="274">
        <v>80595</v>
      </c>
      <c r="BS114" s="274">
        <v>18489</v>
      </c>
      <c r="BT114" s="274">
        <v>7551</v>
      </c>
      <c r="BU114" s="274">
        <v>2676</v>
      </c>
      <c r="BV114" s="274">
        <v>12401</v>
      </c>
      <c r="BW114" s="274">
        <v>4087</v>
      </c>
      <c r="BX114" s="275">
        <v>35391</v>
      </c>
    </row>
    <row r="115" spans="1:76" ht="15.95" customHeight="1" x14ac:dyDescent="0.15">
      <c r="A115" s="269"/>
      <c r="B115" s="270" t="s">
        <v>661</v>
      </c>
      <c r="C115" s="271"/>
      <c r="D115" s="270"/>
      <c r="E115" s="272" t="s">
        <v>36</v>
      </c>
      <c r="F115" s="273"/>
      <c r="G115" s="274">
        <v>15051946</v>
      </c>
      <c r="H115" s="274">
        <v>7976191</v>
      </c>
      <c r="I115" s="274">
        <v>4976782</v>
      </c>
      <c r="J115" s="274">
        <v>3041592</v>
      </c>
      <c r="K115" s="274">
        <v>2956393</v>
      </c>
      <c r="L115" s="274">
        <v>85199</v>
      </c>
      <c r="M115" s="274">
        <v>1935190</v>
      </c>
      <c r="N115" s="274">
        <v>43373</v>
      </c>
      <c r="O115" s="274">
        <v>1093644</v>
      </c>
      <c r="P115" s="275">
        <v>1078908</v>
      </c>
      <c r="Q115" s="274">
        <v>14736</v>
      </c>
      <c r="R115" s="274">
        <v>782117</v>
      </c>
      <c r="S115" s="274">
        <v>280012</v>
      </c>
      <c r="T115" s="274">
        <v>502105</v>
      </c>
      <c r="U115" s="274">
        <v>16056</v>
      </c>
      <c r="V115" s="274">
        <v>2999409</v>
      </c>
      <c r="W115" s="274">
        <v>202467</v>
      </c>
      <c r="X115" s="274">
        <v>16148</v>
      </c>
      <c r="Y115" s="274">
        <v>186319</v>
      </c>
      <c r="Z115" s="275">
        <v>2796942</v>
      </c>
      <c r="AA115" s="274">
        <v>28152</v>
      </c>
      <c r="AB115" s="274">
        <v>235439</v>
      </c>
      <c r="AC115" s="274">
        <v>65209</v>
      </c>
      <c r="AD115" s="274">
        <v>260483</v>
      </c>
      <c r="AE115" s="274">
        <v>742972</v>
      </c>
      <c r="AF115" s="274">
        <v>468362</v>
      </c>
      <c r="AG115" s="274">
        <v>964267</v>
      </c>
      <c r="AH115" s="274">
        <v>32058</v>
      </c>
      <c r="AI115" s="274">
        <v>7075755</v>
      </c>
      <c r="AJ115" s="275">
        <v>3611117</v>
      </c>
      <c r="AK115" s="274">
        <v>2208595</v>
      </c>
      <c r="AL115" s="274">
        <v>2142708</v>
      </c>
      <c r="AM115" s="274">
        <v>1900119</v>
      </c>
      <c r="AN115" s="274">
        <v>771290</v>
      </c>
      <c r="AO115" s="274">
        <v>40851</v>
      </c>
      <c r="AP115" s="274">
        <v>95348</v>
      </c>
      <c r="AQ115" s="274">
        <v>760880</v>
      </c>
      <c r="AR115" s="274">
        <v>213977</v>
      </c>
      <c r="AS115" s="274">
        <v>5896</v>
      </c>
      <c r="AT115" s="275">
        <v>11877</v>
      </c>
      <c r="AU115" s="274">
        <v>242589</v>
      </c>
      <c r="AV115" s="274">
        <v>200972</v>
      </c>
      <c r="AW115" s="274">
        <v>156828</v>
      </c>
      <c r="AX115" s="274">
        <v>23792</v>
      </c>
      <c r="AY115" s="274">
        <v>17310</v>
      </c>
      <c r="AZ115" s="274">
        <v>3042</v>
      </c>
      <c r="BA115" s="274">
        <v>41617</v>
      </c>
      <c r="BB115" s="274">
        <v>20481</v>
      </c>
      <c r="BC115" s="274">
        <v>21136</v>
      </c>
      <c r="BD115" s="275">
        <v>65887</v>
      </c>
      <c r="BE115" s="274">
        <v>1402522</v>
      </c>
      <c r="BF115" s="274">
        <v>471406</v>
      </c>
      <c r="BG115" s="274">
        <v>289393</v>
      </c>
      <c r="BH115" s="274">
        <v>77176</v>
      </c>
      <c r="BI115" s="274">
        <v>18625</v>
      </c>
      <c r="BJ115" s="274">
        <v>86212</v>
      </c>
      <c r="BK115" s="274">
        <v>524806</v>
      </c>
      <c r="BL115" s="274">
        <v>155154</v>
      </c>
      <c r="BM115" s="274">
        <v>26778</v>
      </c>
      <c r="BN115" s="275">
        <v>60508</v>
      </c>
      <c r="BO115" s="274">
        <v>38125</v>
      </c>
      <c r="BP115" s="274">
        <v>125745</v>
      </c>
      <c r="BQ115" s="274">
        <v>374076</v>
      </c>
      <c r="BR115" s="274">
        <v>3090562</v>
      </c>
      <c r="BS115" s="274">
        <v>664680</v>
      </c>
      <c r="BT115" s="274">
        <v>427798</v>
      </c>
      <c r="BU115" s="274">
        <v>102810</v>
      </c>
      <c r="BV115" s="274">
        <v>413124</v>
      </c>
      <c r="BW115" s="274">
        <v>293881</v>
      </c>
      <c r="BX115" s="275">
        <v>1188269</v>
      </c>
    </row>
    <row r="116" spans="1:76" ht="15.95" customHeight="1" x14ac:dyDescent="0.15">
      <c r="A116" s="269"/>
      <c r="B116" s="270" t="s">
        <v>662</v>
      </c>
      <c r="C116" s="271"/>
      <c r="D116" s="270"/>
      <c r="E116" s="272" t="s">
        <v>37</v>
      </c>
      <c r="F116" s="273"/>
      <c r="G116" s="274">
        <v>895917</v>
      </c>
      <c r="H116" s="274">
        <v>552867</v>
      </c>
      <c r="I116" s="274">
        <v>286164</v>
      </c>
      <c r="J116" s="274">
        <v>170642</v>
      </c>
      <c r="K116" s="274">
        <v>155740</v>
      </c>
      <c r="L116" s="274">
        <v>14902</v>
      </c>
      <c r="M116" s="274">
        <v>115522</v>
      </c>
      <c r="N116" s="274">
        <v>1389</v>
      </c>
      <c r="O116" s="274">
        <v>37395</v>
      </c>
      <c r="P116" s="275">
        <v>36166</v>
      </c>
      <c r="Q116" s="274">
        <v>1229</v>
      </c>
      <c r="R116" s="274">
        <v>76217</v>
      </c>
      <c r="S116" s="274">
        <v>10717</v>
      </c>
      <c r="T116" s="274">
        <v>65500</v>
      </c>
      <c r="U116" s="274">
        <v>521</v>
      </c>
      <c r="V116" s="274">
        <v>266703</v>
      </c>
      <c r="W116" s="274">
        <v>8619</v>
      </c>
      <c r="X116" s="274">
        <v>487</v>
      </c>
      <c r="Y116" s="274">
        <v>8132</v>
      </c>
      <c r="Z116" s="275">
        <v>258084</v>
      </c>
      <c r="AA116" s="274">
        <v>1644</v>
      </c>
      <c r="AB116" s="274">
        <v>13717</v>
      </c>
      <c r="AC116" s="274">
        <v>2266</v>
      </c>
      <c r="AD116" s="274">
        <v>16458</v>
      </c>
      <c r="AE116" s="274">
        <v>68811</v>
      </c>
      <c r="AF116" s="274">
        <v>33628</v>
      </c>
      <c r="AG116" s="274">
        <v>120099</v>
      </c>
      <c r="AH116" s="274">
        <v>1461</v>
      </c>
      <c r="AI116" s="274">
        <v>343050</v>
      </c>
      <c r="AJ116" s="275">
        <v>154704</v>
      </c>
      <c r="AK116" s="274">
        <v>62308</v>
      </c>
      <c r="AL116" s="274">
        <v>61895</v>
      </c>
      <c r="AM116" s="274">
        <v>60166</v>
      </c>
      <c r="AN116" s="274">
        <v>34046</v>
      </c>
      <c r="AO116" s="274">
        <v>318</v>
      </c>
      <c r="AP116" s="274">
        <v>942</v>
      </c>
      <c r="AQ116" s="274">
        <v>20937</v>
      </c>
      <c r="AR116" s="274">
        <v>3863</v>
      </c>
      <c r="AS116" s="274">
        <v>21</v>
      </c>
      <c r="AT116" s="275">
        <v>39</v>
      </c>
      <c r="AU116" s="274">
        <v>1729</v>
      </c>
      <c r="AV116" s="274">
        <v>1597</v>
      </c>
      <c r="AW116" s="274">
        <v>1476</v>
      </c>
      <c r="AX116" s="274">
        <v>67</v>
      </c>
      <c r="AY116" s="274">
        <v>46</v>
      </c>
      <c r="AZ116" s="274">
        <v>8</v>
      </c>
      <c r="BA116" s="274">
        <v>132</v>
      </c>
      <c r="BB116" s="274">
        <v>70</v>
      </c>
      <c r="BC116" s="274">
        <v>62</v>
      </c>
      <c r="BD116" s="275">
        <v>413</v>
      </c>
      <c r="BE116" s="274">
        <v>92396</v>
      </c>
      <c r="BF116" s="274">
        <v>20154</v>
      </c>
      <c r="BG116" s="274">
        <v>16415</v>
      </c>
      <c r="BH116" s="274">
        <v>1125</v>
      </c>
      <c r="BI116" s="274">
        <v>171</v>
      </c>
      <c r="BJ116" s="274">
        <v>2443</v>
      </c>
      <c r="BK116" s="274">
        <v>57194</v>
      </c>
      <c r="BL116" s="274">
        <v>8131</v>
      </c>
      <c r="BM116" s="274">
        <v>267</v>
      </c>
      <c r="BN116" s="275">
        <v>401</v>
      </c>
      <c r="BO116" s="274">
        <v>708</v>
      </c>
      <c r="BP116" s="274">
        <v>5541</v>
      </c>
      <c r="BQ116" s="274">
        <v>9337</v>
      </c>
      <c r="BR116" s="274">
        <v>179009</v>
      </c>
      <c r="BS116" s="274">
        <v>19660</v>
      </c>
      <c r="BT116" s="274">
        <v>2629</v>
      </c>
      <c r="BU116" s="274">
        <v>1387</v>
      </c>
      <c r="BV116" s="274">
        <v>8304</v>
      </c>
      <c r="BW116" s="274">
        <v>3614</v>
      </c>
      <c r="BX116" s="275">
        <v>143415</v>
      </c>
    </row>
    <row r="117" spans="1:76" ht="15.95" customHeight="1" x14ac:dyDescent="0.15">
      <c r="A117" s="269"/>
      <c r="B117" s="270" t="s">
        <v>663</v>
      </c>
      <c r="C117" s="271"/>
      <c r="D117" s="270"/>
      <c r="E117" s="272" t="s">
        <v>38</v>
      </c>
      <c r="F117" s="273"/>
      <c r="G117" s="274">
        <v>1390257</v>
      </c>
      <c r="H117" s="274">
        <v>623674</v>
      </c>
      <c r="I117" s="274">
        <v>383031</v>
      </c>
      <c r="J117" s="274">
        <v>220164</v>
      </c>
      <c r="K117" s="274">
        <v>215467</v>
      </c>
      <c r="L117" s="274">
        <v>4697</v>
      </c>
      <c r="M117" s="274">
        <v>162867</v>
      </c>
      <c r="N117" s="274">
        <v>3252</v>
      </c>
      <c r="O117" s="274">
        <v>105118</v>
      </c>
      <c r="P117" s="275">
        <v>104300</v>
      </c>
      <c r="Q117" s="274">
        <v>818</v>
      </c>
      <c r="R117" s="274">
        <v>53482</v>
      </c>
      <c r="S117" s="274">
        <v>21740</v>
      </c>
      <c r="T117" s="274">
        <v>31742</v>
      </c>
      <c r="U117" s="274">
        <v>1015</v>
      </c>
      <c r="V117" s="274">
        <v>240643</v>
      </c>
      <c r="W117" s="274">
        <v>15512</v>
      </c>
      <c r="X117" s="274">
        <v>994</v>
      </c>
      <c r="Y117" s="274">
        <v>14518</v>
      </c>
      <c r="Z117" s="275">
        <v>225131</v>
      </c>
      <c r="AA117" s="274">
        <v>2293</v>
      </c>
      <c r="AB117" s="274">
        <v>15311</v>
      </c>
      <c r="AC117" s="274">
        <v>5564</v>
      </c>
      <c r="AD117" s="274">
        <v>17420</v>
      </c>
      <c r="AE117" s="274">
        <v>55816</v>
      </c>
      <c r="AF117" s="274">
        <v>38638</v>
      </c>
      <c r="AG117" s="274">
        <v>87696</v>
      </c>
      <c r="AH117" s="274">
        <v>2393</v>
      </c>
      <c r="AI117" s="274">
        <v>766583</v>
      </c>
      <c r="AJ117" s="275">
        <v>531304</v>
      </c>
      <c r="AK117" s="274">
        <v>286984</v>
      </c>
      <c r="AL117" s="274">
        <v>277944</v>
      </c>
      <c r="AM117" s="274">
        <v>232733</v>
      </c>
      <c r="AN117" s="274">
        <v>135475</v>
      </c>
      <c r="AO117" s="274">
        <v>4352</v>
      </c>
      <c r="AP117" s="274">
        <v>15138</v>
      </c>
      <c r="AQ117" s="274">
        <v>50957</v>
      </c>
      <c r="AR117" s="274">
        <v>25120</v>
      </c>
      <c r="AS117" s="274">
        <v>274</v>
      </c>
      <c r="AT117" s="275">
        <v>1417</v>
      </c>
      <c r="AU117" s="274">
        <v>45211</v>
      </c>
      <c r="AV117" s="274">
        <v>40318</v>
      </c>
      <c r="AW117" s="274">
        <v>36430</v>
      </c>
      <c r="AX117" s="274">
        <v>2555</v>
      </c>
      <c r="AY117" s="274">
        <v>1054</v>
      </c>
      <c r="AZ117" s="274">
        <v>279</v>
      </c>
      <c r="BA117" s="274">
        <v>4893</v>
      </c>
      <c r="BB117" s="274">
        <v>2630</v>
      </c>
      <c r="BC117" s="274">
        <v>2263</v>
      </c>
      <c r="BD117" s="275">
        <v>9040</v>
      </c>
      <c r="BE117" s="274">
        <v>244320</v>
      </c>
      <c r="BF117" s="274">
        <v>73755</v>
      </c>
      <c r="BG117" s="274">
        <v>50645</v>
      </c>
      <c r="BH117" s="274">
        <v>10069</v>
      </c>
      <c r="BI117" s="274">
        <v>2732</v>
      </c>
      <c r="BJ117" s="274">
        <v>10309</v>
      </c>
      <c r="BK117" s="274">
        <v>68009</v>
      </c>
      <c r="BL117" s="274">
        <v>58304</v>
      </c>
      <c r="BM117" s="274">
        <v>6339</v>
      </c>
      <c r="BN117" s="275">
        <v>15542</v>
      </c>
      <c r="BO117" s="274">
        <v>2146</v>
      </c>
      <c r="BP117" s="274">
        <v>20225</v>
      </c>
      <c r="BQ117" s="274">
        <v>40873</v>
      </c>
      <c r="BR117" s="274">
        <v>194406</v>
      </c>
      <c r="BS117" s="274">
        <v>73690</v>
      </c>
      <c r="BT117" s="274">
        <v>41341</v>
      </c>
      <c r="BU117" s="274">
        <v>5389</v>
      </c>
      <c r="BV117" s="274">
        <v>7511</v>
      </c>
      <c r="BW117" s="274">
        <v>16957</v>
      </c>
      <c r="BX117" s="275">
        <v>49518</v>
      </c>
    </row>
    <row r="118" spans="1:76" ht="15.95" customHeight="1" x14ac:dyDescent="0.15">
      <c r="A118" s="269"/>
      <c r="B118" s="270" t="s">
        <v>664</v>
      </c>
      <c r="C118" s="271"/>
      <c r="D118" s="270"/>
      <c r="E118" s="272" t="s">
        <v>665</v>
      </c>
      <c r="F118" s="273"/>
      <c r="G118" s="274">
        <v>0</v>
      </c>
      <c r="H118" s="274">
        <v>0</v>
      </c>
      <c r="I118" s="274">
        <v>0</v>
      </c>
      <c r="J118" s="274">
        <v>0</v>
      </c>
      <c r="K118" s="274">
        <v>0</v>
      </c>
      <c r="L118" s="274">
        <v>0</v>
      </c>
      <c r="M118" s="274">
        <v>0</v>
      </c>
      <c r="N118" s="274">
        <v>0</v>
      </c>
      <c r="O118" s="274">
        <v>0</v>
      </c>
      <c r="P118" s="275">
        <v>0</v>
      </c>
      <c r="Q118" s="274">
        <v>0</v>
      </c>
      <c r="R118" s="274">
        <v>0</v>
      </c>
      <c r="S118" s="274">
        <v>0</v>
      </c>
      <c r="T118" s="274">
        <v>0</v>
      </c>
      <c r="U118" s="274">
        <v>0</v>
      </c>
      <c r="V118" s="274">
        <v>0</v>
      </c>
      <c r="W118" s="274">
        <v>0</v>
      </c>
      <c r="X118" s="274">
        <v>0</v>
      </c>
      <c r="Y118" s="274">
        <v>0</v>
      </c>
      <c r="Z118" s="275">
        <v>0</v>
      </c>
      <c r="AA118" s="274">
        <v>0</v>
      </c>
      <c r="AB118" s="274">
        <v>0</v>
      </c>
      <c r="AC118" s="274">
        <v>0</v>
      </c>
      <c r="AD118" s="274">
        <v>0</v>
      </c>
      <c r="AE118" s="274">
        <v>0</v>
      </c>
      <c r="AF118" s="274">
        <v>0</v>
      </c>
      <c r="AG118" s="274">
        <v>0</v>
      </c>
      <c r="AH118" s="274">
        <v>0</v>
      </c>
      <c r="AI118" s="274">
        <v>0</v>
      </c>
      <c r="AJ118" s="275">
        <v>0</v>
      </c>
      <c r="AK118" s="274">
        <v>0</v>
      </c>
      <c r="AL118" s="274">
        <v>0</v>
      </c>
      <c r="AM118" s="274">
        <v>0</v>
      </c>
      <c r="AN118" s="274">
        <v>0</v>
      </c>
      <c r="AO118" s="274">
        <v>0</v>
      </c>
      <c r="AP118" s="274">
        <v>0</v>
      </c>
      <c r="AQ118" s="274">
        <v>0</v>
      </c>
      <c r="AR118" s="274">
        <v>0</v>
      </c>
      <c r="AS118" s="274">
        <v>0</v>
      </c>
      <c r="AT118" s="275">
        <v>0</v>
      </c>
      <c r="AU118" s="274">
        <v>0</v>
      </c>
      <c r="AV118" s="274">
        <v>0</v>
      </c>
      <c r="AW118" s="274">
        <v>0</v>
      </c>
      <c r="AX118" s="274">
        <v>0</v>
      </c>
      <c r="AY118" s="274">
        <v>0</v>
      </c>
      <c r="AZ118" s="274">
        <v>0</v>
      </c>
      <c r="BA118" s="274">
        <v>0</v>
      </c>
      <c r="BB118" s="274">
        <v>0</v>
      </c>
      <c r="BC118" s="274">
        <v>0</v>
      </c>
      <c r="BD118" s="275">
        <v>0</v>
      </c>
      <c r="BE118" s="274">
        <v>0</v>
      </c>
      <c r="BF118" s="274">
        <v>0</v>
      </c>
      <c r="BG118" s="274">
        <v>0</v>
      </c>
      <c r="BH118" s="274">
        <v>0</v>
      </c>
      <c r="BI118" s="274">
        <v>0</v>
      </c>
      <c r="BJ118" s="274">
        <v>0</v>
      </c>
      <c r="BK118" s="274">
        <v>0</v>
      </c>
      <c r="BL118" s="274">
        <v>0</v>
      </c>
      <c r="BM118" s="274">
        <v>0</v>
      </c>
      <c r="BN118" s="275">
        <v>0</v>
      </c>
      <c r="BO118" s="274">
        <v>0</v>
      </c>
      <c r="BP118" s="274">
        <v>0</v>
      </c>
      <c r="BQ118" s="274">
        <v>0</v>
      </c>
      <c r="BR118" s="274">
        <v>0</v>
      </c>
      <c r="BS118" s="274">
        <v>0</v>
      </c>
      <c r="BT118" s="274">
        <v>0</v>
      </c>
      <c r="BU118" s="274">
        <v>0</v>
      </c>
      <c r="BV118" s="274">
        <v>0</v>
      </c>
      <c r="BW118" s="274">
        <v>0</v>
      </c>
      <c r="BX118" s="275">
        <v>0</v>
      </c>
    </row>
    <row r="119" spans="1:76" ht="15.95" customHeight="1" x14ac:dyDescent="0.15">
      <c r="A119" s="269"/>
      <c r="B119" s="270" t="s">
        <v>666</v>
      </c>
      <c r="C119" s="271"/>
      <c r="D119" s="270"/>
      <c r="E119" s="272" t="s">
        <v>667</v>
      </c>
      <c r="F119" s="273"/>
      <c r="G119" s="274">
        <v>1617932</v>
      </c>
      <c r="H119" s="274">
        <v>885780</v>
      </c>
      <c r="I119" s="274">
        <v>552683</v>
      </c>
      <c r="J119" s="274">
        <v>307132</v>
      </c>
      <c r="K119" s="274">
        <v>295682</v>
      </c>
      <c r="L119" s="274">
        <v>11450</v>
      </c>
      <c r="M119" s="274">
        <v>245551</v>
      </c>
      <c r="N119" s="274">
        <v>5056</v>
      </c>
      <c r="O119" s="274">
        <v>121836</v>
      </c>
      <c r="P119" s="275">
        <v>119754</v>
      </c>
      <c r="Q119" s="274">
        <v>2082</v>
      </c>
      <c r="R119" s="274">
        <v>116523</v>
      </c>
      <c r="S119" s="274">
        <v>40898</v>
      </c>
      <c r="T119" s="274">
        <v>75625</v>
      </c>
      <c r="U119" s="274">
        <v>2136</v>
      </c>
      <c r="V119" s="274">
        <v>333097</v>
      </c>
      <c r="W119" s="274">
        <v>20113</v>
      </c>
      <c r="X119" s="274">
        <v>1576</v>
      </c>
      <c r="Y119" s="274">
        <v>18537</v>
      </c>
      <c r="Z119" s="275">
        <v>312984</v>
      </c>
      <c r="AA119" s="274">
        <v>3205</v>
      </c>
      <c r="AB119" s="274">
        <v>25606</v>
      </c>
      <c r="AC119" s="274">
        <v>6891</v>
      </c>
      <c r="AD119" s="274">
        <v>28460</v>
      </c>
      <c r="AE119" s="274">
        <v>80980</v>
      </c>
      <c r="AF119" s="274">
        <v>51938</v>
      </c>
      <c r="AG119" s="274">
        <v>111925</v>
      </c>
      <c r="AH119" s="274">
        <v>3979</v>
      </c>
      <c r="AI119" s="274">
        <v>732152</v>
      </c>
      <c r="AJ119" s="275">
        <v>450817</v>
      </c>
      <c r="AK119" s="274">
        <v>244638</v>
      </c>
      <c r="AL119" s="274">
        <v>237502</v>
      </c>
      <c r="AM119" s="274">
        <v>205640</v>
      </c>
      <c r="AN119" s="274">
        <v>89258</v>
      </c>
      <c r="AO119" s="274">
        <v>5960</v>
      </c>
      <c r="AP119" s="274">
        <v>14343</v>
      </c>
      <c r="AQ119" s="274">
        <v>67973</v>
      </c>
      <c r="AR119" s="274">
        <v>26066</v>
      </c>
      <c r="AS119" s="274">
        <v>616</v>
      </c>
      <c r="AT119" s="275">
        <v>1424</v>
      </c>
      <c r="AU119" s="274">
        <v>31862</v>
      </c>
      <c r="AV119" s="274">
        <v>27683</v>
      </c>
      <c r="AW119" s="274">
        <v>21970</v>
      </c>
      <c r="AX119" s="274">
        <v>3846</v>
      </c>
      <c r="AY119" s="274">
        <v>1586</v>
      </c>
      <c r="AZ119" s="274">
        <v>281</v>
      </c>
      <c r="BA119" s="274">
        <v>4179</v>
      </c>
      <c r="BB119" s="274">
        <v>2244</v>
      </c>
      <c r="BC119" s="274">
        <v>1935</v>
      </c>
      <c r="BD119" s="275">
        <v>7136</v>
      </c>
      <c r="BE119" s="274">
        <v>206179</v>
      </c>
      <c r="BF119" s="274">
        <v>59852</v>
      </c>
      <c r="BG119" s="274">
        <v>36202</v>
      </c>
      <c r="BH119" s="274">
        <v>8978</v>
      </c>
      <c r="BI119" s="274">
        <v>2762</v>
      </c>
      <c r="BJ119" s="274">
        <v>11910</v>
      </c>
      <c r="BK119" s="274">
        <v>79799</v>
      </c>
      <c r="BL119" s="274">
        <v>27321</v>
      </c>
      <c r="BM119" s="274">
        <v>4263</v>
      </c>
      <c r="BN119" s="275">
        <v>8620</v>
      </c>
      <c r="BO119" s="274">
        <v>5938</v>
      </c>
      <c r="BP119" s="274">
        <v>20386</v>
      </c>
      <c r="BQ119" s="274">
        <v>36996</v>
      </c>
      <c r="BR119" s="274">
        <v>244339</v>
      </c>
      <c r="BS119" s="274">
        <v>46182</v>
      </c>
      <c r="BT119" s="274">
        <v>28196</v>
      </c>
      <c r="BU119" s="274">
        <v>10286</v>
      </c>
      <c r="BV119" s="274">
        <v>35916</v>
      </c>
      <c r="BW119" s="274">
        <v>23193</v>
      </c>
      <c r="BX119" s="275">
        <v>100566</v>
      </c>
    </row>
    <row r="120" spans="1:76" ht="15.95" customHeight="1" x14ac:dyDescent="0.15">
      <c r="A120" s="269"/>
      <c r="B120" s="270" t="s">
        <v>668</v>
      </c>
      <c r="C120" s="271"/>
      <c r="D120" s="270"/>
      <c r="E120" s="272" t="s">
        <v>89</v>
      </c>
      <c r="F120" s="273"/>
      <c r="G120" s="274">
        <v>-299318</v>
      </c>
      <c r="H120" s="274">
        <v>-1349</v>
      </c>
      <c r="I120" s="274">
        <v>-838</v>
      </c>
      <c r="J120" s="274">
        <v>-399</v>
      </c>
      <c r="K120" s="274">
        <v>-386</v>
      </c>
      <c r="L120" s="274">
        <v>-13</v>
      </c>
      <c r="M120" s="274">
        <v>-439</v>
      </c>
      <c r="N120" s="274">
        <v>-7</v>
      </c>
      <c r="O120" s="274">
        <v>-236</v>
      </c>
      <c r="P120" s="275">
        <v>-233</v>
      </c>
      <c r="Q120" s="274">
        <v>-3</v>
      </c>
      <c r="R120" s="274">
        <v>-193</v>
      </c>
      <c r="S120" s="274">
        <v>-67</v>
      </c>
      <c r="T120" s="274">
        <v>-126</v>
      </c>
      <c r="U120" s="274">
        <v>-3</v>
      </c>
      <c r="V120" s="274">
        <v>-511</v>
      </c>
      <c r="W120" s="274">
        <v>-26</v>
      </c>
      <c r="X120" s="274">
        <v>-2</v>
      </c>
      <c r="Y120" s="274">
        <v>-24</v>
      </c>
      <c r="Z120" s="275">
        <v>-485</v>
      </c>
      <c r="AA120" s="274">
        <v>-5</v>
      </c>
      <c r="AB120" s="274">
        <v>-33</v>
      </c>
      <c r="AC120" s="274">
        <v>-9</v>
      </c>
      <c r="AD120" s="274">
        <v>-36</v>
      </c>
      <c r="AE120" s="274">
        <v>-124</v>
      </c>
      <c r="AF120" s="274">
        <v>-71</v>
      </c>
      <c r="AG120" s="274">
        <v>-202</v>
      </c>
      <c r="AH120" s="274">
        <v>-5</v>
      </c>
      <c r="AI120" s="274">
        <v>-297969</v>
      </c>
      <c r="AJ120" s="275">
        <v>-35617</v>
      </c>
      <c r="AK120" s="274">
        <v>-19502</v>
      </c>
      <c r="AL120" s="274">
        <v>-18982</v>
      </c>
      <c r="AM120" s="274">
        <v>-16604</v>
      </c>
      <c r="AN120" s="274">
        <v>-7653</v>
      </c>
      <c r="AO120" s="274">
        <v>-447</v>
      </c>
      <c r="AP120" s="274">
        <v>-1131</v>
      </c>
      <c r="AQ120" s="274">
        <v>-5299</v>
      </c>
      <c r="AR120" s="274">
        <v>-1928</v>
      </c>
      <c r="AS120" s="274">
        <v>-42</v>
      </c>
      <c r="AT120" s="275">
        <v>-104</v>
      </c>
      <c r="AU120" s="274">
        <v>-2378</v>
      </c>
      <c r="AV120" s="274">
        <v>-2075</v>
      </c>
      <c r="AW120" s="274">
        <v>-1679</v>
      </c>
      <c r="AX120" s="274">
        <v>-260</v>
      </c>
      <c r="AY120" s="274">
        <v>-119</v>
      </c>
      <c r="AZ120" s="274">
        <v>-17</v>
      </c>
      <c r="BA120" s="274">
        <v>-303</v>
      </c>
      <c r="BB120" s="274">
        <v>-156</v>
      </c>
      <c r="BC120" s="274">
        <v>-147</v>
      </c>
      <c r="BD120" s="275">
        <v>-520</v>
      </c>
      <c r="BE120" s="274">
        <v>-16115</v>
      </c>
      <c r="BF120" s="274">
        <v>-5080</v>
      </c>
      <c r="BG120" s="274">
        <v>-3016</v>
      </c>
      <c r="BH120" s="274">
        <v>-765</v>
      </c>
      <c r="BI120" s="274">
        <v>-216</v>
      </c>
      <c r="BJ120" s="274">
        <v>-1083</v>
      </c>
      <c r="BK120" s="274">
        <v>-5440</v>
      </c>
      <c r="BL120" s="274">
        <v>-2051</v>
      </c>
      <c r="BM120" s="274">
        <v>-264</v>
      </c>
      <c r="BN120" s="275">
        <v>-623</v>
      </c>
      <c r="BO120" s="274">
        <v>-1067</v>
      </c>
      <c r="BP120" s="274">
        <v>-1590</v>
      </c>
      <c r="BQ120" s="274">
        <v>-1040</v>
      </c>
      <c r="BR120" s="274">
        <v>-261312</v>
      </c>
      <c r="BS120" s="274">
        <v>-95336</v>
      </c>
      <c r="BT120" s="274">
        <v>-1641</v>
      </c>
      <c r="BU120" s="274">
        <v>-830</v>
      </c>
      <c r="BV120" s="274">
        <v>-32215</v>
      </c>
      <c r="BW120" s="274">
        <v>-17686</v>
      </c>
      <c r="BX120" s="275">
        <v>-113604</v>
      </c>
    </row>
    <row r="121" spans="1:76" ht="15.95" customHeight="1" x14ac:dyDescent="0.15">
      <c r="A121" s="269"/>
      <c r="B121" s="270" t="s">
        <v>669</v>
      </c>
      <c r="C121" s="271"/>
      <c r="D121" s="270"/>
      <c r="E121" s="272" t="s">
        <v>39</v>
      </c>
      <c r="F121" s="273"/>
      <c r="G121" s="274">
        <v>19480670</v>
      </c>
      <c r="H121" s="274">
        <v>10590814</v>
      </c>
      <c r="I121" s="274">
        <v>6546376</v>
      </c>
      <c r="J121" s="274">
        <v>3941881</v>
      </c>
      <c r="K121" s="274">
        <v>3820955</v>
      </c>
      <c r="L121" s="274">
        <v>120926</v>
      </c>
      <c r="M121" s="274">
        <v>2604495</v>
      </c>
      <c r="N121" s="274">
        <v>55115</v>
      </c>
      <c r="O121" s="274">
        <v>1446891</v>
      </c>
      <c r="P121" s="275">
        <v>1427338</v>
      </c>
      <c r="Q121" s="274">
        <v>19553</v>
      </c>
      <c r="R121" s="274">
        <v>1082087</v>
      </c>
      <c r="S121" s="274">
        <v>371111</v>
      </c>
      <c r="T121" s="274">
        <v>710976</v>
      </c>
      <c r="U121" s="274">
        <v>20402</v>
      </c>
      <c r="V121" s="274">
        <v>4044438</v>
      </c>
      <c r="W121" s="274">
        <v>259570</v>
      </c>
      <c r="X121" s="274">
        <v>19934</v>
      </c>
      <c r="Y121" s="274">
        <v>239636</v>
      </c>
      <c r="Z121" s="275">
        <v>3784868</v>
      </c>
      <c r="AA121" s="274">
        <v>36818</v>
      </c>
      <c r="AB121" s="274">
        <v>302091</v>
      </c>
      <c r="AC121" s="274">
        <v>82394</v>
      </c>
      <c r="AD121" s="274">
        <v>336958</v>
      </c>
      <c r="AE121" s="274">
        <v>999025</v>
      </c>
      <c r="AF121" s="274">
        <v>619953</v>
      </c>
      <c r="AG121" s="274">
        <v>1366439</v>
      </c>
      <c r="AH121" s="274">
        <v>41190</v>
      </c>
      <c r="AI121" s="274">
        <v>8889856</v>
      </c>
      <c r="AJ121" s="275">
        <v>4893465</v>
      </c>
      <c r="AK121" s="274">
        <v>2886426</v>
      </c>
      <c r="AL121" s="274">
        <v>2803211</v>
      </c>
      <c r="AM121" s="274">
        <v>2476449</v>
      </c>
      <c r="AN121" s="274">
        <v>1075298</v>
      </c>
      <c r="AO121" s="274">
        <v>52195</v>
      </c>
      <c r="AP121" s="274">
        <v>127400</v>
      </c>
      <c r="AQ121" s="274">
        <v>925416</v>
      </c>
      <c r="AR121" s="274">
        <v>274396</v>
      </c>
      <c r="AS121" s="274">
        <v>6877</v>
      </c>
      <c r="AT121" s="275">
        <v>14867</v>
      </c>
      <c r="AU121" s="274">
        <v>326762</v>
      </c>
      <c r="AV121" s="274">
        <v>275440</v>
      </c>
      <c r="AW121" s="274">
        <v>221290</v>
      </c>
      <c r="AX121" s="274">
        <v>30349</v>
      </c>
      <c r="AY121" s="274">
        <v>20170</v>
      </c>
      <c r="AZ121" s="274">
        <v>3631</v>
      </c>
      <c r="BA121" s="274">
        <v>51322</v>
      </c>
      <c r="BB121" s="274">
        <v>25648</v>
      </c>
      <c r="BC121" s="274">
        <v>25674</v>
      </c>
      <c r="BD121" s="275">
        <v>83215</v>
      </c>
      <c r="BE121" s="274">
        <v>2007039</v>
      </c>
      <c r="BF121" s="274">
        <v>636759</v>
      </c>
      <c r="BG121" s="274">
        <v>401573</v>
      </c>
      <c r="BH121" s="274">
        <v>98780</v>
      </c>
      <c r="BI121" s="274">
        <v>24597</v>
      </c>
      <c r="BJ121" s="274">
        <v>111809</v>
      </c>
      <c r="BK121" s="274">
        <v>760991</v>
      </c>
      <c r="BL121" s="274">
        <v>256266</v>
      </c>
      <c r="BM121" s="274">
        <v>37998</v>
      </c>
      <c r="BN121" s="275">
        <v>85736</v>
      </c>
      <c r="BO121" s="274">
        <v>47115</v>
      </c>
      <c r="BP121" s="274">
        <v>182174</v>
      </c>
      <c r="BQ121" s="274">
        <v>468792</v>
      </c>
      <c r="BR121" s="274">
        <v>3527599</v>
      </c>
      <c r="BS121" s="274">
        <v>727365</v>
      </c>
      <c r="BT121" s="274">
        <v>505874</v>
      </c>
      <c r="BU121" s="274">
        <v>121718</v>
      </c>
      <c r="BV121" s="274">
        <v>445041</v>
      </c>
      <c r="BW121" s="274">
        <v>324046</v>
      </c>
      <c r="BX121" s="275">
        <v>1403555</v>
      </c>
    </row>
    <row r="122" spans="1:76" s="285" customFormat="1" ht="15.95" customHeight="1" thickBot="1" x14ac:dyDescent="0.2">
      <c r="A122" s="276"/>
      <c r="B122" s="277" t="s">
        <v>670</v>
      </c>
      <c r="C122" s="278"/>
      <c r="D122" s="277"/>
      <c r="E122" s="279" t="s">
        <v>671</v>
      </c>
      <c r="F122" s="280"/>
      <c r="G122" s="281">
        <v>42741258</v>
      </c>
      <c r="H122" s="281">
        <v>23663473</v>
      </c>
      <c r="I122" s="281">
        <v>14527205</v>
      </c>
      <c r="J122" s="281">
        <v>8376736</v>
      </c>
      <c r="K122" s="281">
        <v>8111053</v>
      </c>
      <c r="L122" s="281">
        <v>265683</v>
      </c>
      <c r="M122" s="281">
        <v>6150469</v>
      </c>
      <c r="N122" s="281">
        <v>104660</v>
      </c>
      <c r="O122" s="281">
        <v>3271058</v>
      </c>
      <c r="P122" s="282">
        <v>3227191</v>
      </c>
      <c r="Q122" s="281">
        <v>43867</v>
      </c>
      <c r="R122" s="281">
        <v>2728457</v>
      </c>
      <c r="S122" s="281">
        <v>958700</v>
      </c>
      <c r="T122" s="281">
        <v>1769757</v>
      </c>
      <c r="U122" s="281">
        <v>46294</v>
      </c>
      <c r="V122" s="281">
        <v>9136268</v>
      </c>
      <c r="W122" s="281">
        <v>544303</v>
      </c>
      <c r="X122" s="281">
        <v>36732</v>
      </c>
      <c r="Y122" s="281">
        <v>507571</v>
      </c>
      <c r="Z122" s="282">
        <v>8591965</v>
      </c>
      <c r="AA122" s="281">
        <v>67665</v>
      </c>
      <c r="AB122" s="281">
        <v>594315</v>
      </c>
      <c r="AC122" s="281">
        <v>163097</v>
      </c>
      <c r="AD122" s="281">
        <v>658020</v>
      </c>
      <c r="AE122" s="281">
        <v>2192182</v>
      </c>
      <c r="AF122" s="281">
        <v>1277312</v>
      </c>
      <c r="AG122" s="281">
        <v>3546229</v>
      </c>
      <c r="AH122" s="281">
        <v>93145</v>
      </c>
      <c r="AI122" s="281">
        <v>19077785</v>
      </c>
      <c r="AJ122" s="282">
        <v>10925298</v>
      </c>
      <c r="AK122" s="281">
        <v>6311938</v>
      </c>
      <c r="AL122" s="281">
        <v>6141252</v>
      </c>
      <c r="AM122" s="281">
        <v>5363160</v>
      </c>
      <c r="AN122" s="281">
        <v>2454694</v>
      </c>
      <c r="AO122" s="283">
        <v>146235</v>
      </c>
      <c r="AP122" s="283">
        <v>369511</v>
      </c>
      <c r="AQ122" s="283">
        <v>1715803</v>
      </c>
      <c r="AR122" s="283">
        <v>629060</v>
      </c>
      <c r="AS122" s="283">
        <v>13986</v>
      </c>
      <c r="AT122" s="284">
        <v>33871</v>
      </c>
      <c r="AU122" s="283">
        <v>778092</v>
      </c>
      <c r="AV122" s="283">
        <v>678640</v>
      </c>
      <c r="AW122" s="283">
        <v>547770</v>
      </c>
      <c r="AX122" s="283">
        <v>85546</v>
      </c>
      <c r="AY122" s="283">
        <v>39314</v>
      </c>
      <c r="AZ122" s="283">
        <v>6010</v>
      </c>
      <c r="BA122" s="283">
        <v>99452</v>
      </c>
      <c r="BB122" s="283">
        <v>51203</v>
      </c>
      <c r="BC122" s="283">
        <v>48249</v>
      </c>
      <c r="BD122" s="284">
        <v>170686</v>
      </c>
      <c r="BE122" s="283">
        <v>4613360</v>
      </c>
      <c r="BF122" s="283">
        <v>1459505</v>
      </c>
      <c r="BG122" s="283">
        <v>863578</v>
      </c>
      <c r="BH122" s="283">
        <v>221273</v>
      </c>
      <c r="BI122" s="283">
        <v>62301</v>
      </c>
      <c r="BJ122" s="283">
        <v>312353</v>
      </c>
      <c r="BK122" s="283">
        <v>1542010</v>
      </c>
      <c r="BL122" s="283">
        <v>588914</v>
      </c>
      <c r="BM122" s="283">
        <v>77380</v>
      </c>
      <c r="BN122" s="284">
        <v>180416</v>
      </c>
      <c r="BO122" s="283">
        <v>306104</v>
      </c>
      <c r="BP122" s="283">
        <v>459031</v>
      </c>
      <c r="BQ122" s="283">
        <v>947776</v>
      </c>
      <c r="BR122" s="283">
        <v>7204711</v>
      </c>
      <c r="BS122" s="283">
        <v>1505644</v>
      </c>
      <c r="BT122" s="283">
        <v>879306</v>
      </c>
      <c r="BU122" s="283">
        <v>224038</v>
      </c>
      <c r="BV122" s="283">
        <v>936258</v>
      </c>
      <c r="BW122" s="283">
        <v>541150</v>
      </c>
      <c r="BX122" s="284">
        <v>3118315</v>
      </c>
    </row>
    <row r="123" spans="1:76" x14ac:dyDescent="0.15">
      <c r="B123" s="301" t="s">
        <v>800</v>
      </c>
    </row>
    <row r="124" spans="1:76" ht="13.5" x14ac:dyDescent="0.15">
      <c r="B124" s="393" t="s">
        <v>799</v>
      </c>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6"/>
      <c r="BQ124" s="286"/>
      <c r="BR124" s="286"/>
      <c r="BS124" s="286"/>
      <c r="BT124" s="286"/>
      <c r="BU124" s="286"/>
      <c r="BV124" s="286"/>
      <c r="BW124" s="286"/>
      <c r="BX124" s="286"/>
    </row>
    <row r="125" spans="1:76" x14ac:dyDescent="0.15">
      <c r="AI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t="s">
        <v>797</v>
      </c>
      <c r="BW125" s="286"/>
      <c r="BX125" s="286"/>
    </row>
    <row r="126" spans="1:76" x14ac:dyDescent="0.15">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6"/>
      <c r="AY126" s="286"/>
      <c r="AZ126" s="286"/>
      <c r="BA126" s="286"/>
      <c r="BB126" s="286"/>
      <c r="BC126" s="286"/>
      <c r="BD126" s="286"/>
      <c r="BE126" s="286"/>
      <c r="BF126" s="286"/>
      <c r="BG126" s="286"/>
      <c r="BH126" s="286"/>
      <c r="BI126" s="286"/>
      <c r="BJ126" s="286"/>
      <c r="BK126" s="286"/>
      <c r="BL126" s="286"/>
      <c r="BM126" s="286"/>
      <c r="BN126" s="286"/>
      <c r="BO126" s="286"/>
      <c r="BP126" s="286"/>
      <c r="BQ126" s="286"/>
      <c r="BR126" s="286"/>
      <c r="BS126" s="286"/>
      <c r="BT126" s="286"/>
      <c r="BU126" s="286"/>
      <c r="BV126" s="286"/>
      <c r="BW126" s="286"/>
      <c r="BX126" s="286"/>
    </row>
  </sheetData>
  <phoneticPr fontId="3"/>
  <hyperlinks>
    <hyperlink ref="B124" r:id="rId1" display="https://www.e-stat.go.jp/stat-search?page=1&amp;layout=normal&amp;toukei=00600920&amp;kikan=00600&amp;survey=%E5%BB%BA%E8%A8%AD%E9%83%A8%E9%96%80%20%E7%94%A3%E6%A5%AD%E9%80%A3%E9%96%A2%E8%A1%A8&amp;metadata=1&amp;data=1" xr:uid="{2D40A651-CC7C-4A84-AC72-D61461910A5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EEE6-0B6C-4392-A63D-82862240B8F2}">
  <sheetPr>
    <tabColor theme="9" tint="0.79998168889431442"/>
  </sheetPr>
  <dimension ref="A1:BT53"/>
  <sheetViews>
    <sheetView workbookViewId="0">
      <pane xSplit="2" ySplit="3" topLeftCell="C47" activePane="bottomRight" state="frozen"/>
      <selection pane="topRight" activeCell="C1" sqref="C1"/>
      <selection pane="bottomLeft" activeCell="A4" sqref="A4"/>
      <selection pane="bottomRight" activeCell="D57" sqref="D57"/>
    </sheetView>
  </sheetViews>
  <sheetFormatPr defaultColWidth="9" defaultRowHeight="12" x14ac:dyDescent="0.15"/>
  <cols>
    <col min="1" max="1" width="4.25" style="37" customWidth="1"/>
    <col min="2" max="2" width="26.875" style="37" customWidth="1"/>
    <col min="3" max="3" width="11" style="37" bestFit="1" customWidth="1"/>
    <col min="4" max="5" width="9.25" style="37" bestFit="1" customWidth="1"/>
    <col min="6" max="30" width="9.125" style="37" bestFit="1" customWidth="1"/>
    <col min="31" max="32" width="9.25" style="37" bestFit="1" customWidth="1"/>
    <col min="33" max="65" width="9.125" style="37" bestFit="1" customWidth="1"/>
    <col min="66" max="66" width="9.25" style="37" bestFit="1" customWidth="1"/>
    <col min="67" max="71" width="9.125" style="37" bestFit="1" customWidth="1"/>
    <col min="72" max="72" width="9.25" style="37" bestFit="1" customWidth="1"/>
    <col min="73" max="16384" width="9" style="37"/>
  </cols>
  <sheetData>
    <row r="1" spans="1:72" ht="12.75" thickBot="1" x14ac:dyDescent="0.2">
      <c r="A1" s="88" t="s">
        <v>672</v>
      </c>
      <c r="BR1" s="37" t="s">
        <v>796</v>
      </c>
    </row>
    <row r="2" spans="1:72" x14ac:dyDescent="0.15">
      <c r="A2" s="81"/>
      <c r="B2" s="302"/>
      <c r="C2" s="306">
        <v>1</v>
      </c>
      <c r="D2" s="297">
        <v>2</v>
      </c>
      <c r="E2" s="297">
        <v>3</v>
      </c>
      <c r="F2" s="297">
        <v>4</v>
      </c>
      <c r="G2" s="297">
        <v>5</v>
      </c>
      <c r="H2" s="297">
        <v>6</v>
      </c>
      <c r="I2" s="297">
        <v>7</v>
      </c>
      <c r="J2" s="297">
        <v>8</v>
      </c>
      <c r="K2" s="297">
        <v>9</v>
      </c>
      <c r="L2" s="297">
        <v>10</v>
      </c>
      <c r="M2" s="297">
        <v>11</v>
      </c>
      <c r="N2" s="297">
        <v>12</v>
      </c>
      <c r="O2" s="297">
        <v>13</v>
      </c>
      <c r="P2" s="297">
        <v>14</v>
      </c>
      <c r="Q2" s="297">
        <v>15</v>
      </c>
      <c r="R2" s="297">
        <v>16</v>
      </c>
      <c r="S2" s="297">
        <v>17</v>
      </c>
      <c r="T2" s="297">
        <v>18</v>
      </c>
      <c r="U2" s="297">
        <v>19</v>
      </c>
      <c r="V2" s="297">
        <v>20</v>
      </c>
      <c r="W2" s="297">
        <v>21</v>
      </c>
      <c r="X2" s="297">
        <v>22</v>
      </c>
      <c r="Y2" s="297">
        <v>23</v>
      </c>
      <c r="Z2" s="297">
        <v>24</v>
      </c>
      <c r="AA2" s="297">
        <v>25</v>
      </c>
      <c r="AB2" s="297">
        <v>26</v>
      </c>
      <c r="AC2" s="297">
        <v>27</v>
      </c>
      <c r="AD2" s="297">
        <v>28</v>
      </c>
      <c r="AE2" s="297">
        <v>29</v>
      </c>
      <c r="AF2" s="297">
        <v>30</v>
      </c>
      <c r="AG2" s="297">
        <v>31</v>
      </c>
      <c r="AH2" s="297">
        <v>32</v>
      </c>
      <c r="AI2" s="297">
        <v>33</v>
      </c>
      <c r="AJ2" s="297">
        <v>34</v>
      </c>
      <c r="AK2" s="297">
        <v>35</v>
      </c>
      <c r="AL2" s="297">
        <v>36</v>
      </c>
      <c r="AM2" s="297">
        <v>37</v>
      </c>
      <c r="AN2" s="297">
        <v>38</v>
      </c>
      <c r="AO2" s="297">
        <v>39</v>
      </c>
      <c r="AP2" s="297">
        <v>40</v>
      </c>
      <c r="AQ2" s="297">
        <v>41</v>
      </c>
      <c r="AR2" s="297">
        <v>42</v>
      </c>
      <c r="AS2" s="297">
        <v>43</v>
      </c>
      <c r="AT2" s="297">
        <v>44</v>
      </c>
      <c r="AU2" s="297">
        <v>45</v>
      </c>
      <c r="AV2" s="297">
        <v>46</v>
      </c>
      <c r="AW2" s="297">
        <v>47</v>
      </c>
      <c r="AX2" s="297">
        <v>48</v>
      </c>
      <c r="AY2" s="297">
        <v>49</v>
      </c>
      <c r="AZ2" s="297">
        <v>50</v>
      </c>
      <c r="BA2" s="297">
        <v>51</v>
      </c>
      <c r="BB2" s="297">
        <v>52</v>
      </c>
      <c r="BC2" s="297">
        <v>53</v>
      </c>
      <c r="BD2" s="297">
        <v>54</v>
      </c>
      <c r="BE2" s="297">
        <v>55</v>
      </c>
      <c r="BF2" s="297">
        <v>56</v>
      </c>
      <c r="BG2" s="297">
        <v>57</v>
      </c>
      <c r="BH2" s="297">
        <v>58</v>
      </c>
      <c r="BI2" s="297">
        <v>59</v>
      </c>
      <c r="BJ2" s="297">
        <v>60</v>
      </c>
      <c r="BK2" s="297">
        <v>61</v>
      </c>
      <c r="BL2" s="297">
        <v>62</v>
      </c>
      <c r="BM2" s="297">
        <v>63</v>
      </c>
      <c r="BN2" s="297">
        <v>64</v>
      </c>
      <c r="BO2" s="297">
        <v>65</v>
      </c>
      <c r="BP2" s="297">
        <v>66</v>
      </c>
      <c r="BQ2" s="297">
        <v>67</v>
      </c>
      <c r="BR2" s="297">
        <v>68</v>
      </c>
      <c r="BS2" s="297">
        <v>69</v>
      </c>
      <c r="BT2" s="298">
        <v>70</v>
      </c>
    </row>
    <row r="3" spans="1:72" ht="45" customHeight="1" x14ac:dyDescent="0.15">
      <c r="A3" s="84" t="s">
        <v>183</v>
      </c>
      <c r="B3" s="87"/>
      <c r="C3" s="307" t="s">
        <v>184</v>
      </c>
      <c r="D3" s="299" t="s">
        <v>185</v>
      </c>
      <c r="E3" s="299" t="s">
        <v>186</v>
      </c>
      <c r="F3" s="299" t="s">
        <v>187</v>
      </c>
      <c r="G3" s="299" t="s">
        <v>188</v>
      </c>
      <c r="H3" s="299" t="s">
        <v>189</v>
      </c>
      <c r="I3" s="299" t="s">
        <v>190</v>
      </c>
      <c r="J3" s="299" t="s">
        <v>77</v>
      </c>
      <c r="K3" s="299" t="s">
        <v>191</v>
      </c>
      <c r="L3" s="299" t="s">
        <v>192</v>
      </c>
      <c r="M3" s="299" t="s">
        <v>193</v>
      </c>
      <c r="N3" s="299" t="s">
        <v>194</v>
      </c>
      <c r="O3" s="299" t="s">
        <v>78</v>
      </c>
      <c r="P3" s="299" t="s">
        <v>79</v>
      </c>
      <c r="Q3" s="299" t="s">
        <v>195</v>
      </c>
      <c r="R3" s="299" t="s">
        <v>80</v>
      </c>
      <c r="S3" s="299" t="s">
        <v>196</v>
      </c>
      <c r="T3" s="299" t="s">
        <v>197</v>
      </c>
      <c r="U3" s="299" t="s">
        <v>81</v>
      </c>
      <c r="V3" s="299" t="s">
        <v>198</v>
      </c>
      <c r="W3" s="299" t="s">
        <v>82</v>
      </c>
      <c r="X3" s="299" t="s">
        <v>199</v>
      </c>
      <c r="Y3" s="299" t="s">
        <v>200</v>
      </c>
      <c r="Z3" s="299" t="s">
        <v>201</v>
      </c>
      <c r="AA3" s="299" t="s">
        <v>83</v>
      </c>
      <c r="AB3" s="299" t="s">
        <v>202</v>
      </c>
      <c r="AC3" s="299" t="s">
        <v>203</v>
      </c>
      <c r="AD3" s="299" t="s">
        <v>84</v>
      </c>
      <c r="AE3" s="299" t="s">
        <v>204</v>
      </c>
      <c r="AF3" s="299" t="s">
        <v>205</v>
      </c>
      <c r="AG3" s="299" t="s">
        <v>206</v>
      </c>
      <c r="AH3" s="299" t="s">
        <v>207</v>
      </c>
      <c r="AI3" s="299" t="s">
        <v>208</v>
      </c>
      <c r="AJ3" s="299" t="s">
        <v>209</v>
      </c>
      <c r="AK3" s="299" t="s">
        <v>210</v>
      </c>
      <c r="AL3" s="299" t="s">
        <v>211</v>
      </c>
      <c r="AM3" s="299" t="s">
        <v>212</v>
      </c>
      <c r="AN3" s="299" t="s">
        <v>213</v>
      </c>
      <c r="AO3" s="299" t="s">
        <v>214</v>
      </c>
      <c r="AP3" s="299" t="s">
        <v>215</v>
      </c>
      <c r="AQ3" s="299" t="s">
        <v>216</v>
      </c>
      <c r="AR3" s="299" t="s">
        <v>217</v>
      </c>
      <c r="AS3" s="299" t="s">
        <v>499</v>
      </c>
      <c r="AT3" s="299" t="s">
        <v>500</v>
      </c>
      <c r="AU3" s="299" t="s">
        <v>501</v>
      </c>
      <c r="AV3" s="299" t="s">
        <v>502</v>
      </c>
      <c r="AW3" s="299" t="s">
        <v>222</v>
      </c>
      <c r="AX3" s="299" t="s">
        <v>499</v>
      </c>
      <c r="AY3" s="299" t="s">
        <v>223</v>
      </c>
      <c r="AZ3" s="299" t="s">
        <v>224</v>
      </c>
      <c r="BA3" s="299" t="s">
        <v>225</v>
      </c>
      <c r="BB3" s="299" t="s">
        <v>226</v>
      </c>
      <c r="BC3" s="299" t="s">
        <v>227</v>
      </c>
      <c r="BD3" s="299" t="s">
        <v>228</v>
      </c>
      <c r="BE3" s="299" t="s">
        <v>229</v>
      </c>
      <c r="BF3" s="299" t="s">
        <v>230</v>
      </c>
      <c r="BG3" s="299" t="s">
        <v>231</v>
      </c>
      <c r="BH3" s="299" t="s">
        <v>85</v>
      </c>
      <c r="BI3" s="299" t="s">
        <v>232</v>
      </c>
      <c r="BJ3" s="299" t="s">
        <v>503</v>
      </c>
      <c r="BK3" s="299" t="s">
        <v>234</v>
      </c>
      <c r="BL3" s="299" t="s">
        <v>235</v>
      </c>
      <c r="BM3" s="299" t="s">
        <v>236</v>
      </c>
      <c r="BN3" s="299" t="s">
        <v>237</v>
      </c>
      <c r="BO3" s="299" t="s">
        <v>238</v>
      </c>
      <c r="BP3" s="299" t="s">
        <v>239</v>
      </c>
      <c r="BQ3" s="299" t="s">
        <v>240</v>
      </c>
      <c r="BR3" s="299" t="s">
        <v>241</v>
      </c>
      <c r="BS3" s="299" t="s">
        <v>242</v>
      </c>
      <c r="BT3" s="300" t="s">
        <v>243</v>
      </c>
    </row>
    <row r="4" spans="1:72" ht="14.25" customHeight="1" x14ac:dyDescent="0.15">
      <c r="A4" s="94" t="s">
        <v>470</v>
      </c>
      <c r="B4" s="303" t="s">
        <v>479</v>
      </c>
      <c r="C4" s="308">
        <f>SUM(H27建設IO!G5:G7)</f>
        <v>55487</v>
      </c>
      <c r="D4" s="95">
        <f>SUM(H27建設IO!H5:H7)</f>
        <v>19482</v>
      </c>
      <c r="E4" s="95">
        <f>SUM(H27建設IO!I5:I7)</f>
        <v>8597</v>
      </c>
      <c r="F4" s="95">
        <f>SUM(H27建設IO!J5:J7)</f>
        <v>1794</v>
      </c>
      <c r="G4" s="95">
        <f>SUM(H27建設IO!K5:K7)</f>
        <v>1738</v>
      </c>
      <c r="H4" s="95">
        <f>SUM(H27建設IO!L5:L7)</f>
        <v>56</v>
      </c>
      <c r="I4" s="95">
        <f>SUM(H27建設IO!M5:M7)</f>
        <v>6803</v>
      </c>
      <c r="J4" s="95">
        <f>SUM(H27建設IO!N5:N7)</f>
        <v>125</v>
      </c>
      <c r="K4" s="95">
        <f>SUM(H27建設IO!O5:O7)</f>
        <v>5333</v>
      </c>
      <c r="L4" s="95">
        <f>SUM(H27建設IO!P5:P7)</f>
        <v>5299</v>
      </c>
      <c r="M4" s="95">
        <f>SUM(H27建設IO!Q5:Q7)</f>
        <v>34</v>
      </c>
      <c r="N4" s="95">
        <f>SUM(H27建設IO!R5:R7)</f>
        <v>1335</v>
      </c>
      <c r="O4" s="95">
        <f>SUM(H27建設IO!S5:S7)</f>
        <v>438</v>
      </c>
      <c r="P4" s="95">
        <f>SUM(H27建設IO!T5:T7)</f>
        <v>897</v>
      </c>
      <c r="Q4" s="95">
        <f>SUM(H27建設IO!U5:U7)</f>
        <v>10</v>
      </c>
      <c r="R4" s="95">
        <f>SUM(H27建設IO!V5:V7)</f>
        <v>10885</v>
      </c>
      <c r="S4" s="95">
        <f>SUM(H27建設IO!W5:W7)</f>
        <v>406</v>
      </c>
      <c r="T4" s="95">
        <f>SUM(H27建設IO!X5:X7)</f>
        <v>9</v>
      </c>
      <c r="U4" s="95">
        <f>SUM(H27建設IO!Y5:Y7)</f>
        <v>397</v>
      </c>
      <c r="V4" s="95">
        <f>SUM(H27建設IO!Z5:Z7)</f>
        <v>10479</v>
      </c>
      <c r="W4" s="95">
        <f>SUM(H27建設IO!AA5:AA7)</f>
        <v>50</v>
      </c>
      <c r="X4" s="95">
        <f>SUM(H27建設IO!AB5:AB7)</f>
        <v>272</v>
      </c>
      <c r="Y4" s="95">
        <f>SUM(H27建設IO!AC5:AC7)</f>
        <v>198</v>
      </c>
      <c r="Z4" s="95">
        <f>SUM(H27建設IO!AD5:AD7)</f>
        <v>761</v>
      </c>
      <c r="AA4" s="95">
        <f>SUM(H27建設IO!AE5:AE7)</f>
        <v>2921</v>
      </c>
      <c r="AB4" s="95">
        <f>SUM(H27建設IO!AF5:AF7)</f>
        <v>1270</v>
      </c>
      <c r="AC4" s="95">
        <f>SUM(H27建設IO!AG5:AG7)</f>
        <v>4955</v>
      </c>
      <c r="AD4" s="95">
        <f>SUM(H27建設IO!AH5:AH7)</f>
        <v>52</v>
      </c>
      <c r="AE4" s="95">
        <f>SUM(H27建設IO!AI5:AI7)</f>
        <v>36005</v>
      </c>
      <c r="AF4" s="95">
        <f>SUM(H27建設IO!AJ5:AJ7)</f>
        <v>26793</v>
      </c>
      <c r="AG4" s="95">
        <f>SUM(H27建設IO!AK5:AK7)</f>
        <v>18445</v>
      </c>
      <c r="AH4" s="95">
        <f>SUM(H27建設IO!AL5:AL7)</f>
        <v>18296</v>
      </c>
      <c r="AI4" s="95">
        <f>SUM(H27建設IO!AM5:AM7)</f>
        <v>16901</v>
      </c>
      <c r="AJ4" s="95">
        <f>SUM(H27建設IO!AN5:AN7)</f>
        <v>14394</v>
      </c>
      <c r="AK4" s="95">
        <f>SUM(H27建設IO!AO5:AO7)</f>
        <v>3</v>
      </c>
      <c r="AL4" s="95">
        <f>SUM(H27建設IO!AP5:AP7)</f>
        <v>19</v>
      </c>
      <c r="AM4" s="95">
        <f>SUM(H27建設IO!AQ5:AQ7)</f>
        <v>1579</v>
      </c>
      <c r="AN4" s="95">
        <f>SUM(H27建設IO!AR5:AR7)</f>
        <v>860</v>
      </c>
      <c r="AO4" s="95">
        <f>SUM(H27建設IO!AS5:AS7)</f>
        <v>46</v>
      </c>
      <c r="AP4" s="95">
        <f>SUM(H27建設IO!AT5:AT7)</f>
        <v>0</v>
      </c>
      <c r="AQ4" s="95">
        <f>SUM(H27建設IO!AU5:AU7)</f>
        <v>1395</v>
      </c>
      <c r="AR4" s="95">
        <f>SUM(H27建設IO!AV5:AV7)</f>
        <v>1189</v>
      </c>
      <c r="AS4" s="95">
        <f>SUM(H27建設IO!AW5:AW7)</f>
        <v>1180</v>
      </c>
      <c r="AT4" s="95">
        <f>SUM(H27建設IO!AX5:AX7)</f>
        <v>9</v>
      </c>
      <c r="AU4" s="95">
        <f>SUM(H27建設IO!AY5:AY7)</f>
        <v>0</v>
      </c>
      <c r="AV4" s="95">
        <f>SUM(H27建設IO!AZ5:AZ7)</f>
        <v>0</v>
      </c>
      <c r="AW4" s="95">
        <f>SUM(H27建設IO!BA5:BA7)</f>
        <v>206</v>
      </c>
      <c r="AX4" s="95">
        <f>SUM(H27建設IO!BB5:BB7)</f>
        <v>110</v>
      </c>
      <c r="AY4" s="95">
        <f>SUM(H27建設IO!BC5:BC7)</f>
        <v>96</v>
      </c>
      <c r="AZ4" s="95">
        <f>SUM(H27建設IO!BD5:BD7)</f>
        <v>149</v>
      </c>
      <c r="BA4" s="95">
        <f>SUM(H27建設IO!BE5:BE7)</f>
        <v>8348</v>
      </c>
      <c r="BB4" s="95">
        <f>SUM(H27建設IO!BF5:BF7)</f>
        <v>4809</v>
      </c>
      <c r="BC4" s="95">
        <f>SUM(H27建設IO!BG5:BG7)</f>
        <v>2774</v>
      </c>
      <c r="BD4" s="95">
        <f>SUM(H27建設IO!BH5:BH7)</f>
        <v>340</v>
      </c>
      <c r="BE4" s="95">
        <f>SUM(H27建設IO!BI5:BI7)</f>
        <v>4</v>
      </c>
      <c r="BF4" s="95">
        <f>SUM(H27建設IO!BJ5:BJ7)</f>
        <v>1691</v>
      </c>
      <c r="BG4" s="95">
        <f>SUM(H27建設IO!BK5:BK7)</f>
        <v>207</v>
      </c>
      <c r="BH4" s="95">
        <f>SUM(H27建設IO!BL5:BL7)</f>
        <v>500</v>
      </c>
      <c r="BI4" s="95">
        <f>SUM(H27建設IO!BM5:BM7)</f>
        <v>55</v>
      </c>
      <c r="BJ4" s="95">
        <f>SUM(H27建設IO!BN5:BN7)</f>
        <v>170</v>
      </c>
      <c r="BK4" s="95">
        <f>SUM(H27建設IO!BO5:BO7)</f>
        <v>2224</v>
      </c>
      <c r="BL4" s="95">
        <f>SUM(H27建設IO!BP5:BP7)</f>
        <v>383</v>
      </c>
      <c r="BM4" s="95">
        <f>SUM(H27建設IO!BQ5:BQ7)</f>
        <v>601</v>
      </c>
      <c r="BN4" s="95">
        <f>SUM(H27建設IO!BR5:BR7)</f>
        <v>8611</v>
      </c>
      <c r="BO4" s="95">
        <f>SUM(H27建設IO!BS5:BS7)</f>
        <v>416</v>
      </c>
      <c r="BP4" s="95">
        <f>SUM(H27建設IO!BT5:BT7)</f>
        <v>242</v>
      </c>
      <c r="BQ4" s="95">
        <f>SUM(H27建設IO!BU5:BU7)</f>
        <v>6</v>
      </c>
      <c r="BR4" s="95">
        <f>SUM(H27建設IO!BV5:BV7)</f>
        <v>299</v>
      </c>
      <c r="BS4" s="95">
        <f>SUM(H27建設IO!BW5:BW7)</f>
        <v>673</v>
      </c>
      <c r="BT4" s="96">
        <f>SUM(H27建設IO!BX5:BX7)</f>
        <v>6975</v>
      </c>
    </row>
    <row r="5" spans="1:72" ht="14.25" customHeight="1" x14ac:dyDescent="0.15">
      <c r="A5" s="94" t="s">
        <v>471</v>
      </c>
      <c r="B5" s="303" t="s">
        <v>480</v>
      </c>
      <c r="C5" s="308">
        <f>H27建設IO!G8</f>
        <v>1069</v>
      </c>
      <c r="D5" s="95">
        <f>H27建設IO!H8</f>
        <v>223</v>
      </c>
      <c r="E5" s="95">
        <f>H27建設IO!I8</f>
        <v>80</v>
      </c>
      <c r="F5" s="95">
        <f>H27建設IO!J8</f>
        <v>48</v>
      </c>
      <c r="G5" s="95">
        <f>H27建設IO!K8</f>
        <v>46</v>
      </c>
      <c r="H5" s="95">
        <f>H27建設IO!L8</f>
        <v>2</v>
      </c>
      <c r="I5" s="95">
        <f>H27建設IO!M8</f>
        <v>32</v>
      </c>
      <c r="J5" s="95">
        <f>H27建設IO!N8</f>
        <v>1</v>
      </c>
      <c r="K5" s="95">
        <f>H27建設IO!O8</f>
        <v>17</v>
      </c>
      <c r="L5" s="95">
        <f>H27建設IO!P8</f>
        <v>17</v>
      </c>
      <c r="M5" s="95">
        <f>H27建設IO!Q8</f>
        <v>0</v>
      </c>
      <c r="N5" s="95">
        <f>H27建設IO!R8</f>
        <v>14</v>
      </c>
      <c r="O5" s="95">
        <f>H27建設IO!S8</f>
        <v>5</v>
      </c>
      <c r="P5" s="95">
        <f>H27建設IO!T8</f>
        <v>9</v>
      </c>
      <c r="Q5" s="95">
        <f>H27建設IO!U8</f>
        <v>0</v>
      </c>
      <c r="R5" s="95">
        <f>H27建設IO!V8</f>
        <v>143</v>
      </c>
      <c r="S5" s="95">
        <f>H27建設IO!W8</f>
        <v>9</v>
      </c>
      <c r="T5" s="95">
        <f>H27建設IO!X8</f>
        <v>0</v>
      </c>
      <c r="U5" s="95">
        <f>H27建設IO!Y8</f>
        <v>9</v>
      </c>
      <c r="V5" s="95">
        <f>H27建設IO!Z8</f>
        <v>134</v>
      </c>
      <c r="W5" s="95">
        <f>H27建設IO!AA8</f>
        <v>1</v>
      </c>
      <c r="X5" s="95">
        <f>H27建設IO!AB8</f>
        <v>9</v>
      </c>
      <c r="Y5" s="95">
        <f>H27建設IO!AC8</f>
        <v>3</v>
      </c>
      <c r="Z5" s="95">
        <f>H27建設IO!AD8</f>
        <v>10</v>
      </c>
      <c r="AA5" s="95">
        <f>H27建設IO!AE8</f>
        <v>35</v>
      </c>
      <c r="AB5" s="95">
        <f>H27建設IO!AF8</f>
        <v>20</v>
      </c>
      <c r="AC5" s="95">
        <f>H27建設IO!AG8</f>
        <v>55</v>
      </c>
      <c r="AD5" s="95">
        <f>H27建設IO!AH8</f>
        <v>1</v>
      </c>
      <c r="AE5" s="95">
        <f>H27建設IO!AI8</f>
        <v>846</v>
      </c>
      <c r="AF5" s="95">
        <f>H27建設IO!AJ8</f>
        <v>231</v>
      </c>
      <c r="AG5" s="95">
        <f>H27建設IO!AK8</f>
        <v>153</v>
      </c>
      <c r="AH5" s="95">
        <f>H27建設IO!AL8</f>
        <v>134</v>
      </c>
      <c r="AI5" s="95">
        <f>H27建設IO!AM8</f>
        <v>12</v>
      </c>
      <c r="AJ5" s="95">
        <f>H27建設IO!AN8</f>
        <v>6</v>
      </c>
      <c r="AK5" s="95">
        <f>H27建設IO!AO8</f>
        <v>0</v>
      </c>
      <c r="AL5" s="95">
        <f>H27建設IO!AP8</f>
        <v>1</v>
      </c>
      <c r="AM5" s="95">
        <f>H27建設IO!AQ8</f>
        <v>0</v>
      </c>
      <c r="AN5" s="95">
        <f>H27建設IO!AR8</f>
        <v>5</v>
      </c>
      <c r="AO5" s="95">
        <f>H27建設IO!AS8</f>
        <v>0</v>
      </c>
      <c r="AP5" s="95">
        <f>H27建設IO!AT8</f>
        <v>0</v>
      </c>
      <c r="AQ5" s="95">
        <f>H27建設IO!AU8</f>
        <v>122</v>
      </c>
      <c r="AR5" s="95">
        <f>H27建設IO!AV8</f>
        <v>118</v>
      </c>
      <c r="AS5" s="95">
        <f>H27建設IO!AW8</f>
        <v>111</v>
      </c>
      <c r="AT5" s="95">
        <f>H27建設IO!AX8</f>
        <v>6</v>
      </c>
      <c r="AU5" s="95">
        <f>H27建設IO!AY8</f>
        <v>1</v>
      </c>
      <c r="AV5" s="95">
        <f>H27建設IO!AZ8</f>
        <v>0</v>
      </c>
      <c r="AW5" s="95">
        <f>H27建設IO!BA8</f>
        <v>4</v>
      </c>
      <c r="AX5" s="95">
        <f>H27建設IO!BB8</f>
        <v>3</v>
      </c>
      <c r="AY5" s="95">
        <f>H27建設IO!BC8</f>
        <v>1</v>
      </c>
      <c r="AZ5" s="95">
        <f>H27建設IO!BD8</f>
        <v>19</v>
      </c>
      <c r="BA5" s="95">
        <f>H27建設IO!BE8</f>
        <v>78</v>
      </c>
      <c r="BB5" s="95">
        <f>H27建設IO!BF8</f>
        <v>37</v>
      </c>
      <c r="BC5" s="95">
        <f>H27建設IO!BG8</f>
        <v>4</v>
      </c>
      <c r="BD5" s="95">
        <f>H27建設IO!BH8</f>
        <v>2</v>
      </c>
      <c r="BE5" s="95">
        <f>H27建設IO!BI8</f>
        <v>0</v>
      </c>
      <c r="BF5" s="95">
        <f>H27建設IO!BJ8</f>
        <v>31</v>
      </c>
      <c r="BG5" s="95">
        <f>H27建設IO!BK8</f>
        <v>3</v>
      </c>
      <c r="BH5" s="95">
        <f>H27建設IO!BL8</f>
        <v>3</v>
      </c>
      <c r="BI5" s="95">
        <f>H27建設IO!BM8</f>
        <v>0</v>
      </c>
      <c r="BJ5" s="95">
        <f>H27建設IO!BN8</f>
        <v>1</v>
      </c>
      <c r="BK5" s="95">
        <f>H27建設IO!BO8</f>
        <v>34</v>
      </c>
      <c r="BL5" s="95">
        <f>H27建設IO!BP8</f>
        <v>0</v>
      </c>
      <c r="BM5" s="95">
        <f>H27建設IO!BQ8</f>
        <v>420</v>
      </c>
      <c r="BN5" s="95">
        <f>H27建設IO!BR8</f>
        <v>195</v>
      </c>
      <c r="BO5" s="95">
        <f>H27建設IO!BS8</f>
        <v>15</v>
      </c>
      <c r="BP5" s="95">
        <f>H27建設IO!BT8</f>
        <v>5</v>
      </c>
      <c r="BQ5" s="95">
        <f>H27建設IO!BU8</f>
        <v>4</v>
      </c>
      <c r="BR5" s="95">
        <f>H27建設IO!BV8</f>
        <v>117</v>
      </c>
      <c r="BS5" s="95">
        <f>H27建設IO!BW8</f>
        <v>7</v>
      </c>
      <c r="BT5" s="96">
        <f>H27建設IO!BX8</f>
        <v>47</v>
      </c>
    </row>
    <row r="6" spans="1:72" ht="14.25" customHeight="1" x14ac:dyDescent="0.15">
      <c r="A6" s="94" t="s">
        <v>472</v>
      </c>
      <c r="B6" s="303" t="s">
        <v>481</v>
      </c>
      <c r="C6" s="308">
        <f>H27建設IO!G9</f>
        <v>0</v>
      </c>
      <c r="D6" s="95">
        <f>H27建設IO!H9</f>
        <v>0</v>
      </c>
      <c r="E6" s="95">
        <f>H27建設IO!I9</f>
        <v>0</v>
      </c>
      <c r="F6" s="95">
        <f>H27建設IO!J9</f>
        <v>0</v>
      </c>
      <c r="G6" s="95">
        <f>H27建設IO!K9</f>
        <v>0</v>
      </c>
      <c r="H6" s="95">
        <f>H27建設IO!L9</f>
        <v>0</v>
      </c>
      <c r="I6" s="95">
        <f>H27建設IO!M9</f>
        <v>0</v>
      </c>
      <c r="J6" s="95">
        <f>H27建設IO!N9</f>
        <v>0</v>
      </c>
      <c r="K6" s="95">
        <f>H27建設IO!O9</f>
        <v>0</v>
      </c>
      <c r="L6" s="95">
        <f>H27建設IO!P9</f>
        <v>0</v>
      </c>
      <c r="M6" s="95">
        <f>H27建設IO!Q9</f>
        <v>0</v>
      </c>
      <c r="N6" s="95">
        <f>H27建設IO!R9</f>
        <v>0</v>
      </c>
      <c r="O6" s="95">
        <f>H27建設IO!S9</f>
        <v>0</v>
      </c>
      <c r="P6" s="95">
        <f>H27建設IO!T9</f>
        <v>0</v>
      </c>
      <c r="Q6" s="95">
        <f>H27建設IO!U9</f>
        <v>0</v>
      </c>
      <c r="R6" s="95">
        <f>H27建設IO!V9</f>
        <v>0</v>
      </c>
      <c r="S6" s="95">
        <f>H27建設IO!W9</f>
        <v>0</v>
      </c>
      <c r="T6" s="95">
        <f>H27建設IO!X9</f>
        <v>0</v>
      </c>
      <c r="U6" s="95">
        <f>H27建設IO!Y9</f>
        <v>0</v>
      </c>
      <c r="V6" s="95">
        <f>H27建設IO!Z9</f>
        <v>0</v>
      </c>
      <c r="W6" s="95">
        <f>H27建設IO!AA9</f>
        <v>0</v>
      </c>
      <c r="X6" s="95">
        <f>H27建設IO!AB9</f>
        <v>0</v>
      </c>
      <c r="Y6" s="95">
        <f>H27建設IO!AC9</f>
        <v>0</v>
      </c>
      <c r="Z6" s="95">
        <f>H27建設IO!AD9</f>
        <v>0</v>
      </c>
      <c r="AA6" s="95">
        <f>H27建設IO!AE9</f>
        <v>0</v>
      </c>
      <c r="AB6" s="95">
        <f>H27建設IO!AF9</f>
        <v>0</v>
      </c>
      <c r="AC6" s="95">
        <f>H27建設IO!AG9</f>
        <v>0</v>
      </c>
      <c r="AD6" s="95">
        <f>H27建設IO!AH9</f>
        <v>0</v>
      </c>
      <c r="AE6" s="95">
        <f>H27建設IO!AI9</f>
        <v>0</v>
      </c>
      <c r="AF6" s="95">
        <f>H27建設IO!AJ9</f>
        <v>0</v>
      </c>
      <c r="AG6" s="95">
        <f>H27建設IO!AK9</f>
        <v>0</v>
      </c>
      <c r="AH6" s="95">
        <f>H27建設IO!AL9</f>
        <v>0</v>
      </c>
      <c r="AI6" s="95">
        <f>H27建設IO!AM9</f>
        <v>0</v>
      </c>
      <c r="AJ6" s="95">
        <f>H27建設IO!AN9</f>
        <v>0</v>
      </c>
      <c r="AK6" s="95">
        <f>H27建設IO!AO9</f>
        <v>0</v>
      </c>
      <c r="AL6" s="95">
        <f>H27建設IO!AP9</f>
        <v>0</v>
      </c>
      <c r="AM6" s="95">
        <f>H27建設IO!AQ9</f>
        <v>0</v>
      </c>
      <c r="AN6" s="95">
        <f>H27建設IO!AR9</f>
        <v>0</v>
      </c>
      <c r="AO6" s="95">
        <f>H27建設IO!AS9</f>
        <v>0</v>
      </c>
      <c r="AP6" s="95">
        <f>H27建設IO!AT9</f>
        <v>0</v>
      </c>
      <c r="AQ6" s="95">
        <f>H27建設IO!AU9</f>
        <v>0</v>
      </c>
      <c r="AR6" s="95">
        <f>H27建設IO!AV9</f>
        <v>0</v>
      </c>
      <c r="AS6" s="95">
        <f>H27建設IO!AW9</f>
        <v>0</v>
      </c>
      <c r="AT6" s="95">
        <f>H27建設IO!AX9</f>
        <v>0</v>
      </c>
      <c r="AU6" s="95">
        <f>H27建設IO!AY9</f>
        <v>0</v>
      </c>
      <c r="AV6" s="95">
        <f>H27建設IO!AZ9</f>
        <v>0</v>
      </c>
      <c r="AW6" s="95">
        <f>H27建設IO!BA9</f>
        <v>0</v>
      </c>
      <c r="AX6" s="95">
        <f>H27建設IO!BB9</f>
        <v>0</v>
      </c>
      <c r="AY6" s="95">
        <f>H27建設IO!BC9</f>
        <v>0</v>
      </c>
      <c r="AZ6" s="95">
        <f>H27建設IO!BD9</f>
        <v>0</v>
      </c>
      <c r="BA6" s="95">
        <f>H27建設IO!BE9</f>
        <v>0</v>
      </c>
      <c r="BB6" s="95">
        <f>H27建設IO!BF9</f>
        <v>0</v>
      </c>
      <c r="BC6" s="95">
        <f>H27建設IO!BG9</f>
        <v>0</v>
      </c>
      <c r="BD6" s="95">
        <f>H27建設IO!BH9</f>
        <v>0</v>
      </c>
      <c r="BE6" s="95">
        <f>H27建設IO!BI9</f>
        <v>0</v>
      </c>
      <c r="BF6" s="95">
        <f>H27建設IO!BJ9</f>
        <v>0</v>
      </c>
      <c r="BG6" s="95">
        <f>H27建設IO!BK9</f>
        <v>0</v>
      </c>
      <c r="BH6" s="95">
        <f>H27建設IO!BL9</f>
        <v>0</v>
      </c>
      <c r="BI6" s="95">
        <f>H27建設IO!BM9</f>
        <v>0</v>
      </c>
      <c r="BJ6" s="95">
        <f>H27建設IO!BN9</f>
        <v>0</v>
      </c>
      <c r="BK6" s="95">
        <f>H27建設IO!BO9</f>
        <v>0</v>
      </c>
      <c r="BL6" s="95">
        <f>H27建設IO!BP9</f>
        <v>0</v>
      </c>
      <c r="BM6" s="95">
        <f>H27建設IO!BQ9</f>
        <v>0</v>
      </c>
      <c r="BN6" s="95">
        <f>H27建設IO!BR9</f>
        <v>0</v>
      </c>
      <c r="BO6" s="95">
        <f>H27建設IO!BS9</f>
        <v>0</v>
      </c>
      <c r="BP6" s="95">
        <f>H27建設IO!BT9</f>
        <v>0</v>
      </c>
      <c r="BQ6" s="95">
        <f>H27建設IO!BU9</f>
        <v>0</v>
      </c>
      <c r="BR6" s="95">
        <f>H27建設IO!BV9</f>
        <v>0</v>
      </c>
      <c r="BS6" s="95">
        <f>H27建設IO!BW9</f>
        <v>0</v>
      </c>
      <c r="BT6" s="96">
        <f>H27建設IO!BX9</f>
        <v>0</v>
      </c>
    </row>
    <row r="7" spans="1:72" ht="14.25" customHeight="1" x14ac:dyDescent="0.15">
      <c r="A7" s="94" t="s">
        <v>473</v>
      </c>
      <c r="B7" s="303" t="s">
        <v>7</v>
      </c>
      <c r="C7" s="308">
        <f>SUM(H27建設IO!G10:G12)</f>
        <v>323875</v>
      </c>
      <c r="D7" s="95">
        <f>SUM(H27建設IO!H10:H12)</f>
        <v>41743</v>
      </c>
      <c r="E7" s="95">
        <f>SUM(H27建設IO!I10:I12)</f>
        <v>23961</v>
      </c>
      <c r="F7" s="95">
        <f>SUM(H27建設IO!J10:J12)</f>
        <v>14439</v>
      </c>
      <c r="G7" s="95">
        <f>SUM(H27建設IO!K10:K12)</f>
        <v>14071</v>
      </c>
      <c r="H7" s="95">
        <f>SUM(H27建設IO!L10:L12)</f>
        <v>368</v>
      </c>
      <c r="I7" s="95">
        <f>SUM(H27建設IO!M10:M12)</f>
        <v>9522</v>
      </c>
      <c r="J7" s="95">
        <f>SUM(H27建設IO!N10:N12)</f>
        <v>181</v>
      </c>
      <c r="K7" s="95">
        <f>SUM(H27建設IO!O10:O12)</f>
        <v>5654</v>
      </c>
      <c r="L7" s="95">
        <f>SUM(H27建設IO!P10:P12)</f>
        <v>5559</v>
      </c>
      <c r="M7" s="95">
        <f>SUM(H27建設IO!Q10:Q12)</f>
        <v>95</v>
      </c>
      <c r="N7" s="95">
        <f>SUM(H27建設IO!R10:R12)</f>
        <v>3635</v>
      </c>
      <c r="O7" s="95">
        <f>SUM(H27建設IO!S10:S12)</f>
        <v>1091</v>
      </c>
      <c r="P7" s="95">
        <f>SUM(H27建設IO!T10:T12)</f>
        <v>2544</v>
      </c>
      <c r="Q7" s="95">
        <f>SUM(H27建設IO!U10:U12)</f>
        <v>52</v>
      </c>
      <c r="R7" s="95">
        <f>SUM(H27建設IO!V10:V12)</f>
        <v>17782</v>
      </c>
      <c r="S7" s="95">
        <f>SUM(H27建設IO!W10:W12)</f>
        <v>1597</v>
      </c>
      <c r="T7" s="95">
        <f>SUM(H27建設IO!X10:X12)</f>
        <v>172</v>
      </c>
      <c r="U7" s="95">
        <f>SUM(H27建設IO!Y10:Y12)</f>
        <v>1425</v>
      </c>
      <c r="V7" s="95">
        <f>SUM(H27建設IO!Z10:Z12)</f>
        <v>16185</v>
      </c>
      <c r="W7" s="95">
        <f>SUM(H27建設IO!AA10:AA12)</f>
        <v>179</v>
      </c>
      <c r="X7" s="95">
        <f>SUM(H27建設IO!AB10:AB12)</f>
        <v>720</v>
      </c>
      <c r="Y7" s="95">
        <f>SUM(H27建設IO!AC10:AC12)</f>
        <v>508</v>
      </c>
      <c r="Z7" s="95">
        <f>SUM(H27建設IO!AD10:AD12)</f>
        <v>1139</v>
      </c>
      <c r="AA7" s="95">
        <f>SUM(H27建設IO!AE10:AE12)</f>
        <v>3618</v>
      </c>
      <c r="AB7" s="95">
        <f>SUM(H27建設IO!AF10:AF12)</f>
        <v>3654</v>
      </c>
      <c r="AC7" s="95">
        <f>SUM(H27建設IO!AG10:AG12)</f>
        <v>6137</v>
      </c>
      <c r="AD7" s="95">
        <f>SUM(H27建設IO!AH10:AH12)</f>
        <v>230</v>
      </c>
      <c r="AE7" s="95">
        <f>SUM(H27建設IO!AI10:AI12)</f>
        <v>282132</v>
      </c>
      <c r="AF7" s="95">
        <f>SUM(H27建設IO!AJ10:AJ12)</f>
        <v>159702</v>
      </c>
      <c r="AG7" s="95">
        <f>SUM(H27建設IO!AK10:AK12)</f>
        <v>87045</v>
      </c>
      <c r="AH7" s="95">
        <f>SUM(H27建設IO!AL10:AL12)</f>
        <v>83153</v>
      </c>
      <c r="AI7" s="95">
        <f>SUM(H27建設IO!AM10:AM12)</f>
        <v>77327</v>
      </c>
      <c r="AJ7" s="95">
        <f>SUM(H27建設IO!AN10:AN12)</f>
        <v>52752</v>
      </c>
      <c r="AK7" s="95">
        <f>SUM(H27建設IO!AO10:AO12)</f>
        <v>2493</v>
      </c>
      <c r="AL7" s="95">
        <f>SUM(H27建設IO!AP10:AP12)</f>
        <v>1341</v>
      </c>
      <c r="AM7" s="95">
        <f>SUM(H27建設IO!AQ10:AQ12)</f>
        <v>7323</v>
      </c>
      <c r="AN7" s="95">
        <f>SUM(H27建設IO!AR10:AR12)</f>
        <v>13101</v>
      </c>
      <c r="AO7" s="95">
        <f>SUM(H27建設IO!AS10:AS12)</f>
        <v>186</v>
      </c>
      <c r="AP7" s="95">
        <f>SUM(H27建設IO!AT10:AT12)</f>
        <v>131</v>
      </c>
      <c r="AQ7" s="95">
        <f>SUM(H27建設IO!AU10:AU12)</f>
        <v>5826</v>
      </c>
      <c r="AR7" s="95">
        <f>SUM(H27建設IO!AV10:AV12)</f>
        <v>4667</v>
      </c>
      <c r="AS7" s="95">
        <f>SUM(H27建設IO!AW10:AW12)</f>
        <v>4041</v>
      </c>
      <c r="AT7" s="95">
        <f>SUM(H27建設IO!AX10:AX12)</f>
        <v>279</v>
      </c>
      <c r="AU7" s="95">
        <f>SUM(H27建設IO!AY10:AY12)</f>
        <v>325</v>
      </c>
      <c r="AV7" s="95">
        <f>SUM(H27建設IO!AZ10:AZ12)</f>
        <v>22</v>
      </c>
      <c r="AW7" s="95">
        <f>SUM(H27建設IO!BA10:BA12)</f>
        <v>1159</v>
      </c>
      <c r="AX7" s="95">
        <f>SUM(H27建設IO!BB10:BB12)</f>
        <v>616</v>
      </c>
      <c r="AY7" s="95">
        <f>SUM(H27建設IO!BC10:BC12)</f>
        <v>543</v>
      </c>
      <c r="AZ7" s="95">
        <f>SUM(H27建設IO!BD10:BD12)</f>
        <v>3892</v>
      </c>
      <c r="BA7" s="95">
        <f>SUM(H27建設IO!BE10:BE12)</f>
        <v>72657</v>
      </c>
      <c r="BB7" s="95">
        <f>SUM(H27建設IO!BF10:BF12)</f>
        <v>15205</v>
      </c>
      <c r="BC7" s="95">
        <f>SUM(H27建設IO!BG10:BG12)</f>
        <v>9443</v>
      </c>
      <c r="BD7" s="95">
        <f>SUM(H27建設IO!BH10:BH12)</f>
        <v>1859</v>
      </c>
      <c r="BE7" s="95">
        <f>SUM(H27建設IO!BI10:BI12)</f>
        <v>2413</v>
      </c>
      <c r="BF7" s="95">
        <f>SUM(H27建設IO!BJ10:BJ12)</f>
        <v>1490</v>
      </c>
      <c r="BG7" s="95">
        <f>SUM(H27建設IO!BK10:BK12)</f>
        <v>9456</v>
      </c>
      <c r="BH7" s="95">
        <f>SUM(H27建設IO!BL10:BL12)</f>
        <v>31361</v>
      </c>
      <c r="BI7" s="95">
        <f>SUM(H27建設IO!BM10:BM12)</f>
        <v>1634</v>
      </c>
      <c r="BJ7" s="95">
        <f>SUM(H27建設IO!BN10:BN12)</f>
        <v>1654</v>
      </c>
      <c r="BK7" s="95">
        <f>SUM(H27建設IO!BO10:BO12)</f>
        <v>3269</v>
      </c>
      <c r="BL7" s="95">
        <f>SUM(H27建設IO!BP10:BP12)</f>
        <v>10078</v>
      </c>
      <c r="BM7" s="95">
        <f>SUM(H27建設IO!BQ10:BQ12)</f>
        <v>26034</v>
      </c>
      <c r="BN7" s="95">
        <f>SUM(H27建設IO!BR10:BR12)</f>
        <v>96396</v>
      </c>
      <c r="BO7" s="95">
        <f>SUM(H27建設IO!BS10:BS12)</f>
        <v>14068</v>
      </c>
      <c r="BP7" s="95">
        <f>SUM(H27建設IO!BT10:BT12)</f>
        <v>3938</v>
      </c>
      <c r="BQ7" s="95">
        <f>SUM(H27建設IO!BU10:BU12)</f>
        <v>294</v>
      </c>
      <c r="BR7" s="95">
        <f>SUM(H27建設IO!BV10:BV12)</f>
        <v>8570</v>
      </c>
      <c r="BS7" s="95">
        <f>SUM(H27建設IO!BW10:BW12)</f>
        <v>11198</v>
      </c>
      <c r="BT7" s="96">
        <f>SUM(H27建設IO!BX10:BX12)</f>
        <v>58328</v>
      </c>
    </row>
    <row r="8" spans="1:72" ht="14.25" customHeight="1" x14ac:dyDescent="0.15">
      <c r="A8" s="94" t="s">
        <v>474</v>
      </c>
      <c r="B8" s="303" t="s">
        <v>464</v>
      </c>
      <c r="C8" s="308">
        <f>SUM(H27建設IO!G13:G16)</f>
        <v>558</v>
      </c>
      <c r="D8" s="95">
        <f>SUM(H27建設IO!H13:H16)</f>
        <v>0</v>
      </c>
      <c r="E8" s="95">
        <f>SUM(H27建設IO!I13:I16)</f>
        <v>0</v>
      </c>
      <c r="F8" s="95">
        <f>SUM(H27建設IO!J13:J16)</f>
        <v>0</v>
      </c>
      <c r="G8" s="95">
        <f>SUM(H27建設IO!K13:K16)</f>
        <v>0</v>
      </c>
      <c r="H8" s="95">
        <f>SUM(H27建設IO!L13:L16)</f>
        <v>0</v>
      </c>
      <c r="I8" s="95">
        <f>SUM(H27建設IO!M13:M16)</f>
        <v>0</v>
      </c>
      <c r="J8" s="95">
        <f>SUM(H27建設IO!N13:N16)</f>
        <v>0</v>
      </c>
      <c r="K8" s="95">
        <f>SUM(H27建設IO!O13:O16)</f>
        <v>0</v>
      </c>
      <c r="L8" s="95">
        <f>SUM(H27建設IO!P13:P16)</f>
        <v>0</v>
      </c>
      <c r="M8" s="95">
        <f>SUM(H27建設IO!Q13:Q16)</f>
        <v>0</v>
      </c>
      <c r="N8" s="95">
        <f>SUM(H27建設IO!R13:R16)</f>
        <v>0</v>
      </c>
      <c r="O8" s="95">
        <f>SUM(H27建設IO!S13:S16)</f>
        <v>0</v>
      </c>
      <c r="P8" s="95">
        <f>SUM(H27建設IO!T13:T16)</f>
        <v>0</v>
      </c>
      <c r="Q8" s="95">
        <f>SUM(H27建設IO!U13:U16)</f>
        <v>0</v>
      </c>
      <c r="R8" s="95">
        <f>SUM(H27建設IO!V13:V16)</f>
        <v>0</v>
      </c>
      <c r="S8" s="95">
        <f>SUM(H27建設IO!W13:W16)</f>
        <v>0</v>
      </c>
      <c r="T8" s="95">
        <f>SUM(H27建設IO!X13:X16)</f>
        <v>0</v>
      </c>
      <c r="U8" s="95">
        <f>SUM(H27建設IO!Y13:Y16)</f>
        <v>0</v>
      </c>
      <c r="V8" s="95">
        <f>SUM(H27建設IO!Z13:Z16)</f>
        <v>0</v>
      </c>
      <c r="W8" s="95">
        <f>SUM(H27建設IO!AA13:AA16)</f>
        <v>0</v>
      </c>
      <c r="X8" s="95">
        <f>SUM(H27建設IO!AB13:AB16)</f>
        <v>0</v>
      </c>
      <c r="Y8" s="95">
        <f>SUM(H27建設IO!AC13:AC16)</f>
        <v>0</v>
      </c>
      <c r="Z8" s="95">
        <f>SUM(H27建設IO!AD13:AD16)</f>
        <v>0</v>
      </c>
      <c r="AA8" s="95">
        <f>SUM(H27建設IO!AE13:AE16)</f>
        <v>0</v>
      </c>
      <c r="AB8" s="95">
        <f>SUM(H27建設IO!AF13:AF16)</f>
        <v>0</v>
      </c>
      <c r="AC8" s="95">
        <f>SUM(H27建設IO!AG13:AG16)</f>
        <v>0</v>
      </c>
      <c r="AD8" s="95">
        <f>SUM(H27建設IO!AH13:AH16)</f>
        <v>0</v>
      </c>
      <c r="AE8" s="95">
        <f>SUM(H27建設IO!AI13:AI16)</f>
        <v>558</v>
      </c>
      <c r="AF8" s="95">
        <f>SUM(H27建設IO!AJ13:AJ16)</f>
        <v>0</v>
      </c>
      <c r="AG8" s="95">
        <f>SUM(H27建設IO!AK13:AK16)</f>
        <v>0</v>
      </c>
      <c r="AH8" s="95">
        <f>SUM(H27建設IO!AL13:AL16)</f>
        <v>0</v>
      </c>
      <c r="AI8" s="95">
        <f>SUM(H27建設IO!AM13:AM16)</f>
        <v>0</v>
      </c>
      <c r="AJ8" s="95">
        <f>SUM(H27建設IO!AN13:AN16)</f>
        <v>0</v>
      </c>
      <c r="AK8" s="95">
        <f>SUM(H27建設IO!AO13:AO16)</f>
        <v>0</v>
      </c>
      <c r="AL8" s="95">
        <f>SUM(H27建設IO!AP13:AP16)</f>
        <v>0</v>
      </c>
      <c r="AM8" s="95">
        <f>SUM(H27建設IO!AQ13:AQ16)</f>
        <v>0</v>
      </c>
      <c r="AN8" s="95">
        <f>SUM(H27建設IO!AR13:AR16)</f>
        <v>0</v>
      </c>
      <c r="AO8" s="95">
        <f>SUM(H27建設IO!AS13:AS16)</f>
        <v>0</v>
      </c>
      <c r="AP8" s="95">
        <f>SUM(H27建設IO!AT13:AT16)</f>
        <v>0</v>
      </c>
      <c r="AQ8" s="95">
        <f>SUM(H27建設IO!AU13:AU16)</f>
        <v>0</v>
      </c>
      <c r="AR8" s="95">
        <f>SUM(H27建設IO!AV13:AV16)</f>
        <v>0</v>
      </c>
      <c r="AS8" s="95">
        <f>SUM(H27建設IO!AW13:AW16)</f>
        <v>0</v>
      </c>
      <c r="AT8" s="95">
        <f>SUM(H27建設IO!AX13:AX16)</f>
        <v>0</v>
      </c>
      <c r="AU8" s="95">
        <f>SUM(H27建設IO!AY13:AY16)</f>
        <v>0</v>
      </c>
      <c r="AV8" s="95">
        <f>SUM(H27建設IO!AZ13:AZ16)</f>
        <v>0</v>
      </c>
      <c r="AW8" s="95">
        <f>SUM(H27建設IO!BA13:BA16)</f>
        <v>0</v>
      </c>
      <c r="AX8" s="95">
        <f>SUM(H27建設IO!BB13:BB16)</f>
        <v>0</v>
      </c>
      <c r="AY8" s="95">
        <f>SUM(H27建設IO!BC13:BC16)</f>
        <v>0</v>
      </c>
      <c r="AZ8" s="95">
        <f>SUM(H27建設IO!BD13:BD16)</f>
        <v>0</v>
      </c>
      <c r="BA8" s="95">
        <f>SUM(H27建設IO!BE13:BE16)</f>
        <v>0</v>
      </c>
      <c r="BB8" s="95">
        <f>SUM(H27建設IO!BF13:BF16)</f>
        <v>0</v>
      </c>
      <c r="BC8" s="95">
        <f>SUM(H27建設IO!BG13:BG16)</f>
        <v>0</v>
      </c>
      <c r="BD8" s="95">
        <f>SUM(H27建設IO!BH13:BH16)</f>
        <v>0</v>
      </c>
      <c r="BE8" s="95">
        <f>SUM(H27建設IO!BI13:BI16)</f>
        <v>0</v>
      </c>
      <c r="BF8" s="95">
        <f>SUM(H27建設IO!BJ13:BJ16)</f>
        <v>0</v>
      </c>
      <c r="BG8" s="95">
        <f>SUM(H27建設IO!BK13:BK16)</f>
        <v>0</v>
      </c>
      <c r="BH8" s="95">
        <f>SUM(H27建設IO!BL13:BL16)</f>
        <v>0</v>
      </c>
      <c r="BI8" s="95">
        <f>SUM(H27建設IO!BM13:BM16)</f>
        <v>0</v>
      </c>
      <c r="BJ8" s="95">
        <f>SUM(H27建設IO!BN13:BN16)</f>
        <v>0</v>
      </c>
      <c r="BK8" s="95">
        <f>SUM(H27建設IO!BO13:BO16)</f>
        <v>0</v>
      </c>
      <c r="BL8" s="95">
        <f>SUM(H27建設IO!BP13:BP16)</f>
        <v>0</v>
      </c>
      <c r="BM8" s="95">
        <f>SUM(H27建設IO!BQ13:BQ16)</f>
        <v>558</v>
      </c>
      <c r="BN8" s="95">
        <f>SUM(H27建設IO!BR13:BR16)</f>
        <v>0</v>
      </c>
      <c r="BO8" s="95">
        <f>SUM(H27建設IO!BS13:BS16)</f>
        <v>0</v>
      </c>
      <c r="BP8" s="95">
        <f>SUM(H27建設IO!BT13:BT16)</f>
        <v>0</v>
      </c>
      <c r="BQ8" s="95">
        <f>SUM(H27建設IO!BU13:BU16)</f>
        <v>0</v>
      </c>
      <c r="BR8" s="95">
        <f>SUM(H27建設IO!BV13:BV16)</f>
        <v>0</v>
      </c>
      <c r="BS8" s="95">
        <f>SUM(H27建設IO!BW13:BW16)</f>
        <v>0</v>
      </c>
      <c r="BT8" s="96">
        <f>SUM(H27建設IO!BX13:BX16)</f>
        <v>0</v>
      </c>
    </row>
    <row r="9" spans="1:72" ht="14.25" customHeight="1" x14ac:dyDescent="0.15">
      <c r="A9" s="94" t="s">
        <v>475</v>
      </c>
      <c r="B9" s="303" t="s">
        <v>8</v>
      </c>
      <c r="C9" s="308">
        <f>SUM(H27建設IO!G17:G18)</f>
        <v>102577</v>
      </c>
      <c r="D9" s="95">
        <f>SUM(H27建設IO!H17:H18)</f>
        <v>79651</v>
      </c>
      <c r="E9" s="95">
        <f>SUM(H27建設IO!I17:I18)</f>
        <v>43443</v>
      </c>
      <c r="F9" s="95">
        <f>SUM(H27建設IO!J17:J18)</f>
        <v>23357</v>
      </c>
      <c r="G9" s="95">
        <f>SUM(H27建設IO!K17:K18)</f>
        <v>22483</v>
      </c>
      <c r="H9" s="95">
        <f>SUM(H27建設IO!L17:L18)</f>
        <v>874</v>
      </c>
      <c r="I9" s="95">
        <f>SUM(H27建設IO!M17:M18)</f>
        <v>20086</v>
      </c>
      <c r="J9" s="95">
        <f>SUM(H27建設IO!N17:N18)</f>
        <v>307</v>
      </c>
      <c r="K9" s="95">
        <f>SUM(H27建設IO!O17:O18)</f>
        <v>11392</v>
      </c>
      <c r="L9" s="95">
        <f>SUM(H27建設IO!P17:P18)</f>
        <v>11330</v>
      </c>
      <c r="M9" s="95">
        <f>SUM(H27建設IO!Q17:Q18)</f>
        <v>62</v>
      </c>
      <c r="N9" s="95">
        <f>SUM(H27建設IO!R17:R18)</f>
        <v>8247</v>
      </c>
      <c r="O9" s="95">
        <f>SUM(H27建設IO!S17:S18)</f>
        <v>2500</v>
      </c>
      <c r="P9" s="95">
        <f>SUM(H27建設IO!T17:T18)</f>
        <v>5747</v>
      </c>
      <c r="Q9" s="95">
        <f>SUM(H27建設IO!U17:U18)</f>
        <v>140</v>
      </c>
      <c r="R9" s="95">
        <f>SUM(H27建設IO!V17:V18)</f>
        <v>36208</v>
      </c>
      <c r="S9" s="95">
        <f>SUM(H27建設IO!W17:W18)</f>
        <v>1754</v>
      </c>
      <c r="T9" s="95">
        <f>SUM(H27建設IO!X17:X18)</f>
        <v>47</v>
      </c>
      <c r="U9" s="95">
        <f>SUM(H27建設IO!Y17:Y18)</f>
        <v>1707</v>
      </c>
      <c r="V9" s="95">
        <f>SUM(H27建設IO!Z17:Z18)</f>
        <v>34454</v>
      </c>
      <c r="W9" s="95">
        <f>SUM(H27建設IO!AA17:AA18)</f>
        <v>99</v>
      </c>
      <c r="X9" s="95">
        <f>SUM(H27建設IO!AB17:AB18)</f>
        <v>2947</v>
      </c>
      <c r="Y9" s="95">
        <f>SUM(H27建設IO!AC17:AC18)</f>
        <v>216</v>
      </c>
      <c r="Z9" s="95">
        <f>SUM(H27建設IO!AD17:AD18)</f>
        <v>1833</v>
      </c>
      <c r="AA9" s="95">
        <f>SUM(H27建設IO!AE17:AE18)</f>
        <v>11388</v>
      </c>
      <c r="AB9" s="95">
        <f>SUM(H27建設IO!AF17:AF18)</f>
        <v>1726</v>
      </c>
      <c r="AC9" s="95">
        <f>SUM(H27建設IO!AG17:AG18)</f>
        <v>16044</v>
      </c>
      <c r="AD9" s="95">
        <f>SUM(H27建設IO!AH17:AH18)</f>
        <v>201</v>
      </c>
      <c r="AE9" s="95">
        <f>SUM(H27建設IO!AI17:AI18)</f>
        <v>22926</v>
      </c>
      <c r="AF9" s="95">
        <f>SUM(H27建設IO!AJ17:AJ18)</f>
        <v>14122</v>
      </c>
      <c r="AG9" s="95">
        <f>SUM(H27建設IO!AK17:AK18)</f>
        <v>6932</v>
      </c>
      <c r="AH9" s="95">
        <f>SUM(H27建設IO!AL17:AL18)</f>
        <v>6769</v>
      </c>
      <c r="AI9" s="95">
        <f>SUM(H27建設IO!AM17:AM18)</f>
        <v>6109</v>
      </c>
      <c r="AJ9" s="95">
        <f>SUM(H27建設IO!AN17:AN18)</f>
        <v>1932</v>
      </c>
      <c r="AK9" s="95">
        <f>SUM(H27建設IO!AO17:AO18)</f>
        <v>108</v>
      </c>
      <c r="AL9" s="95">
        <f>SUM(H27建設IO!AP17:AP18)</f>
        <v>284</v>
      </c>
      <c r="AM9" s="95">
        <f>SUM(H27建設IO!AQ17:AQ18)</f>
        <v>1318</v>
      </c>
      <c r="AN9" s="95">
        <f>SUM(H27建設IO!AR17:AR18)</f>
        <v>2398</v>
      </c>
      <c r="AO9" s="95">
        <f>SUM(H27建設IO!AS17:AS18)</f>
        <v>22</v>
      </c>
      <c r="AP9" s="95">
        <f>SUM(H27建設IO!AT17:AT18)</f>
        <v>47</v>
      </c>
      <c r="AQ9" s="95">
        <f>SUM(H27建設IO!AU17:AU18)</f>
        <v>660</v>
      </c>
      <c r="AR9" s="95">
        <f>SUM(H27建設IO!AV17:AV18)</f>
        <v>586</v>
      </c>
      <c r="AS9" s="95">
        <f>SUM(H27建設IO!AW17:AW18)</f>
        <v>484</v>
      </c>
      <c r="AT9" s="95">
        <f>SUM(H27建設IO!AX17:AX18)</f>
        <v>63</v>
      </c>
      <c r="AU9" s="95">
        <f>SUM(H27建設IO!AY17:AY18)</f>
        <v>34</v>
      </c>
      <c r="AV9" s="95">
        <f>SUM(H27建設IO!AZ17:AZ18)</f>
        <v>5</v>
      </c>
      <c r="AW9" s="95">
        <f>SUM(H27建設IO!BA17:BA18)</f>
        <v>74</v>
      </c>
      <c r="AX9" s="95">
        <f>SUM(H27建設IO!BB17:BB18)</f>
        <v>38</v>
      </c>
      <c r="AY9" s="95">
        <f>SUM(H27建設IO!BC17:BC18)</f>
        <v>36</v>
      </c>
      <c r="AZ9" s="95">
        <f>SUM(H27建設IO!BD17:BD18)</f>
        <v>163</v>
      </c>
      <c r="BA9" s="95">
        <f>SUM(H27建設IO!BE17:BE18)</f>
        <v>7190</v>
      </c>
      <c r="BB9" s="95">
        <f>SUM(H27建設IO!BF17:BF18)</f>
        <v>2752</v>
      </c>
      <c r="BC9" s="95">
        <f>SUM(H27建設IO!BG17:BG18)</f>
        <v>1241</v>
      </c>
      <c r="BD9" s="95">
        <f>SUM(H27建設IO!BH17:BH18)</f>
        <v>374</v>
      </c>
      <c r="BE9" s="95">
        <f>SUM(H27建設IO!BI17:BI18)</f>
        <v>72</v>
      </c>
      <c r="BF9" s="95">
        <f>SUM(H27建設IO!BJ17:BJ18)</f>
        <v>1065</v>
      </c>
      <c r="BG9" s="95">
        <f>SUM(H27建設IO!BK17:BK18)</f>
        <v>2356</v>
      </c>
      <c r="BH9" s="95">
        <f>SUM(H27建設IO!BL17:BL18)</f>
        <v>673</v>
      </c>
      <c r="BI9" s="95">
        <f>SUM(H27建設IO!BM17:BM18)</f>
        <v>100</v>
      </c>
      <c r="BJ9" s="95">
        <f>SUM(H27建設IO!BN17:BN18)</f>
        <v>234</v>
      </c>
      <c r="BK9" s="95">
        <f>SUM(H27建設IO!BO17:BO18)</f>
        <v>436</v>
      </c>
      <c r="BL9" s="95">
        <f>SUM(H27建設IO!BP17:BP18)</f>
        <v>639</v>
      </c>
      <c r="BM9" s="95">
        <f>SUM(H27建設IO!BQ17:BQ18)</f>
        <v>209</v>
      </c>
      <c r="BN9" s="95">
        <f>SUM(H27建設IO!BR17:BR18)</f>
        <v>8595</v>
      </c>
      <c r="BO9" s="95">
        <f>SUM(H27建設IO!BS17:BS18)</f>
        <v>1628</v>
      </c>
      <c r="BP9" s="95">
        <f>SUM(H27建設IO!BT17:BT18)</f>
        <v>1130</v>
      </c>
      <c r="BQ9" s="95">
        <f>SUM(H27建設IO!BU17:BU18)</f>
        <v>345</v>
      </c>
      <c r="BR9" s="95">
        <f>SUM(H27建設IO!BV17:BV18)</f>
        <v>1963</v>
      </c>
      <c r="BS9" s="95">
        <f>SUM(H27建設IO!BW17:BW18)</f>
        <v>528</v>
      </c>
      <c r="BT9" s="96">
        <f>SUM(H27建設IO!BX17:BX18)</f>
        <v>3001</v>
      </c>
    </row>
    <row r="10" spans="1:72" ht="14.25" customHeight="1" x14ac:dyDescent="0.15">
      <c r="A10" s="94" t="s">
        <v>476</v>
      </c>
      <c r="B10" s="303" t="s">
        <v>482</v>
      </c>
      <c r="C10" s="308">
        <f>SUM(H27建設IO!G19:G22)</f>
        <v>1925213</v>
      </c>
      <c r="D10" s="95">
        <f>SUM(H27建設IO!H19:H22)</f>
        <v>1877828</v>
      </c>
      <c r="E10" s="95">
        <f>SUM(H27建設IO!I19:I22)</f>
        <v>1654075</v>
      </c>
      <c r="F10" s="95">
        <f>SUM(H27建設IO!J19:J22)</f>
        <v>1264592</v>
      </c>
      <c r="G10" s="95">
        <f>SUM(H27建設IO!K19:K22)</f>
        <v>1225029</v>
      </c>
      <c r="H10" s="95">
        <f>SUM(H27建設IO!L19:L22)</f>
        <v>39563</v>
      </c>
      <c r="I10" s="95">
        <f>SUM(H27建設IO!M19:M22)</f>
        <v>389483</v>
      </c>
      <c r="J10" s="95">
        <f>SUM(H27建設IO!N19:N22)</f>
        <v>3717</v>
      </c>
      <c r="K10" s="95">
        <f>SUM(H27建設IO!O19:O22)</f>
        <v>156800</v>
      </c>
      <c r="L10" s="95">
        <f>SUM(H27建設IO!P19:P22)</f>
        <v>154826</v>
      </c>
      <c r="M10" s="95">
        <f>SUM(H27建設IO!Q19:Q22)</f>
        <v>1974</v>
      </c>
      <c r="N10" s="95">
        <f>SUM(H27建設IO!R19:R22)</f>
        <v>226538</v>
      </c>
      <c r="O10" s="95">
        <f>SUM(H27建設IO!S19:S22)</f>
        <v>29151</v>
      </c>
      <c r="P10" s="95">
        <f>SUM(H27建設IO!T19:T22)</f>
        <v>197387</v>
      </c>
      <c r="Q10" s="95">
        <f>SUM(H27建設IO!U19:U22)</f>
        <v>2428</v>
      </c>
      <c r="R10" s="95">
        <f>SUM(H27建設IO!V19:V22)</f>
        <v>223753</v>
      </c>
      <c r="S10" s="95">
        <f>SUM(H27建設IO!W19:W22)</f>
        <v>52152</v>
      </c>
      <c r="T10" s="95">
        <f>SUM(H27建設IO!X19:X22)</f>
        <v>3933</v>
      </c>
      <c r="U10" s="95">
        <f>SUM(H27建設IO!Y19:Y22)</f>
        <v>48219</v>
      </c>
      <c r="V10" s="95">
        <f>SUM(H27建設IO!Z19:Z22)</f>
        <v>171601</v>
      </c>
      <c r="W10" s="95">
        <f>SUM(H27建設IO!AA19:AA22)</f>
        <v>498</v>
      </c>
      <c r="X10" s="95">
        <f>SUM(H27建設IO!AB19:AB22)</f>
        <v>11756</v>
      </c>
      <c r="Y10" s="95">
        <f>SUM(H27建設IO!AC19:AC22)</f>
        <v>1949</v>
      </c>
      <c r="Z10" s="95">
        <f>SUM(H27建設IO!AD19:AD22)</f>
        <v>22736</v>
      </c>
      <c r="AA10" s="95">
        <f>SUM(H27建設IO!AE19:AE22)</f>
        <v>66768</v>
      </c>
      <c r="AB10" s="95">
        <f>SUM(H27建設IO!AF19:AF22)</f>
        <v>9760</v>
      </c>
      <c r="AC10" s="95">
        <f>SUM(H27建設IO!AG19:AG22)</f>
        <v>56796</v>
      </c>
      <c r="AD10" s="95">
        <f>SUM(H27建設IO!AH19:AH22)</f>
        <v>1338</v>
      </c>
      <c r="AE10" s="95">
        <f>SUM(H27建設IO!AI19:AI22)</f>
        <v>47385</v>
      </c>
      <c r="AF10" s="95">
        <f>SUM(H27建設IO!AJ19:AJ22)</f>
        <v>16887</v>
      </c>
      <c r="AG10" s="95">
        <f>SUM(H27建設IO!AK19:AK22)</f>
        <v>11383</v>
      </c>
      <c r="AH10" s="95">
        <f>SUM(H27建設IO!AL19:AL22)</f>
        <v>9678</v>
      </c>
      <c r="AI10" s="95">
        <f>SUM(H27建設IO!AM19:AM22)</f>
        <v>6319</v>
      </c>
      <c r="AJ10" s="95">
        <f>SUM(H27建設IO!AN19:AN22)</f>
        <v>2881</v>
      </c>
      <c r="AK10" s="95">
        <f>SUM(H27建設IO!AO19:AO22)</f>
        <v>179</v>
      </c>
      <c r="AL10" s="95">
        <f>SUM(H27建設IO!AP19:AP22)</f>
        <v>267</v>
      </c>
      <c r="AM10" s="95">
        <f>SUM(H27建設IO!AQ19:AQ22)</f>
        <v>1981</v>
      </c>
      <c r="AN10" s="95">
        <f>SUM(H27建設IO!AR19:AR22)</f>
        <v>416</v>
      </c>
      <c r="AO10" s="95">
        <f>SUM(H27建設IO!AS19:AS22)</f>
        <v>4</v>
      </c>
      <c r="AP10" s="95">
        <f>SUM(H27建設IO!AT19:AT22)</f>
        <v>591</v>
      </c>
      <c r="AQ10" s="95">
        <f>SUM(H27建設IO!AU19:AU22)</f>
        <v>3359</v>
      </c>
      <c r="AR10" s="95">
        <f>SUM(H27建設IO!AV19:AV22)</f>
        <v>3225</v>
      </c>
      <c r="AS10" s="95">
        <f>SUM(H27建設IO!AW19:AW22)</f>
        <v>3090</v>
      </c>
      <c r="AT10" s="95">
        <f>SUM(H27建設IO!AX19:AX22)</f>
        <v>48</v>
      </c>
      <c r="AU10" s="95">
        <f>SUM(H27建設IO!AY19:AY22)</f>
        <v>81</v>
      </c>
      <c r="AV10" s="95">
        <f>SUM(H27建設IO!AZ19:AZ22)</f>
        <v>6</v>
      </c>
      <c r="AW10" s="95">
        <f>SUM(H27建設IO!BA19:BA22)</f>
        <v>134</v>
      </c>
      <c r="AX10" s="95">
        <f>SUM(H27建設IO!BB19:BB22)</f>
        <v>73</v>
      </c>
      <c r="AY10" s="95">
        <f>SUM(H27建設IO!BC19:BC22)</f>
        <v>61</v>
      </c>
      <c r="AZ10" s="95">
        <f>SUM(H27建設IO!BD19:BD22)</f>
        <v>1705</v>
      </c>
      <c r="BA10" s="95">
        <f>SUM(H27建設IO!BE19:BE22)</f>
        <v>5504</v>
      </c>
      <c r="BB10" s="95">
        <f>SUM(H27建設IO!BF19:BF22)</f>
        <v>2890</v>
      </c>
      <c r="BC10" s="95">
        <f>SUM(H27建設IO!BG19:BG22)</f>
        <v>1295</v>
      </c>
      <c r="BD10" s="95">
        <f>SUM(H27建設IO!BH19:BH22)</f>
        <v>53</v>
      </c>
      <c r="BE10" s="95">
        <f>SUM(H27建設IO!BI19:BI22)</f>
        <v>65</v>
      </c>
      <c r="BF10" s="95">
        <f>SUM(H27建設IO!BJ19:BJ22)</f>
        <v>1477</v>
      </c>
      <c r="BG10" s="95">
        <f>SUM(H27建設IO!BK19:BK22)</f>
        <v>558</v>
      </c>
      <c r="BH10" s="95">
        <f>SUM(H27建設IO!BL19:BL22)</f>
        <v>317</v>
      </c>
      <c r="BI10" s="95">
        <f>SUM(H27建設IO!BM19:BM22)</f>
        <v>23</v>
      </c>
      <c r="BJ10" s="95">
        <f>SUM(H27建設IO!BN19:BN22)</f>
        <v>93</v>
      </c>
      <c r="BK10" s="95">
        <f>SUM(H27建設IO!BO19:BO22)</f>
        <v>1292</v>
      </c>
      <c r="BL10" s="95">
        <f>SUM(H27建設IO!BP19:BP22)</f>
        <v>331</v>
      </c>
      <c r="BM10" s="95">
        <f>SUM(H27建設IO!BQ19:BQ22)</f>
        <v>2162</v>
      </c>
      <c r="BN10" s="95">
        <f>SUM(H27建設IO!BR19:BR22)</f>
        <v>28336</v>
      </c>
      <c r="BO10" s="95">
        <f>SUM(H27建設IO!BS19:BS22)</f>
        <v>10572</v>
      </c>
      <c r="BP10" s="95">
        <f>SUM(H27建設IO!BT19:BT22)</f>
        <v>2184</v>
      </c>
      <c r="BQ10" s="95">
        <f>SUM(H27建設IO!BU19:BU22)</f>
        <v>318</v>
      </c>
      <c r="BR10" s="95">
        <f>SUM(H27建設IO!BV19:BV22)</f>
        <v>1932</v>
      </c>
      <c r="BS10" s="95">
        <f>SUM(H27建設IO!BW19:BW22)</f>
        <v>967</v>
      </c>
      <c r="BT10" s="96">
        <f>SUM(H27建設IO!BX19:BX22)</f>
        <v>12363</v>
      </c>
    </row>
    <row r="11" spans="1:72" ht="14.25" customHeight="1" x14ac:dyDescent="0.15">
      <c r="A11" s="94" t="s">
        <v>477</v>
      </c>
      <c r="B11" s="303" t="s">
        <v>9</v>
      </c>
      <c r="C11" s="308">
        <f>SUM(H27建設IO!G24:G31)</f>
        <v>193755</v>
      </c>
      <c r="D11" s="95">
        <f>SUM(H27建設IO!H24:H31)</f>
        <v>137765</v>
      </c>
      <c r="E11" s="95">
        <f>SUM(H27建設IO!I24:I31)</f>
        <v>99709</v>
      </c>
      <c r="F11" s="95">
        <f>SUM(H27建設IO!J24:J31)</f>
        <v>59405</v>
      </c>
      <c r="G11" s="95">
        <f>SUM(H27建設IO!K24:K31)</f>
        <v>58349</v>
      </c>
      <c r="H11" s="95">
        <f>SUM(H27建設IO!L24:L31)</f>
        <v>1056</v>
      </c>
      <c r="I11" s="95">
        <f>SUM(H27建設IO!M24:M31)</f>
        <v>40304</v>
      </c>
      <c r="J11" s="95">
        <f>SUM(H27建設IO!N24:N31)</f>
        <v>297</v>
      </c>
      <c r="K11" s="95">
        <f>SUM(H27建設IO!O24:O31)</f>
        <v>31001</v>
      </c>
      <c r="L11" s="95">
        <f>SUM(H27建設IO!P24:P31)</f>
        <v>30722</v>
      </c>
      <c r="M11" s="95">
        <f>SUM(H27建設IO!Q24:Q31)</f>
        <v>279</v>
      </c>
      <c r="N11" s="95">
        <f>SUM(H27建設IO!R24:R31)</f>
        <v>8837</v>
      </c>
      <c r="O11" s="95">
        <f>SUM(H27建設IO!S24:S31)</f>
        <v>5072</v>
      </c>
      <c r="P11" s="95">
        <f>SUM(H27建設IO!T24:T31)</f>
        <v>3765</v>
      </c>
      <c r="Q11" s="95">
        <f>SUM(H27建設IO!U24:U31)</f>
        <v>169</v>
      </c>
      <c r="R11" s="95">
        <f>SUM(H27建設IO!V24:V31)</f>
        <v>38056</v>
      </c>
      <c r="S11" s="95">
        <f>SUM(H27建設IO!W24:W31)</f>
        <v>2392</v>
      </c>
      <c r="T11" s="95">
        <f>SUM(H27建設IO!X24:X31)</f>
        <v>75</v>
      </c>
      <c r="U11" s="95">
        <f>SUM(H27建設IO!Y24:Y31)</f>
        <v>2317</v>
      </c>
      <c r="V11" s="95">
        <f>SUM(H27建設IO!Z24:Z31)</f>
        <v>35664</v>
      </c>
      <c r="W11" s="95">
        <f>SUM(H27建設IO!AA24:AA31)</f>
        <v>178</v>
      </c>
      <c r="X11" s="95">
        <f>SUM(H27建設IO!AB24:AB31)</f>
        <v>1531</v>
      </c>
      <c r="Y11" s="95">
        <f>SUM(H27建設IO!AC24:AC31)</f>
        <v>438</v>
      </c>
      <c r="Z11" s="95">
        <f>SUM(H27建設IO!AD24:AD31)</f>
        <v>2201</v>
      </c>
      <c r="AA11" s="95">
        <f>SUM(H27建設IO!AE24:AE31)</f>
        <v>8590</v>
      </c>
      <c r="AB11" s="95">
        <f>SUM(H27建設IO!AF24:AF31)</f>
        <v>6976</v>
      </c>
      <c r="AC11" s="95">
        <f>SUM(H27建設IO!AG24:AG31)</f>
        <v>15554</v>
      </c>
      <c r="AD11" s="95">
        <f>SUM(H27建設IO!AH24:AH31)</f>
        <v>196</v>
      </c>
      <c r="AE11" s="95">
        <f>SUM(H27建設IO!AI24:AI31)</f>
        <v>55990</v>
      </c>
      <c r="AF11" s="95">
        <f>SUM(H27建設IO!AJ24:AJ31)</f>
        <v>29365</v>
      </c>
      <c r="AG11" s="95">
        <f>SUM(H27建設IO!AK24:AK31)</f>
        <v>21902</v>
      </c>
      <c r="AH11" s="95">
        <f>SUM(H27建設IO!AL24:AL31)</f>
        <v>21148</v>
      </c>
      <c r="AI11" s="95">
        <f>SUM(H27建設IO!AM24:AM31)</f>
        <v>16383</v>
      </c>
      <c r="AJ11" s="95">
        <f>SUM(H27建設IO!AN24:AN31)</f>
        <v>1678</v>
      </c>
      <c r="AK11" s="95">
        <f>SUM(H27建設IO!AO24:AO31)</f>
        <v>300</v>
      </c>
      <c r="AL11" s="95">
        <f>SUM(H27建設IO!AP24:AP31)</f>
        <v>1882</v>
      </c>
      <c r="AM11" s="95">
        <f>SUM(H27建設IO!AQ24:AQ31)</f>
        <v>11010</v>
      </c>
      <c r="AN11" s="95">
        <f>SUM(H27建設IO!AR24:AR31)</f>
        <v>1334</v>
      </c>
      <c r="AO11" s="95">
        <f>SUM(H27建設IO!AS24:AS31)</f>
        <v>163</v>
      </c>
      <c r="AP11" s="95">
        <f>SUM(H27建設IO!AT24:AT31)</f>
        <v>16</v>
      </c>
      <c r="AQ11" s="95">
        <f>SUM(H27建設IO!AU24:AU31)</f>
        <v>4765</v>
      </c>
      <c r="AR11" s="95">
        <f>SUM(H27建設IO!AV24:AV31)</f>
        <v>4363</v>
      </c>
      <c r="AS11" s="95">
        <f>SUM(H27建設IO!AW24:AW31)</f>
        <v>2720</v>
      </c>
      <c r="AT11" s="95">
        <f>SUM(H27建設IO!AX24:AX31)</f>
        <v>824</v>
      </c>
      <c r="AU11" s="95">
        <f>SUM(H27建設IO!AY24:AY31)</f>
        <v>744</v>
      </c>
      <c r="AV11" s="95">
        <f>SUM(H27建設IO!AZ24:AZ31)</f>
        <v>75</v>
      </c>
      <c r="AW11" s="95">
        <f>SUM(H27建設IO!BA24:BA31)</f>
        <v>402</v>
      </c>
      <c r="AX11" s="95">
        <f>SUM(H27建設IO!BB24:BB31)</f>
        <v>215</v>
      </c>
      <c r="AY11" s="95">
        <f>SUM(H27建設IO!BC24:BC31)</f>
        <v>187</v>
      </c>
      <c r="AZ11" s="95">
        <f>SUM(H27建設IO!BD24:BD31)</f>
        <v>754</v>
      </c>
      <c r="BA11" s="95">
        <f>SUM(H27建設IO!BE24:BE31)</f>
        <v>7463</v>
      </c>
      <c r="BB11" s="95">
        <f>SUM(H27建設IO!BF24:BF31)</f>
        <v>1378</v>
      </c>
      <c r="BC11" s="95">
        <f>SUM(H27建設IO!BG24:BG31)</f>
        <v>806</v>
      </c>
      <c r="BD11" s="95">
        <f>SUM(H27建設IO!BH24:BH31)</f>
        <v>224</v>
      </c>
      <c r="BE11" s="95">
        <f>SUM(H27建設IO!BI24:BI31)</f>
        <v>38</v>
      </c>
      <c r="BF11" s="95">
        <f>SUM(H27建設IO!BJ24:BJ31)</f>
        <v>310</v>
      </c>
      <c r="BG11" s="95">
        <f>SUM(H27建設IO!BK24:BK31)</f>
        <v>3227</v>
      </c>
      <c r="BH11" s="95">
        <f>SUM(H27建設IO!BL24:BL31)</f>
        <v>1354</v>
      </c>
      <c r="BI11" s="95">
        <f>SUM(H27建設IO!BM24:BM31)</f>
        <v>195</v>
      </c>
      <c r="BJ11" s="95">
        <f>SUM(H27建設IO!BN24:BN31)</f>
        <v>222</v>
      </c>
      <c r="BK11" s="95">
        <f>SUM(H27建設IO!BO24:BO31)</f>
        <v>473</v>
      </c>
      <c r="BL11" s="95">
        <f>SUM(H27建設IO!BP24:BP31)</f>
        <v>614</v>
      </c>
      <c r="BM11" s="95">
        <f>SUM(H27建設IO!BQ24:BQ31)</f>
        <v>4779</v>
      </c>
      <c r="BN11" s="95">
        <f>SUM(H27建設IO!BR24:BR31)</f>
        <v>21846</v>
      </c>
      <c r="BO11" s="95">
        <f>SUM(H27建設IO!BS24:BS31)</f>
        <v>7440</v>
      </c>
      <c r="BP11" s="95">
        <f>SUM(H27建設IO!BT24:BT31)</f>
        <v>1211</v>
      </c>
      <c r="BQ11" s="95">
        <f>SUM(H27建設IO!BU24:BU31)</f>
        <v>434</v>
      </c>
      <c r="BR11" s="95">
        <f>SUM(H27建設IO!BV24:BV31)</f>
        <v>1717</v>
      </c>
      <c r="BS11" s="95">
        <f>SUM(H27建設IO!BW24:BW31)</f>
        <v>796</v>
      </c>
      <c r="BT11" s="96">
        <f>SUM(H27建設IO!BX24:BX31)</f>
        <v>10248</v>
      </c>
    </row>
    <row r="12" spans="1:72" ht="14.25" customHeight="1" x14ac:dyDescent="0.15">
      <c r="A12" s="94" t="s">
        <v>478</v>
      </c>
      <c r="B12" s="303" t="s">
        <v>10</v>
      </c>
      <c r="C12" s="308">
        <f>SUM(H27建設IO!G32:G33)</f>
        <v>708487</v>
      </c>
      <c r="D12" s="95">
        <f>SUM(H27建設IO!H32:H33)</f>
        <v>72602</v>
      </c>
      <c r="E12" s="95">
        <f>SUM(H27建設IO!I32:I33)</f>
        <v>28227</v>
      </c>
      <c r="F12" s="95">
        <f>SUM(H27建設IO!J32:J33)</f>
        <v>5059</v>
      </c>
      <c r="G12" s="95">
        <f>SUM(H27建設IO!K32:K33)</f>
        <v>4887</v>
      </c>
      <c r="H12" s="95">
        <f>SUM(H27建設IO!L32:L33)</f>
        <v>172</v>
      </c>
      <c r="I12" s="95">
        <f>SUM(H27建設IO!M32:M33)</f>
        <v>23168</v>
      </c>
      <c r="J12" s="95">
        <f>SUM(H27建設IO!N32:N33)</f>
        <v>507</v>
      </c>
      <c r="K12" s="95">
        <f>SUM(H27建設IO!O32:O33)</f>
        <v>17315</v>
      </c>
      <c r="L12" s="95">
        <f>SUM(H27建設IO!P32:P33)</f>
        <v>17246</v>
      </c>
      <c r="M12" s="95">
        <f>SUM(H27建設IO!Q32:Q33)</f>
        <v>69</v>
      </c>
      <c r="N12" s="95">
        <f>SUM(H27建設IO!R32:R33)</f>
        <v>5085</v>
      </c>
      <c r="O12" s="95">
        <f>SUM(H27建設IO!S32:S33)</f>
        <v>2325</v>
      </c>
      <c r="P12" s="95">
        <f>SUM(H27建設IO!T32:T33)</f>
        <v>2760</v>
      </c>
      <c r="Q12" s="95">
        <f>SUM(H27建設IO!U32:U33)</f>
        <v>261</v>
      </c>
      <c r="R12" s="95">
        <f>SUM(H27建設IO!V32:V33)</f>
        <v>44375</v>
      </c>
      <c r="S12" s="95">
        <f>SUM(H27建設IO!W32:W33)</f>
        <v>779</v>
      </c>
      <c r="T12" s="95">
        <f>SUM(H27建設IO!X32:X33)</f>
        <v>88</v>
      </c>
      <c r="U12" s="95">
        <f>SUM(H27建設IO!Y32:Y33)</f>
        <v>691</v>
      </c>
      <c r="V12" s="95">
        <f>SUM(H27建設IO!Z32:Z33)</f>
        <v>43596</v>
      </c>
      <c r="W12" s="95">
        <f>SUM(H27建設IO!AA32:AA33)</f>
        <v>442</v>
      </c>
      <c r="X12" s="95">
        <f>SUM(H27建設IO!AB32:AB33)</f>
        <v>2231</v>
      </c>
      <c r="Y12" s="95">
        <f>SUM(H27建設IO!AC32:AC33)</f>
        <v>1568</v>
      </c>
      <c r="Z12" s="95">
        <f>SUM(H27建設IO!AD32:AD33)</f>
        <v>2830</v>
      </c>
      <c r="AA12" s="95">
        <f>SUM(H27建設IO!AE32:AE33)</f>
        <v>11699</v>
      </c>
      <c r="AB12" s="95">
        <f>SUM(H27建設IO!AF32:AF33)</f>
        <v>10906</v>
      </c>
      <c r="AC12" s="95">
        <f>SUM(H27建設IO!AG32:AG33)</f>
        <v>13582</v>
      </c>
      <c r="AD12" s="95">
        <f>SUM(H27建設IO!AH32:AH33)</f>
        <v>338</v>
      </c>
      <c r="AE12" s="95">
        <f>SUM(H27建設IO!AI32:AI33)</f>
        <v>635885</v>
      </c>
      <c r="AF12" s="95">
        <f>SUM(H27建設IO!AJ32:AJ33)</f>
        <v>481846</v>
      </c>
      <c r="AG12" s="95">
        <f>SUM(H27建設IO!AK32:AK33)</f>
        <v>385810</v>
      </c>
      <c r="AH12" s="95">
        <f>SUM(H27建設IO!AL32:AL33)</f>
        <v>373424</v>
      </c>
      <c r="AI12" s="95">
        <f>SUM(H27建設IO!AM32:AM33)</f>
        <v>342857</v>
      </c>
      <c r="AJ12" s="95">
        <f>SUM(H27建設IO!AN32:AN33)</f>
        <v>92156</v>
      </c>
      <c r="AK12" s="95">
        <f>SUM(H27建設IO!AO32:AO33)</f>
        <v>21501</v>
      </c>
      <c r="AL12" s="95">
        <f>SUM(H27建設IO!AP32:AP33)</f>
        <v>1754</v>
      </c>
      <c r="AM12" s="95">
        <f>SUM(H27建設IO!AQ32:AQ33)</f>
        <v>200733</v>
      </c>
      <c r="AN12" s="95">
        <f>SUM(H27建設IO!AR32:AR33)</f>
        <v>24225</v>
      </c>
      <c r="AO12" s="95">
        <f>SUM(H27建設IO!AS32:AS33)</f>
        <v>2195</v>
      </c>
      <c r="AP12" s="95">
        <f>SUM(H27建設IO!AT32:AT33)</f>
        <v>293</v>
      </c>
      <c r="AQ12" s="95">
        <f>SUM(H27建設IO!AU32:AU33)</f>
        <v>30567</v>
      </c>
      <c r="AR12" s="95">
        <f>SUM(H27建設IO!AV32:AV33)</f>
        <v>24765</v>
      </c>
      <c r="AS12" s="95">
        <f>SUM(H27建設IO!AW32:AW33)</f>
        <v>19742</v>
      </c>
      <c r="AT12" s="95">
        <f>SUM(H27建設IO!AX32:AX33)</f>
        <v>2309</v>
      </c>
      <c r="AU12" s="95">
        <f>SUM(H27建設IO!AY32:AY33)</f>
        <v>1648</v>
      </c>
      <c r="AV12" s="95">
        <f>SUM(H27建設IO!AZ32:AZ33)</f>
        <v>1066</v>
      </c>
      <c r="AW12" s="95">
        <f>SUM(H27建設IO!BA32:BA33)</f>
        <v>5802</v>
      </c>
      <c r="AX12" s="95">
        <f>SUM(H27建設IO!BB32:BB33)</f>
        <v>3101</v>
      </c>
      <c r="AY12" s="95">
        <f>SUM(H27建設IO!BC32:BC33)</f>
        <v>2701</v>
      </c>
      <c r="AZ12" s="95">
        <f>SUM(H27建設IO!BD32:BD33)</f>
        <v>12386</v>
      </c>
      <c r="BA12" s="95">
        <f>SUM(H27建設IO!BE32:BE33)</f>
        <v>96036</v>
      </c>
      <c r="BB12" s="95">
        <f>SUM(H27建設IO!BF32:BF33)</f>
        <v>30805</v>
      </c>
      <c r="BC12" s="95">
        <f>SUM(H27建設IO!BG32:BG33)</f>
        <v>21449</v>
      </c>
      <c r="BD12" s="95">
        <f>SUM(H27建設IO!BH32:BH33)</f>
        <v>4456</v>
      </c>
      <c r="BE12" s="95">
        <f>SUM(H27建設IO!BI32:BI33)</f>
        <v>1101</v>
      </c>
      <c r="BF12" s="95">
        <f>SUM(H27建設IO!BJ32:BJ33)</f>
        <v>3799</v>
      </c>
      <c r="BG12" s="95">
        <f>SUM(H27建設IO!BK32:BK33)</f>
        <v>21360</v>
      </c>
      <c r="BH12" s="95">
        <f>SUM(H27建設IO!BL32:BL33)</f>
        <v>11519</v>
      </c>
      <c r="BI12" s="95">
        <f>SUM(H27建設IO!BM32:BM33)</f>
        <v>15326</v>
      </c>
      <c r="BJ12" s="95">
        <f>SUM(H27建設IO!BN32:BN33)</f>
        <v>2288</v>
      </c>
      <c r="BK12" s="95">
        <f>SUM(H27建設IO!BO32:BO33)</f>
        <v>3372</v>
      </c>
      <c r="BL12" s="95">
        <f>SUM(H27建設IO!BP32:BP33)</f>
        <v>11366</v>
      </c>
      <c r="BM12" s="95">
        <f>SUM(H27建設IO!BQ32:BQ33)</f>
        <v>34318</v>
      </c>
      <c r="BN12" s="95">
        <f>SUM(H27建設IO!BR32:BR33)</f>
        <v>119721</v>
      </c>
      <c r="BO12" s="95">
        <f>SUM(H27建設IO!BS32:BS33)</f>
        <v>9249</v>
      </c>
      <c r="BP12" s="95">
        <f>SUM(H27建設IO!BT32:BT33)</f>
        <v>7993</v>
      </c>
      <c r="BQ12" s="95">
        <f>SUM(H27建設IO!BU32:BU33)</f>
        <v>895</v>
      </c>
      <c r="BR12" s="95">
        <f>SUM(H27建設IO!BV32:BV33)</f>
        <v>16259</v>
      </c>
      <c r="BS12" s="95">
        <f>SUM(H27建設IO!BW32:BW33)</f>
        <v>7919</v>
      </c>
      <c r="BT12" s="96">
        <f>SUM(H27建設IO!BX32:BX33)</f>
        <v>77406</v>
      </c>
    </row>
    <row r="13" spans="1:72" ht="14.25" customHeight="1" x14ac:dyDescent="0.15">
      <c r="A13" s="94" t="s">
        <v>43</v>
      </c>
      <c r="B13" s="303" t="s">
        <v>483</v>
      </c>
      <c r="C13" s="308">
        <f>SUM(H27建設IO!G34:G35)</f>
        <v>516850</v>
      </c>
      <c r="D13" s="95">
        <f>SUM(H27建設IO!H34:H35)</f>
        <v>262020</v>
      </c>
      <c r="E13" s="95">
        <f>SUM(H27建設IO!I34:I35)</f>
        <v>161830</v>
      </c>
      <c r="F13" s="95">
        <f>SUM(H27建設IO!J34:J35)</f>
        <v>92164</v>
      </c>
      <c r="G13" s="95">
        <f>SUM(H27建設IO!K34:K35)</f>
        <v>89832</v>
      </c>
      <c r="H13" s="95">
        <f>SUM(H27建設IO!L34:L35)</f>
        <v>2332</v>
      </c>
      <c r="I13" s="95">
        <f>SUM(H27建設IO!M34:M35)</f>
        <v>69666</v>
      </c>
      <c r="J13" s="95">
        <f>SUM(H27建設IO!N34:N35)</f>
        <v>1087</v>
      </c>
      <c r="K13" s="95">
        <f>SUM(H27建設IO!O34:O35)</f>
        <v>37542</v>
      </c>
      <c r="L13" s="95">
        <f>SUM(H27建設IO!P34:P35)</f>
        <v>37057</v>
      </c>
      <c r="M13" s="95">
        <f>SUM(H27建設IO!Q34:Q35)</f>
        <v>485</v>
      </c>
      <c r="N13" s="95">
        <f>SUM(H27建設IO!R34:R35)</f>
        <v>30493</v>
      </c>
      <c r="O13" s="95">
        <f>SUM(H27建設IO!S34:S35)</f>
        <v>11306</v>
      </c>
      <c r="P13" s="95">
        <f>SUM(H27建設IO!T34:T35)</f>
        <v>19187</v>
      </c>
      <c r="Q13" s="95">
        <f>SUM(H27建設IO!U34:U35)</f>
        <v>544</v>
      </c>
      <c r="R13" s="95">
        <f>SUM(H27建設IO!V34:V35)</f>
        <v>100190</v>
      </c>
      <c r="S13" s="95">
        <f>SUM(H27建設IO!W34:W35)</f>
        <v>4680</v>
      </c>
      <c r="T13" s="95">
        <f>SUM(H27建設IO!X34:X35)</f>
        <v>226</v>
      </c>
      <c r="U13" s="95">
        <f>SUM(H27建設IO!Y34:Y35)</f>
        <v>4454</v>
      </c>
      <c r="V13" s="95">
        <f>SUM(H27建設IO!Z34:Z35)</f>
        <v>95510</v>
      </c>
      <c r="W13" s="95">
        <f>SUM(H27建設IO!AA34:AA35)</f>
        <v>321</v>
      </c>
      <c r="X13" s="95">
        <f>SUM(H27建設IO!AB34:AB35)</f>
        <v>6339</v>
      </c>
      <c r="Y13" s="95">
        <f>SUM(H27建設IO!AC34:AC35)</f>
        <v>831</v>
      </c>
      <c r="Z13" s="95">
        <f>SUM(H27建設IO!AD34:AD35)</f>
        <v>6017</v>
      </c>
      <c r="AA13" s="95">
        <f>SUM(H27建設IO!AE34:AE35)</f>
        <v>29417</v>
      </c>
      <c r="AB13" s="95">
        <f>SUM(H27建設IO!AF34:AF35)</f>
        <v>10329</v>
      </c>
      <c r="AC13" s="95">
        <f>SUM(H27建設IO!AG34:AG35)</f>
        <v>41627</v>
      </c>
      <c r="AD13" s="95">
        <f>SUM(H27建設IO!AH34:AH35)</f>
        <v>629</v>
      </c>
      <c r="AE13" s="95">
        <f>SUM(H27建設IO!AI34:AI35)</f>
        <v>254830</v>
      </c>
      <c r="AF13" s="95">
        <f>SUM(H27建設IO!AJ34:AJ35)</f>
        <v>135594</v>
      </c>
      <c r="AG13" s="95">
        <f>SUM(H27建設IO!AK34:AK35)</f>
        <v>71219</v>
      </c>
      <c r="AH13" s="95">
        <f>SUM(H27建設IO!AL34:AL35)</f>
        <v>69292</v>
      </c>
      <c r="AI13" s="95">
        <f>SUM(H27建設IO!AM34:AM35)</f>
        <v>61223</v>
      </c>
      <c r="AJ13" s="95">
        <f>SUM(H27建設IO!AN34:AN35)</f>
        <v>25984</v>
      </c>
      <c r="AK13" s="95">
        <f>SUM(H27建設IO!AO34:AO35)</f>
        <v>1163</v>
      </c>
      <c r="AL13" s="95">
        <f>SUM(H27建設IO!AP34:AP35)</f>
        <v>11178</v>
      </c>
      <c r="AM13" s="95">
        <f>SUM(H27建設IO!AQ34:AQ35)</f>
        <v>12665</v>
      </c>
      <c r="AN13" s="95">
        <f>SUM(H27建設IO!AR34:AR35)</f>
        <v>9628</v>
      </c>
      <c r="AO13" s="95">
        <f>SUM(H27建設IO!AS34:AS35)</f>
        <v>189</v>
      </c>
      <c r="AP13" s="95">
        <f>SUM(H27建設IO!AT34:AT35)</f>
        <v>416</v>
      </c>
      <c r="AQ13" s="95">
        <f>SUM(H27建設IO!AU34:AU35)</f>
        <v>8069</v>
      </c>
      <c r="AR13" s="95">
        <f>SUM(H27建設IO!AV34:AV35)</f>
        <v>6681</v>
      </c>
      <c r="AS13" s="95">
        <f>SUM(H27建設IO!AW34:AW35)</f>
        <v>5695</v>
      </c>
      <c r="AT13" s="95">
        <f>SUM(H27建設IO!AX34:AX35)</f>
        <v>592</v>
      </c>
      <c r="AU13" s="95">
        <f>SUM(H27建設IO!AY34:AY35)</f>
        <v>378</v>
      </c>
      <c r="AV13" s="95">
        <f>SUM(H27建設IO!AZ34:AZ35)</f>
        <v>16</v>
      </c>
      <c r="AW13" s="95">
        <f>SUM(H27建設IO!BA34:BA35)</f>
        <v>1388</v>
      </c>
      <c r="AX13" s="95">
        <f>SUM(H27建設IO!BB34:BB35)</f>
        <v>745</v>
      </c>
      <c r="AY13" s="95">
        <f>SUM(H27建設IO!BC34:BC35)</f>
        <v>643</v>
      </c>
      <c r="AZ13" s="95">
        <f>SUM(H27建設IO!BD34:BD35)</f>
        <v>1927</v>
      </c>
      <c r="BA13" s="95">
        <f>SUM(H27建設IO!BE34:BE35)</f>
        <v>64375</v>
      </c>
      <c r="BB13" s="95">
        <f>SUM(H27建設IO!BF34:BF35)</f>
        <v>11524</v>
      </c>
      <c r="BC13" s="95">
        <f>SUM(H27建設IO!BG34:BG35)</f>
        <v>6135</v>
      </c>
      <c r="BD13" s="95">
        <f>SUM(H27建設IO!BH34:BH35)</f>
        <v>3477</v>
      </c>
      <c r="BE13" s="95">
        <f>SUM(H27建設IO!BI34:BI35)</f>
        <v>237</v>
      </c>
      <c r="BF13" s="95">
        <f>SUM(H27建設IO!BJ34:BJ35)</f>
        <v>1675</v>
      </c>
      <c r="BG13" s="95">
        <f>SUM(H27建設IO!BK34:BK35)</f>
        <v>36336</v>
      </c>
      <c r="BH13" s="95">
        <f>SUM(H27建設IO!BL34:BL35)</f>
        <v>4799</v>
      </c>
      <c r="BI13" s="95">
        <f>SUM(H27建設IO!BM34:BM35)</f>
        <v>1252</v>
      </c>
      <c r="BJ13" s="95">
        <f>SUM(H27建設IO!BN34:BN35)</f>
        <v>7152</v>
      </c>
      <c r="BK13" s="95">
        <f>SUM(H27建設IO!BO34:BO35)</f>
        <v>1883</v>
      </c>
      <c r="BL13" s="95">
        <f>SUM(H27建設IO!BP34:BP35)</f>
        <v>1429</v>
      </c>
      <c r="BM13" s="95">
        <f>SUM(H27建設IO!BQ34:BQ35)</f>
        <v>15239</v>
      </c>
      <c r="BN13" s="95">
        <f>SUM(H27建設IO!BR34:BR35)</f>
        <v>103997</v>
      </c>
      <c r="BO13" s="95">
        <f>SUM(H27建設IO!BS34:BS35)</f>
        <v>18707</v>
      </c>
      <c r="BP13" s="95">
        <f>SUM(H27建設IO!BT34:BT35)</f>
        <v>6980</v>
      </c>
      <c r="BQ13" s="95">
        <f>SUM(H27建設IO!BU34:BU35)</f>
        <v>5141</v>
      </c>
      <c r="BR13" s="95">
        <f>SUM(H27建設IO!BV34:BV35)</f>
        <v>7576</v>
      </c>
      <c r="BS13" s="95">
        <f>SUM(H27建設IO!BW34:BW35)</f>
        <v>6988</v>
      </c>
      <c r="BT13" s="96">
        <f>SUM(H27建設IO!BX34:BX35)</f>
        <v>58605</v>
      </c>
    </row>
    <row r="14" spans="1:72" ht="14.25" customHeight="1" x14ac:dyDescent="0.15">
      <c r="A14" s="94" t="s">
        <v>44</v>
      </c>
      <c r="B14" s="303" t="s">
        <v>11</v>
      </c>
      <c r="C14" s="308">
        <f>SUM(H27建設IO!G37:G40)</f>
        <v>2292712</v>
      </c>
      <c r="D14" s="95">
        <f>SUM(H27建設IO!H37:H40)</f>
        <v>1094065</v>
      </c>
      <c r="E14" s="95">
        <f>SUM(H27建設IO!I37:I40)</f>
        <v>638824</v>
      </c>
      <c r="F14" s="95">
        <f>SUM(H27建設IO!J37:J40)</f>
        <v>329707</v>
      </c>
      <c r="G14" s="95">
        <f>SUM(H27建設IO!K37:K40)</f>
        <v>317445</v>
      </c>
      <c r="H14" s="95">
        <f>SUM(H27建設IO!L37:L40)</f>
        <v>12262</v>
      </c>
      <c r="I14" s="95">
        <f>SUM(H27建設IO!M37:M40)</f>
        <v>309117</v>
      </c>
      <c r="J14" s="95">
        <f>SUM(H27建設IO!N37:N40)</f>
        <v>5751</v>
      </c>
      <c r="K14" s="95">
        <f>SUM(H27建設IO!O37:O40)</f>
        <v>207033</v>
      </c>
      <c r="L14" s="95">
        <f>SUM(H27建設IO!P37:P40)</f>
        <v>200501</v>
      </c>
      <c r="M14" s="95">
        <f>SUM(H27建設IO!Q37:Q40)</f>
        <v>6532</v>
      </c>
      <c r="N14" s="95">
        <f>SUM(H27建設IO!R37:R40)</f>
        <v>94223</v>
      </c>
      <c r="O14" s="95">
        <f>SUM(H27建設IO!S37:S40)</f>
        <v>35942</v>
      </c>
      <c r="P14" s="95">
        <f>SUM(H27建設IO!T37:T40)</f>
        <v>58281</v>
      </c>
      <c r="Q14" s="95">
        <f>SUM(H27建設IO!U37:U40)</f>
        <v>2110</v>
      </c>
      <c r="R14" s="95">
        <f>SUM(H27建設IO!V37:V40)</f>
        <v>455241</v>
      </c>
      <c r="S14" s="95">
        <f>SUM(H27建設IO!W37:W40)</f>
        <v>28943</v>
      </c>
      <c r="T14" s="95">
        <f>SUM(H27建設IO!X37:X40)</f>
        <v>1497</v>
      </c>
      <c r="U14" s="95">
        <f>SUM(H27建設IO!Y37:Y40)</f>
        <v>27446</v>
      </c>
      <c r="V14" s="95">
        <f>SUM(H27建設IO!Z37:Z40)</f>
        <v>426298</v>
      </c>
      <c r="W14" s="95">
        <f>SUM(H27建設IO!AA37:AA40)</f>
        <v>4225</v>
      </c>
      <c r="X14" s="95">
        <f>SUM(H27建設IO!AB37:AB40)</f>
        <v>28334</v>
      </c>
      <c r="Y14" s="95">
        <f>SUM(H27建設IO!AC37:AC40)</f>
        <v>11448</v>
      </c>
      <c r="Z14" s="95">
        <f>SUM(H27建設IO!AD37:AD40)</f>
        <v>31635</v>
      </c>
      <c r="AA14" s="95">
        <f>SUM(H27建設IO!AE37:AE40)</f>
        <v>114451</v>
      </c>
      <c r="AB14" s="95">
        <f>SUM(H27建設IO!AF37:AF40)</f>
        <v>59010</v>
      </c>
      <c r="AC14" s="95">
        <f>SUM(H27建設IO!AG37:AG40)</f>
        <v>173094</v>
      </c>
      <c r="AD14" s="95">
        <f>SUM(H27建設IO!AH37:AH40)</f>
        <v>4101</v>
      </c>
      <c r="AE14" s="95">
        <f>SUM(H27建設IO!AI37:AI40)</f>
        <v>1198647</v>
      </c>
      <c r="AF14" s="95">
        <f>SUM(H27建設IO!AJ37:AJ40)</f>
        <v>756939</v>
      </c>
      <c r="AG14" s="95">
        <f>SUM(H27建設IO!AK37:AK40)</f>
        <v>419750</v>
      </c>
      <c r="AH14" s="95">
        <f>SUM(H27建設IO!AL37:AL40)</f>
        <v>408015</v>
      </c>
      <c r="AI14" s="95">
        <f>SUM(H27建設IO!AM37:AM40)</f>
        <v>334254</v>
      </c>
      <c r="AJ14" s="95">
        <f>SUM(H27建設IO!AN37:AN40)</f>
        <v>211713</v>
      </c>
      <c r="AK14" s="95">
        <f>SUM(H27建設IO!AO37:AO40)</f>
        <v>4689</v>
      </c>
      <c r="AL14" s="95">
        <f>SUM(H27建設IO!AP37:AP40)</f>
        <v>17167</v>
      </c>
      <c r="AM14" s="95">
        <f>SUM(H27建設IO!AQ37:AQ40)</f>
        <v>33603</v>
      </c>
      <c r="AN14" s="95">
        <f>SUM(H27建設IO!AR37:AR40)</f>
        <v>64192</v>
      </c>
      <c r="AO14" s="95">
        <f>SUM(H27建設IO!AS37:AS40)</f>
        <v>654</v>
      </c>
      <c r="AP14" s="95">
        <f>SUM(H27建設IO!AT37:AT40)</f>
        <v>2236</v>
      </c>
      <c r="AQ14" s="95">
        <f>SUM(H27建設IO!AU37:AU40)</f>
        <v>73761</v>
      </c>
      <c r="AR14" s="95">
        <f>SUM(H27建設IO!AV37:AV40)</f>
        <v>69073</v>
      </c>
      <c r="AS14" s="95">
        <f>SUM(H27建設IO!AW37:AW40)</f>
        <v>60008</v>
      </c>
      <c r="AT14" s="95">
        <f>SUM(H27建設IO!AX37:AX40)</f>
        <v>5001</v>
      </c>
      <c r="AU14" s="95">
        <f>SUM(H27建設IO!AY37:AY40)</f>
        <v>4040</v>
      </c>
      <c r="AV14" s="95">
        <f>SUM(H27建設IO!AZ37:AZ40)</f>
        <v>24</v>
      </c>
      <c r="AW14" s="95">
        <f>SUM(H27建設IO!BA37:BA40)</f>
        <v>4688</v>
      </c>
      <c r="AX14" s="95">
        <f>SUM(H27建設IO!BB37:BB40)</f>
        <v>2519</v>
      </c>
      <c r="AY14" s="95">
        <f>SUM(H27建設IO!BC37:BC40)</f>
        <v>2169</v>
      </c>
      <c r="AZ14" s="95">
        <f>SUM(H27建設IO!BD37:BD40)</f>
        <v>11735</v>
      </c>
      <c r="BA14" s="95">
        <f>SUM(H27建設IO!BE37:BE40)</f>
        <v>337189</v>
      </c>
      <c r="BB14" s="95">
        <f>SUM(H27建設IO!BF37:BF40)</f>
        <v>116747</v>
      </c>
      <c r="BC14" s="95">
        <f>SUM(H27建設IO!BG37:BG40)</f>
        <v>58979</v>
      </c>
      <c r="BD14" s="95">
        <f>SUM(H27建設IO!BH37:BH40)</f>
        <v>10371</v>
      </c>
      <c r="BE14" s="95">
        <f>SUM(H27建設IO!BI37:BI40)</f>
        <v>4703</v>
      </c>
      <c r="BF14" s="95">
        <f>SUM(H27建設IO!BJ37:BJ40)</f>
        <v>42694</v>
      </c>
      <c r="BG14" s="95">
        <f>SUM(H27建設IO!BK37:BK40)</f>
        <v>129489</v>
      </c>
      <c r="BH14" s="95">
        <f>SUM(H27建設IO!BL37:BL40)</f>
        <v>31313</v>
      </c>
      <c r="BI14" s="95">
        <f>SUM(H27建設IO!BM37:BM40)</f>
        <v>3645</v>
      </c>
      <c r="BJ14" s="95">
        <f>SUM(H27建設IO!BN37:BN40)</f>
        <v>11207</v>
      </c>
      <c r="BK14" s="95">
        <f>SUM(H27建設IO!BO37:BO40)</f>
        <v>8286</v>
      </c>
      <c r="BL14" s="95">
        <f>SUM(H27建設IO!BP37:BP40)</f>
        <v>36502</v>
      </c>
      <c r="BM14" s="95">
        <f>SUM(H27建設IO!BQ37:BQ40)</f>
        <v>78372</v>
      </c>
      <c r="BN14" s="95">
        <f>SUM(H27建設IO!BR37:BR40)</f>
        <v>363336</v>
      </c>
      <c r="BO14" s="95">
        <f>SUM(H27建設IO!BS37:BS40)</f>
        <v>63636</v>
      </c>
      <c r="BP14" s="95">
        <f>SUM(H27建設IO!BT37:BT40)</f>
        <v>20883</v>
      </c>
      <c r="BQ14" s="95">
        <f>SUM(H27建設IO!BU37:BU40)</f>
        <v>3577</v>
      </c>
      <c r="BR14" s="95">
        <f>SUM(H27建設IO!BV37:BV40)</f>
        <v>42678</v>
      </c>
      <c r="BS14" s="95">
        <f>SUM(H27建設IO!BW37:BW40)</f>
        <v>28810</v>
      </c>
      <c r="BT14" s="96">
        <f>SUM(H27建設IO!BX37:BX40)</f>
        <v>203752</v>
      </c>
    </row>
    <row r="15" spans="1:72" ht="14.25" customHeight="1" x14ac:dyDescent="0.15">
      <c r="A15" s="94" t="s">
        <v>45</v>
      </c>
      <c r="B15" s="303" t="s">
        <v>12</v>
      </c>
      <c r="C15" s="308">
        <f>SUM(H27建設IO!G41:G44)</f>
        <v>1201668</v>
      </c>
      <c r="D15" s="95">
        <f>SUM(H27建設IO!H41:H44)</f>
        <v>565169</v>
      </c>
      <c r="E15" s="95">
        <f>SUM(H27建設IO!I41:I44)</f>
        <v>324437</v>
      </c>
      <c r="F15" s="95">
        <f>SUM(H27建設IO!J41:J44)</f>
        <v>68370</v>
      </c>
      <c r="G15" s="95">
        <f>SUM(H27建設IO!K41:K44)</f>
        <v>61915</v>
      </c>
      <c r="H15" s="95">
        <f>SUM(H27建設IO!L41:L44)</f>
        <v>6455</v>
      </c>
      <c r="I15" s="95">
        <f>SUM(H27建設IO!M41:M44)</f>
        <v>256067</v>
      </c>
      <c r="J15" s="95">
        <f>SUM(H27建設IO!N41:N44)</f>
        <v>3620</v>
      </c>
      <c r="K15" s="95">
        <f>SUM(H27建設IO!O41:O44)</f>
        <v>165340</v>
      </c>
      <c r="L15" s="95">
        <f>SUM(H27建設IO!P41:P44)</f>
        <v>164652</v>
      </c>
      <c r="M15" s="95">
        <f>SUM(H27建設IO!Q41:Q44)</f>
        <v>688</v>
      </c>
      <c r="N15" s="95">
        <f>SUM(H27建設IO!R41:R44)</f>
        <v>86413</v>
      </c>
      <c r="O15" s="95">
        <f>SUM(H27建設IO!S41:S44)</f>
        <v>16149</v>
      </c>
      <c r="P15" s="95">
        <f>SUM(H27建設IO!T41:T44)</f>
        <v>70264</v>
      </c>
      <c r="Q15" s="95">
        <f>SUM(H27建設IO!U41:U44)</f>
        <v>694</v>
      </c>
      <c r="R15" s="95">
        <f>SUM(H27建設IO!V41:V44)</f>
        <v>240732</v>
      </c>
      <c r="S15" s="95">
        <f>SUM(H27建設IO!W41:W44)</f>
        <v>4964</v>
      </c>
      <c r="T15" s="95">
        <f>SUM(H27建設IO!X41:X44)</f>
        <v>337</v>
      </c>
      <c r="U15" s="95">
        <f>SUM(H27建設IO!Y41:Y44)</f>
        <v>4627</v>
      </c>
      <c r="V15" s="95">
        <f>SUM(H27建設IO!Z41:Z44)</f>
        <v>235768</v>
      </c>
      <c r="W15" s="95">
        <f>SUM(H27建設IO!AA41:AA44)</f>
        <v>1658</v>
      </c>
      <c r="X15" s="95">
        <f>SUM(H27建設IO!AB41:AB44)</f>
        <v>13968</v>
      </c>
      <c r="Y15" s="95">
        <f>SUM(H27建設IO!AC41:AC44)</f>
        <v>6774</v>
      </c>
      <c r="Z15" s="95">
        <f>SUM(H27建設IO!AD41:AD44)</f>
        <v>19452</v>
      </c>
      <c r="AA15" s="95">
        <f>SUM(H27建設IO!AE41:AE44)</f>
        <v>83667</v>
      </c>
      <c r="AB15" s="95">
        <f>SUM(H27建設IO!AF41:AF44)</f>
        <v>28696</v>
      </c>
      <c r="AC15" s="95">
        <f>SUM(H27建設IO!AG41:AG44)</f>
        <v>79616</v>
      </c>
      <c r="AD15" s="95">
        <f>SUM(H27建設IO!AH41:AH44)</f>
        <v>1937</v>
      </c>
      <c r="AE15" s="95">
        <f>SUM(H27建設IO!AI41:AI44)</f>
        <v>636499</v>
      </c>
      <c r="AF15" s="95">
        <f>SUM(H27建設IO!AJ41:AJ44)</f>
        <v>272136</v>
      </c>
      <c r="AG15" s="95">
        <f>SUM(H27建設IO!AK41:AK44)</f>
        <v>167970</v>
      </c>
      <c r="AH15" s="95">
        <f>SUM(H27建設IO!AL41:AL44)</f>
        <v>166851</v>
      </c>
      <c r="AI15" s="95">
        <f>SUM(H27建設IO!AM41:AM44)</f>
        <v>97905</v>
      </c>
      <c r="AJ15" s="95">
        <f>SUM(H27建設IO!AN41:AN44)</f>
        <v>53177</v>
      </c>
      <c r="AK15" s="95">
        <f>SUM(H27建設IO!AO41:AO44)</f>
        <v>759</v>
      </c>
      <c r="AL15" s="95">
        <f>SUM(H27建設IO!AP41:AP44)</f>
        <v>27291</v>
      </c>
      <c r="AM15" s="95">
        <f>SUM(H27建設IO!AQ41:AQ44)</f>
        <v>6198</v>
      </c>
      <c r="AN15" s="95">
        <f>SUM(H27建設IO!AR41:AR44)</f>
        <v>6339</v>
      </c>
      <c r="AO15" s="95">
        <f>SUM(H27建設IO!AS41:AS44)</f>
        <v>103</v>
      </c>
      <c r="AP15" s="95">
        <f>SUM(H27建設IO!AT41:AT44)</f>
        <v>4038</v>
      </c>
      <c r="AQ15" s="95">
        <f>SUM(H27建設IO!AU41:AU44)</f>
        <v>68946</v>
      </c>
      <c r="AR15" s="95">
        <f>SUM(H27建設IO!AV41:AV44)</f>
        <v>66549</v>
      </c>
      <c r="AS15" s="95">
        <f>SUM(H27建設IO!AW41:AW44)</f>
        <v>60590</v>
      </c>
      <c r="AT15" s="95">
        <f>SUM(H27建設IO!AX41:AX44)</f>
        <v>3849</v>
      </c>
      <c r="AU15" s="95">
        <f>SUM(H27建設IO!AY41:AY44)</f>
        <v>2103</v>
      </c>
      <c r="AV15" s="95">
        <f>SUM(H27建設IO!AZ41:AZ44)</f>
        <v>7</v>
      </c>
      <c r="AW15" s="95">
        <f>SUM(H27建設IO!BA41:BA44)</f>
        <v>2397</v>
      </c>
      <c r="AX15" s="95">
        <f>SUM(H27建設IO!BB41:BB44)</f>
        <v>1285</v>
      </c>
      <c r="AY15" s="95">
        <f>SUM(H27建設IO!BC41:BC44)</f>
        <v>1112</v>
      </c>
      <c r="AZ15" s="95">
        <f>SUM(H27建設IO!BD41:BD44)</f>
        <v>1119</v>
      </c>
      <c r="BA15" s="95">
        <f>SUM(H27建設IO!BE41:BE44)</f>
        <v>104166</v>
      </c>
      <c r="BB15" s="95">
        <f>SUM(H27建設IO!BF41:BF44)</f>
        <v>32506</v>
      </c>
      <c r="BC15" s="95">
        <f>SUM(H27建設IO!BG41:BG44)</f>
        <v>17804</v>
      </c>
      <c r="BD15" s="95">
        <f>SUM(H27建設IO!BH41:BH44)</f>
        <v>6862</v>
      </c>
      <c r="BE15" s="95">
        <f>SUM(H27建設IO!BI41:BI44)</f>
        <v>3531</v>
      </c>
      <c r="BF15" s="95">
        <f>SUM(H27建設IO!BJ41:BJ44)</f>
        <v>4309</v>
      </c>
      <c r="BG15" s="95">
        <f>SUM(H27建設IO!BK41:BK44)</f>
        <v>25760</v>
      </c>
      <c r="BH15" s="95">
        <f>SUM(H27建設IO!BL41:BL44)</f>
        <v>13834</v>
      </c>
      <c r="BI15" s="95">
        <f>SUM(H27建設IO!BM41:BM44)</f>
        <v>650</v>
      </c>
      <c r="BJ15" s="95">
        <f>SUM(H27建設IO!BN41:BN44)</f>
        <v>5010</v>
      </c>
      <c r="BK15" s="95">
        <f>SUM(H27建設IO!BO41:BO44)</f>
        <v>891</v>
      </c>
      <c r="BL15" s="95">
        <f>SUM(H27建設IO!BP41:BP44)</f>
        <v>25515</v>
      </c>
      <c r="BM15" s="95">
        <f>SUM(H27建設IO!BQ41:BQ44)</f>
        <v>29013</v>
      </c>
      <c r="BN15" s="95">
        <f>SUM(H27建設IO!BR41:BR44)</f>
        <v>335350</v>
      </c>
      <c r="BO15" s="95">
        <f>SUM(H27建設IO!BS41:BS44)</f>
        <v>105773</v>
      </c>
      <c r="BP15" s="95">
        <f>SUM(H27建設IO!BT41:BT44)</f>
        <v>17917</v>
      </c>
      <c r="BQ15" s="95">
        <f>SUM(H27建設IO!BU41:BU44)</f>
        <v>1754</v>
      </c>
      <c r="BR15" s="95">
        <f>SUM(H27建設IO!BV41:BV44)</f>
        <v>108853</v>
      </c>
      <c r="BS15" s="95">
        <f>SUM(H27建設IO!BW41:BW44)</f>
        <v>11327</v>
      </c>
      <c r="BT15" s="96">
        <f>SUM(H27建設IO!BX41:BX44)</f>
        <v>89726</v>
      </c>
    </row>
    <row r="16" spans="1:72" ht="14.25" customHeight="1" x14ac:dyDescent="0.15">
      <c r="A16" s="94" t="s">
        <v>46</v>
      </c>
      <c r="B16" s="303" t="s">
        <v>13</v>
      </c>
      <c r="C16" s="308">
        <f>SUM(H27建設IO!G45:G46)</f>
        <v>465865</v>
      </c>
      <c r="D16" s="95">
        <f>SUM(H27建設IO!H45:H46)</f>
        <v>196955</v>
      </c>
      <c r="E16" s="95">
        <f>SUM(H27建設IO!I45:I46)</f>
        <v>103740</v>
      </c>
      <c r="F16" s="95">
        <f>SUM(H27建設IO!J45:J46)</f>
        <v>44141</v>
      </c>
      <c r="G16" s="95">
        <f>SUM(H27建設IO!K45:K46)</f>
        <v>43551</v>
      </c>
      <c r="H16" s="95">
        <f>SUM(H27建設IO!L45:L46)</f>
        <v>590</v>
      </c>
      <c r="I16" s="95">
        <f>SUM(H27建設IO!M45:M46)</f>
        <v>59599</v>
      </c>
      <c r="J16" s="95">
        <f>SUM(H27建設IO!N45:N46)</f>
        <v>701</v>
      </c>
      <c r="K16" s="95">
        <f>SUM(H27建設IO!O45:O46)</f>
        <v>36312</v>
      </c>
      <c r="L16" s="95">
        <f>SUM(H27建設IO!P45:P46)</f>
        <v>36145</v>
      </c>
      <c r="M16" s="95">
        <f>SUM(H27建設IO!Q45:Q46)</f>
        <v>167</v>
      </c>
      <c r="N16" s="95">
        <f>SUM(H27建設IO!R45:R46)</f>
        <v>22240</v>
      </c>
      <c r="O16" s="95">
        <f>SUM(H27建設IO!S45:S46)</f>
        <v>15787</v>
      </c>
      <c r="P16" s="95">
        <f>SUM(H27建設IO!T45:T46)</f>
        <v>6453</v>
      </c>
      <c r="Q16" s="95">
        <f>SUM(H27建設IO!U45:U46)</f>
        <v>346</v>
      </c>
      <c r="R16" s="95">
        <f>SUM(H27建設IO!V45:V46)</f>
        <v>93215</v>
      </c>
      <c r="S16" s="95">
        <f>SUM(H27建設IO!W45:W46)</f>
        <v>3914</v>
      </c>
      <c r="T16" s="95">
        <f>SUM(H27建設IO!X45:X46)</f>
        <v>148</v>
      </c>
      <c r="U16" s="95">
        <f>SUM(H27建設IO!Y45:Y46)</f>
        <v>3766</v>
      </c>
      <c r="V16" s="95">
        <f>SUM(H27建設IO!Z45:Z46)</f>
        <v>89301</v>
      </c>
      <c r="W16" s="95">
        <f>SUM(H27建設IO!AA45:AA46)</f>
        <v>591</v>
      </c>
      <c r="X16" s="95">
        <f>SUM(H27建設IO!AB45:AB46)</f>
        <v>6100</v>
      </c>
      <c r="Y16" s="95">
        <f>SUM(H27建設IO!AC45:AC46)</f>
        <v>1357</v>
      </c>
      <c r="Z16" s="95">
        <f>SUM(H27建設IO!AD45:AD46)</f>
        <v>5503</v>
      </c>
      <c r="AA16" s="95">
        <f>SUM(H27建設IO!AE45:AE46)</f>
        <v>24213</v>
      </c>
      <c r="AB16" s="95">
        <f>SUM(H27建設IO!AF45:AF46)</f>
        <v>11971</v>
      </c>
      <c r="AC16" s="95">
        <f>SUM(H27建設IO!AG45:AG46)</f>
        <v>38893</v>
      </c>
      <c r="AD16" s="95">
        <f>SUM(H27建設IO!AH45:AH46)</f>
        <v>673</v>
      </c>
      <c r="AE16" s="95">
        <f>SUM(H27建設IO!AI45:AI46)</f>
        <v>268910</v>
      </c>
      <c r="AF16" s="95">
        <f>SUM(H27建設IO!AJ45:AJ46)</f>
        <v>57160</v>
      </c>
      <c r="AG16" s="95">
        <f>SUM(H27建設IO!AK45:AK46)</f>
        <v>31512</v>
      </c>
      <c r="AH16" s="95">
        <f>SUM(H27建設IO!AL45:AL46)</f>
        <v>31358</v>
      </c>
      <c r="AI16" s="95">
        <f>SUM(H27建設IO!AM45:AM46)</f>
        <v>21768</v>
      </c>
      <c r="AJ16" s="95">
        <f>SUM(H27建設IO!AN45:AN46)</f>
        <v>1923</v>
      </c>
      <c r="AK16" s="95">
        <f>SUM(H27建設IO!AO45:AO46)</f>
        <v>5</v>
      </c>
      <c r="AL16" s="95">
        <f>SUM(H27建設IO!AP45:AP46)</f>
        <v>0</v>
      </c>
      <c r="AM16" s="95">
        <f>SUM(H27建設IO!AQ45:AQ46)</f>
        <v>469</v>
      </c>
      <c r="AN16" s="95">
        <f>SUM(H27建設IO!AR45:AR46)</f>
        <v>19060</v>
      </c>
      <c r="AO16" s="95">
        <f>SUM(H27建設IO!AS45:AS46)</f>
        <v>52</v>
      </c>
      <c r="AP16" s="95">
        <f>SUM(H27建設IO!AT45:AT46)</f>
        <v>259</v>
      </c>
      <c r="AQ16" s="95">
        <f>SUM(H27建設IO!AU45:AU46)</f>
        <v>9590</v>
      </c>
      <c r="AR16" s="95">
        <f>SUM(H27建設IO!AV45:AV46)</f>
        <v>6644</v>
      </c>
      <c r="AS16" s="95">
        <f>SUM(H27建設IO!AW45:AW46)</f>
        <v>6523</v>
      </c>
      <c r="AT16" s="95">
        <f>SUM(H27建設IO!AX45:AX46)</f>
        <v>29</v>
      </c>
      <c r="AU16" s="95">
        <f>SUM(H27建設IO!AY45:AY46)</f>
        <v>75</v>
      </c>
      <c r="AV16" s="95">
        <f>SUM(H27建設IO!AZ45:AZ46)</f>
        <v>17</v>
      </c>
      <c r="AW16" s="95">
        <f>SUM(H27建設IO!BA45:BA46)</f>
        <v>2946</v>
      </c>
      <c r="AX16" s="95">
        <f>SUM(H27建設IO!BB45:BB46)</f>
        <v>1682</v>
      </c>
      <c r="AY16" s="95">
        <f>SUM(H27建設IO!BC45:BC46)</f>
        <v>1264</v>
      </c>
      <c r="AZ16" s="95">
        <f>SUM(H27建設IO!BD45:BD46)</f>
        <v>154</v>
      </c>
      <c r="BA16" s="95">
        <f>SUM(H27建設IO!BE45:BE46)</f>
        <v>25648</v>
      </c>
      <c r="BB16" s="95">
        <f>SUM(H27建設IO!BF45:BF46)</f>
        <v>5680</v>
      </c>
      <c r="BC16" s="95">
        <f>SUM(H27建設IO!BG45:BG46)</f>
        <v>5235</v>
      </c>
      <c r="BD16" s="95">
        <f>SUM(H27建設IO!BH45:BH46)</f>
        <v>369</v>
      </c>
      <c r="BE16" s="95">
        <f>SUM(H27建設IO!BI45:BI46)</f>
        <v>40</v>
      </c>
      <c r="BF16" s="95">
        <f>SUM(H27建設IO!BJ45:BJ46)</f>
        <v>36</v>
      </c>
      <c r="BG16" s="95">
        <f>SUM(H27建設IO!BK45:BK46)</f>
        <v>7335</v>
      </c>
      <c r="BH16" s="95">
        <f>SUM(H27建設IO!BL45:BL46)</f>
        <v>3262</v>
      </c>
      <c r="BI16" s="95">
        <f>SUM(H27建設IO!BM45:BM46)</f>
        <v>355</v>
      </c>
      <c r="BJ16" s="95">
        <f>SUM(H27建設IO!BN45:BN46)</f>
        <v>2773</v>
      </c>
      <c r="BK16" s="95">
        <f>SUM(H27建設IO!BO45:BO46)</f>
        <v>5035</v>
      </c>
      <c r="BL16" s="95">
        <f>SUM(H27建設IO!BP45:BP46)</f>
        <v>1208</v>
      </c>
      <c r="BM16" s="95">
        <f>SUM(H27建設IO!BQ45:BQ46)</f>
        <v>1052</v>
      </c>
      <c r="BN16" s="95">
        <f>SUM(H27建設IO!BR45:BR46)</f>
        <v>210698</v>
      </c>
      <c r="BO16" s="95">
        <f>SUM(H27建設IO!BS45:BS46)</f>
        <v>94717</v>
      </c>
      <c r="BP16" s="95">
        <f>SUM(H27建設IO!BT45:BT46)</f>
        <v>64238</v>
      </c>
      <c r="BQ16" s="95">
        <f>SUM(H27建設IO!BU45:BU46)</f>
        <v>21238</v>
      </c>
      <c r="BR16" s="95">
        <f>SUM(H27建設IO!BV45:BV46)</f>
        <v>2805</v>
      </c>
      <c r="BS16" s="95">
        <f>SUM(H27建設IO!BW45:BW46)</f>
        <v>2716</v>
      </c>
      <c r="BT16" s="96">
        <f>SUM(H27建設IO!BX45:BX46)</f>
        <v>24984</v>
      </c>
    </row>
    <row r="17" spans="1:72" ht="14.25" customHeight="1" x14ac:dyDescent="0.15">
      <c r="A17" s="94" t="s">
        <v>47</v>
      </c>
      <c r="B17" s="303" t="s">
        <v>14</v>
      </c>
      <c r="C17" s="308">
        <f>SUM(H27建設IO!G47:G48)</f>
        <v>2825108</v>
      </c>
      <c r="D17" s="95">
        <f>SUM(H27建設IO!H47:H48)</f>
        <v>1918904</v>
      </c>
      <c r="E17" s="95">
        <f>SUM(H27建設IO!I47:I48)</f>
        <v>922003</v>
      </c>
      <c r="F17" s="95">
        <f>SUM(H27建設IO!J47:J48)</f>
        <v>407286</v>
      </c>
      <c r="G17" s="95">
        <f>SUM(H27建設IO!K47:K48)</f>
        <v>389215</v>
      </c>
      <c r="H17" s="95">
        <f>SUM(H27建設IO!L47:L48)</f>
        <v>18071</v>
      </c>
      <c r="I17" s="95">
        <f>SUM(H27建設IO!M47:M48)</f>
        <v>514717</v>
      </c>
      <c r="J17" s="95">
        <f>SUM(H27建設IO!N47:N48)</f>
        <v>6212</v>
      </c>
      <c r="K17" s="95">
        <f>SUM(H27建設IO!O47:O48)</f>
        <v>166915</v>
      </c>
      <c r="L17" s="95">
        <f>SUM(H27建設IO!P47:P48)</f>
        <v>164181</v>
      </c>
      <c r="M17" s="95">
        <f>SUM(H27建設IO!Q47:Q48)</f>
        <v>2734</v>
      </c>
      <c r="N17" s="95">
        <f>SUM(H27建設IO!R47:R48)</f>
        <v>339348</v>
      </c>
      <c r="O17" s="95">
        <f>SUM(H27建設IO!S47:S48)</f>
        <v>126003</v>
      </c>
      <c r="P17" s="95">
        <f>SUM(H27建設IO!T47:T48)</f>
        <v>213345</v>
      </c>
      <c r="Q17" s="95">
        <f>SUM(H27建設IO!U47:U48)</f>
        <v>2242</v>
      </c>
      <c r="R17" s="95">
        <f>SUM(H27建設IO!V47:V48)</f>
        <v>996901</v>
      </c>
      <c r="S17" s="95">
        <f>SUM(H27建設IO!W47:W48)</f>
        <v>38706</v>
      </c>
      <c r="T17" s="95">
        <f>SUM(H27建設IO!X47:X48)</f>
        <v>2033</v>
      </c>
      <c r="U17" s="95">
        <f>SUM(H27建設IO!Y47:Y48)</f>
        <v>36673</v>
      </c>
      <c r="V17" s="95">
        <f>SUM(H27建設IO!Z47:Z48)</f>
        <v>958195</v>
      </c>
      <c r="W17" s="95">
        <f>SUM(H27建設IO!AA47:AA48)</f>
        <v>5507</v>
      </c>
      <c r="X17" s="95">
        <f>SUM(H27建設IO!AB47:AB48)</f>
        <v>63120</v>
      </c>
      <c r="Y17" s="95">
        <f>SUM(H27建設IO!AC47:AC48)</f>
        <v>11987</v>
      </c>
      <c r="Z17" s="95">
        <f>SUM(H27建設IO!AD47:AD48)</f>
        <v>45187</v>
      </c>
      <c r="AA17" s="95">
        <f>SUM(H27建設IO!AE47:AE48)</f>
        <v>178017</v>
      </c>
      <c r="AB17" s="95">
        <f>SUM(H27建設IO!AF47:AF48)</f>
        <v>162272</v>
      </c>
      <c r="AC17" s="95">
        <f>SUM(H27建設IO!AG47:AG48)</f>
        <v>482378</v>
      </c>
      <c r="AD17" s="95">
        <f>SUM(H27建設IO!AH47:AH48)</f>
        <v>9727</v>
      </c>
      <c r="AE17" s="95">
        <f>SUM(H27建設IO!AI47:AI48)</f>
        <v>906204</v>
      </c>
      <c r="AF17" s="95">
        <f>SUM(H27建設IO!AJ47:AJ48)</f>
        <v>388431</v>
      </c>
      <c r="AG17" s="95">
        <f>SUM(H27建設IO!AK47:AK48)</f>
        <v>262862</v>
      </c>
      <c r="AH17" s="95">
        <f>SUM(H27建設IO!AL47:AL48)</f>
        <v>261395</v>
      </c>
      <c r="AI17" s="95">
        <f>SUM(H27建設IO!AM47:AM48)</f>
        <v>229334</v>
      </c>
      <c r="AJ17" s="95">
        <f>SUM(H27建設IO!AN47:AN48)</f>
        <v>98239</v>
      </c>
      <c r="AK17" s="95">
        <f>SUM(H27建設IO!AO47:AO48)</f>
        <v>2313</v>
      </c>
      <c r="AL17" s="95">
        <f>SUM(H27建設IO!AP47:AP48)</f>
        <v>73041</v>
      </c>
      <c r="AM17" s="95">
        <f>SUM(H27建設IO!AQ47:AQ48)</f>
        <v>38996</v>
      </c>
      <c r="AN17" s="95">
        <f>SUM(H27建設IO!AR47:AR48)</f>
        <v>14923</v>
      </c>
      <c r="AO17" s="95">
        <f>SUM(H27建設IO!AS47:AS48)</f>
        <v>263</v>
      </c>
      <c r="AP17" s="95">
        <f>SUM(H27建設IO!AT47:AT48)</f>
        <v>1559</v>
      </c>
      <c r="AQ17" s="95">
        <f>SUM(H27建設IO!AU47:AU48)</f>
        <v>32061</v>
      </c>
      <c r="AR17" s="95">
        <f>SUM(H27建設IO!AV47:AV48)</f>
        <v>27417</v>
      </c>
      <c r="AS17" s="95">
        <f>SUM(H27建設IO!AW47:AW48)</f>
        <v>18542</v>
      </c>
      <c r="AT17" s="95">
        <f>SUM(H27建設IO!AX47:AX48)</f>
        <v>8284</v>
      </c>
      <c r="AU17" s="95">
        <f>SUM(H27建設IO!AY47:AY48)</f>
        <v>577</v>
      </c>
      <c r="AV17" s="95">
        <f>SUM(H27建設IO!AZ47:AZ48)</f>
        <v>14</v>
      </c>
      <c r="AW17" s="95">
        <f>SUM(H27建設IO!BA47:BA48)</f>
        <v>4644</v>
      </c>
      <c r="AX17" s="95">
        <f>SUM(H27建設IO!BB47:BB48)</f>
        <v>2498</v>
      </c>
      <c r="AY17" s="95">
        <f>SUM(H27建設IO!BC47:BC48)</f>
        <v>2146</v>
      </c>
      <c r="AZ17" s="95">
        <f>SUM(H27建設IO!BD47:BD48)</f>
        <v>1467</v>
      </c>
      <c r="BA17" s="95">
        <f>SUM(H27建設IO!BE47:BE48)</f>
        <v>125569</v>
      </c>
      <c r="BB17" s="95">
        <f>SUM(H27建設IO!BF47:BF48)</f>
        <v>39792</v>
      </c>
      <c r="BC17" s="95">
        <f>SUM(H27建設IO!BG47:BG48)</f>
        <v>18955</v>
      </c>
      <c r="BD17" s="95">
        <f>SUM(H27建設IO!BH47:BH48)</f>
        <v>8289</v>
      </c>
      <c r="BE17" s="95">
        <f>SUM(H27建設IO!BI47:BI48)</f>
        <v>1578</v>
      </c>
      <c r="BF17" s="95">
        <f>SUM(H27建設IO!BJ47:BJ48)</f>
        <v>10970</v>
      </c>
      <c r="BG17" s="95">
        <f>SUM(H27建設IO!BK47:BK48)</f>
        <v>30897</v>
      </c>
      <c r="BH17" s="95">
        <f>SUM(H27建設IO!BL47:BL48)</f>
        <v>36226</v>
      </c>
      <c r="BI17" s="95">
        <f>SUM(H27建設IO!BM47:BM48)</f>
        <v>1010</v>
      </c>
      <c r="BJ17" s="95">
        <f>SUM(H27建設IO!BN47:BN48)</f>
        <v>2680</v>
      </c>
      <c r="BK17" s="95">
        <f>SUM(H27建設IO!BO47:BO48)</f>
        <v>10018</v>
      </c>
      <c r="BL17" s="95">
        <f>SUM(H27建設IO!BP47:BP48)</f>
        <v>4946</v>
      </c>
      <c r="BM17" s="95">
        <f>SUM(H27建設IO!BQ47:BQ48)</f>
        <v>34813</v>
      </c>
      <c r="BN17" s="95">
        <f>SUM(H27建設IO!BR47:BR48)</f>
        <v>482960</v>
      </c>
      <c r="BO17" s="95">
        <f>SUM(H27建設IO!BS47:BS48)</f>
        <v>60048</v>
      </c>
      <c r="BP17" s="95">
        <f>SUM(H27建設IO!BT47:BT48)</f>
        <v>60752</v>
      </c>
      <c r="BQ17" s="95">
        <f>SUM(H27建設IO!BU47:BU48)</f>
        <v>7995</v>
      </c>
      <c r="BR17" s="95">
        <f>SUM(H27建設IO!BV47:BV48)</f>
        <v>42953</v>
      </c>
      <c r="BS17" s="95">
        <f>SUM(H27建設IO!BW47:BW48)</f>
        <v>5959</v>
      </c>
      <c r="BT17" s="96">
        <f>SUM(H27建設IO!BX47:BX48)</f>
        <v>305253</v>
      </c>
    </row>
    <row r="18" spans="1:72" ht="14.25" customHeight="1" x14ac:dyDescent="0.15">
      <c r="A18" s="94" t="s">
        <v>48</v>
      </c>
      <c r="B18" s="303" t="s">
        <v>484</v>
      </c>
      <c r="C18" s="308">
        <f>H27建設IO!G49</f>
        <v>307818</v>
      </c>
      <c r="D18" s="95">
        <f>H27建設IO!H49</f>
        <v>196124</v>
      </c>
      <c r="E18" s="95">
        <f>H27建設IO!I49</f>
        <v>62869</v>
      </c>
      <c r="F18" s="95">
        <f>H27建設IO!J49</f>
        <v>26475</v>
      </c>
      <c r="G18" s="95">
        <f>H27建設IO!K49</f>
        <v>26354</v>
      </c>
      <c r="H18" s="95">
        <f>H27建設IO!L49</f>
        <v>121</v>
      </c>
      <c r="I18" s="95">
        <f>H27建設IO!M49</f>
        <v>36394</v>
      </c>
      <c r="J18" s="95">
        <f>H27建設IO!N49</f>
        <v>656</v>
      </c>
      <c r="K18" s="95">
        <f>H27建設IO!O49</f>
        <v>23476</v>
      </c>
      <c r="L18" s="95">
        <f>H27建設IO!P49</f>
        <v>23204</v>
      </c>
      <c r="M18" s="95">
        <f>H27建設IO!Q49</f>
        <v>272</v>
      </c>
      <c r="N18" s="95">
        <f>H27建設IO!R49</f>
        <v>12100</v>
      </c>
      <c r="O18" s="95">
        <f>H27建設IO!S49</f>
        <v>10606</v>
      </c>
      <c r="P18" s="95">
        <f>H27建設IO!T49</f>
        <v>1494</v>
      </c>
      <c r="Q18" s="95">
        <f>H27建設IO!U49</f>
        <v>162</v>
      </c>
      <c r="R18" s="95">
        <f>H27建設IO!V49</f>
        <v>133255</v>
      </c>
      <c r="S18" s="95">
        <f>H27建設IO!W49</f>
        <v>7208</v>
      </c>
      <c r="T18" s="95">
        <f>H27建設IO!X49</f>
        <v>64</v>
      </c>
      <c r="U18" s="95">
        <f>H27建設IO!Y49</f>
        <v>7144</v>
      </c>
      <c r="V18" s="95">
        <f>H27建設IO!Z49</f>
        <v>126047</v>
      </c>
      <c r="W18" s="95">
        <f>H27建設IO!AA49</f>
        <v>972</v>
      </c>
      <c r="X18" s="95">
        <f>H27建設IO!AB49</f>
        <v>12402</v>
      </c>
      <c r="Y18" s="95">
        <f>H27建設IO!AC49</f>
        <v>1559</v>
      </c>
      <c r="Z18" s="95">
        <f>H27建設IO!AD49</f>
        <v>11360</v>
      </c>
      <c r="AA18" s="95">
        <f>H27建設IO!AE49</f>
        <v>30486</v>
      </c>
      <c r="AB18" s="95">
        <f>H27建設IO!AF49</f>
        <v>19840</v>
      </c>
      <c r="AC18" s="95">
        <f>H27建設IO!AG49</f>
        <v>48794</v>
      </c>
      <c r="AD18" s="95">
        <f>H27建設IO!AH49</f>
        <v>634</v>
      </c>
      <c r="AE18" s="95">
        <f>H27建設IO!AI49</f>
        <v>111694</v>
      </c>
      <c r="AF18" s="95">
        <f>H27建設IO!AJ49</f>
        <v>61240</v>
      </c>
      <c r="AG18" s="95">
        <f>H27建設IO!AK49</f>
        <v>3587</v>
      </c>
      <c r="AH18" s="95">
        <f>H27建設IO!AL49</f>
        <v>3457</v>
      </c>
      <c r="AI18" s="95">
        <f>H27建設IO!AM49</f>
        <v>2074</v>
      </c>
      <c r="AJ18" s="95">
        <f>H27建設IO!AN49</f>
        <v>1172</v>
      </c>
      <c r="AK18" s="95">
        <f>H27建設IO!AO49</f>
        <v>87</v>
      </c>
      <c r="AL18" s="95">
        <f>H27建設IO!AP49</f>
        <v>145</v>
      </c>
      <c r="AM18" s="95">
        <f>H27建設IO!AQ49</f>
        <v>618</v>
      </c>
      <c r="AN18" s="95">
        <f>H27建設IO!AR49</f>
        <v>48</v>
      </c>
      <c r="AO18" s="95">
        <f>H27建設IO!AS49</f>
        <v>1</v>
      </c>
      <c r="AP18" s="95">
        <f>H27建設IO!AT49</f>
        <v>3</v>
      </c>
      <c r="AQ18" s="95">
        <f>H27建設IO!AU49</f>
        <v>1383</v>
      </c>
      <c r="AR18" s="95">
        <f>H27建設IO!AV49</f>
        <v>750</v>
      </c>
      <c r="AS18" s="95">
        <f>H27建設IO!AW49</f>
        <v>705</v>
      </c>
      <c r="AT18" s="95">
        <f>H27建設IO!AX49</f>
        <v>31</v>
      </c>
      <c r="AU18" s="95">
        <f>H27建設IO!AY49</f>
        <v>12</v>
      </c>
      <c r="AV18" s="95">
        <f>H27建設IO!AZ49</f>
        <v>2</v>
      </c>
      <c r="AW18" s="95">
        <f>H27建設IO!BA49</f>
        <v>633</v>
      </c>
      <c r="AX18" s="95">
        <f>H27建設IO!BB49</f>
        <v>340</v>
      </c>
      <c r="AY18" s="95">
        <f>H27建設IO!BC49</f>
        <v>293</v>
      </c>
      <c r="AZ18" s="95">
        <f>H27建設IO!BD49</f>
        <v>130</v>
      </c>
      <c r="BA18" s="95">
        <f>H27建設IO!BE49</f>
        <v>57653</v>
      </c>
      <c r="BB18" s="95">
        <f>H27建設IO!BF49</f>
        <v>8088</v>
      </c>
      <c r="BC18" s="95">
        <f>H27建設IO!BG49</f>
        <v>1699</v>
      </c>
      <c r="BD18" s="95">
        <f>H27建設IO!BH49</f>
        <v>5986</v>
      </c>
      <c r="BE18" s="95">
        <f>H27建設IO!BI49</f>
        <v>354</v>
      </c>
      <c r="BF18" s="95">
        <f>H27建設IO!BJ49</f>
        <v>49</v>
      </c>
      <c r="BG18" s="95">
        <f>H27建設IO!BK49</f>
        <v>45166</v>
      </c>
      <c r="BH18" s="95">
        <f>H27建設IO!BL49</f>
        <v>895</v>
      </c>
      <c r="BI18" s="95">
        <f>H27建設IO!BM49</f>
        <v>7</v>
      </c>
      <c r="BJ18" s="95">
        <f>H27建設IO!BN49</f>
        <v>2830</v>
      </c>
      <c r="BK18" s="95">
        <f>H27建設IO!BO49</f>
        <v>487</v>
      </c>
      <c r="BL18" s="95">
        <f>H27建設IO!BP49</f>
        <v>180</v>
      </c>
      <c r="BM18" s="95">
        <f>H27建設IO!BQ49</f>
        <v>526</v>
      </c>
      <c r="BN18" s="95">
        <f>H27建設IO!BR49</f>
        <v>49928</v>
      </c>
      <c r="BO18" s="95">
        <f>H27建設IO!BS49</f>
        <v>6747</v>
      </c>
      <c r="BP18" s="95">
        <f>H27建設IO!BT49</f>
        <v>3133</v>
      </c>
      <c r="BQ18" s="95">
        <f>H27建設IO!BU49</f>
        <v>428</v>
      </c>
      <c r="BR18" s="95">
        <f>H27建設IO!BV49</f>
        <v>2037</v>
      </c>
      <c r="BS18" s="95">
        <f>H27建設IO!BW49</f>
        <v>13550</v>
      </c>
      <c r="BT18" s="95">
        <f>H27建設IO!BX49</f>
        <v>24033</v>
      </c>
    </row>
    <row r="19" spans="1:72" ht="14.25" customHeight="1" x14ac:dyDescent="0.15">
      <c r="A19" s="94" t="s">
        <v>49</v>
      </c>
      <c r="B19" s="303" t="s">
        <v>485</v>
      </c>
      <c r="C19" s="308">
        <f>H27建設IO!G50</f>
        <v>2081</v>
      </c>
      <c r="D19" s="95">
        <f>H27建設IO!H50</f>
        <v>467</v>
      </c>
      <c r="E19" s="95">
        <f>H27建設IO!I50</f>
        <v>214</v>
      </c>
      <c r="F19" s="95">
        <f>H27建設IO!J50</f>
        <v>107</v>
      </c>
      <c r="G19" s="95">
        <f>H27建設IO!K50</f>
        <v>104</v>
      </c>
      <c r="H19" s="95">
        <f>H27建設IO!L50</f>
        <v>3</v>
      </c>
      <c r="I19" s="95">
        <f>H27建設IO!M50</f>
        <v>107</v>
      </c>
      <c r="J19" s="95">
        <f>H27建設IO!N50</f>
        <v>2</v>
      </c>
      <c r="K19" s="95">
        <f>H27建設IO!O50</f>
        <v>57</v>
      </c>
      <c r="L19" s="95">
        <f>H27建設IO!P50</f>
        <v>56</v>
      </c>
      <c r="M19" s="95">
        <f>H27建設IO!Q50</f>
        <v>1</v>
      </c>
      <c r="N19" s="95">
        <f>H27建設IO!R50</f>
        <v>47</v>
      </c>
      <c r="O19" s="95">
        <f>H27建設IO!S50</f>
        <v>16</v>
      </c>
      <c r="P19" s="95">
        <f>H27建設IO!T50</f>
        <v>31</v>
      </c>
      <c r="Q19" s="95">
        <f>H27建設IO!U50</f>
        <v>1</v>
      </c>
      <c r="R19" s="95">
        <f>H27建設IO!V50</f>
        <v>253</v>
      </c>
      <c r="S19" s="95">
        <f>H27建設IO!W50</f>
        <v>12</v>
      </c>
      <c r="T19" s="95">
        <f>H27建設IO!X50</f>
        <v>1</v>
      </c>
      <c r="U19" s="95">
        <f>H27建設IO!Y50</f>
        <v>11</v>
      </c>
      <c r="V19" s="95">
        <f>H27建設IO!Z50</f>
        <v>241</v>
      </c>
      <c r="W19" s="95">
        <f>H27建設IO!AA50</f>
        <v>2</v>
      </c>
      <c r="X19" s="95">
        <f>H27建設IO!AB50</f>
        <v>16</v>
      </c>
      <c r="Y19" s="95">
        <f>H27建設IO!AC50</f>
        <v>4</v>
      </c>
      <c r="Z19" s="95">
        <f>H27建設IO!AD50</f>
        <v>18</v>
      </c>
      <c r="AA19" s="95">
        <f>H27建設IO!AE50</f>
        <v>61</v>
      </c>
      <c r="AB19" s="95">
        <f>H27建設IO!AF50</f>
        <v>36</v>
      </c>
      <c r="AC19" s="95">
        <f>H27建設IO!AG50</f>
        <v>101</v>
      </c>
      <c r="AD19" s="95">
        <f>H27建設IO!AH50</f>
        <v>3</v>
      </c>
      <c r="AE19" s="95">
        <f>H27建設IO!AI50</f>
        <v>1614</v>
      </c>
      <c r="AF19" s="95">
        <f>H27建設IO!AJ50</f>
        <v>1527</v>
      </c>
      <c r="AG19" s="95">
        <f>H27建設IO!AK50</f>
        <v>1471</v>
      </c>
      <c r="AH19" s="95">
        <f>H27建設IO!AL50</f>
        <v>1432</v>
      </c>
      <c r="AI19" s="95">
        <f>H27建設IO!AM50</f>
        <v>1250</v>
      </c>
      <c r="AJ19" s="95">
        <f>H27建設IO!AN50</f>
        <v>573</v>
      </c>
      <c r="AK19" s="95">
        <f>H27建設IO!AO50</f>
        <v>35</v>
      </c>
      <c r="AL19" s="95">
        <f>H27建設IO!AP50</f>
        <v>85</v>
      </c>
      <c r="AM19" s="95">
        <f>H27建設IO!AQ50</f>
        <v>400</v>
      </c>
      <c r="AN19" s="95">
        <f>H27建設IO!AR50</f>
        <v>146</v>
      </c>
      <c r="AO19" s="95">
        <f>H27建設IO!AS50</f>
        <v>3</v>
      </c>
      <c r="AP19" s="95">
        <f>H27建設IO!AT50</f>
        <v>8</v>
      </c>
      <c r="AQ19" s="95">
        <f>H27建設IO!AU50</f>
        <v>182</v>
      </c>
      <c r="AR19" s="95">
        <f>H27建設IO!AV50</f>
        <v>159</v>
      </c>
      <c r="AS19" s="95">
        <f>H27建設IO!AW50</f>
        <v>127</v>
      </c>
      <c r="AT19" s="95">
        <f>H27建設IO!AX50</f>
        <v>20</v>
      </c>
      <c r="AU19" s="95">
        <f>H27建設IO!AY50</f>
        <v>10</v>
      </c>
      <c r="AV19" s="95">
        <f>H27建設IO!AZ50</f>
        <v>2</v>
      </c>
      <c r="AW19" s="95">
        <f>H27建設IO!BA50</f>
        <v>23</v>
      </c>
      <c r="AX19" s="95">
        <f>H27建設IO!BB50</f>
        <v>12</v>
      </c>
      <c r="AY19" s="95">
        <f>H27建設IO!BC50</f>
        <v>11</v>
      </c>
      <c r="AZ19" s="95">
        <f>H27建設IO!BD50</f>
        <v>39</v>
      </c>
      <c r="BA19" s="95">
        <f>H27建設IO!BE50</f>
        <v>56</v>
      </c>
      <c r="BB19" s="95">
        <f>H27建設IO!BF50</f>
        <v>17</v>
      </c>
      <c r="BC19" s="95">
        <f>H27建設IO!BG50</f>
        <v>10</v>
      </c>
      <c r="BD19" s="95">
        <f>H27建設IO!BH50</f>
        <v>3</v>
      </c>
      <c r="BE19" s="95">
        <f>H27建設IO!BI50</f>
        <v>1</v>
      </c>
      <c r="BF19" s="95">
        <f>H27建設IO!BJ50</f>
        <v>3</v>
      </c>
      <c r="BG19" s="95">
        <f>H27建設IO!BK50</f>
        <v>19</v>
      </c>
      <c r="BH19" s="95">
        <f>H27建設IO!BL50</f>
        <v>7</v>
      </c>
      <c r="BI19" s="95">
        <f>H27建設IO!BM50</f>
        <v>1</v>
      </c>
      <c r="BJ19" s="95">
        <f>H27建設IO!BN50</f>
        <v>3</v>
      </c>
      <c r="BK19" s="95">
        <f>H27建設IO!BO50</f>
        <v>3</v>
      </c>
      <c r="BL19" s="95">
        <f>H27建設IO!BP50</f>
        <v>6</v>
      </c>
      <c r="BM19" s="95">
        <f>H27建設IO!BQ50</f>
        <v>11</v>
      </c>
      <c r="BN19" s="95">
        <f>H27建設IO!BR50</f>
        <v>76</v>
      </c>
      <c r="BO19" s="95">
        <f>H27建設IO!BS50</f>
        <v>7</v>
      </c>
      <c r="BP19" s="95">
        <f>H27建設IO!BT50</f>
        <v>6</v>
      </c>
      <c r="BQ19" s="95">
        <f>H27建設IO!BU50</f>
        <v>3</v>
      </c>
      <c r="BR19" s="95">
        <f>H27建設IO!BV50</f>
        <v>12</v>
      </c>
      <c r="BS19" s="95">
        <f>H27建設IO!BW50</f>
        <v>7</v>
      </c>
      <c r="BT19" s="96">
        <f>H27建設IO!BX50</f>
        <v>41</v>
      </c>
    </row>
    <row r="20" spans="1:72" ht="14.25" customHeight="1" x14ac:dyDescent="0.15">
      <c r="A20" s="94" t="s">
        <v>50</v>
      </c>
      <c r="B20" s="303" t="s">
        <v>486</v>
      </c>
      <c r="C20" s="308">
        <f>H27建設IO!G51</f>
        <v>8414</v>
      </c>
      <c r="D20" s="95">
        <f>H27建設IO!H51</f>
        <v>7875</v>
      </c>
      <c r="E20" s="95">
        <f>H27建設IO!I51</f>
        <v>2111</v>
      </c>
      <c r="F20" s="95">
        <f>H27建設IO!J51</f>
        <v>1187</v>
      </c>
      <c r="G20" s="95">
        <f>H27建設IO!K51</f>
        <v>1161</v>
      </c>
      <c r="H20" s="95">
        <f>H27建設IO!L51</f>
        <v>26</v>
      </c>
      <c r="I20" s="95">
        <f>H27建設IO!M51</f>
        <v>924</v>
      </c>
      <c r="J20" s="95">
        <f>H27建設IO!N51</f>
        <v>14</v>
      </c>
      <c r="K20" s="95">
        <f>H27建設IO!O51</f>
        <v>344</v>
      </c>
      <c r="L20" s="95">
        <f>H27建設IO!P51</f>
        <v>340</v>
      </c>
      <c r="M20" s="95">
        <f>H27建設IO!Q51</f>
        <v>4</v>
      </c>
      <c r="N20" s="95">
        <f>H27建設IO!R51</f>
        <v>562</v>
      </c>
      <c r="O20" s="95">
        <f>H27建設IO!S51</f>
        <v>486</v>
      </c>
      <c r="P20" s="95">
        <f>H27建設IO!T51</f>
        <v>76</v>
      </c>
      <c r="Q20" s="95">
        <f>H27建設IO!U51</f>
        <v>4</v>
      </c>
      <c r="R20" s="95">
        <f>H27建設IO!V51</f>
        <v>5764</v>
      </c>
      <c r="S20" s="95">
        <f>H27建設IO!W51</f>
        <v>87</v>
      </c>
      <c r="T20" s="95">
        <f>H27建設IO!X51</f>
        <v>1</v>
      </c>
      <c r="U20" s="95">
        <f>H27建設IO!Y51</f>
        <v>86</v>
      </c>
      <c r="V20" s="95">
        <f>H27建設IO!Z51</f>
        <v>5677</v>
      </c>
      <c r="W20" s="95">
        <f>H27建設IO!AA51</f>
        <v>63</v>
      </c>
      <c r="X20" s="95">
        <f>H27建設IO!AB51</f>
        <v>756</v>
      </c>
      <c r="Y20" s="95">
        <f>H27建設IO!AC51</f>
        <v>68</v>
      </c>
      <c r="Z20" s="95">
        <f>H27建設IO!AD51</f>
        <v>529</v>
      </c>
      <c r="AA20" s="95">
        <f>H27建設IO!AE51</f>
        <v>1154</v>
      </c>
      <c r="AB20" s="95">
        <f>H27建設IO!AF51</f>
        <v>1212</v>
      </c>
      <c r="AC20" s="95">
        <f>H27建設IO!AG51</f>
        <v>1864</v>
      </c>
      <c r="AD20" s="95">
        <f>H27建設IO!AH51</f>
        <v>31</v>
      </c>
      <c r="AE20" s="95">
        <f>H27建設IO!AI51</f>
        <v>539</v>
      </c>
      <c r="AF20" s="95">
        <f>H27建設IO!AJ51</f>
        <v>509</v>
      </c>
      <c r="AG20" s="95">
        <f>H27建設IO!AK51</f>
        <v>300</v>
      </c>
      <c r="AH20" s="95">
        <f>H27建設IO!AL51</f>
        <v>300</v>
      </c>
      <c r="AI20" s="95">
        <f>H27建設IO!AM51</f>
        <v>295</v>
      </c>
      <c r="AJ20" s="95">
        <f>H27建設IO!AN51</f>
        <v>177</v>
      </c>
      <c r="AK20" s="95">
        <f>H27建設IO!AO51</f>
        <v>3</v>
      </c>
      <c r="AL20" s="95">
        <f>H27建設IO!AP51</f>
        <v>8</v>
      </c>
      <c r="AM20" s="95">
        <f>H27建設IO!AQ51</f>
        <v>107</v>
      </c>
      <c r="AN20" s="95">
        <f>H27建設IO!AR51</f>
        <v>0</v>
      </c>
      <c r="AO20" s="95">
        <f>H27建設IO!AS51</f>
        <v>0</v>
      </c>
      <c r="AP20" s="95">
        <f>H27建設IO!AT51</f>
        <v>0</v>
      </c>
      <c r="AQ20" s="95">
        <f>H27建設IO!AU51</f>
        <v>5</v>
      </c>
      <c r="AR20" s="95">
        <f>H27建設IO!AV51</f>
        <v>5</v>
      </c>
      <c r="AS20" s="95">
        <f>H27建設IO!AW51</f>
        <v>4</v>
      </c>
      <c r="AT20" s="95">
        <f>H27建設IO!AX51</f>
        <v>1</v>
      </c>
      <c r="AU20" s="95">
        <f>H27建設IO!AY51</f>
        <v>0</v>
      </c>
      <c r="AV20" s="95">
        <f>H27建設IO!AZ51</f>
        <v>0</v>
      </c>
      <c r="AW20" s="95">
        <f>H27建設IO!BA51</f>
        <v>0</v>
      </c>
      <c r="AX20" s="95">
        <f>H27建設IO!BB51</f>
        <v>0</v>
      </c>
      <c r="AY20" s="95">
        <f>H27建設IO!BC51</f>
        <v>0</v>
      </c>
      <c r="AZ20" s="95">
        <f>H27建設IO!BD51</f>
        <v>0</v>
      </c>
      <c r="BA20" s="95">
        <f>H27建設IO!BE51</f>
        <v>209</v>
      </c>
      <c r="BB20" s="95">
        <f>H27建設IO!BF51</f>
        <v>74</v>
      </c>
      <c r="BC20" s="95">
        <f>H27建設IO!BG51</f>
        <v>74</v>
      </c>
      <c r="BD20" s="95">
        <f>H27建設IO!BH51</f>
        <v>0</v>
      </c>
      <c r="BE20" s="95">
        <f>H27建設IO!BI51</f>
        <v>0</v>
      </c>
      <c r="BF20" s="95">
        <f>H27建設IO!BJ51</f>
        <v>0</v>
      </c>
      <c r="BG20" s="95">
        <f>H27建設IO!BK51</f>
        <v>0</v>
      </c>
      <c r="BH20" s="95">
        <f>H27建設IO!BL51</f>
        <v>0</v>
      </c>
      <c r="BI20" s="95">
        <f>H27建設IO!BM51</f>
        <v>0</v>
      </c>
      <c r="BJ20" s="95">
        <f>H27建設IO!BN51</f>
        <v>0</v>
      </c>
      <c r="BK20" s="95">
        <f>H27建設IO!BO51</f>
        <v>135</v>
      </c>
      <c r="BL20" s="95">
        <f>H27建設IO!BP51</f>
        <v>0</v>
      </c>
      <c r="BM20" s="95">
        <f>H27建設IO!BQ51</f>
        <v>30</v>
      </c>
      <c r="BN20" s="95">
        <f>H27建設IO!BR51</f>
        <v>0</v>
      </c>
      <c r="BO20" s="95">
        <f>H27建設IO!BS51</f>
        <v>0</v>
      </c>
      <c r="BP20" s="95">
        <f>H27建設IO!BT51</f>
        <v>0</v>
      </c>
      <c r="BQ20" s="95">
        <f>H27建設IO!BU51</f>
        <v>0</v>
      </c>
      <c r="BR20" s="95">
        <f>H27建設IO!BV51</f>
        <v>0</v>
      </c>
      <c r="BS20" s="95">
        <f>H27建設IO!BW51</f>
        <v>0</v>
      </c>
      <c r="BT20" s="96">
        <f>H27建設IO!BX51</f>
        <v>0</v>
      </c>
    </row>
    <row r="21" spans="1:72" ht="14.25" customHeight="1" x14ac:dyDescent="0.15">
      <c r="A21" s="94" t="s">
        <v>51</v>
      </c>
      <c r="B21" s="303" t="s">
        <v>487</v>
      </c>
      <c r="C21" s="308">
        <f>SUM(H27建設IO!G52:G53)</f>
        <v>12479</v>
      </c>
      <c r="D21" s="95">
        <f>SUM(H27建設IO!H52:H53)</f>
        <v>11745</v>
      </c>
      <c r="E21" s="95">
        <f>SUM(H27建設IO!I52:I53)</f>
        <v>8119</v>
      </c>
      <c r="F21" s="95">
        <f>SUM(H27建設IO!J52:J53)</f>
        <v>2910</v>
      </c>
      <c r="G21" s="95">
        <f>SUM(H27建設IO!K52:K53)</f>
        <v>2839</v>
      </c>
      <c r="H21" s="95">
        <f>SUM(H27建設IO!L52:L53)</f>
        <v>71</v>
      </c>
      <c r="I21" s="95">
        <f>SUM(H27建設IO!M52:M53)</f>
        <v>5209</v>
      </c>
      <c r="J21" s="95">
        <f>SUM(H27建設IO!N52:N53)</f>
        <v>102</v>
      </c>
      <c r="K21" s="95">
        <f>SUM(H27建設IO!O52:O53)</f>
        <v>3754</v>
      </c>
      <c r="L21" s="95">
        <f>SUM(H27建設IO!P52:P53)</f>
        <v>3730</v>
      </c>
      <c r="M21" s="95">
        <f>SUM(H27建設IO!Q52:Q53)</f>
        <v>24</v>
      </c>
      <c r="N21" s="95">
        <f>SUM(H27建設IO!R52:R53)</f>
        <v>1282</v>
      </c>
      <c r="O21" s="95">
        <f>SUM(H27建設IO!S52:S53)</f>
        <v>505</v>
      </c>
      <c r="P21" s="95">
        <f>SUM(H27建設IO!T52:T53)</f>
        <v>777</v>
      </c>
      <c r="Q21" s="95">
        <f>SUM(H27建設IO!U52:U53)</f>
        <v>71</v>
      </c>
      <c r="R21" s="95">
        <f>SUM(H27建設IO!V52:V53)</f>
        <v>3626</v>
      </c>
      <c r="S21" s="95">
        <f>SUM(H27建設IO!W52:W53)</f>
        <v>213</v>
      </c>
      <c r="T21" s="95">
        <f>SUM(H27建設IO!X52:X53)</f>
        <v>11</v>
      </c>
      <c r="U21" s="95">
        <f>SUM(H27建設IO!Y52:Y53)</f>
        <v>202</v>
      </c>
      <c r="V21" s="95">
        <f>SUM(H27建設IO!Z52:Z53)</f>
        <v>3413</v>
      </c>
      <c r="W21" s="95">
        <f>SUM(H27建設IO!AA52:AA53)</f>
        <v>7</v>
      </c>
      <c r="X21" s="95">
        <f>SUM(H27建設IO!AB52:AB53)</f>
        <v>255</v>
      </c>
      <c r="Y21" s="95">
        <f>SUM(H27建設IO!AC52:AC53)</f>
        <v>20</v>
      </c>
      <c r="Z21" s="95">
        <f>SUM(H27建設IO!AD52:AD53)</f>
        <v>347</v>
      </c>
      <c r="AA21" s="95">
        <f>SUM(H27建設IO!AE52:AE53)</f>
        <v>1194</v>
      </c>
      <c r="AB21" s="95">
        <f>SUM(H27建設IO!AF52:AF53)</f>
        <v>153</v>
      </c>
      <c r="AC21" s="95">
        <f>SUM(H27建設IO!AG52:AG53)</f>
        <v>1395</v>
      </c>
      <c r="AD21" s="95">
        <f>SUM(H27建設IO!AH52:AH53)</f>
        <v>42</v>
      </c>
      <c r="AE21" s="95">
        <f>SUM(H27建設IO!AI52:AI53)</f>
        <v>734</v>
      </c>
      <c r="AF21" s="95">
        <f>SUM(H27建設IO!AJ52:AJ53)</f>
        <v>527</v>
      </c>
      <c r="AG21" s="95">
        <f>SUM(H27建設IO!AK52:AK53)</f>
        <v>245</v>
      </c>
      <c r="AH21" s="95">
        <f>SUM(H27建設IO!AL52:AL53)</f>
        <v>238</v>
      </c>
      <c r="AI21" s="95">
        <f>SUM(H27建設IO!AM52:AM53)</f>
        <v>208</v>
      </c>
      <c r="AJ21" s="95">
        <f>SUM(H27建設IO!AN52:AN53)</f>
        <v>95</v>
      </c>
      <c r="AK21" s="95">
        <f>SUM(H27建設IO!AO52:AO53)</f>
        <v>6</v>
      </c>
      <c r="AL21" s="95">
        <f>SUM(H27建設IO!AP52:AP53)</f>
        <v>14</v>
      </c>
      <c r="AM21" s="95">
        <f>SUM(H27建設IO!AQ52:AQ53)</f>
        <v>66</v>
      </c>
      <c r="AN21" s="95">
        <f>SUM(H27建設IO!AR52:AR53)</f>
        <v>25</v>
      </c>
      <c r="AO21" s="95">
        <f>SUM(H27建設IO!AS52:AS53)</f>
        <v>1</v>
      </c>
      <c r="AP21" s="95">
        <f>SUM(H27建設IO!AT52:AT53)</f>
        <v>1</v>
      </c>
      <c r="AQ21" s="95">
        <f>SUM(H27建設IO!AU52:AU53)</f>
        <v>30</v>
      </c>
      <c r="AR21" s="95">
        <f>SUM(H27建設IO!AV52:AV53)</f>
        <v>26</v>
      </c>
      <c r="AS21" s="95">
        <f>SUM(H27建設IO!AW52:AW53)</f>
        <v>21</v>
      </c>
      <c r="AT21" s="95">
        <f>SUM(H27建設IO!AX52:AX53)</f>
        <v>3</v>
      </c>
      <c r="AU21" s="95">
        <f>SUM(H27建設IO!AY52:AY53)</f>
        <v>2</v>
      </c>
      <c r="AV21" s="95">
        <f>SUM(H27建設IO!AZ52:AZ53)</f>
        <v>0</v>
      </c>
      <c r="AW21" s="95">
        <f>SUM(H27建設IO!BA52:BA53)</f>
        <v>4</v>
      </c>
      <c r="AX21" s="95">
        <f>SUM(H27建設IO!BB52:BB53)</f>
        <v>2</v>
      </c>
      <c r="AY21" s="95">
        <f>SUM(H27建設IO!BC52:BC53)</f>
        <v>2</v>
      </c>
      <c r="AZ21" s="95">
        <f>SUM(H27建設IO!BD52:BD53)</f>
        <v>7</v>
      </c>
      <c r="BA21" s="95">
        <f>SUM(H27建設IO!BE52:BE53)</f>
        <v>282</v>
      </c>
      <c r="BB21" s="95">
        <f>SUM(H27建設IO!BF52:BF53)</f>
        <v>88</v>
      </c>
      <c r="BC21" s="95">
        <f>SUM(H27建設IO!BG52:BG53)</f>
        <v>52</v>
      </c>
      <c r="BD21" s="95">
        <f>SUM(H27建設IO!BH52:BH53)</f>
        <v>13</v>
      </c>
      <c r="BE21" s="95">
        <f>SUM(H27建設IO!BI52:BI53)</f>
        <v>4</v>
      </c>
      <c r="BF21" s="95">
        <f>SUM(H27建設IO!BJ52:BJ53)</f>
        <v>19</v>
      </c>
      <c r="BG21" s="95">
        <f>SUM(H27建設IO!BK52:BK53)</f>
        <v>95</v>
      </c>
      <c r="BH21" s="95">
        <f>SUM(H27建設IO!BL52:BL53)</f>
        <v>36</v>
      </c>
      <c r="BI21" s="95">
        <f>SUM(H27建設IO!BM52:BM53)</f>
        <v>5</v>
      </c>
      <c r="BJ21" s="95">
        <f>SUM(H27建設IO!BN52:BN53)</f>
        <v>11</v>
      </c>
      <c r="BK21" s="95">
        <f>SUM(H27建設IO!BO52:BO53)</f>
        <v>19</v>
      </c>
      <c r="BL21" s="95">
        <f>SUM(H27建設IO!BP52:BP53)</f>
        <v>28</v>
      </c>
      <c r="BM21" s="95">
        <f>SUM(H27建設IO!BQ52:BQ53)</f>
        <v>131</v>
      </c>
      <c r="BN21" s="95">
        <f>SUM(H27建設IO!BR52:BR53)</f>
        <v>76</v>
      </c>
      <c r="BO21" s="95">
        <f>SUM(H27建設IO!BS52:BS53)</f>
        <v>34</v>
      </c>
      <c r="BP21" s="95">
        <f>SUM(H27建設IO!BT52:BT53)</f>
        <v>32</v>
      </c>
      <c r="BQ21" s="95">
        <f>SUM(H27建設IO!BU52:BU53)</f>
        <v>5</v>
      </c>
      <c r="BR21" s="95">
        <f>SUM(H27建設IO!BV52:BV53)</f>
        <v>1</v>
      </c>
      <c r="BS21" s="95">
        <f>SUM(H27建設IO!BW52:BW53)</f>
        <v>0</v>
      </c>
      <c r="BT21" s="96">
        <f>SUM(H27建設IO!BX52:BX53)</f>
        <v>4</v>
      </c>
    </row>
    <row r="22" spans="1:72" ht="14.25" customHeight="1" x14ac:dyDescent="0.15">
      <c r="A22" s="94" t="s">
        <v>52</v>
      </c>
      <c r="B22" s="303" t="s">
        <v>15</v>
      </c>
      <c r="C22" s="308">
        <f>SUM(H27建設IO!G54:G57)</f>
        <v>331581</v>
      </c>
      <c r="D22" s="95">
        <f>SUM(H27建設IO!H54:H57)</f>
        <v>251604</v>
      </c>
      <c r="E22" s="95">
        <f>SUM(H27建設IO!I54:I57)</f>
        <v>140526</v>
      </c>
      <c r="F22" s="95">
        <f>SUM(H27建設IO!J54:J57)</f>
        <v>79104</v>
      </c>
      <c r="G22" s="95">
        <f>SUM(H27建設IO!K54:K57)</f>
        <v>77727</v>
      </c>
      <c r="H22" s="95">
        <f>SUM(H27建設IO!L54:L57)</f>
        <v>1377</v>
      </c>
      <c r="I22" s="95">
        <f>SUM(H27建設IO!M54:M57)</f>
        <v>61422</v>
      </c>
      <c r="J22" s="95">
        <f>SUM(H27建設IO!N54:N57)</f>
        <v>1134</v>
      </c>
      <c r="K22" s="95">
        <f>SUM(H27建設IO!O54:O57)</f>
        <v>26981</v>
      </c>
      <c r="L22" s="95">
        <f>SUM(H27建設IO!P54:P57)</f>
        <v>26341</v>
      </c>
      <c r="M22" s="95">
        <f>SUM(H27建設IO!Q54:Q57)</f>
        <v>640</v>
      </c>
      <c r="N22" s="95">
        <f>SUM(H27建設IO!R54:R57)</f>
        <v>32897</v>
      </c>
      <c r="O22" s="95">
        <f>SUM(H27建設IO!S54:S57)</f>
        <v>20547</v>
      </c>
      <c r="P22" s="95">
        <f>SUM(H27建設IO!T54:T57)</f>
        <v>12350</v>
      </c>
      <c r="Q22" s="95">
        <f>SUM(H27建設IO!U54:U57)</f>
        <v>410</v>
      </c>
      <c r="R22" s="95">
        <f>SUM(H27建設IO!V54:V57)</f>
        <v>111078</v>
      </c>
      <c r="S22" s="95">
        <f>SUM(H27建設IO!W54:W57)</f>
        <v>9752</v>
      </c>
      <c r="T22" s="95">
        <f>SUM(H27建設IO!X54:X57)</f>
        <v>414</v>
      </c>
      <c r="U22" s="95">
        <f>SUM(H27建設IO!Y54:Y57)</f>
        <v>9338</v>
      </c>
      <c r="V22" s="95">
        <f>SUM(H27建設IO!Z54:Z57)</f>
        <v>101326</v>
      </c>
      <c r="W22" s="95">
        <f>SUM(H27建設IO!AA54:AA57)</f>
        <v>699</v>
      </c>
      <c r="X22" s="95">
        <f>SUM(H27建設IO!AB54:AB57)</f>
        <v>8420</v>
      </c>
      <c r="Y22" s="95">
        <f>SUM(H27建設IO!AC54:AC57)</f>
        <v>1731</v>
      </c>
      <c r="Z22" s="95">
        <f>SUM(H27建設IO!AD54:AD57)</f>
        <v>8410</v>
      </c>
      <c r="AA22" s="95">
        <f>SUM(H27建設IO!AE54:AE57)</f>
        <v>28130</v>
      </c>
      <c r="AB22" s="95">
        <f>SUM(H27建設IO!AF54:AF57)</f>
        <v>11020</v>
      </c>
      <c r="AC22" s="95">
        <f>SUM(H27建設IO!AG54:AG57)</f>
        <v>42189</v>
      </c>
      <c r="AD22" s="95">
        <f>SUM(H27建設IO!AH54:AH57)</f>
        <v>727</v>
      </c>
      <c r="AE22" s="95">
        <f>SUM(H27建設IO!AI54:AI57)</f>
        <v>79977</v>
      </c>
      <c r="AF22" s="95">
        <f>SUM(H27建設IO!AJ54:AJ57)</f>
        <v>39616</v>
      </c>
      <c r="AG22" s="95">
        <f>SUM(H27建設IO!AK54:AK57)</f>
        <v>9284</v>
      </c>
      <c r="AH22" s="95">
        <f>SUM(H27建設IO!AL54:AL57)</f>
        <v>7465</v>
      </c>
      <c r="AI22" s="95">
        <f>SUM(H27建設IO!AM54:AM57)</f>
        <v>7071</v>
      </c>
      <c r="AJ22" s="95">
        <f>SUM(H27建設IO!AN54:AN57)</f>
        <v>2520</v>
      </c>
      <c r="AK22" s="95">
        <f>SUM(H27建設IO!AO54:AO57)</f>
        <v>211</v>
      </c>
      <c r="AL22" s="95">
        <f>SUM(H27建設IO!AP54:AP57)</f>
        <v>199</v>
      </c>
      <c r="AM22" s="95">
        <f>SUM(H27建設IO!AQ54:AQ57)</f>
        <v>2298</v>
      </c>
      <c r="AN22" s="95">
        <f>SUM(H27建設IO!AR54:AR57)</f>
        <v>1809</v>
      </c>
      <c r="AO22" s="95">
        <f>SUM(H27建設IO!AS54:AS57)</f>
        <v>17</v>
      </c>
      <c r="AP22" s="95">
        <f>SUM(H27建設IO!AT54:AT57)</f>
        <v>17</v>
      </c>
      <c r="AQ22" s="95">
        <f>SUM(H27建設IO!AU54:AU57)</f>
        <v>394</v>
      </c>
      <c r="AR22" s="95">
        <f>SUM(H27建設IO!AV54:AV57)</f>
        <v>88</v>
      </c>
      <c r="AS22" s="95">
        <f>SUM(H27建設IO!AW54:AW57)</f>
        <v>66</v>
      </c>
      <c r="AT22" s="95">
        <f>SUM(H27建設IO!AX54:AX57)</f>
        <v>1</v>
      </c>
      <c r="AU22" s="95">
        <f>SUM(H27建設IO!AY54:AY57)</f>
        <v>21</v>
      </c>
      <c r="AV22" s="95">
        <f>SUM(H27建設IO!AZ54:AZ57)</f>
        <v>0</v>
      </c>
      <c r="AW22" s="95">
        <f>SUM(H27建設IO!BA54:BA57)</f>
        <v>306</v>
      </c>
      <c r="AX22" s="95">
        <f>SUM(H27建設IO!BB54:BB57)</f>
        <v>168</v>
      </c>
      <c r="AY22" s="95">
        <f>SUM(H27建設IO!BC54:BC57)</f>
        <v>138</v>
      </c>
      <c r="AZ22" s="95">
        <f>SUM(H27建設IO!BD54:BD57)</f>
        <v>1819</v>
      </c>
      <c r="BA22" s="95">
        <f>SUM(H27建設IO!BE54:BE57)</f>
        <v>30332</v>
      </c>
      <c r="BB22" s="95">
        <f>SUM(H27建設IO!BF54:BF57)</f>
        <v>7607</v>
      </c>
      <c r="BC22" s="95">
        <f>SUM(H27建設IO!BG54:BG57)</f>
        <v>5696</v>
      </c>
      <c r="BD22" s="95">
        <f>SUM(H27建設IO!BH54:BH57)</f>
        <v>1422</v>
      </c>
      <c r="BE22" s="95">
        <f>SUM(H27建設IO!BI54:BI57)</f>
        <v>234</v>
      </c>
      <c r="BF22" s="95">
        <f>SUM(H27建設IO!BJ54:BJ57)</f>
        <v>255</v>
      </c>
      <c r="BG22" s="95">
        <f>SUM(H27建設IO!BK54:BK57)</f>
        <v>11800</v>
      </c>
      <c r="BH22" s="95">
        <f>SUM(H27建設IO!BL54:BL57)</f>
        <v>2520</v>
      </c>
      <c r="BI22" s="95">
        <f>SUM(H27建設IO!BM54:BM57)</f>
        <v>13</v>
      </c>
      <c r="BJ22" s="95">
        <f>SUM(H27建設IO!BN54:BN57)</f>
        <v>4846</v>
      </c>
      <c r="BK22" s="95">
        <f>SUM(H27建設IO!BO54:BO57)</f>
        <v>3300</v>
      </c>
      <c r="BL22" s="95">
        <f>SUM(H27建設IO!BP54:BP57)</f>
        <v>246</v>
      </c>
      <c r="BM22" s="95">
        <f>SUM(H27建設IO!BQ54:BQ57)</f>
        <v>1248</v>
      </c>
      <c r="BN22" s="95">
        <f>SUM(H27建設IO!BR54:BR57)</f>
        <v>39113</v>
      </c>
      <c r="BO22" s="95">
        <f>SUM(H27建設IO!BS54:BS57)</f>
        <v>4533</v>
      </c>
      <c r="BP22" s="95">
        <f>SUM(H27建設IO!BT54:BT57)</f>
        <v>8014</v>
      </c>
      <c r="BQ22" s="95">
        <f>SUM(H27建設IO!BU54:BU57)</f>
        <v>1231</v>
      </c>
      <c r="BR22" s="95">
        <f>SUM(H27建設IO!BV54:BV57)</f>
        <v>3503</v>
      </c>
      <c r="BS22" s="95">
        <f>SUM(H27建設IO!BW54:BW57)</f>
        <v>6529</v>
      </c>
      <c r="BT22" s="96">
        <f>SUM(H27建設IO!BX54:BX57)</f>
        <v>15303</v>
      </c>
    </row>
    <row r="23" spans="1:72" ht="14.25" customHeight="1" x14ac:dyDescent="0.15">
      <c r="A23" s="94" t="s">
        <v>53</v>
      </c>
      <c r="B23" s="303" t="s">
        <v>465</v>
      </c>
      <c r="C23" s="308">
        <f>SUM(H27建設IO!G58:G59)</f>
        <v>95123</v>
      </c>
      <c r="D23" s="95">
        <f>SUM(H27建設IO!H58:H59)</f>
        <v>41763</v>
      </c>
      <c r="E23" s="95">
        <f>SUM(H27建設IO!I58:I59)</f>
        <v>17946</v>
      </c>
      <c r="F23" s="95">
        <f>SUM(H27建設IO!J58:J59)</f>
        <v>5529</v>
      </c>
      <c r="G23" s="95">
        <f>SUM(H27建設IO!K58:K59)</f>
        <v>5429</v>
      </c>
      <c r="H23" s="95">
        <f>SUM(H27建設IO!L58:L59)</f>
        <v>100</v>
      </c>
      <c r="I23" s="95">
        <f>SUM(H27建設IO!M58:M59)</f>
        <v>12417</v>
      </c>
      <c r="J23" s="95">
        <f>SUM(H27建設IO!N58:N59)</f>
        <v>269</v>
      </c>
      <c r="K23" s="95">
        <f>SUM(H27建設IO!O58:O59)</f>
        <v>7500</v>
      </c>
      <c r="L23" s="95">
        <f>SUM(H27建設IO!P58:P59)</f>
        <v>7476</v>
      </c>
      <c r="M23" s="95">
        <f>SUM(H27建設IO!Q58:Q59)</f>
        <v>24</v>
      </c>
      <c r="N23" s="95">
        <f>SUM(H27建設IO!R58:R59)</f>
        <v>4585</v>
      </c>
      <c r="O23" s="95">
        <f>SUM(H27建設IO!S58:S59)</f>
        <v>3725</v>
      </c>
      <c r="P23" s="95">
        <f>SUM(H27建設IO!T58:T59)</f>
        <v>860</v>
      </c>
      <c r="Q23" s="95">
        <f>SUM(H27建設IO!U58:U59)</f>
        <v>63</v>
      </c>
      <c r="R23" s="95">
        <f>SUM(H27建設IO!V58:V59)</f>
        <v>23817</v>
      </c>
      <c r="S23" s="95">
        <f>SUM(H27建設IO!W58:W59)</f>
        <v>724</v>
      </c>
      <c r="T23" s="95">
        <f>SUM(H27建設IO!X58:X59)</f>
        <v>9</v>
      </c>
      <c r="U23" s="95">
        <f>SUM(H27建設IO!Y58:Y59)</f>
        <v>715</v>
      </c>
      <c r="V23" s="95">
        <f>SUM(H27建設IO!Z58:Z59)</f>
        <v>23093</v>
      </c>
      <c r="W23" s="95">
        <f>SUM(H27建設IO!AA58:AA59)</f>
        <v>89</v>
      </c>
      <c r="X23" s="95">
        <f>SUM(H27建設IO!AB58:AB59)</f>
        <v>1286</v>
      </c>
      <c r="Y23" s="95">
        <f>SUM(H27建設IO!AC58:AC59)</f>
        <v>257</v>
      </c>
      <c r="Z23" s="95">
        <f>SUM(H27建設IO!AD58:AD59)</f>
        <v>1579</v>
      </c>
      <c r="AA23" s="95">
        <f>SUM(H27建設IO!AE58:AE59)</f>
        <v>5210</v>
      </c>
      <c r="AB23" s="95">
        <f>SUM(H27建設IO!AF58:AF59)</f>
        <v>2187</v>
      </c>
      <c r="AC23" s="95">
        <f>SUM(H27建設IO!AG58:AG59)</f>
        <v>12330</v>
      </c>
      <c r="AD23" s="95">
        <f>SUM(H27建設IO!AH58:AH59)</f>
        <v>155</v>
      </c>
      <c r="AE23" s="95">
        <f>SUM(H27建設IO!AI58:AI59)</f>
        <v>53360</v>
      </c>
      <c r="AF23" s="95">
        <f>SUM(H27建設IO!AJ58:AJ59)</f>
        <v>33408</v>
      </c>
      <c r="AG23" s="95">
        <f>SUM(H27建設IO!AK58:AK59)</f>
        <v>5955</v>
      </c>
      <c r="AH23" s="95">
        <f>SUM(H27建設IO!AL58:AL59)</f>
        <v>5807</v>
      </c>
      <c r="AI23" s="95">
        <f>SUM(H27建設IO!AM58:AM59)</f>
        <v>4052</v>
      </c>
      <c r="AJ23" s="95">
        <f>SUM(H27建設IO!AN58:AN59)</f>
        <v>1837</v>
      </c>
      <c r="AK23" s="95">
        <f>SUM(H27建設IO!AO58:AO59)</f>
        <v>107</v>
      </c>
      <c r="AL23" s="95">
        <f>SUM(H27建設IO!AP58:AP59)</f>
        <v>273</v>
      </c>
      <c r="AM23" s="95">
        <f>SUM(H27建設IO!AQ58:AQ59)</f>
        <v>1276</v>
      </c>
      <c r="AN23" s="95">
        <f>SUM(H27建設IO!AR58:AR59)</f>
        <v>523</v>
      </c>
      <c r="AO23" s="95">
        <f>SUM(H27建設IO!AS58:AS59)</f>
        <v>11</v>
      </c>
      <c r="AP23" s="95">
        <f>SUM(H27建設IO!AT58:AT59)</f>
        <v>25</v>
      </c>
      <c r="AQ23" s="95">
        <f>SUM(H27建設IO!AU58:AU59)</f>
        <v>1755</v>
      </c>
      <c r="AR23" s="95">
        <f>SUM(H27建設IO!AV58:AV59)</f>
        <v>656</v>
      </c>
      <c r="AS23" s="95">
        <f>SUM(H27建設IO!AW58:AW59)</f>
        <v>552</v>
      </c>
      <c r="AT23" s="95">
        <f>SUM(H27建設IO!AX58:AX59)</f>
        <v>69</v>
      </c>
      <c r="AU23" s="95">
        <f>SUM(H27建設IO!AY58:AY59)</f>
        <v>31</v>
      </c>
      <c r="AV23" s="95">
        <f>SUM(H27建設IO!AZ58:AZ59)</f>
        <v>4</v>
      </c>
      <c r="AW23" s="95">
        <f>SUM(H27建設IO!BA58:BA59)</f>
        <v>1099</v>
      </c>
      <c r="AX23" s="95">
        <f>SUM(H27建設IO!BB58:BB59)</f>
        <v>607</v>
      </c>
      <c r="AY23" s="95">
        <f>SUM(H27建設IO!BC58:BC59)</f>
        <v>492</v>
      </c>
      <c r="AZ23" s="95">
        <f>SUM(H27建設IO!BD58:BD59)</f>
        <v>148</v>
      </c>
      <c r="BA23" s="95">
        <f>SUM(H27建設IO!BE58:BE59)</f>
        <v>27453</v>
      </c>
      <c r="BB23" s="95">
        <f>SUM(H27建設IO!BF58:BF59)</f>
        <v>10766</v>
      </c>
      <c r="BC23" s="95">
        <f>SUM(H27建設IO!BG58:BG59)</f>
        <v>6826</v>
      </c>
      <c r="BD23" s="95">
        <f>SUM(H27建設IO!BH58:BH59)</f>
        <v>3528</v>
      </c>
      <c r="BE23" s="95">
        <f>SUM(H27建設IO!BI58:BI59)</f>
        <v>62</v>
      </c>
      <c r="BF23" s="95">
        <f>SUM(H27建設IO!BJ58:BJ59)</f>
        <v>350</v>
      </c>
      <c r="BG23" s="95">
        <f>SUM(H27建設IO!BK58:BK59)</f>
        <v>14150</v>
      </c>
      <c r="BH23" s="95">
        <f>SUM(H27建設IO!BL58:BL59)</f>
        <v>667</v>
      </c>
      <c r="BI23" s="95">
        <f>SUM(H27建設IO!BM58:BM59)</f>
        <v>57</v>
      </c>
      <c r="BJ23" s="95">
        <f>SUM(H27建設IO!BN58:BN59)</f>
        <v>1029</v>
      </c>
      <c r="BK23" s="95">
        <f>SUM(H27建設IO!BO58:BO59)</f>
        <v>443</v>
      </c>
      <c r="BL23" s="95">
        <f>SUM(H27建設IO!BP58:BP59)</f>
        <v>341</v>
      </c>
      <c r="BM23" s="95">
        <f>SUM(H27建設IO!BQ58:BQ59)</f>
        <v>143</v>
      </c>
      <c r="BN23" s="95">
        <f>SUM(H27建設IO!BR58:BR59)</f>
        <v>19809</v>
      </c>
      <c r="BO23" s="95">
        <f>SUM(H27建設IO!BS58:BS59)</f>
        <v>5651</v>
      </c>
      <c r="BP23" s="95">
        <f>SUM(H27建設IO!BT58:BT59)</f>
        <v>2699</v>
      </c>
      <c r="BQ23" s="95">
        <f>SUM(H27建設IO!BU58:BU59)</f>
        <v>4326</v>
      </c>
      <c r="BR23" s="95">
        <f>SUM(H27建設IO!BV58:BV59)</f>
        <v>838</v>
      </c>
      <c r="BS23" s="95">
        <f>SUM(H27建設IO!BW58:BW59)</f>
        <v>2250</v>
      </c>
      <c r="BT23" s="96">
        <f>SUM(H27建設IO!BX58:BX59)</f>
        <v>4045</v>
      </c>
    </row>
    <row r="24" spans="1:72" ht="14.25" customHeight="1" x14ac:dyDescent="0.15">
      <c r="A24" s="94" t="s">
        <v>54</v>
      </c>
      <c r="B24" s="303" t="s">
        <v>462</v>
      </c>
      <c r="C24" s="308">
        <f>SUM(H27建設IO!G60:G64)</f>
        <v>0</v>
      </c>
      <c r="D24" s="95">
        <f>SUM(H27建設IO!H60:H64)</f>
        <v>0</v>
      </c>
      <c r="E24" s="95">
        <f>SUM(H27建設IO!I60:I64)</f>
        <v>0</v>
      </c>
      <c r="F24" s="95">
        <f>SUM(H27建設IO!J60:J64)</f>
        <v>0</v>
      </c>
      <c r="G24" s="95">
        <f>SUM(H27建設IO!K60:K64)</f>
        <v>0</v>
      </c>
      <c r="H24" s="95">
        <f>SUM(H27建設IO!L60:L64)</f>
        <v>0</v>
      </c>
      <c r="I24" s="95">
        <f>SUM(H27建設IO!M60:M64)</f>
        <v>0</v>
      </c>
      <c r="J24" s="95">
        <f>SUM(H27建設IO!N60:N64)</f>
        <v>0</v>
      </c>
      <c r="K24" s="95">
        <f>SUM(H27建設IO!O60:O64)</f>
        <v>0</v>
      </c>
      <c r="L24" s="95">
        <f>SUM(H27建設IO!P60:P64)</f>
        <v>0</v>
      </c>
      <c r="M24" s="95">
        <f>SUM(H27建設IO!Q60:Q64)</f>
        <v>0</v>
      </c>
      <c r="N24" s="95">
        <f>SUM(H27建設IO!R60:R64)</f>
        <v>0</v>
      </c>
      <c r="O24" s="95">
        <f>SUM(H27建設IO!S60:S64)</f>
        <v>0</v>
      </c>
      <c r="P24" s="95">
        <f>SUM(H27建設IO!T60:T64)</f>
        <v>0</v>
      </c>
      <c r="Q24" s="95">
        <f>SUM(H27建設IO!U60:U64)</f>
        <v>0</v>
      </c>
      <c r="R24" s="95">
        <f>SUM(H27建設IO!V60:V64)</f>
        <v>0</v>
      </c>
      <c r="S24" s="95">
        <f>SUM(H27建設IO!W60:W64)</f>
        <v>0</v>
      </c>
      <c r="T24" s="95">
        <f>SUM(H27建設IO!X60:X64)</f>
        <v>0</v>
      </c>
      <c r="U24" s="95">
        <f>SUM(H27建設IO!Y60:Y64)</f>
        <v>0</v>
      </c>
      <c r="V24" s="95">
        <f>SUM(H27建設IO!Z60:Z64)</f>
        <v>0</v>
      </c>
      <c r="W24" s="95">
        <f>SUM(H27建設IO!AA60:AA64)</f>
        <v>0</v>
      </c>
      <c r="X24" s="95">
        <f>SUM(H27建設IO!AB60:AB64)</f>
        <v>0</v>
      </c>
      <c r="Y24" s="95">
        <f>SUM(H27建設IO!AC60:AC64)</f>
        <v>0</v>
      </c>
      <c r="Z24" s="95">
        <f>SUM(H27建設IO!AD60:AD64)</f>
        <v>0</v>
      </c>
      <c r="AA24" s="95">
        <f>SUM(H27建設IO!AE60:AE64)</f>
        <v>0</v>
      </c>
      <c r="AB24" s="95">
        <f>SUM(H27建設IO!AF60:AF64)</f>
        <v>0</v>
      </c>
      <c r="AC24" s="95">
        <f>SUM(H27建設IO!AG60:AG64)</f>
        <v>0</v>
      </c>
      <c r="AD24" s="95">
        <f>SUM(H27建設IO!AH60:AH64)</f>
        <v>0</v>
      </c>
      <c r="AE24" s="95">
        <f>SUM(H27建設IO!AI60:AI64)</f>
        <v>0</v>
      </c>
      <c r="AF24" s="95">
        <f>SUM(H27建設IO!AJ60:AJ64)</f>
        <v>0</v>
      </c>
      <c r="AG24" s="95">
        <f>SUM(H27建設IO!AK60:AK64)</f>
        <v>0</v>
      </c>
      <c r="AH24" s="95">
        <f>SUM(H27建設IO!AL60:AL64)</f>
        <v>0</v>
      </c>
      <c r="AI24" s="95">
        <f>SUM(H27建設IO!AM60:AM64)</f>
        <v>0</v>
      </c>
      <c r="AJ24" s="95">
        <f>SUM(H27建設IO!AN60:AN64)</f>
        <v>0</v>
      </c>
      <c r="AK24" s="95">
        <f>SUM(H27建設IO!AO60:AO64)</f>
        <v>0</v>
      </c>
      <c r="AL24" s="95">
        <f>SUM(H27建設IO!AP60:AP64)</f>
        <v>0</v>
      </c>
      <c r="AM24" s="95">
        <f>SUM(H27建設IO!AQ60:AQ64)</f>
        <v>0</v>
      </c>
      <c r="AN24" s="95">
        <f>SUM(H27建設IO!AR60:AR64)</f>
        <v>0</v>
      </c>
      <c r="AO24" s="95">
        <f>SUM(H27建設IO!AS60:AS64)</f>
        <v>0</v>
      </c>
      <c r="AP24" s="95">
        <f>SUM(H27建設IO!AT60:AT64)</f>
        <v>0</v>
      </c>
      <c r="AQ24" s="95">
        <f>SUM(H27建設IO!AU60:AU64)</f>
        <v>0</v>
      </c>
      <c r="AR24" s="95">
        <f>SUM(H27建設IO!AV60:AV64)</f>
        <v>0</v>
      </c>
      <c r="AS24" s="95">
        <f>SUM(H27建設IO!AW60:AW64)</f>
        <v>0</v>
      </c>
      <c r="AT24" s="95">
        <f>SUM(H27建設IO!AX60:AX64)</f>
        <v>0</v>
      </c>
      <c r="AU24" s="95">
        <f>SUM(H27建設IO!AY60:AY64)</f>
        <v>0</v>
      </c>
      <c r="AV24" s="95">
        <f>SUM(H27建設IO!AZ60:AZ64)</f>
        <v>0</v>
      </c>
      <c r="AW24" s="95">
        <f>SUM(H27建設IO!BA60:BA64)</f>
        <v>0</v>
      </c>
      <c r="AX24" s="95">
        <f>SUM(H27建設IO!BB60:BB64)</f>
        <v>0</v>
      </c>
      <c r="AY24" s="95">
        <f>SUM(H27建設IO!BC60:BC64)</f>
        <v>0</v>
      </c>
      <c r="AZ24" s="95">
        <f>SUM(H27建設IO!BD60:BD64)</f>
        <v>0</v>
      </c>
      <c r="BA24" s="95">
        <f>SUM(H27建設IO!BE60:BE64)</f>
        <v>0</v>
      </c>
      <c r="BB24" s="95">
        <f>SUM(H27建設IO!BF60:BF64)</f>
        <v>0</v>
      </c>
      <c r="BC24" s="95">
        <f>SUM(H27建設IO!BG60:BG64)</f>
        <v>0</v>
      </c>
      <c r="BD24" s="95">
        <f>SUM(H27建設IO!BH60:BH64)</f>
        <v>0</v>
      </c>
      <c r="BE24" s="95">
        <f>SUM(H27建設IO!BI60:BI64)</f>
        <v>0</v>
      </c>
      <c r="BF24" s="95">
        <f>SUM(H27建設IO!BJ60:BJ64)</f>
        <v>0</v>
      </c>
      <c r="BG24" s="95">
        <f>SUM(H27建設IO!BK60:BK64)</f>
        <v>0</v>
      </c>
      <c r="BH24" s="95">
        <f>SUM(H27建設IO!BL60:BL64)</f>
        <v>0</v>
      </c>
      <c r="BI24" s="95">
        <f>SUM(H27建設IO!BM60:BM64)</f>
        <v>0</v>
      </c>
      <c r="BJ24" s="95">
        <f>SUM(H27建設IO!BN60:BN64)</f>
        <v>0</v>
      </c>
      <c r="BK24" s="95">
        <f>SUM(H27建設IO!BO60:BO64)</f>
        <v>0</v>
      </c>
      <c r="BL24" s="95">
        <f>SUM(H27建設IO!BP60:BP64)</f>
        <v>0</v>
      </c>
      <c r="BM24" s="95">
        <f>SUM(H27建設IO!BQ60:BQ64)</f>
        <v>0</v>
      </c>
      <c r="BN24" s="95">
        <f>SUM(H27建設IO!BR60:BR64)</f>
        <v>0</v>
      </c>
      <c r="BO24" s="95">
        <f>SUM(H27建設IO!BS60:BS64)</f>
        <v>0</v>
      </c>
      <c r="BP24" s="95">
        <f>SUM(H27建設IO!BT60:BT64)</f>
        <v>0</v>
      </c>
      <c r="BQ24" s="95">
        <f>SUM(H27建設IO!BU60:BU64)</f>
        <v>0</v>
      </c>
      <c r="BR24" s="95">
        <f>SUM(H27建設IO!BV60:BV64)</f>
        <v>0</v>
      </c>
      <c r="BS24" s="95">
        <f>SUM(H27建設IO!BW60:BW64)</f>
        <v>0</v>
      </c>
      <c r="BT24" s="96">
        <f>SUM(H27建設IO!BX60:BX64)</f>
        <v>0</v>
      </c>
    </row>
    <row r="25" spans="1:72" ht="14.25" customHeight="1" x14ac:dyDescent="0.15">
      <c r="A25" s="94" t="s">
        <v>55</v>
      </c>
      <c r="B25" s="303" t="s">
        <v>16</v>
      </c>
      <c r="C25" s="308">
        <f>SUM(H27建設IO!G65:G66)+H27建設IO!G23+H27建設IO!G36</f>
        <v>108774</v>
      </c>
      <c r="D25" s="95">
        <f>SUM(H27建設IO!H65:H66)+H27建設IO!H23+H27建設IO!H36</f>
        <v>49804</v>
      </c>
      <c r="E25" s="95">
        <f>SUM(H27建設IO!I65:I66)+H27建設IO!I23+H27建設IO!I36</f>
        <v>36320</v>
      </c>
      <c r="F25" s="95">
        <f>SUM(H27建設IO!J65:J66)+H27建設IO!J23+H27建設IO!J36</f>
        <v>21327</v>
      </c>
      <c r="G25" s="95">
        <f>SUM(H27建設IO!K65:K66)+H27建設IO!K23+H27建設IO!K36</f>
        <v>20735</v>
      </c>
      <c r="H25" s="95">
        <f>SUM(H27建設IO!L65:L66)+H27建設IO!L23+H27建設IO!L36</f>
        <v>592</v>
      </c>
      <c r="I25" s="95">
        <f>SUM(H27建設IO!M65:M66)+H27建設IO!M23+H27建設IO!M36</f>
        <v>14993</v>
      </c>
      <c r="J25" s="95">
        <f>SUM(H27建設IO!N65:N66)+H27建設IO!N23+H27建設IO!N36</f>
        <v>238</v>
      </c>
      <c r="K25" s="95">
        <f>SUM(H27建設IO!O65:O66)+H27建設IO!O23+H27建設IO!O36</f>
        <v>7694</v>
      </c>
      <c r="L25" s="95">
        <f>SUM(H27建設IO!P65:P66)+H27建設IO!P23+H27建設IO!P36</f>
        <v>7597</v>
      </c>
      <c r="M25" s="95">
        <f>SUM(H27建設IO!Q65:Q66)+H27建設IO!Q23+H27建設IO!Q36</f>
        <v>97</v>
      </c>
      <c r="N25" s="95">
        <f>SUM(H27建設IO!R65:R66)+H27建設IO!R23+H27建設IO!R36</f>
        <v>6944</v>
      </c>
      <c r="O25" s="95">
        <f>SUM(H27建設IO!S65:S66)+H27建設IO!S23+H27建設IO!S36</f>
        <v>2252</v>
      </c>
      <c r="P25" s="95">
        <f>SUM(H27建設IO!T65:T66)+H27建設IO!T23+H27建設IO!T36</f>
        <v>4692</v>
      </c>
      <c r="Q25" s="95">
        <f>SUM(H27建設IO!U65:U66)+H27建設IO!U23+H27建設IO!U36</f>
        <v>117</v>
      </c>
      <c r="R25" s="95">
        <f>SUM(H27建設IO!V65:V66)+H27建設IO!V23+H27建設IO!V36</f>
        <v>13484</v>
      </c>
      <c r="S25" s="95">
        <f>SUM(H27建設IO!W65:W66)+H27建設IO!W23+H27建設IO!W36</f>
        <v>553</v>
      </c>
      <c r="T25" s="95">
        <f>SUM(H27建設IO!X65:X66)+H27建設IO!X23+H27建設IO!X36</f>
        <v>26</v>
      </c>
      <c r="U25" s="95">
        <f>SUM(H27建設IO!Y65:Y66)+H27建設IO!Y23+H27建設IO!Y36</f>
        <v>527</v>
      </c>
      <c r="V25" s="95">
        <f>SUM(H27建設IO!Z65:Z66)+H27建設IO!Z23+H27建設IO!Z36</f>
        <v>12931</v>
      </c>
      <c r="W25" s="95">
        <f>SUM(H27建設IO!AA65:AA66)+H27建設IO!AA23+H27建設IO!AA36</f>
        <v>96</v>
      </c>
      <c r="X25" s="95">
        <f>SUM(H27建設IO!AB65:AB66)+H27建設IO!AB23+H27建設IO!AB36</f>
        <v>900</v>
      </c>
      <c r="Y25" s="95">
        <f>SUM(H27建設IO!AC65:AC66)+H27建設IO!AC23+H27建設IO!AC36</f>
        <v>234</v>
      </c>
      <c r="Z25" s="95">
        <f>SUM(H27建設IO!AD65:AD66)+H27建設IO!AD23+H27建設IO!AD36</f>
        <v>956</v>
      </c>
      <c r="AA25" s="95">
        <f>SUM(H27建設IO!AE65:AE66)+H27建設IO!AE23+H27建設IO!AE36</f>
        <v>3389</v>
      </c>
      <c r="AB25" s="95">
        <f>SUM(H27建設IO!AF65:AF66)+H27建設IO!AF23+H27建設IO!AF36</f>
        <v>1840</v>
      </c>
      <c r="AC25" s="95">
        <f>SUM(H27建設IO!AG65:AG66)+H27建設IO!AG23+H27建設IO!AG36</f>
        <v>5375</v>
      </c>
      <c r="AD25" s="95">
        <f>SUM(H27建設IO!AH65:AH66)+H27建設IO!AH23+H27建設IO!AH36</f>
        <v>141</v>
      </c>
      <c r="AE25" s="95">
        <f>SUM(H27建設IO!AI65:AI66)+H27建設IO!AI23+H27建設IO!AI36</f>
        <v>58970</v>
      </c>
      <c r="AF25" s="95">
        <f>SUM(H27建設IO!AJ65:AJ66)+H27建設IO!AJ23+H27建設IO!AJ36</f>
        <v>35597</v>
      </c>
      <c r="AG25" s="95">
        <f>SUM(H27建設IO!AK65:AK66)+H27建設IO!AK23+H27建設IO!AK36</f>
        <v>23324</v>
      </c>
      <c r="AH25" s="95">
        <f>SUM(H27建設IO!AL65:AL66)+H27建設IO!AL23+H27建設IO!AL36</f>
        <v>23118</v>
      </c>
      <c r="AI25" s="95">
        <f>SUM(H27建設IO!AM65:AM66)+H27建設IO!AM23+H27建設IO!AM36</f>
        <v>18437</v>
      </c>
      <c r="AJ25" s="95">
        <f>SUM(H27建設IO!AN65:AN66)+H27建設IO!AN23+H27建設IO!AN36</f>
        <v>6482</v>
      </c>
      <c r="AK25" s="95">
        <f>SUM(H27建設IO!AO65:AO66)+H27建設IO!AO23+H27建設IO!AO36</f>
        <v>3131</v>
      </c>
      <c r="AL25" s="95">
        <f>SUM(H27建設IO!AP65:AP66)+H27建設IO!AP23+H27建設IO!AP36</f>
        <v>458</v>
      </c>
      <c r="AM25" s="95">
        <f>SUM(H27建設IO!AQ65:AQ66)+H27建設IO!AQ23+H27建設IO!AQ36</f>
        <v>5899</v>
      </c>
      <c r="AN25" s="95">
        <f>SUM(H27建設IO!AR65:AR66)+H27建設IO!AR23+H27建設IO!AR36</f>
        <v>2418</v>
      </c>
      <c r="AO25" s="95">
        <f>SUM(H27建設IO!AS65:AS66)+H27建設IO!AS23+H27建設IO!AS36</f>
        <v>27</v>
      </c>
      <c r="AP25" s="95">
        <f>SUM(H27建設IO!AT65:AT66)+H27建設IO!AT23+H27建設IO!AT36</f>
        <v>22</v>
      </c>
      <c r="AQ25" s="95">
        <f>SUM(H27建設IO!AU65:AU66)+H27建設IO!AU23+H27建設IO!AU36</f>
        <v>4681</v>
      </c>
      <c r="AR25" s="95">
        <f>SUM(H27建設IO!AV65:AV66)+H27建設IO!AV23+H27建設IO!AV36</f>
        <v>3994</v>
      </c>
      <c r="AS25" s="95">
        <f>SUM(H27建設IO!AW65:AW66)+H27建設IO!AW23+H27建設IO!AW36</f>
        <v>2910</v>
      </c>
      <c r="AT25" s="95">
        <f>SUM(H27建設IO!AX65:AX66)+H27建設IO!AX23+H27建設IO!AX36</f>
        <v>1017</v>
      </c>
      <c r="AU25" s="95">
        <f>SUM(H27建設IO!AY65:AY66)+H27建設IO!AY23+H27建設IO!AY36</f>
        <v>53</v>
      </c>
      <c r="AV25" s="95">
        <f>SUM(H27建設IO!AZ65:AZ66)+H27建設IO!AZ23+H27建設IO!AZ36</f>
        <v>14</v>
      </c>
      <c r="AW25" s="95">
        <f>SUM(H27建設IO!BA65:BA66)+H27建設IO!BA23+H27建設IO!BA36</f>
        <v>687</v>
      </c>
      <c r="AX25" s="95">
        <f>SUM(H27建設IO!BB65:BB66)+H27建設IO!BB23+H27建設IO!BB36</f>
        <v>347</v>
      </c>
      <c r="AY25" s="95">
        <f>SUM(H27建設IO!BC65:BC66)+H27建設IO!BC23+H27建設IO!BC36</f>
        <v>340</v>
      </c>
      <c r="AZ25" s="95">
        <f>SUM(H27建設IO!BD65:BD66)+H27建設IO!BD23+H27建設IO!BD36</f>
        <v>206</v>
      </c>
      <c r="BA25" s="95">
        <f>SUM(H27建設IO!BE65:BE66)+H27建設IO!BE23+H27建設IO!BE36</f>
        <v>12273</v>
      </c>
      <c r="BB25" s="95">
        <f>SUM(H27建設IO!BF65:BF66)+H27建設IO!BF23+H27建設IO!BF36</f>
        <v>1907</v>
      </c>
      <c r="BC25" s="95">
        <f>SUM(H27建設IO!BG65:BG66)+H27建設IO!BG23+H27建設IO!BG36</f>
        <v>1254</v>
      </c>
      <c r="BD25" s="95">
        <f>SUM(H27建設IO!BH65:BH66)+H27建設IO!BH23+H27建設IO!BH36</f>
        <v>390</v>
      </c>
      <c r="BE25" s="95">
        <f>SUM(H27建設IO!BI65:BI66)+H27建設IO!BI23+H27建設IO!BI36</f>
        <v>67</v>
      </c>
      <c r="BF25" s="95">
        <f>SUM(H27建設IO!BJ65:BJ66)+H27建設IO!BJ23+H27建設IO!BJ36</f>
        <v>196</v>
      </c>
      <c r="BG25" s="95">
        <f>SUM(H27建設IO!BK65:BK66)+H27建設IO!BK23+H27建設IO!BK36</f>
        <v>6285</v>
      </c>
      <c r="BH25" s="95">
        <f>SUM(H27建設IO!BL65:BL66)+H27建設IO!BL23+H27建設IO!BL36</f>
        <v>862</v>
      </c>
      <c r="BI25" s="95">
        <f>SUM(H27建設IO!BM65:BM66)+H27建設IO!BM23+H27建設IO!BM36</f>
        <v>142</v>
      </c>
      <c r="BJ25" s="95">
        <f>SUM(H27建設IO!BN65:BN66)+H27建設IO!BN23+H27建設IO!BN36</f>
        <v>107</v>
      </c>
      <c r="BK25" s="95">
        <f>SUM(H27建設IO!BO65:BO66)+H27建設IO!BO23+H27建設IO!BO36</f>
        <v>514</v>
      </c>
      <c r="BL25" s="95">
        <f>SUM(H27建設IO!BP65:BP66)+H27建設IO!BP23+H27建設IO!BP36</f>
        <v>2456</v>
      </c>
      <c r="BM25" s="95">
        <f>SUM(H27建設IO!BQ65:BQ66)+H27建設IO!BQ23+H27建設IO!BQ36</f>
        <v>1482</v>
      </c>
      <c r="BN25" s="95">
        <f>SUM(H27建設IO!BR65:BR66)+H27建設IO!BR23+H27建設IO!BR36</f>
        <v>21891</v>
      </c>
      <c r="BO25" s="95">
        <f>SUM(H27建設IO!BS65:BS66)+H27建設IO!BS23+H27建設IO!BS36</f>
        <v>3995</v>
      </c>
      <c r="BP25" s="95">
        <f>SUM(H27建設IO!BT65:BT66)+H27建設IO!BT23+H27建設IO!BT36</f>
        <v>2606</v>
      </c>
      <c r="BQ25" s="95">
        <f>SUM(H27建設IO!BU65:BU66)+H27建設IO!BU23+H27建設IO!BU36</f>
        <v>616</v>
      </c>
      <c r="BR25" s="95">
        <f>SUM(H27建設IO!BV65:BV66)+H27建設IO!BV23+H27建設IO!BV36</f>
        <v>2100</v>
      </c>
      <c r="BS25" s="95">
        <f>SUM(H27建設IO!BW65:BW66)+H27建設IO!BW23+H27建設IO!BW36</f>
        <v>1745</v>
      </c>
      <c r="BT25" s="96">
        <f>SUM(H27建設IO!BX65:BX66)+H27建設IO!BX23+H27建設IO!BX36</f>
        <v>10829</v>
      </c>
    </row>
    <row r="26" spans="1:72" ht="14.25" customHeight="1" x14ac:dyDescent="0.15">
      <c r="A26" s="94" t="s">
        <v>56</v>
      </c>
      <c r="B26" s="303" t="s">
        <v>17</v>
      </c>
      <c r="C26" s="308">
        <f>SUM(H27建設IO!G67:G70)</f>
        <v>48309</v>
      </c>
      <c r="D26" s="95">
        <f>SUM(H27建設IO!H67:H70)</f>
        <v>31940</v>
      </c>
      <c r="E26" s="95">
        <f>SUM(H27建設IO!I67:I70)</f>
        <v>19119</v>
      </c>
      <c r="F26" s="95">
        <f>SUM(H27建設IO!J67:J70)</f>
        <v>12091</v>
      </c>
      <c r="G26" s="95">
        <f>SUM(H27建設IO!K67:K70)</f>
        <v>11872</v>
      </c>
      <c r="H26" s="95">
        <f>SUM(H27建設IO!L67:L70)</f>
        <v>219</v>
      </c>
      <c r="I26" s="95">
        <f>SUM(H27建設IO!M67:M70)</f>
        <v>7028</v>
      </c>
      <c r="J26" s="95">
        <f>SUM(H27建設IO!N67:N70)</f>
        <v>139</v>
      </c>
      <c r="K26" s="95">
        <f>SUM(H27建設IO!O67:O70)</f>
        <v>4278</v>
      </c>
      <c r="L26" s="95">
        <f>SUM(H27建設IO!P67:P70)</f>
        <v>4243</v>
      </c>
      <c r="M26" s="95">
        <f>SUM(H27建設IO!Q67:Q70)</f>
        <v>35</v>
      </c>
      <c r="N26" s="95">
        <f>SUM(H27建設IO!R67:R70)</f>
        <v>2574</v>
      </c>
      <c r="O26" s="95">
        <f>SUM(H27建設IO!S67:S70)</f>
        <v>1112</v>
      </c>
      <c r="P26" s="95">
        <f>SUM(H27建設IO!T67:T70)</f>
        <v>1462</v>
      </c>
      <c r="Q26" s="95">
        <f>SUM(H27建設IO!U67:U70)</f>
        <v>37</v>
      </c>
      <c r="R26" s="95">
        <f>SUM(H27建設IO!V67:V70)</f>
        <v>12821</v>
      </c>
      <c r="S26" s="95">
        <f>SUM(H27建設IO!W67:W70)</f>
        <v>768</v>
      </c>
      <c r="T26" s="95">
        <f>SUM(H27建設IO!X67:X70)</f>
        <v>48</v>
      </c>
      <c r="U26" s="95">
        <f>SUM(H27建設IO!Y67:Y70)</f>
        <v>720</v>
      </c>
      <c r="V26" s="95">
        <f>SUM(H27建設IO!Z67:Z70)</f>
        <v>12053</v>
      </c>
      <c r="W26" s="95">
        <f>SUM(H27建設IO!AA67:AA70)</f>
        <v>110</v>
      </c>
      <c r="X26" s="95">
        <f>SUM(H27建設IO!AB67:AB70)</f>
        <v>835</v>
      </c>
      <c r="Y26" s="95">
        <f>SUM(H27建設IO!AC67:AC70)</f>
        <v>172</v>
      </c>
      <c r="Z26" s="95">
        <f>SUM(H27建設IO!AD67:AD70)</f>
        <v>973</v>
      </c>
      <c r="AA26" s="95">
        <f>SUM(H27建設IO!AE67:AE70)</f>
        <v>3176</v>
      </c>
      <c r="AB26" s="95">
        <f>SUM(H27建設IO!AF67:AF70)</f>
        <v>1807</v>
      </c>
      <c r="AC26" s="95">
        <f>SUM(H27建設IO!AG67:AG70)</f>
        <v>4903</v>
      </c>
      <c r="AD26" s="95">
        <f>SUM(H27建設IO!AH67:AH70)</f>
        <v>77</v>
      </c>
      <c r="AE26" s="95">
        <f>SUM(H27建設IO!AI67:AI70)</f>
        <v>16369</v>
      </c>
      <c r="AF26" s="95">
        <f>SUM(H27建設IO!AJ67:AJ70)</f>
        <v>10999</v>
      </c>
      <c r="AG26" s="95">
        <f>SUM(H27建設IO!AK67:AK70)</f>
        <v>7022</v>
      </c>
      <c r="AH26" s="95">
        <f>SUM(H27建設IO!AL67:AL70)</f>
        <v>6862</v>
      </c>
      <c r="AI26" s="95">
        <f>SUM(H27建設IO!AM67:AM70)</f>
        <v>6030</v>
      </c>
      <c r="AJ26" s="95">
        <f>SUM(H27建設IO!AN67:AN70)</f>
        <v>2858</v>
      </c>
      <c r="AK26" s="95">
        <f>SUM(H27建設IO!AO67:AO70)</f>
        <v>160</v>
      </c>
      <c r="AL26" s="95">
        <f>SUM(H27建設IO!AP67:AP70)</f>
        <v>355</v>
      </c>
      <c r="AM26" s="95">
        <f>SUM(H27建設IO!AQ67:AQ70)</f>
        <v>2005</v>
      </c>
      <c r="AN26" s="95">
        <f>SUM(H27建設IO!AR67:AR70)</f>
        <v>614</v>
      </c>
      <c r="AO26" s="95">
        <f>SUM(H27建設IO!AS67:AS70)</f>
        <v>13</v>
      </c>
      <c r="AP26" s="95">
        <f>SUM(H27建設IO!AT67:AT70)</f>
        <v>25</v>
      </c>
      <c r="AQ26" s="95">
        <f>SUM(H27建設IO!AU67:AU70)</f>
        <v>832</v>
      </c>
      <c r="AR26" s="95">
        <f>SUM(H27建設IO!AV67:AV70)</f>
        <v>690</v>
      </c>
      <c r="AS26" s="95">
        <f>SUM(H27建設IO!AW67:AW70)</f>
        <v>582</v>
      </c>
      <c r="AT26" s="95">
        <f>SUM(H27建設IO!AX67:AX70)</f>
        <v>44</v>
      </c>
      <c r="AU26" s="95">
        <f>SUM(H27建設IO!AY67:AY70)</f>
        <v>59</v>
      </c>
      <c r="AV26" s="95">
        <f>SUM(H27建設IO!AZ67:AZ70)</f>
        <v>5</v>
      </c>
      <c r="AW26" s="95">
        <f>SUM(H27建設IO!BA67:BA70)</f>
        <v>142</v>
      </c>
      <c r="AX26" s="95">
        <f>SUM(H27建設IO!BB67:BB70)</f>
        <v>63</v>
      </c>
      <c r="AY26" s="95">
        <f>SUM(H27建設IO!BC67:BC70)</f>
        <v>79</v>
      </c>
      <c r="AZ26" s="95">
        <f>SUM(H27建設IO!BD67:BD70)</f>
        <v>160</v>
      </c>
      <c r="BA26" s="95">
        <f>SUM(H27建設IO!BE67:BE70)</f>
        <v>3977</v>
      </c>
      <c r="BB26" s="95">
        <f>SUM(H27建設IO!BF67:BF70)</f>
        <v>1502</v>
      </c>
      <c r="BC26" s="95">
        <f>SUM(H27建設IO!BG67:BG70)</f>
        <v>1032</v>
      </c>
      <c r="BD26" s="95">
        <f>SUM(H27建設IO!BH67:BH70)</f>
        <v>165</v>
      </c>
      <c r="BE26" s="95">
        <f>SUM(H27建設IO!BI67:BI70)</f>
        <v>60</v>
      </c>
      <c r="BF26" s="95">
        <f>SUM(H27建設IO!BJ67:BJ70)</f>
        <v>245</v>
      </c>
      <c r="BG26" s="95">
        <f>SUM(H27建設IO!BK67:BK70)</f>
        <v>1112</v>
      </c>
      <c r="BH26" s="95">
        <f>SUM(H27建設IO!BL67:BL70)</f>
        <v>744</v>
      </c>
      <c r="BI26" s="95">
        <f>SUM(H27建設IO!BM67:BM70)</f>
        <v>96</v>
      </c>
      <c r="BJ26" s="95">
        <f>SUM(H27建設IO!BN67:BN70)</f>
        <v>79</v>
      </c>
      <c r="BK26" s="95">
        <f>SUM(H27建設IO!BO67:BO70)</f>
        <v>114</v>
      </c>
      <c r="BL26" s="95">
        <f>SUM(H27建設IO!BP67:BP70)</f>
        <v>330</v>
      </c>
      <c r="BM26" s="95">
        <f>SUM(H27建設IO!BQ67:BQ70)</f>
        <v>563</v>
      </c>
      <c r="BN26" s="95">
        <f>SUM(H27建設IO!BR67:BR70)</f>
        <v>4807</v>
      </c>
      <c r="BO26" s="95">
        <f>SUM(H27建設IO!BS67:BS70)</f>
        <v>988</v>
      </c>
      <c r="BP26" s="95">
        <f>SUM(H27建設IO!BT67:BT70)</f>
        <v>817</v>
      </c>
      <c r="BQ26" s="95">
        <f>SUM(H27建設IO!BU67:BU70)</f>
        <v>133</v>
      </c>
      <c r="BR26" s="95">
        <f>SUM(H27建設IO!BV67:BV70)</f>
        <v>478</v>
      </c>
      <c r="BS26" s="95">
        <f>SUM(H27建設IO!BW67:BW70)</f>
        <v>309</v>
      </c>
      <c r="BT26" s="96">
        <f>SUM(H27建設IO!BX67:BX70)</f>
        <v>2082</v>
      </c>
    </row>
    <row r="27" spans="1:72" ht="14.25" customHeight="1" x14ac:dyDescent="0.15">
      <c r="A27" s="94" t="s">
        <v>57</v>
      </c>
      <c r="B27" s="303" t="s">
        <v>463</v>
      </c>
      <c r="C27" s="308">
        <f>SUM(H27建設IO!G71:G72)</f>
        <v>207442</v>
      </c>
      <c r="D27" s="95">
        <f>SUM(H27建設IO!H71:H72)</f>
        <v>128931</v>
      </c>
      <c r="E27" s="95">
        <f>SUM(H27建設IO!I71:I72)</f>
        <v>109494</v>
      </c>
      <c r="F27" s="95">
        <f>SUM(H27建設IO!J71:J72)</f>
        <v>48252</v>
      </c>
      <c r="G27" s="95">
        <f>SUM(H27建設IO!K71:K72)</f>
        <v>47514</v>
      </c>
      <c r="H27" s="95">
        <f>SUM(H27建設IO!L71:L72)</f>
        <v>738</v>
      </c>
      <c r="I27" s="95">
        <f>SUM(H27建設IO!M71:M72)</f>
        <v>61242</v>
      </c>
      <c r="J27" s="95">
        <f>SUM(H27建設IO!N71:N72)</f>
        <v>286</v>
      </c>
      <c r="K27" s="95">
        <f>SUM(H27建設IO!O71:O72)</f>
        <v>36153</v>
      </c>
      <c r="L27" s="95">
        <f>SUM(H27建設IO!P71:P72)</f>
        <v>36048</v>
      </c>
      <c r="M27" s="95">
        <f>SUM(H27建設IO!Q71:Q72)</f>
        <v>105</v>
      </c>
      <c r="N27" s="95">
        <f>SUM(H27建設IO!R71:R72)</f>
        <v>24716</v>
      </c>
      <c r="O27" s="95">
        <f>SUM(H27建設IO!S71:S72)</f>
        <v>3160</v>
      </c>
      <c r="P27" s="95">
        <f>SUM(H27建設IO!T71:T72)</f>
        <v>21556</v>
      </c>
      <c r="Q27" s="95">
        <f>SUM(H27建設IO!U71:U72)</f>
        <v>87</v>
      </c>
      <c r="R27" s="95">
        <f>SUM(H27建設IO!V71:V72)</f>
        <v>19437</v>
      </c>
      <c r="S27" s="95">
        <f>SUM(H27建設IO!W71:W72)</f>
        <v>1196</v>
      </c>
      <c r="T27" s="95">
        <f>SUM(H27建設IO!X71:X72)</f>
        <v>68</v>
      </c>
      <c r="U27" s="95">
        <f>SUM(H27建設IO!Y71:Y72)</f>
        <v>1128</v>
      </c>
      <c r="V27" s="95">
        <f>SUM(H27建設IO!Z71:Z72)</f>
        <v>18241</v>
      </c>
      <c r="W27" s="95">
        <f>SUM(H27建設IO!AA71:AA72)</f>
        <v>146</v>
      </c>
      <c r="X27" s="95">
        <f>SUM(H27建設IO!AB71:AB72)</f>
        <v>1030</v>
      </c>
      <c r="Y27" s="95">
        <f>SUM(H27建設IO!AC71:AC72)</f>
        <v>281</v>
      </c>
      <c r="Z27" s="95">
        <f>SUM(H27建設IO!AD71:AD72)</f>
        <v>1309</v>
      </c>
      <c r="AA27" s="95">
        <f>SUM(H27建設IO!AE71:AE72)</f>
        <v>4815</v>
      </c>
      <c r="AB27" s="95">
        <f>SUM(H27建設IO!AF71:AF72)</f>
        <v>2544</v>
      </c>
      <c r="AC27" s="95">
        <f>SUM(H27建設IO!AG71:AG72)</f>
        <v>7938</v>
      </c>
      <c r="AD27" s="95">
        <f>SUM(H27建設IO!AH71:AH72)</f>
        <v>178</v>
      </c>
      <c r="AE27" s="95">
        <f>SUM(H27建設IO!AI71:AI72)</f>
        <v>78511</v>
      </c>
      <c r="AF27" s="95">
        <f>SUM(H27建設IO!AJ71:AJ72)</f>
        <v>35814</v>
      </c>
      <c r="AG27" s="95">
        <f>SUM(H27建設IO!AK71:AK72)</f>
        <v>20700</v>
      </c>
      <c r="AH27" s="95">
        <f>SUM(H27建設IO!AL71:AL72)</f>
        <v>19536</v>
      </c>
      <c r="AI27" s="95">
        <f>SUM(H27建設IO!AM71:AM72)</f>
        <v>16322</v>
      </c>
      <c r="AJ27" s="95">
        <f>SUM(H27建設IO!AN71:AN72)</f>
        <v>6163</v>
      </c>
      <c r="AK27" s="95">
        <f>SUM(H27建設IO!AO71:AO72)</f>
        <v>357</v>
      </c>
      <c r="AL27" s="95">
        <f>SUM(H27建設IO!AP71:AP72)</f>
        <v>707</v>
      </c>
      <c r="AM27" s="95">
        <f>SUM(H27建設IO!AQ71:AQ72)</f>
        <v>4356</v>
      </c>
      <c r="AN27" s="95">
        <f>SUM(H27建設IO!AR71:AR72)</f>
        <v>4521</v>
      </c>
      <c r="AO27" s="95">
        <f>SUM(H27建設IO!AS71:AS72)</f>
        <v>76</v>
      </c>
      <c r="AP27" s="95">
        <f>SUM(H27建設IO!AT71:AT72)</f>
        <v>142</v>
      </c>
      <c r="AQ27" s="95">
        <f>SUM(H27建設IO!AU71:AU72)</f>
        <v>3214</v>
      </c>
      <c r="AR27" s="95">
        <f>SUM(H27建設IO!AV71:AV72)</f>
        <v>2860</v>
      </c>
      <c r="AS27" s="95">
        <f>SUM(H27建設IO!AW71:AW72)</f>
        <v>2331</v>
      </c>
      <c r="AT27" s="95">
        <f>SUM(H27建設IO!AX71:AX72)</f>
        <v>370</v>
      </c>
      <c r="AU27" s="95">
        <f>SUM(H27建設IO!AY71:AY72)</f>
        <v>148</v>
      </c>
      <c r="AV27" s="95">
        <f>SUM(H27建設IO!AZ71:AZ72)</f>
        <v>11</v>
      </c>
      <c r="AW27" s="95">
        <f>SUM(H27建設IO!BA71:BA72)</f>
        <v>354</v>
      </c>
      <c r="AX27" s="95">
        <f>SUM(H27建設IO!BB71:BB72)</f>
        <v>153</v>
      </c>
      <c r="AY27" s="95">
        <f>SUM(H27建設IO!BC71:BC72)</f>
        <v>201</v>
      </c>
      <c r="AZ27" s="95">
        <f>SUM(H27建設IO!BD71:BD72)</f>
        <v>1164</v>
      </c>
      <c r="BA27" s="95">
        <f>SUM(H27建設IO!BE71:BE72)</f>
        <v>15114</v>
      </c>
      <c r="BB27" s="95">
        <f>SUM(H27建設IO!BF71:BF72)</f>
        <v>4917</v>
      </c>
      <c r="BC27" s="95">
        <f>SUM(H27建設IO!BG71:BG72)</f>
        <v>3218</v>
      </c>
      <c r="BD27" s="95">
        <f>SUM(H27建設IO!BH71:BH72)</f>
        <v>791</v>
      </c>
      <c r="BE27" s="95">
        <f>SUM(H27建設IO!BI71:BI72)</f>
        <v>217</v>
      </c>
      <c r="BF27" s="95">
        <f>SUM(H27建設IO!BJ71:BJ72)</f>
        <v>691</v>
      </c>
      <c r="BG27" s="95">
        <f>SUM(H27建設IO!BK71:BK72)</f>
        <v>6361</v>
      </c>
      <c r="BH27" s="95">
        <f>SUM(H27建設IO!BL71:BL72)</f>
        <v>1633</v>
      </c>
      <c r="BI27" s="95">
        <f>SUM(H27建設IO!BM71:BM72)</f>
        <v>135</v>
      </c>
      <c r="BJ27" s="95">
        <f>SUM(H27建設IO!BN71:BN72)</f>
        <v>757</v>
      </c>
      <c r="BK27" s="95">
        <f>SUM(H27建設IO!BO71:BO72)</f>
        <v>459</v>
      </c>
      <c r="BL27" s="95">
        <f>SUM(H27建設IO!BP71:BP72)</f>
        <v>852</v>
      </c>
      <c r="BM27" s="95">
        <f>SUM(H27建設IO!BQ71:BQ72)</f>
        <v>4170</v>
      </c>
      <c r="BN27" s="95">
        <f>SUM(H27建設IO!BR71:BR72)</f>
        <v>38527</v>
      </c>
      <c r="BO27" s="95">
        <f>SUM(H27建設IO!BS71:BS72)</f>
        <v>6330</v>
      </c>
      <c r="BP27" s="95">
        <f>SUM(H27建設IO!BT71:BT72)</f>
        <v>2876</v>
      </c>
      <c r="BQ27" s="95">
        <f>SUM(H27建設IO!BU71:BU72)</f>
        <v>1804</v>
      </c>
      <c r="BR27" s="95">
        <f>SUM(H27建設IO!BV71:BV72)</f>
        <v>5075</v>
      </c>
      <c r="BS27" s="95">
        <f>SUM(H27建設IO!BW71:BW72)</f>
        <v>8395</v>
      </c>
      <c r="BT27" s="96">
        <f>SUM(H27建設IO!BX71:BX72)</f>
        <v>14047</v>
      </c>
    </row>
    <row r="28" spans="1:72" ht="14.25" customHeight="1" x14ac:dyDescent="0.15">
      <c r="A28" s="94" t="s">
        <v>58</v>
      </c>
      <c r="B28" s="303" t="s">
        <v>488</v>
      </c>
      <c r="C28" s="308">
        <f>H27建設IO!G73</f>
        <v>28301</v>
      </c>
      <c r="D28" s="95">
        <f>H27建設IO!H73</f>
        <v>17026</v>
      </c>
      <c r="E28" s="95">
        <f>H27建設IO!I73</f>
        <v>11614</v>
      </c>
      <c r="F28" s="95">
        <f>H27建設IO!J73</f>
        <v>7769</v>
      </c>
      <c r="G28" s="95">
        <f>H27建設IO!K73</f>
        <v>7475</v>
      </c>
      <c r="H28" s="95">
        <f>H27建設IO!L73</f>
        <v>294</v>
      </c>
      <c r="I28" s="95">
        <f>H27建設IO!M73</f>
        <v>3845</v>
      </c>
      <c r="J28" s="95">
        <f>H27建設IO!N73</f>
        <v>61</v>
      </c>
      <c r="K28" s="95">
        <f>H27建設IO!O73</f>
        <v>1645</v>
      </c>
      <c r="L28" s="95">
        <f>H27建設IO!P73</f>
        <v>1593</v>
      </c>
      <c r="M28" s="95">
        <f>H27建設IO!Q73</f>
        <v>52</v>
      </c>
      <c r="N28" s="95">
        <f>H27建設IO!R73</f>
        <v>2118</v>
      </c>
      <c r="O28" s="95">
        <f>H27建設IO!S73</f>
        <v>391</v>
      </c>
      <c r="P28" s="95">
        <f>H27建設IO!T73</f>
        <v>1727</v>
      </c>
      <c r="Q28" s="95">
        <f>H27建設IO!U73</f>
        <v>21</v>
      </c>
      <c r="R28" s="95">
        <f>H27建設IO!V73</f>
        <v>5412</v>
      </c>
      <c r="S28" s="95">
        <f>H27建設IO!W73</f>
        <v>972</v>
      </c>
      <c r="T28" s="95">
        <f>H27建設IO!X73</f>
        <v>64</v>
      </c>
      <c r="U28" s="95">
        <f>H27建設IO!Y73</f>
        <v>908</v>
      </c>
      <c r="V28" s="95">
        <f>H27建設IO!Z73</f>
        <v>4440</v>
      </c>
      <c r="W28" s="95">
        <f>H27建設IO!AA73</f>
        <v>47</v>
      </c>
      <c r="X28" s="95">
        <f>H27建設IO!AB73</f>
        <v>316</v>
      </c>
      <c r="Y28" s="95">
        <f>H27建設IO!AC73</f>
        <v>88</v>
      </c>
      <c r="Z28" s="95">
        <f>H27建設IO!AD73</f>
        <v>392</v>
      </c>
      <c r="AA28" s="95">
        <f>H27建設IO!AE73</f>
        <v>1168</v>
      </c>
      <c r="AB28" s="95">
        <f>H27建設IO!AF73</f>
        <v>696</v>
      </c>
      <c r="AC28" s="95">
        <f>H27建設IO!AG73</f>
        <v>1677</v>
      </c>
      <c r="AD28" s="95">
        <f>H27建設IO!AH73</f>
        <v>56</v>
      </c>
      <c r="AE28" s="95">
        <f>H27建設IO!AI73</f>
        <v>11275</v>
      </c>
      <c r="AF28" s="95">
        <f>H27建設IO!AJ73</f>
        <v>5389</v>
      </c>
      <c r="AG28" s="95">
        <f>H27建設IO!AK73</f>
        <v>3266</v>
      </c>
      <c r="AH28" s="95">
        <f>H27建設IO!AL73</f>
        <v>3088</v>
      </c>
      <c r="AI28" s="95">
        <f>H27建設IO!AM73</f>
        <v>2798</v>
      </c>
      <c r="AJ28" s="95">
        <f>H27建設IO!AN73</f>
        <v>1210</v>
      </c>
      <c r="AK28" s="95">
        <f>H27建設IO!AO73</f>
        <v>50</v>
      </c>
      <c r="AL28" s="95">
        <f>H27建設IO!AP73</f>
        <v>101</v>
      </c>
      <c r="AM28" s="95">
        <f>H27建設IO!AQ73</f>
        <v>804</v>
      </c>
      <c r="AN28" s="95">
        <f>H27建設IO!AR73</f>
        <v>601</v>
      </c>
      <c r="AO28" s="95">
        <f>H27建設IO!AS73</f>
        <v>11</v>
      </c>
      <c r="AP28" s="95">
        <f>H27建設IO!AT73</f>
        <v>21</v>
      </c>
      <c r="AQ28" s="95">
        <f>H27建設IO!AU73</f>
        <v>290</v>
      </c>
      <c r="AR28" s="95">
        <f>H27建設IO!AV73</f>
        <v>246</v>
      </c>
      <c r="AS28" s="95">
        <f>H27建設IO!AW73</f>
        <v>202</v>
      </c>
      <c r="AT28" s="95">
        <f>H27建設IO!AX73</f>
        <v>24</v>
      </c>
      <c r="AU28" s="95">
        <f>H27建設IO!AY73</f>
        <v>19</v>
      </c>
      <c r="AV28" s="95">
        <f>H27建設IO!AZ73</f>
        <v>1</v>
      </c>
      <c r="AW28" s="95">
        <f>H27建設IO!BA73</f>
        <v>44</v>
      </c>
      <c r="AX28" s="95">
        <f>H27建設IO!BB73</f>
        <v>19</v>
      </c>
      <c r="AY28" s="95">
        <f>H27建設IO!BC73</f>
        <v>25</v>
      </c>
      <c r="AZ28" s="95">
        <f>H27建設IO!BD73</f>
        <v>178</v>
      </c>
      <c r="BA28" s="95">
        <f>H27建設IO!BE73</f>
        <v>2123</v>
      </c>
      <c r="BB28" s="95">
        <f>H27建設IO!BF73</f>
        <v>611</v>
      </c>
      <c r="BC28" s="95">
        <f>H27建設IO!BG73</f>
        <v>428</v>
      </c>
      <c r="BD28" s="95">
        <f>H27建設IO!BH73</f>
        <v>83</v>
      </c>
      <c r="BE28" s="95">
        <f>H27建設IO!BI73</f>
        <v>26</v>
      </c>
      <c r="BF28" s="95">
        <f>H27建設IO!BJ73</f>
        <v>74</v>
      </c>
      <c r="BG28" s="95">
        <f>H27建設IO!BK73</f>
        <v>852</v>
      </c>
      <c r="BH28" s="95">
        <f>H27建設IO!BL73</f>
        <v>367</v>
      </c>
      <c r="BI28" s="95">
        <f>H27建設IO!BM73</f>
        <v>21</v>
      </c>
      <c r="BJ28" s="95">
        <f>H27建設IO!BN73</f>
        <v>88</v>
      </c>
      <c r="BK28" s="95">
        <f>H27建設IO!BO73</f>
        <v>63</v>
      </c>
      <c r="BL28" s="95">
        <f>H27建設IO!BP73</f>
        <v>121</v>
      </c>
      <c r="BM28" s="95">
        <f>H27建設IO!BQ73</f>
        <v>289</v>
      </c>
      <c r="BN28" s="95">
        <f>H27建設IO!BR73</f>
        <v>5597</v>
      </c>
      <c r="BO28" s="95">
        <f>H27建設IO!BS73</f>
        <v>995</v>
      </c>
      <c r="BP28" s="95">
        <f>H27建設IO!BT73</f>
        <v>532</v>
      </c>
      <c r="BQ28" s="95">
        <f>H27建設IO!BU73</f>
        <v>179</v>
      </c>
      <c r="BR28" s="95">
        <f>H27建設IO!BV73</f>
        <v>652</v>
      </c>
      <c r="BS28" s="95">
        <f>H27建設IO!BW73</f>
        <v>1182</v>
      </c>
      <c r="BT28" s="96">
        <f>H27建設IO!BX73</f>
        <v>2057</v>
      </c>
    </row>
    <row r="29" spans="1:72" ht="14.25" customHeight="1" x14ac:dyDescent="0.15">
      <c r="A29" s="94" t="s">
        <v>59</v>
      </c>
      <c r="B29" s="303" t="s">
        <v>489</v>
      </c>
      <c r="C29" s="308">
        <f>H27建設IO!G74</f>
        <v>73454</v>
      </c>
      <c r="D29" s="95">
        <f>H27建設IO!H74</f>
        <v>6938</v>
      </c>
      <c r="E29" s="95">
        <f>H27建設IO!I74</f>
        <v>4836</v>
      </c>
      <c r="F29" s="95">
        <f>H27建設IO!J74</f>
        <v>2390</v>
      </c>
      <c r="G29" s="95">
        <f>H27建設IO!K74</f>
        <v>2256</v>
      </c>
      <c r="H29" s="95">
        <f>H27建設IO!L74</f>
        <v>134</v>
      </c>
      <c r="I29" s="95">
        <f>H27建設IO!M74</f>
        <v>2446</v>
      </c>
      <c r="J29" s="95">
        <f>H27建設IO!N74</f>
        <v>66</v>
      </c>
      <c r="K29" s="95">
        <f>H27建設IO!O74</f>
        <v>1186</v>
      </c>
      <c r="L29" s="95">
        <f>H27建設IO!P74</f>
        <v>1159</v>
      </c>
      <c r="M29" s="95">
        <f>H27建設IO!Q74</f>
        <v>27</v>
      </c>
      <c r="N29" s="95">
        <f>H27建設IO!R74</f>
        <v>1178</v>
      </c>
      <c r="O29" s="95">
        <f>H27建設IO!S74</f>
        <v>189</v>
      </c>
      <c r="P29" s="95">
        <f>H27建設IO!T74</f>
        <v>989</v>
      </c>
      <c r="Q29" s="95">
        <f>H27建設IO!U74</f>
        <v>16</v>
      </c>
      <c r="R29" s="95">
        <f>H27建設IO!V74</f>
        <v>2102</v>
      </c>
      <c r="S29" s="95">
        <f>H27建設IO!W74</f>
        <v>131</v>
      </c>
      <c r="T29" s="95">
        <f>H27建設IO!X74</f>
        <v>11</v>
      </c>
      <c r="U29" s="95">
        <f>H27建設IO!Y74</f>
        <v>120</v>
      </c>
      <c r="V29" s="95">
        <f>H27建設IO!Z74</f>
        <v>1971</v>
      </c>
      <c r="W29" s="95">
        <f>H27建設IO!AA74</f>
        <v>28</v>
      </c>
      <c r="X29" s="95">
        <f>H27建設IO!AB74</f>
        <v>145</v>
      </c>
      <c r="Y29" s="95">
        <f>H27建設IO!AC74</f>
        <v>99</v>
      </c>
      <c r="Z29" s="95">
        <f>H27建設IO!AD74</f>
        <v>158</v>
      </c>
      <c r="AA29" s="95">
        <f>H27建設IO!AE74</f>
        <v>504</v>
      </c>
      <c r="AB29" s="95">
        <f>H27建設IO!AF74</f>
        <v>315</v>
      </c>
      <c r="AC29" s="95">
        <f>H27建設IO!AG74</f>
        <v>667</v>
      </c>
      <c r="AD29" s="95">
        <f>H27建設IO!AH74</f>
        <v>55</v>
      </c>
      <c r="AE29" s="95">
        <f>H27建設IO!AI74</f>
        <v>66516</v>
      </c>
      <c r="AF29" s="95">
        <f>H27建設IO!AJ74</f>
        <v>32150</v>
      </c>
      <c r="AG29" s="95">
        <f>H27建設IO!AK74</f>
        <v>19445</v>
      </c>
      <c r="AH29" s="95">
        <f>H27建設IO!AL74</f>
        <v>18624</v>
      </c>
      <c r="AI29" s="95">
        <f>H27建設IO!AM74</f>
        <v>17712</v>
      </c>
      <c r="AJ29" s="95">
        <f>H27建設IO!AN74</f>
        <v>9026</v>
      </c>
      <c r="AK29" s="95">
        <f>H27建設IO!AO74</f>
        <v>223</v>
      </c>
      <c r="AL29" s="95">
        <f>H27建設IO!AP74</f>
        <v>43</v>
      </c>
      <c r="AM29" s="95">
        <f>H27建設IO!AQ74</f>
        <v>4000</v>
      </c>
      <c r="AN29" s="95">
        <f>H27建設IO!AR74</f>
        <v>4298</v>
      </c>
      <c r="AO29" s="95">
        <f>H27建設IO!AS74</f>
        <v>64</v>
      </c>
      <c r="AP29" s="95">
        <f>H27建設IO!AT74</f>
        <v>58</v>
      </c>
      <c r="AQ29" s="95">
        <f>H27建設IO!AU74</f>
        <v>912</v>
      </c>
      <c r="AR29" s="95">
        <f>H27建設IO!AV74</f>
        <v>673</v>
      </c>
      <c r="AS29" s="95">
        <f>H27建設IO!AW74</f>
        <v>526</v>
      </c>
      <c r="AT29" s="95">
        <f>H27建設IO!AX74</f>
        <v>104</v>
      </c>
      <c r="AU29" s="95">
        <f>H27建設IO!AY74</f>
        <v>11</v>
      </c>
      <c r="AV29" s="95">
        <f>H27建設IO!AZ74</f>
        <v>32</v>
      </c>
      <c r="AW29" s="95">
        <f>H27建設IO!BA74</f>
        <v>239</v>
      </c>
      <c r="AX29" s="95">
        <f>H27建設IO!BB74</f>
        <v>128</v>
      </c>
      <c r="AY29" s="95">
        <f>H27建設IO!BC74</f>
        <v>111</v>
      </c>
      <c r="AZ29" s="95">
        <f>H27建設IO!BD74</f>
        <v>821</v>
      </c>
      <c r="BA29" s="95">
        <f>H27建設IO!BE74</f>
        <v>12705</v>
      </c>
      <c r="BB29" s="95">
        <f>H27建設IO!BF74</f>
        <v>4427</v>
      </c>
      <c r="BC29" s="95">
        <f>H27建設IO!BG74</f>
        <v>3908</v>
      </c>
      <c r="BD29" s="95">
        <f>H27建設IO!BH74</f>
        <v>114</v>
      </c>
      <c r="BE29" s="95">
        <f>H27建設IO!BI74</f>
        <v>84</v>
      </c>
      <c r="BF29" s="95">
        <f>H27建設IO!BJ74</f>
        <v>321</v>
      </c>
      <c r="BG29" s="95">
        <f>H27建設IO!BK74</f>
        <v>5435</v>
      </c>
      <c r="BH29" s="95">
        <f>H27建設IO!BL74</f>
        <v>911</v>
      </c>
      <c r="BI29" s="95">
        <f>H27建設IO!BM74</f>
        <v>310</v>
      </c>
      <c r="BJ29" s="95">
        <f>H27建設IO!BN74</f>
        <v>433</v>
      </c>
      <c r="BK29" s="95">
        <f>H27建設IO!BO74</f>
        <v>233</v>
      </c>
      <c r="BL29" s="95">
        <f>H27建設IO!BP74</f>
        <v>956</v>
      </c>
      <c r="BM29" s="95">
        <f>H27建設IO!BQ74</f>
        <v>6363</v>
      </c>
      <c r="BN29" s="95">
        <f>H27建設IO!BR74</f>
        <v>28003</v>
      </c>
      <c r="BO29" s="95">
        <f>H27建設IO!BS74</f>
        <v>7272</v>
      </c>
      <c r="BP29" s="95">
        <f>H27建設IO!BT74</f>
        <v>3347</v>
      </c>
      <c r="BQ29" s="95">
        <f>H27建設IO!BU74</f>
        <v>1248</v>
      </c>
      <c r="BR29" s="95">
        <f>H27建設IO!BV74</f>
        <v>1495</v>
      </c>
      <c r="BS29" s="95">
        <f>H27建設IO!BW74</f>
        <v>3467</v>
      </c>
      <c r="BT29" s="96">
        <f>H27建設IO!BX74</f>
        <v>11174</v>
      </c>
    </row>
    <row r="30" spans="1:72" ht="14.25" customHeight="1" x14ac:dyDescent="0.15">
      <c r="A30" s="94" t="s">
        <v>60</v>
      </c>
      <c r="B30" s="303" t="s">
        <v>490</v>
      </c>
      <c r="C30" s="308">
        <f>H27建設IO!G75</f>
        <v>2821387</v>
      </c>
      <c r="D30" s="95">
        <f>H27建設IO!H75</f>
        <v>1789182</v>
      </c>
      <c r="E30" s="95">
        <f>H27建設IO!I75</f>
        <v>1201661</v>
      </c>
      <c r="F30" s="95">
        <f>H27建設IO!J75</f>
        <v>715409</v>
      </c>
      <c r="G30" s="95">
        <f>H27建設IO!K75</f>
        <v>691799</v>
      </c>
      <c r="H30" s="95">
        <f>H27建設IO!L75</f>
        <v>23610</v>
      </c>
      <c r="I30" s="95">
        <f>H27建設IO!M75</f>
        <v>486252</v>
      </c>
      <c r="J30" s="95">
        <f>H27建設IO!N75</f>
        <v>6695</v>
      </c>
      <c r="K30" s="95">
        <f>H27建設IO!O75</f>
        <v>249156</v>
      </c>
      <c r="L30" s="95">
        <f>H27建設IO!P75</f>
        <v>244156</v>
      </c>
      <c r="M30" s="95">
        <f>H27建設IO!Q75</f>
        <v>5000</v>
      </c>
      <c r="N30" s="95">
        <f>H27建設IO!R75</f>
        <v>227658</v>
      </c>
      <c r="O30" s="95">
        <f>H27建設IO!S75</f>
        <v>58455</v>
      </c>
      <c r="P30" s="95">
        <f>H27建設IO!T75</f>
        <v>169203</v>
      </c>
      <c r="Q30" s="95">
        <f>H27建設IO!U75</f>
        <v>2743</v>
      </c>
      <c r="R30" s="95">
        <f>H27建設IO!V75</f>
        <v>587521</v>
      </c>
      <c r="S30" s="95">
        <f>H27建設IO!W75</f>
        <v>44458</v>
      </c>
      <c r="T30" s="95">
        <f>H27建設IO!X75</f>
        <v>2418</v>
      </c>
      <c r="U30" s="95">
        <f>H27建設IO!Y75</f>
        <v>42040</v>
      </c>
      <c r="V30" s="95">
        <f>H27建設IO!Z75</f>
        <v>543063</v>
      </c>
      <c r="W30" s="95">
        <f>H27建設IO!AA75</f>
        <v>3597</v>
      </c>
      <c r="X30" s="95">
        <f>H27建設IO!AB75</f>
        <v>35875</v>
      </c>
      <c r="Y30" s="95">
        <f>H27建設IO!AC75</f>
        <v>10166</v>
      </c>
      <c r="Z30" s="95">
        <f>H27建設IO!AD75</f>
        <v>41311</v>
      </c>
      <c r="AA30" s="95">
        <f>H27建設IO!AE75</f>
        <v>152920</v>
      </c>
      <c r="AB30" s="95">
        <f>H27建設IO!AF75</f>
        <v>69621</v>
      </c>
      <c r="AC30" s="95">
        <f>H27建設IO!AG75</f>
        <v>224952</v>
      </c>
      <c r="AD30" s="95">
        <f>H27建設IO!AH75</f>
        <v>4621</v>
      </c>
      <c r="AE30" s="95">
        <f>H27建設IO!AI75</f>
        <v>1032205</v>
      </c>
      <c r="AF30" s="95">
        <f>H27建設IO!AJ75</f>
        <v>608416</v>
      </c>
      <c r="AG30" s="95">
        <f>H27建設IO!AK75</f>
        <v>354651</v>
      </c>
      <c r="AH30" s="95">
        <f>H27建設IO!AL75</f>
        <v>345333</v>
      </c>
      <c r="AI30" s="95">
        <f>H27建設IO!AM75</f>
        <v>285473</v>
      </c>
      <c r="AJ30" s="95">
        <f>H27建設IO!AN75</f>
        <v>164828</v>
      </c>
      <c r="AK30" s="95">
        <f>H27建設IO!AO75</f>
        <v>6793</v>
      </c>
      <c r="AL30" s="95">
        <f>H27建設IO!AP75</f>
        <v>21523</v>
      </c>
      <c r="AM30" s="95">
        <f>H27建設IO!AQ75</f>
        <v>52166</v>
      </c>
      <c r="AN30" s="95">
        <f>H27建設IO!AR75</f>
        <v>37405</v>
      </c>
      <c r="AO30" s="95">
        <f>H27建設IO!AS75</f>
        <v>653</v>
      </c>
      <c r="AP30" s="95">
        <f>H27建設IO!AT75</f>
        <v>2105</v>
      </c>
      <c r="AQ30" s="95">
        <f>H27建設IO!AU75</f>
        <v>59860</v>
      </c>
      <c r="AR30" s="95">
        <f>H27建設IO!AV75</f>
        <v>54815</v>
      </c>
      <c r="AS30" s="95">
        <f>H27建設IO!AW75</f>
        <v>47273</v>
      </c>
      <c r="AT30" s="95">
        <f>H27建設IO!AX75</f>
        <v>4672</v>
      </c>
      <c r="AU30" s="95">
        <f>H27建設IO!AY75</f>
        <v>2734</v>
      </c>
      <c r="AV30" s="95">
        <f>H27建設IO!AZ75</f>
        <v>136</v>
      </c>
      <c r="AW30" s="95">
        <f>H27建設IO!BA75</f>
        <v>5045</v>
      </c>
      <c r="AX30" s="95">
        <f>H27建設IO!BB75</f>
        <v>2706</v>
      </c>
      <c r="AY30" s="95">
        <f>H27建設IO!BC75</f>
        <v>2339</v>
      </c>
      <c r="AZ30" s="95">
        <f>H27建設IO!BD75</f>
        <v>9318</v>
      </c>
      <c r="BA30" s="95">
        <f>H27建設IO!BE75</f>
        <v>253765</v>
      </c>
      <c r="BB30" s="95">
        <f>H27建設IO!BF75</f>
        <v>80770</v>
      </c>
      <c r="BC30" s="95">
        <f>H27建設IO!BG75</f>
        <v>41073</v>
      </c>
      <c r="BD30" s="95">
        <f>H27建設IO!BH75</f>
        <v>10819</v>
      </c>
      <c r="BE30" s="95">
        <f>H27建設IO!BI75</f>
        <v>3529</v>
      </c>
      <c r="BF30" s="95">
        <f>H27建設IO!BJ75</f>
        <v>25349</v>
      </c>
      <c r="BG30" s="95">
        <f>H27建設IO!BK75</f>
        <v>95088</v>
      </c>
      <c r="BH30" s="95">
        <f>H27建設IO!BL75</f>
        <v>26994</v>
      </c>
      <c r="BI30" s="95">
        <f>H27建設IO!BM75</f>
        <v>3840</v>
      </c>
      <c r="BJ30" s="95">
        <f>H27建設IO!BN75</f>
        <v>10809</v>
      </c>
      <c r="BK30" s="95">
        <f>H27建設IO!BO75</f>
        <v>10439</v>
      </c>
      <c r="BL30" s="95">
        <f>H27建設IO!BP75</f>
        <v>25825</v>
      </c>
      <c r="BM30" s="95">
        <f>H27建設IO!BQ75</f>
        <v>55891</v>
      </c>
      <c r="BN30" s="95">
        <f>H27建設IO!BR75</f>
        <v>367898</v>
      </c>
      <c r="BO30" s="95">
        <f>H27建設IO!BS75</f>
        <v>80776</v>
      </c>
      <c r="BP30" s="95">
        <f>H27建設IO!BT75</f>
        <v>28162</v>
      </c>
      <c r="BQ30" s="95">
        <f>H27建設IO!BU75</f>
        <v>7735</v>
      </c>
      <c r="BR30" s="95">
        <f>H27建設IO!BV75</f>
        <v>44879</v>
      </c>
      <c r="BS30" s="95">
        <f>H27建設IO!BW75</f>
        <v>24575</v>
      </c>
      <c r="BT30" s="96">
        <f>H27建設IO!BX75</f>
        <v>181771</v>
      </c>
    </row>
    <row r="31" spans="1:72" ht="14.25" customHeight="1" x14ac:dyDescent="0.15">
      <c r="A31" s="94" t="s">
        <v>61</v>
      </c>
      <c r="B31" s="303" t="s">
        <v>19</v>
      </c>
      <c r="C31" s="308">
        <f>H27建設IO!G76</f>
        <v>636290</v>
      </c>
      <c r="D31" s="95">
        <f>H27建設IO!H76</f>
        <v>280247</v>
      </c>
      <c r="E31" s="95">
        <f>H27建設IO!I76</f>
        <v>170245</v>
      </c>
      <c r="F31" s="95">
        <f>H27建設IO!J76</f>
        <v>107699</v>
      </c>
      <c r="G31" s="95">
        <f>H27建設IO!K76</f>
        <v>104406</v>
      </c>
      <c r="H31" s="95">
        <f>H27建設IO!L76</f>
        <v>3293</v>
      </c>
      <c r="I31" s="95">
        <f>H27建設IO!M76</f>
        <v>62546</v>
      </c>
      <c r="J31" s="95">
        <f>H27建設IO!N76</f>
        <v>1066</v>
      </c>
      <c r="K31" s="95">
        <f>H27建設IO!O76</f>
        <v>33686</v>
      </c>
      <c r="L31" s="95">
        <f>H27建設IO!P76</f>
        <v>33253</v>
      </c>
      <c r="M31" s="95">
        <f>H27建設IO!Q76</f>
        <v>433</v>
      </c>
      <c r="N31" s="95">
        <f>H27建設IO!R76</f>
        <v>27336</v>
      </c>
      <c r="O31" s="95">
        <f>H27建設IO!S76</f>
        <v>9689</v>
      </c>
      <c r="P31" s="95">
        <f>H27建設IO!T76</f>
        <v>17647</v>
      </c>
      <c r="Q31" s="95">
        <f>H27建設IO!U76</f>
        <v>458</v>
      </c>
      <c r="R31" s="95">
        <f>H27建設IO!V76</f>
        <v>110002</v>
      </c>
      <c r="S31" s="95">
        <f>H27建設IO!W76</f>
        <v>7118</v>
      </c>
      <c r="T31" s="95">
        <f>H27建設IO!X76</f>
        <v>468</v>
      </c>
      <c r="U31" s="95">
        <f>H27建設IO!Y76</f>
        <v>6650</v>
      </c>
      <c r="V31" s="95">
        <f>H27建設IO!Z76</f>
        <v>102884</v>
      </c>
      <c r="W31" s="95">
        <f>H27建設IO!AA76</f>
        <v>812</v>
      </c>
      <c r="X31" s="95">
        <f>H27建設IO!AB76</f>
        <v>7061</v>
      </c>
      <c r="Y31" s="95">
        <f>H27建設IO!AC76</f>
        <v>1911</v>
      </c>
      <c r="Z31" s="95">
        <f>H27建設IO!AD76</f>
        <v>7850</v>
      </c>
      <c r="AA31" s="95">
        <f>H27建設IO!AE76</f>
        <v>26267</v>
      </c>
      <c r="AB31" s="95">
        <f>H27建設IO!AF76</f>
        <v>15243</v>
      </c>
      <c r="AC31" s="95">
        <f>H27建設IO!AG76</f>
        <v>42661</v>
      </c>
      <c r="AD31" s="95">
        <f>H27建設IO!AH76</f>
        <v>1079</v>
      </c>
      <c r="AE31" s="95">
        <f>H27建設IO!AI76</f>
        <v>356043</v>
      </c>
      <c r="AF31" s="95">
        <f>H27建設IO!AJ76</f>
        <v>217851</v>
      </c>
      <c r="AG31" s="95">
        <f>H27建設IO!AK76</f>
        <v>119354</v>
      </c>
      <c r="AH31" s="95">
        <f>H27建設IO!AL76</f>
        <v>115518</v>
      </c>
      <c r="AI31" s="95">
        <f>H27建設IO!AM76</f>
        <v>101156</v>
      </c>
      <c r="AJ31" s="95">
        <f>H27建設IO!AN76</f>
        <v>46033</v>
      </c>
      <c r="AK31" s="95">
        <f>H27建設IO!AO76</f>
        <v>2729</v>
      </c>
      <c r="AL31" s="95">
        <f>H27建設IO!AP76</f>
        <v>6797</v>
      </c>
      <c r="AM31" s="95">
        <f>H27建設IO!AQ76</f>
        <v>32403</v>
      </c>
      <c r="AN31" s="95">
        <f>H27建設IO!AR76</f>
        <v>12260</v>
      </c>
      <c r="AO31" s="95">
        <f>H27建設IO!AS76</f>
        <v>279</v>
      </c>
      <c r="AP31" s="95">
        <f>H27建設IO!AT76</f>
        <v>655</v>
      </c>
      <c r="AQ31" s="95">
        <f>H27建設IO!AU76</f>
        <v>14362</v>
      </c>
      <c r="AR31" s="95">
        <f>H27建設IO!AV76</f>
        <v>12506</v>
      </c>
      <c r="AS31" s="95">
        <f>H27建設IO!AW76</f>
        <v>10092</v>
      </c>
      <c r="AT31" s="95">
        <f>H27建設IO!AX76</f>
        <v>1573</v>
      </c>
      <c r="AU31" s="95">
        <f>H27建設IO!AY76</f>
        <v>728</v>
      </c>
      <c r="AV31" s="95">
        <f>H27建設IO!AZ76</f>
        <v>113</v>
      </c>
      <c r="AW31" s="95">
        <f>H27建設IO!BA76</f>
        <v>1856</v>
      </c>
      <c r="AX31" s="95">
        <f>H27建設IO!BB76</f>
        <v>957</v>
      </c>
      <c r="AY31" s="95">
        <f>H27建設IO!BC76</f>
        <v>899</v>
      </c>
      <c r="AZ31" s="95">
        <f>H27建設IO!BD76</f>
        <v>3836</v>
      </c>
      <c r="BA31" s="95">
        <f>H27建設IO!BE76</f>
        <v>98497</v>
      </c>
      <c r="BB31" s="95">
        <f>H27建設IO!BF76</f>
        <v>31137</v>
      </c>
      <c r="BC31" s="95">
        <f>H27建設IO!BG76</f>
        <v>18721</v>
      </c>
      <c r="BD31" s="95">
        <f>H27建設IO!BH76</f>
        <v>4602</v>
      </c>
      <c r="BE31" s="95">
        <f>H27建設IO!BI76</f>
        <v>1354</v>
      </c>
      <c r="BF31" s="95">
        <f>H27建設IO!BJ76</f>
        <v>6460</v>
      </c>
      <c r="BG31" s="95">
        <f>H27建設IO!BK76</f>
        <v>33470</v>
      </c>
      <c r="BH31" s="95">
        <f>H27建設IO!BL76</f>
        <v>12364</v>
      </c>
      <c r="BI31" s="95">
        <f>H27建設IO!BM76</f>
        <v>1645</v>
      </c>
      <c r="BJ31" s="95">
        <f>H27建設IO!BN76</f>
        <v>3778</v>
      </c>
      <c r="BK31" s="95">
        <f>H27建設IO!BO76</f>
        <v>6236</v>
      </c>
      <c r="BL31" s="95">
        <f>H27建設IO!BP76</f>
        <v>9867</v>
      </c>
      <c r="BM31" s="95">
        <f>H27建設IO!BQ76</f>
        <v>17404</v>
      </c>
      <c r="BN31" s="95">
        <f>H27建設IO!BR76</f>
        <v>120788</v>
      </c>
      <c r="BO31" s="95">
        <f>H27建設IO!BS76</f>
        <v>25032</v>
      </c>
      <c r="BP31" s="95">
        <f>H27建設IO!BT76</f>
        <v>18137</v>
      </c>
      <c r="BQ31" s="95">
        <f>H27建設IO!BU76</f>
        <v>10979</v>
      </c>
      <c r="BR31" s="95">
        <f>H27建設IO!BV76</f>
        <v>14355</v>
      </c>
      <c r="BS31" s="95">
        <f>H27建設IO!BW76</f>
        <v>7941</v>
      </c>
      <c r="BT31" s="96">
        <f>H27建設IO!BX76</f>
        <v>44344</v>
      </c>
    </row>
    <row r="32" spans="1:72" ht="14.25" customHeight="1" x14ac:dyDescent="0.15">
      <c r="A32" s="94" t="s">
        <v>62</v>
      </c>
      <c r="B32" s="303" t="s">
        <v>20</v>
      </c>
      <c r="C32" s="308">
        <f>SUM(H27建設IO!G77:G79)</f>
        <v>216504</v>
      </c>
      <c r="D32" s="95">
        <f>SUM(H27建設IO!H77:H79)</f>
        <v>178186</v>
      </c>
      <c r="E32" s="95">
        <f>SUM(H27建設IO!I77:I79)</f>
        <v>128126</v>
      </c>
      <c r="F32" s="95">
        <f>SUM(H27建設IO!J77:J79)</f>
        <v>53861</v>
      </c>
      <c r="G32" s="95">
        <f>SUM(H27建設IO!K77:K79)</f>
        <v>51159</v>
      </c>
      <c r="H32" s="95">
        <f>SUM(H27建設IO!L77:L79)</f>
        <v>2702</v>
      </c>
      <c r="I32" s="95">
        <f>SUM(H27建設IO!M77:M79)</f>
        <v>74265</v>
      </c>
      <c r="J32" s="95">
        <f>SUM(H27建設IO!N77:N79)</f>
        <v>675</v>
      </c>
      <c r="K32" s="95">
        <f>SUM(H27建設IO!O77:O79)</f>
        <v>31464</v>
      </c>
      <c r="L32" s="95">
        <f>SUM(H27建設IO!P77:P79)</f>
        <v>31045</v>
      </c>
      <c r="M32" s="95">
        <f>SUM(H27建設IO!Q77:Q79)</f>
        <v>419</v>
      </c>
      <c r="N32" s="95">
        <f>SUM(H27建設IO!R77:R79)</f>
        <v>41759</v>
      </c>
      <c r="O32" s="95">
        <f>SUM(H27建設IO!S77:S79)</f>
        <v>6305</v>
      </c>
      <c r="P32" s="95">
        <f>SUM(H27建設IO!T77:T79)</f>
        <v>35454</v>
      </c>
      <c r="Q32" s="95">
        <f>SUM(H27建設IO!U77:U79)</f>
        <v>367</v>
      </c>
      <c r="R32" s="95">
        <f>SUM(H27建設IO!V77:V79)</f>
        <v>50060</v>
      </c>
      <c r="S32" s="95">
        <f>SUM(H27建設IO!W77:W79)</f>
        <v>3884</v>
      </c>
      <c r="T32" s="95">
        <f>SUM(H27建設IO!X77:X79)</f>
        <v>229</v>
      </c>
      <c r="U32" s="95">
        <f>SUM(H27建設IO!Y77:Y79)</f>
        <v>3655</v>
      </c>
      <c r="V32" s="95">
        <f>SUM(H27建設IO!Z77:Z79)</f>
        <v>46176</v>
      </c>
      <c r="W32" s="95">
        <f>SUM(H27建設IO!AA77:AA79)</f>
        <v>419</v>
      </c>
      <c r="X32" s="95">
        <f>SUM(H27建設IO!AB77:AB79)</f>
        <v>3328</v>
      </c>
      <c r="Y32" s="95">
        <f>SUM(H27建設IO!AC77:AC79)</f>
        <v>730</v>
      </c>
      <c r="Z32" s="95">
        <f>SUM(H27建設IO!AD77:AD79)</f>
        <v>3769</v>
      </c>
      <c r="AA32" s="95">
        <f>SUM(H27建設IO!AE77:AE79)</f>
        <v>12028</v>
      </c>
      <c r="AB32" s="95">
        <f>SUM(H27建設IO!AF77:AF79)</f>
        <v>6987</v>
      </c>
      <c r="AC32" s="95">
        <f>SUM(H27建設IO!AG77:AG79)</f>
        <v>18342</v>
      </c>
      <c r="AD32" s="95">
        <f>SUM(H27建設IO!AH77:AH79)</f>
        <v>573</v>
      </c>
      <c r="AE32" s="95">
        <f>SUM(H27建設IO!AI77:AI79)</f>
        <v>38318</v>
      </c>
      <c r="AF32" s="95">
        <f>SUM(H27建設IO!AJ77:AJ79)</f>
        <v>20126</v>
      </c>
      <c r="AG32" s="95">
        <f>SUM(H27建設IO!AK77:AK79)</f>
        <v>9978</v>
      </c>
      <c r="AH32" s="95">
        <f>SUM(H27建設IO!AL77:AL79)</f>
        <v>9754</v>
      </c>
      <c r="AI32" s="95">
        <f>SUM(H27建設IO!AM77:AM79)</f>
        <v>8940</v>
      </c>
      <c r="AJ32" s="95">
        <f>SUM(H27建設IO!AN77:AN79)</f>
        <v>2967</v>
      </c>
      <c r="AK32" s="95">
        <f>SUM(H27建設IO!AO77:AO79)</f>
        <v>203</v>
      </c>
      <c r="AL32" s="95">
        <f>SUM(H27建設IO!AP77:AP79)</f>
        <v>416</v>
      </c>
      <c r="AM32" s="95">
        <f>SUM(H27建設IO!AQ77:AQ79)</f>
        <v>2326</v>
      </c>
      <c r="AN32" s="95">
        <f>SUM(H27建設IO!AR77:AR79)</f>
        <v>2806</v>
      </c>
      <c r="AO32" s="95">
        <f>SUM(H27建設IO!AS77:AS79)</f>
        <v>82</v>
      </c>
      <c r="AP32" s="95">
        <f>SUM(H27建設IO!AT77:AT79)</f>
        <v>140</v>
      </c>
      <c r="AQ32" s="95">
        <f>SUM(H27建設IO!AU77:AU79)</f>
        <v>814</v>
      </c>
      <c r="AR32" s="95">
        <f>SUM(H27建設IO!AV77:AV79)</f>
        <v>687</v>
      </c>
      <c r="AS32" s="95">
        <f>SUM(H27建設IO!AW77:AW79)</f>
        <v>562</v>
      </c>
      <c r="AT32" s="95">
        <f>SUM(H27建設IO!AX77:AX79)</f>
        <v>72</v>
      </c>
      <c r="AU32" s="95">
        <f>SUM(H27建設IO!AY77:AY79)</f>
        <v>45</v>
      </c>
      <c r="AV32" s="95">
        <f>SUM(H27建設IO!AZ77:AZ79)</f>
        <v>8</v>
      </c>
      <c r="AW32" s="95">
        <f>SUM(H27建設IO!BA77:BA79)</f>
        <v>127</v>
      </c>
      <c r="AX32" s="95">
        <f>SUM(H27建設IO!BB77:BB79)</f>
        <v>68</v>
      </c>
      <c r="AY32" s="95">
        <f>SUM(H27建設IO!BC77:BC79)</f>
        <v>59</v>
      </c>
      <c r="AZ32" s="95">
        <f>SUM(H27建設IO!BD77:BD79)</f>
        <v>224</v>
      </c>
      <c r="BA32" s="95">
        <f>SUM(H27建設IO!BE77:BE79)</f>
        <v>10148</v>
      </c>
      <c r="BB32" s="95">
        <f>SUM(H27建設IO!BF77:BF79)</f>
        <v>4378</v>
      </c>
      <c r="BC32" s="95">
        <f>SUM(H27建設IO!BG77:BG79)</f>
        <v>2382</v>
      </c>
      <c r="BD32" s="95">
        <f>SUM(H27建設IO!BH77:BH79)</f>
        <v>1630</v>
      </c>
      <c r="BE32" s="95">
        <f>SUM(H27建設IO!BI77:BI79)</f>
        <v>64</v>
      </c>
      <c r="BF32" s="95">
        <f>SUM(H27建設IO!BJ77:BJ79)</f>
        <v>302</v>
      </c>
      <c r="BG32" s="95">
        <f>SUM(H27建設IO!BK77:BK79)</f>
        <v>2938</v>
      </c>
      <c r="BH32" s="95">
        <f>SUM(H27建設IO!BL77:BL79)</f>
        <v>844</v>
      </c>
      <c r="BI32" s="95">
        <f>SUM(H27建設IO!BM77:BM79)</f>
        <v>244</v>
      </c>
      <c r="BJ32" s="95">
        <f>SUM(H27建設IO!BN77:BN79)</f>
        <v>270</v>
      </c>
      <c r="BK32" s="95">
        <f>SUM(H27建設IO!BO77:BO79)</f>
        <v>200</v>
      </c>
      <c r="BL32" s="95">
        <f>SUM(H27建設IO!BP77:BP79)</f>
        <v>1274</v>
      </c>
      <c r="BM32" s="95">
        <f>SUM(H27建設IO!BQ77:BQ79)</f>
        <v>912</v>
      </c>
      <c r="BN32" s="95">
        <f>SUM(H27建設IO!BR77:BR79)</f>
        <v>17280</v>
      </c>
      <c r="BO32" s="95">
        <f>SUM(H27建設IO!BS77:BS79)</f>
        <v>4274</v>
      </c>
      <c r="BP32" s="95">
        <f>SUM(H27建設IO!BT77:BT79)</f>
        <v>1157</v>
      </c>
      <c r="BQ32" s="95">
        <f>SUM(H27建設IO!BU77:BU79)</f>
        <v>296</v>
      </c>
      <c r="BR32" s="95">
        <f>SUM(H27建設IO!BV77:BV79)</f>
        <v>3076</v>
      </c>
      <c r="BS32" s="95">
        <f>SUM(H27建設IO!BW77:BW79)</f>
        <v>1223</v>
      </c>
      <c r="BT32" s="96">
        <f>SUM(H27建設IO!BX77:BX79)</f>
        <v>7254</v>
      </c>
    </row>
    <row r="33" spans="1:72" ht="14.25" customHeight="1" x14ac:dyDescent="0.15">
      <c r="A33" s="94" t="s">
        <v>63</v>
      </c>
      <c r="B33" s="303" t="s">
        <v>491</v>
      </c>
      <c r="C33" s="308">
        <f>SUM(H27建設IO!G80:G88)</f>
        <v>1812984</v>
      </c>
      <c r="D33" s="95">
        <f>SUM(H27建設IO!H80:H88)</f>
        <v>982689</v>
      </c>
      <c r="E33" s="95">
        <f>SUM(H27建設IO!I80:I88)</f>
        <v>597031</v>
      </c>
      <c r="F33" s="95">
        <f>SUM(H27建設IO!J80:J88)</f>
        <v>306076</v>
      </c>
      <c r="G33" s="95">
        <f>SUM(H27建設IO!K80:K88)</f>
        <v>296345</v>
      </c>
      <c r="H33" s="95">
        <f>SUM(H27建設IO!L80:L88)</f>
        <v>9731</v>
      </c>
      <c r="I33" s="95">
        <f>SUM(H27建設IO!M80:M88)</f>
        <v>290955</v>
      </c>
      <c r="J33" s="95">
        <f>SUM(H27建設IO!N80:N88)</f>
        <v>3147</v>
      </c>
      <c r="K33" s="95">
        <f>SUM(H27建設IO!O80:O88)</f>
        <v>144007</v>
      </c>
      <c r="L33" s="95">
        <f>SUM(H27建設IO!P80:P88)</f>
        <v>142355</v>
      </c>
      <c r="M33" s="95">
        <f>SUM(H27建設IO!Q80:Q88)</f>
        <v>1652</v>
      </c>
      <c r="N33" s="95">
        <f>SUM(H27建設IO!R80:R88)</f>
        <v>142473</v>
      </c>
      <c r="O33" s="95">
        <f>SUM(H27建設IO!S80:S88)</f>
        <v>37322</v>
      </c>
      <c r="P33" s="95">
        <f>SUM(H27建設IO!T80:T88)</f>
        <v>105151</v>
      </c>
      <c r="Q33" s="95">
        <f>SUM(H27建設IO!U80:U88)</f>
        <v>1328</v>
      </c>
      <c r="R33" s="95">
        <f>SUM(H27建設IO!V80:V88)</f>
        <v>385658</v>
      </c>
      <c r="S33" s="95">
        <f>SUM(H27建設IO!W80:W88)</f>
        <v>20079</v>
      </c>
      <c r="T33" s="95">
        <f>SUM(H27建設IO!X80:X88)</f>
        <v>1142</v>
      </c>
      <c r="U33" s="95">
        <f>SUM(H27建設IO!Y80:Y88)</f>
        <v>18937</v>
      </c>
      <c r="V33" s="95">
        <f>SUM(H27建設IO!Z80:Z88)</f>
        <v>365579</v>
      </c>
      <c r="W33" s="95">
        <f>SUM(H27建設IO!AA80:AA88)</f>
        <v>1949</v>
      </c>
      <c r="X33" s="95">
        <f>SUM(H27建設IO!AB80:AB88)</f>
        <v>18790</v>
      </c>
      <c r="Y33" s="95">
        <f>SUM(H27建設IO!AC80:AC88)</f>
        <v>4585</v>
      </c>
      <c r="Z33" s="95">
        <f>SUM(H27建設IO!AD80:AD88)</f>
        <v>19808</v>
      </c>
      <c r="AA33" s="95">
        <f>SUM(H27建設IO!AE80:AE88)</f>
        <v>87756</v>
      </c>
      <c r="AB33" s="95">
        <f>SUM(H27建設IO!AF80:AF88)</f>
        <v>51648</v>
      </c>
      <c r="AC33" s="95">
        <f>SUM(H27建設IO!AG80:AG88)</f>
        <v>178315</v>
      </c>
      <c r="AD33" s="95">
        <f>SUM(H27建設IO!AH80:AH88)</f>
        <v>2728</v>
      </c>
      <c r="AE33" s="95">
        <f>SUM(H27建設IO!AI80:AI88)</f>
        <v>830295</v>
      </c>
      <c r="AF33" s="95">
        <f>SUM(H27建設IO!AJ80:AJ88)</f>
        <v>506977</v>
      </c>
      <c r="AG33" s="95">
        <f>SUM(H27建設IO!AK80:AK88)</f>
        <v>303967</v>
      </c>
      <c r="AH33" s="95">
        <f>SUM(H27建設IO!AL80:AL88)</f>
        <v>299334</v>
      </c>
      <c r="AI33" s="95">
        <f>SUM(H27建設IO!AM80:AM88)</f>
        <v>270566</v>
      </c>
      <c r="AJ33" s="95">
        <f>SUM(H27建設IO!AN80:AN88)</f>
        <v>151852</v>
      </c>
      <c r="AK33" s="95">
        <f>SUM(H27建設IO!AO80:AO88)</f>
        <v>22698</v>
      </c>
      <c r="AL33" s="95">
        <f>SUM(H27建設IO!AP80:AP88)</f>
        <v>16022</v>
      </c>
      <c r="AM33" s="95">
        <f>SUM(H27建設IO!AQ80:AQ88)</f>
        <v>53643</v>
      </c>
      <c r="AN33" s="95">
        <f>SUM(H27建設IO!AR80:AR88)</f>
        <v>24606</v>
      </c>
      <c r="AO33" s="95">
        <f>SUM(H27建設IO!AS80:AS88)</f>
        <v>509</v>
      </c>
      <c r="AP33" s="95">
        <f>SUM(H27建設IO!AT80:AT88)</f>
        <v>1236</v>
      </c>
      <c r="AQ33" s="95">
        <f>SUM(H27建設IO!AU80:AU88)</f>
        <v>28768</v>
      </c>
      <c r="AR33" s="95">
        <f>SUM(H27建設IO!AV80:AV88)</f>
        <v>25268</v>
      </c>
      <c r="AS33" s="95">
        <f>SUM(H27建設IO!AW80:AW88)</f>
        <v>21076</v>
      </c>
      <c r="AT33" s="95">
        <f>SUM(H27建設IO!AX80:AX88)</f>
        <v>2910</v>
      </c>
      <c r="AU33" s="95">
        <f>SUM(H27建設IO!AY80:AY88)</f>
        <v>1102</v>
      </c>
      <c r="AV33" s="95">
        <f>SUM(H27建設IO!AZ80:AZ88)</f>
        <v>180</v>
      </c>
      <c r="AW33" s="95">
        <f>SUM(H27建設IO!BA80:BA88)</f>
        <v>3500</v>
      </c>
      <c r="AX33" s="95">
        <f>SUM(H27建設IO!BB80:BB88)</f>
        <v>1857</v>
      </c>
      <c r="AY33" s="95">
        <f>SUM(H27建設IO!BC80:BC88)</f>
        <v>1643</v>
      </c>
      <c r="AZ33" s="95">
        <f>SUM(H27建設IO!BD80:BD88)</f>
        <v>4633</v>
      </c>
      <c r="BA33" s="95">
        <f>SUM(H27建設IO!BE80:BE88)</f>
        <v>203010</v>
      </c>
      <c r="BB33" s="95">
        <f>SUM(H27建設IO!BF80:BF88)</f>
        <v>57502</v>
      </c>
      <c r="BC33" s="95">
        <f>SUM(H27建設IO!BG80:BG88)</f>
        <v>40205</v>
      </c>
      <c r="BD33" s="95">
        <f>SUM(H27建設IO!BH80:BH88)</f>
        <v>7673</v>
      </c>
      <c r="BE33" s="95">
        <f>SUM(H27建設IO!BI80:BI88)</f>
        <v>2391</v>
      </c>
      <c r="BF33" s="95">
        <f>SUM(H27建設IO!BJ80:BJ88)</f>
        <v>7233</v>
      </c>
      <c r="BG33" s="95">
        <f>SUM(H27建設IO!BK80:BK88)</f>
        <v>43649</v>
      </c>
      <c r="BH33" s="95">
        <f>SUM(H27建設IO!BL80:BL88)</f>
        <v>70697</v>
      </c>
      <c r="BI33" s="95">
        <f>SUM(H27建設IO!BM80:BM88)</f>
        <v>3488</v>
      </c>
      <c r="BJ33" s="95">
        <f>SUM(H27建設IO!BN80:BN88)</f>
        <v>3429</v>
      </c>
      <c r="BK33" s="95">
        <f>SUM(H27建設IO!BO80:BO88)</f>
        <v>10045</v>
      </c>
      <c r="BL33" s="95">
        <f>SUM(H27建設IO!BP80:BP88)</f>
        <v>14200</v>
      </c>
      <c r="BM33" s="95">
        <f>SUM(H27建設IO!BQ80:BQ88)</f>
        <v>38735</v>
      </c>
      <c r="BN33" s="95">
        <f>SUM(H27建設IO!BR80:BR88)</f>
        <v>284583</v>
      </c>
      <c r="BO33" s="95">
        <f>SUM(H27建設IO!BS80:BS88)</f>
        <v>53481</v>
      </c>
      <c r="BP33" s="95">
        <f>SUM(H27建設IO!BT80:BT88)</f>
        <v>27715</v>
      </c>
      <c r="BQ33" s="95">
        <f>SUM(H27建設IO!BU80:BU88)</f>
        <v>7582</v>
      </c>
      <c r="BR33" s="95">
        <f>SUM(H27建設IO!BV80:BV88)</f>
        <v>24657</v>
      </c>
      <c r="BS33" s="95">
        <f>SUM(H27建設IO!BW80:BW88)</f>
        <v>17673</v>
      </c>
      <c r="BT33" s="96">
        <f>SUM(H27建設IO!BX80:BX88)</f>
        <v>153475</v>
      </c>
    </row>
    <row r="34" spans="1:72" ht="14.25" customHeight="1" x14ac:dyDescent="0.15">
      <c r="A34" s="94" t="s">
        <v>64</v>
      </c>
      <c r="B34" s="303" t="s">
        <v>466</v>
      </c>
      <c r="C34" s="308">
        <f>SUM(H27建設IO!G89:G93)</f>
        <v>288538</v>
      </c>
      <c r="D34" s="95">
        <f>SUM(H27建設IO!H89:H93)</f>
        <v>101592</v>
      </c>
      <c r="E34" s="95">
        <f>SUM(H27建設IO!I89:I93)</f>
        <v>56435</v>
      </c>
      <c r="F34" s="95">
        <f>SUM(H27建設IO!J89:J93)</f>
        <v>26479</v>
      </c>
      <c r="G34" s="95">
        <f>SUM(H27建設IO!K89:K93)</f>
        <v>24496</v>
      </c>
      <c r="H34" s="95">
        <f>SUM(H27建設IO!L89:L93)</f>
        <v>1983</v>
      </c>
      <c r="I34" s="95">
        <f>SUM(H27建設IO!M89:M93)</f>
        <v>29956</v>
      </c>
      <c r="J34" s="95">
        <f>SUM(H27建設IO!N89:N93)</f>
        <v>327</v>
      </c>
      <c r="K34" s="95">
        <f>SUM(H27建設IO!O89:O93)</f>
        <v>10450</v>
      </c>
      <c r="L34" s="95">
        <f>SUM(H27建設IO!P89:P93)</f>
        <v>10205</v>
      </c>
      <c r="M34" s="95">
        <f>SUM(H27建設IO!Q89:Q93)</f>
        <v>245</v>
      </c>
      <c r="N34" s="95">
        <f>SUM(H27建設IO!R89:R93)</f>
        <v>18963</v>
      </c>
      <c r="O34" s="95">
        <f>SUM(H27建設IO!S89:S93)</f>
        <v>2850</v>
      </c>
      <c r="P34" s="95">
        <f>SUM(H27建設IO!T89:T93)</f>
        <v>16113</v>
      </c>
      <c r="Q34" s="95">
        <f>SUM(H27建設IO!U89:U93)</f>
        <v>216</v>
      </c>
      <c r="R34" s="95">
        <f>SUM(H27建設IO!V89:V93)</f>
        <v>45157</v>
      </c>
      <c r="S34" s="95">
        <f>SUM(H27建設IO!W89:W93)</f>
        <v>4848</v>
      </c>
      <c r="T34" s="95">
        <f>SUM(H27建設IO!X89:X93)</f>
        <v>279</v>
      </c>
      <c r="U34" s="95">
        <f>SUM(H27建設IO!Y89:Y93)</f>
        <v>4569</v>
      </c>
      <c r="V34" s="95">
        <f>SUM(H27建設IO!Z89:Z93)</f>
        <v>40309</v>
      </c>
      <c r="W34" s="95">
        <f>SUM(H27建設IO!AA89:AA93)</f>
        <v>250</v>
      </c>
      <c r="X34" s="95">
        <f>SUM(H27建設IO!AB89:AB93)</f>
        <v>2274</v>
      </c>
      <c r="Y34" s="95">
        <f>SUM(H27建設IO!AC89:AC93)</f>
        <v>534</v>
      </c>
      <c r="Z34" s="95">
        <f>SUM(H27建設IO!AD89:AD93)</f>
        <v>2597</v>
      </c>
      <c r="AA34" s="95">
        <f>SUM(H27建設IO!AE89:AE93)</f>
        <v>10408</v>
      </c>
      <c r="AB34" s="95">
        <f>SUM(H27建設IO!AF89:AF93)</f>
        <v>5380</v>
      </c>
      <c r="AC34" s="95">
        <f>SUM(H27建設IO!AG89:AG93)</f>
        <v>18378</v>
      </c>
      <c r="AD34" s="95">
        <f>SUM(H27建設IO!AH89:AH93)</f>
        <v>488</v>
      </c>
      <c r="AE34" s="95">
        <f>SUM(H27建設IO!AI89:AI93)</f>
        <v>186946</v>
      </c>
      <c r="AF34" s="95">
        <f>SUM(H27建設IO!AJ89:AJ93)</f>
        <v>112669</v>
      </c>
      <c r="AG34" s="95">
        <f>SUM(H27建設IO!AK89:AK93)</f>
        <v>66454</v>
      </c>
      <c r="AH34" s="95">
        <f>SUM(H27建設IO!AL89:AL93)</f>
        <v>65169</v>
      </c>
      <c r="AI34" s="95">
        <f>SUM(H27建設IO!AM89:AM93)</f>
        <v>59899</v>
      </c>
      <c r="AJ34" s="95">
        <f>SUM(H27建設IO!AN89:AN93)</f>
        <v>29567</v>
      </c>
      <c r="AK34" s="95">
        <f>SUM(H27建設IO!AO89:AO93)</f>
        <v>1191</v>
      </c>
      <c r="AL34" s="95">
        <f>SUM(H27建設IO!AP89:AP93)</f>
        <v>2403</v>
      </c>
      <c r="AM34" s="95">
        <f>SUM(H27建設IO!AQ89:AQ93)</f>
        <v>20961</v>
      </c>
      <c r="AN34" s="95">
        <f>SUM(H27建設IO!AR89:AR93)</f>
        <v>5463</v>
      </c>
      <c r="AO34" s="95">
        <f>SUM(H27建設IO!AS89:AS93)</f>
        <v>107</v>
      </c>
      <c r="AP34" s="95">
        <f>SUM(H27建設IO!AT89:AT93)</f>
        <v>207</v>
      </c>
      <c r="AQ34" s="95">
        <f>SUM(H27建設IO!AU89:AU93)</f>
        <v>5270</v>
      </c>
      <c r="AR34" s="95">
        <f>SUM(H27建設IO!AV89:AV93)</f>
        <v>4472</v>
      </c>
      <c r="AS34" s="95">
        <f>SUM(H27建設IO!AW89:AW93)</f>
        <v>3756</v>
      </c>
      <c r="AT34" s="95">
        <f>SUM(H27建設IO!AX89:AX93)</f>
        <v>386</v>
      </c>
      <c r="AU34" s="95">
        <f>SUM(H27建設IO!AY89:AY93)</f>
        <v>289</v>
      </c>
      <c r="AV34" s="95">
        <f>SUM(H27建設IO!AZ89:AZ93)</f>
        <v>41</v>
      </c>
      <c r="AW34" s="95">
        <f>SUM(H27建設IO!BA89:BA93)</f>
        <v>798</v>
      </c>
      <c r="AX34" s="95">
        <f>SUM(H27建設IO!BB89:BB93)</f>
        <v>406</v>
      </c>
      <c r="AY34" s="95">
        <f>SUM(H27建設IO!BC89:BC93)</f>
        <v>392</v>
      </c>
      <c r="AZ34" s="95">
        <f>SUM(H27建設IO!BD89:BD93)</f>
        <v>1285</v>
      </c>
      <c r="BA34" s="95">
        <f>SUM(H27建設IO!BE89:BE93)</f>
        <v>46215</v>
      </c>
      <c r="BB34" s="95">
        <f>SUM(H27建設IO!BF89:BF93)</f>
        <v>10887</v>
      </c>
      <c r="BC34" s="95">
        <f>SUM(H27建設IO!BG89:BG93)</f>
        <v>6991</v>
      </c>
      <c r="BD34" s="95">
        <f>SUM(H27建設IO!BH89:BH93)</f>
        <v>1516</v>
      </c>
      <c r="BE34" s="95">
        <f>SUM(H27建設IO!BI89:BI93)</f>
        <v>439</v>
      </c>
      <c r="BF34" s="95">
        <f>SUM(H27建設IO!BJ89:BJ93)</f>
        <v>1941</v>
      </c>
      <c r="BG34" s="95">
        <f>SUM(H27建設IO!BK89:BK93)</f>
        <v>23116</v>
      </c>
      <c r="BH34" s="95">
        <f>SUM(H27建設IO!BL89:BL93)</f>
        <v>5618</v>
      </c>
      <c r="BI34" s="95">
        <f>SUM(H27建設IO!BM89:BM93)</f>
        <v>506</v>
      </c>
      <c r="BJ34" s="95">
        <f>SUM(H27建設IO!BN89:BN93)</f>
        <v>937</v>
      </c>
      <c r="BK34" s="95">
        <f>SUM(H27建設IO!BO89:BO93)</f>
        <v>1202</v>
      </c>
      <c r="BL34" s="95">
        <f>SUM(H27建設IO!BP89:BP93)</f>
        <v>3949</v>
      </c>
      <c r="BM34" s="95">
        <f>SUM(H27建設IO!BQ89:BQ93)</f>
        <v>2957</v>
      </c>
      <c r="BN34" s="95">
        <f>SUM(H27建設IO!BR89:BR93)</f>
        <v>71320</v>
      </c>
      <c r="BO34" s="95">
        <f>SUM(H27建設IO!BS89:BS93)</f>
        <v>12853</v>
      </c>
      <c r="BP34" s="95">
        <f>SUM(H27建設IO!BT89:BT93)</f>
        <v>8404</v>
      </c>
      <c r="BQ34" s="95">
        <f>SUM(H27建設IO!BU89:BU93)</f>
        <v>2181</v>
      </c>
      <c r="BR34" s="95">
        <f>SUM(H27建設IO!BV89:BV93)</f>
        <v>6072</v>
      </c>
      <c r="BS34" s="95">
        <f>SUM(H27建設IO!BW89:BW93)</f>
        <v>3438</v>
      </c>
      <c r="BT34" s="96">
        <f>SUM(H27建設IO!BX89:BX93)</f>
        <v>38372</v>
      </c>
    </row>
    <row r="35" spans="1:72" ht="14.25" customHeight="1" x14ac:dyDescent="0.15">
      <c r="A35" s="94" t="s">
        <v>65</v>
      </c>
      <c r="B35" s="303" t="s">
        <v>21</v>
      </c>
      <c r="C35" s="308">
        <f>H27建設IO!G94</f>
        <v>0</v>
      </c>
      <c r="D35" s="95">
        <f>H27建設IO!H94</f>
        <v>0</v>
      </c>
      <c r="E35" s="95">
        <f>H27建設IO!I94</f>
        <v>0</v>
      </c>
      <c r="F35" s="95">
        <f>H27建設IO!J94</f>
        <v>0</v>
      </c>
      <c r="G35" s="95">
        <f>H27建設IO!K94</f>
        <v>0</v>
      </c>
      <c r="H35" s="95">
        <f>H27建設IO!L94</f>
        <v>0</v>
      </c>
      <c r="I35" s="95">
        <f>H27建設IO!M94</f>
        <v>0</v>
      </c>
      <c r="J35" s="95">
        <f>H27建設IO!N94</f>
        <v>0</v>
      </c>
      <c r="K35" s="95">
        <f>H27建設IO!O94</f>
        <v>0</v>
      </c>
      <c r="L35" s="95">
        <f>H27建設IO!P94</f>
        <v>0</v>
      </c>
      <c r="M35" s="95">
        <f>H27建設IO!Q94</f>
        <v>0</v>
      </c>
      <c r="N35" s="95">
        <f>H27建設IO!R94</f>
        <v>0</v>
      </c>
      <c r="O35" s="95">
        <f>H27建設IO!S94</f>
        <v>0</v>
      </c>
      <c r="P35" s="95">
        <f>H27建設IO!T94</f>
        <v>0</v>
      </c>
      <c r="Q35" s="95">
        <f>H27建設IO!U94</f>
        <v>0</v>
      </c>
      <c r="R35" s="95">
        <f>H27建設IO!V94</f>
        <v>0</v>
      </c>
      <c r="S35" s="95">
        <f>H27建設IO!W94</f>
        <v>0</v>
      </c>
      <c r="T35" s="95">
        <f>H27建設IO!X94</f>
        <v>0</v>
      </c>
      <c r="U35" s="95">
        <f>H27建設IO!Y94</f>
        <v>0</v>
      </c>
      <c r="V35" s="95">
        <f>H27建設IO!Z94</f>
        <v>0</v>
      </c>
      <c r="W35" s="95">
        <f>H27建設IO!AA94</f>
        <v>0</v>
      </c>
      <c r="X35" s="95">
        <f>H27建設IO!AB94</f>
        <v>0</v>
      </c>
      <c r="Y35" s="95">
        <f>H27建設IO!AC94</f>
        <v>0</v>
      </c>
      <c r="Z35" s="95">
        <f>H27建設IO!AD94</f>
        <v>0</v>
      </c>
      <c r="AA35" s="95">
        <f>H27建設IO!AE94</f>
        <v>0</v>
      </c>
      <c r="AB35" s="95">
        <f>H27建設IO!AF94</f>
        <v>0</v>
      </c>
      <c r="AC35" s="95">
        <f>H27建設IO!AG94</f>
        <v>0</v>
      </c>
      <c r="AD35" s="95">
        <f>H27建設IO!AH94</f>
        <v>0</v>
      </c>
      <c r="AE35" s="95">
        <f>H27建設IO!AI94</f>
        <v>0</v>
      </c>
      <c r="AF35" s="95">
        <f>H27建設IO!AJ94</f>
        <v>0</v>
      </c>
      <c r="AG35" s="95">
        <f>H27建設IO!AK94</f>
        <v>0</v>
      </c>
      <c r="AH35" s="95">
        <f>H27建設IO!AL94</f>
        <v>0</v>
      </c>
      <c r="AI35" s="95">
        <f>H27建設IO!AM94</f>
        <v>0</v>
      </c>
      <c r="AJ35" s="95">
        <f>H27建設IO!AN94</f>
        <v>0</v>
      </c>
      <c r="AK35" s="95">
        <f>H27建設IO!AO94</f>
        <v>0</v>
      </c>
      <c r="AL35" s="95">
        <f>H27建設IO!AP94</f>
        <v>0</v>
      </c>
      <c r="AM35" s="95">
        <f>H27建設IO!AQ94</f>
        <v>0</v>
      </c>
      <c r="AN35" s="95">
        <f>H27建設IO!AR94</f>
        <v>0</v>
      </c>
      <c r="AO35" s="95">
        <f>H27建設IO!AS94</f>
        <v>0</v>
      </c>
      <c r="AP35" s="95">
        <f>H27建設IO!AT94</f>
        <v>0</v>
      </c>
      <c r="AQ35" s="95">
        <f>H27建設IO!AU94</f>
        <v>0</v>
      </c>
      <c r="AR35" s="95">
        <f>H27建設IO!AV94</f>
        <v>0</v>
      </c>
      <c r="AS35" s="95">
        <f>H27建設IO!AW94</f>
        <v>0</v>
      </c>
      <c r="AT35" s="95">
        <f>H27建設IO!AX94</f>
        <v>0</v>
      </c>
      <c r="AU35" s="95">
        <f>H27建設IO!AY94</f>
        <v>0</v>
      </c>
      <c r="AV35" s="95">
        <f>H27建設IO!AZ94</f>
        <v>0</v>
      </c>
      <c r="AW35" s="95">
        <f>H27建設IO!BA94</f>
        <v>0</v>
      </c>
      <c r="AX35" s="95">
        <f>H27建設IO!BB94</f>
        <v>0</v>
      </c>
      <c r="AY35" s="95">
        <f>H27建設IO!BC94</f>
        <v>0</v>
      </c>
      <c r="AZ35" s="95">
        <f>H27建設IO!BD94</f>
        <v>0</v>
      </c>
      <c r="BA35" s="95">
        <f>H27建設IO!BE94</f>
        <v>0</v>
      </c>
      <c r="BB35" s="95">
        <f>H27建設IO!BF94</f>
        <v>0</v>
      </c>
      <c r="BC35" s="95">
        <f>H27建設IO!BG94</f>
        <v>0</v>
      </c>
      <c r="BD35" s="95">
        <f>H27建設IO!BH94</f>
        <v>0</v>
      </c>
      <c r="BE35" s="95">
        <f>H27建設IO!BI94</f>
        <v>0</v>
      </c>
      <c r="BF35" s="95">
        <f>H27建設IO!BJ94</f>
        <v>0</v>
      </c>
      <c r="BG35" s="95">
        <f>H27建設IO!BK94</f>
        <v>0</v>
      </c>
      <c r="BH35" s="95">
        <f>H27建設IO!BL94</f>
        <v>0</v>
      </c>
      <c r="BI35" s="95">
        <f>H27建設IO!BM94</f>
        <v>0</v>
      </c>
      <c r="BJ35" s="95">
        <f>H27建設IO!BN94</f>
        <v>0</v>
      </c>
      <c r="BK35" s="95">
        <f>H27建設IO!BO94</f>
        <v>0</v>
      </c>
      <c r="BL35" s="95">
        <f>H27建設IO!BP94</f>
        <v>0</v>
      </c>
      <c r="BM35" s="95">
        <f>H27建設IO!BQ94</f>
        <v>0</v>
      </c>
      <c r="BN35" s="95">
        <f>H27建設IO!BR94</f>
        <v>0</v>
      </c>
      <c r="BO35" s="95">
        <f>H27建設IO!BS94</f>
        <v>0</v>
      </c>
      <c r="BP35" s="95">
        <f>H27建設IO!BT94</f>
        <v>0</v>
      </c>
      <c r="BQ35" s="95">
        <f>H27建設IO!BU94</f>
        <v>0</v>
      </c>
      <c r="BR35" s="95">
        <f>H27建設IO!BV94</f>
        <v>0</v>
      </c>
      <c r="BS35" s="95">
        <f>H27建設IO!BW94</f>
        <v>0</v>
      </c>
      <c r="BT35" s="96">
        <f>H27建設IO!BX94</f>
        <v>0</v>
      </c>
    </row>
    <row r="36" spans="1:72" ht="14.25" customHeight="1" x14ac:dyDescent="0.15">
      <c r="A36" s="94" t="s">
        <v>66</v>
      </c>
      <c r="B36" s="303" t="s">
        <v>22</v>
      </c>
      <c r="C36" s="308">
        <f>SUM(H27建設IO!G95:G96)</f>
        <v>87658</v>
      </c>
      <c r="D36" s="95">
        <f>SUM(H27建設IO!H95:H96)</f>
        <v>36604</v>
      </c>
      <c r="E36" s="95">
        <f>SUM(H27建設IO!I95:I96)</f>
        <v>20778</v>
      </c>
      <c r="F36" s="95">
        <f>SUM(H27建設IO!J95:J96)</f>
        <v>10324</v>
      </c>
      <c r="G36" s="95">
        <f>SUM(H27建設IO!K95:K96)</f>
        <v>9800</v>
      </c>
      <c r="H36" s="95">
        <f>SUM(H27建設IO!L95:L96)</f>
        <v>524</v>
      </c>
      <c r="I36" s="95">
        <f>SUM(H27建設IO!M95:M96)</f>
        <v>10454</v>
      </c>
      <c r="J36" s="95">
        <f>SUM(H27建設IO!N95:N96)</f>
        <v>199</v>
      </c>
      <c r="K36" s="95">
        <f>SUM(H27建設IO!O95:O96)</f>
        <v>5395</v>
      </c>
      <c r="L36" s="95">
        <f>SUM(H27建設IO!P95:P96)</f>
        <v>5328</v>
      </c>
      <c r="M36" s="95">
        <f>SUM(H27建設IO!Q95:Q96)</f>
        <v>67</v>
      </c>
      <c r="N36" s="95">
        <f>SUM(H27建設IO!R95:R96)</f>
        <v>4802</v>
      </c>
      <c r="O36" s="95">
        <f>SUM(H27建設IO!S95:S96)</f>
        <v>1393</v>
      </c>
      <c r="P36" s="95">
        <f>SUM(H27建設IO!T95:T96)</f>
        <v>3409</v>
      </c>
      <c r="Q36" s="95">
        <f>SUM(H27建設IO!U95:U96)</f>
        <v>58</v>
      </c>
      <c r="R36" s="95">
        <f>SUM(H27建設IO!V95:V96)</f>
        <v>15826</v>
      </c>
      <c r="S36" s="95">
        <f>SUM(H27建設IO!W95:W96)</f>
        <v>968</v>
      </c>
      <c r="T36" s="95">
        <f>SUM(H27建設IO!X95:X96)</f>
        <v>53</v>
      </c>
      <c r="U36" s="95">
        <f>SUM(H27建設IO!Y95:Y96)</f>
        <v>915</v>
      </c>
      <c r="V36" s="95">
        <f>SUM(H27建設IO!Z95:Z96)</f>
        <v>14858</v>
      </c>
      <c r="W36" s="95">
        <f>SUM(H27建設IO!AA95:AA96)</f>
        <v>168</v>
      </c>
      <c r="X36" s="95">
        <f>SUM(H27建設IO!AB95:AB96)</f>
        <v>1082</v>
      </c>
      <c r="Y36" s="95">
        <f>SUM(H27建設IO!AC95:AC96)</f>
        <v>197</v>
      </c>
      <c r="Z36" s="95">
        <f>SUM(H27建設IO!AD95:AD96)</f>
        <v>1346</v>
      </c>
      <c r="AA36" s="95">
        <f>SUM(H27建設IO!AE95:AE96)</f>
        <v>3962</v>
      </c>
      <c r="AB36" s="95">
        <f>SUM(H27建設IO!AF95:AF96)</f>
        <v>2363</v>
      </c>
      <c r="AC36" s="95">
        <f>SUM(H27建設IO!AG95:AG96)</f>
        <v>5631</v>
      </c>
      <c r="AD36" s="95">
        <f>SUM(H27建設IO!AH95:AH96)</f>
        <v>109</v>
      </c>
      <c r="AE36" s="95">
        <f>SUM(H27建設IO!AI95:AI96)</f>
        <v>51054</v>
      </c>
      <c r="AF36" s="95">
        <f>SUM(H27建設IO!AJ95:AJ96)</f>
        <v>31430</v>
      </c>
      <c r="AG36" s="95">
        <f>SUM(H27建設IO!AK95:AK96)</f>
        <v>18979</v>
      </c>
      <c r="AH36" s="95">
        <f>SUM(H27建設IO!AL95:AL96)</f>
        <v>18360</v>
      </c>
      <c r="AI36" s="95">
        <f>SUM(H27建設IO!AM95:AM96)</f>
        <v>16302</v>
      </c>
      <c r="AJ36" s="95">
        <f>SUM(H27建設IO!AN95:AN96)</f>
        <v>6808</v>
      </c>
      <c r="AK36" s="95">
        <f>SUM(H27建設IO!AO95:AO96)</f>
        <v>516</v>
      </c>
      <c r="AL36" s="95">
        <f>SUM(H27建設IO!AP95:AP96)</f>
        <v>1067</v>
      </c>
      <c r="AM36" s="95">
        <f>SUM(H27建設IO!AQ95:AQ96)</f>
        <v>5431</v>
      </c>
      <c r="AN36" s="95">
        <f>SUM(H27建設IO!AR95:AR96)</f>
        <v>2322</v>
      </c>
      <c r="AO36" s="95">
        <f>SUM(H27建設IO!AS95:AS96)</f>
        <v>53</v>
      </c>
      <c r="AP36" s="95">
        <f>SUM(H27建設IO!AT95:AT96)</f>
        <v>105</v>
      </c>
      <c r="AQ36" s="95">
        <f>SUM(H27建設IO!AU95:AU96)</f>
        <v>2058</v>
      </c>
      <c r="AR36" s="95">
        <f>SUM(H27建設IO!AV95:AV96)</f>
        <v>1733</v>
      </c>
      <c r="AS36" s="95">
        <f>SUM(H27建設IO!AW95:AW96)</f>
        <v>1418</v>
      </c>
      <c r="AT36" s="95">
        <f>SUM(H27建設IO!AX95:AX96)</f>
        <v>180</v>
      </c>
      <c r="AU36" s="95">
        <f>SUM(H27建設IO!AY95:AY96)</f>
        <v>114</v>
      </c>
      <c r="AV36" s="95">
        <f>SUM(H27建設IO!AZ95:AZ96)</f>
        <v>21</v>
      </c>
      <c r="AW36" s="95">
        <f>SUM(H27建設IO!BA95:BA96)</f>
        <v>325</v>
      </c>
      <c r="AX36" s="95">
        <f>SUM(H27建設IO!BB95:BB96)</f>
        <v>174</v>
      </c>
      <c r="AY36" s="95">
        <f>SUM(H27建設IO!BC95:BC96)</f>
        <v>151</v>
      </c>
      <c r="AZ36" s="95">
        <f>SUM(H27建設IO!BD95:BD96)</f>
        <v>619</v>
      </c>
      <c r="BA36" s="95">
        <f>SUM(H27建設IO!BE95:BE96)</f>
        <v>12451</v>
      </c>
      <c r="BB36" s="95">
        <f>SUM(H27建設IO!BF95:BF96)</f>
        <v>4108</v>
      </c>
      <c r="BC36" s="95">
        <f>SUM(H27建設IO!BG95:BG96)</f>
        <v>2370</v>
      </c>
      <c r="BD36" s="95">
        <f>SUM(H27建設IO!BH95:BH96)</f>
        <v>615</v>
      </c>
      <c r="BE36" s="95">
        <f>SUM(H27建設IO!BI95:BI96)</f>
        <v>202</v>
      </c>
      <c r="BF36" s="95">
        <f>SUM(H27建設IO!BJ95:BJ96)</f>
        <v>921</v>
      </c>
      <c r="BG36" s="95">
        <f>SUM(H27建設IO!BK95:BK96)</f>
        <v>4135</v>
      </c>
      <c r="BH36" s="95">
        <f>SUM(H27建設IO!BL95:BL96)</f>
        <v>1688</v>
      </c>
      <c r="BI36" s="95">
        <f>SUM(H27建設IO!BM95:BM96)</f>
        <v>274</v>
      </c>
      <c r="BJ36" s="95">
        <f>SUM(H27建設IO!BN95:BN96)</f>
        <v>355</v>
      </c>
      <c r="BK36" s="95">
        <f>SUM(H27建設IO!BO95:BO96)</f>
        <v>495</v>
      </c>
      <c r="BL36" s="95">
        <f>SUM(H27建設IO!BP95:BP96)</f>
        <v>1396</v>
      </c>
      <c r="BM36" s="95">
        <f>SUM(H27建設IO!BQ95:BQ96)</f>
        <v>915</v>
      </c>
      <c r="BN36" s="95">
        <f>SUM(H27建設IO!BR95:BR96)</f>
        <v>18709</v>
      </c>
      <c r="BO36" s="95">
        <f>SUM(H27建設IO!BS95:BS96)</f>
        <v>4055</v>
      </c>
      <c r="BP36" s="95">
        <f>SUM(H27建設IO!BT95:BT96)</f>
        <v>1653</v>
      </c>
      <c r="BQ36" s="95">
        <f>SUM(H27建設IO!BU95:BU96)</f>
        <v>886</v>
      </c>
      <c r="BR36" s="95">
        <f>SUM(H27建設IO!BV95:BV96)</f>
        <v>2197</v>
      </c>
      <c r="BS36" s="95">
        <f>SUM(H27建設IO!BW95:BW96)</f>
        <v>1415</v>
      </c>
      <c r="BT36" s="96">
        <f>SUM(H27建設IO!BX95:BX96)</f>
        <v>8503</v>
      </c>
    </row>
    <row r="37" spans="1:72" ht="14.25" customHeight="1" x14ac:dyDescent="0.15">
      <c r="A37" s="94" t="s">
        <v>67</v>
      </c>
      <c r="B37" s="303" t="s">
        <v>492</v>
      </c>
      <c r="C37" s="308">
        <f>SUM(H27建設IO!G97:G100)</f>
        <v>55</v>
      </c>
      <c r="D37" s="95">
        <f>SUM(H27建設IO!H97:H100)</f>
        <v>16</v>
      </c>
      <c r="E37" s="95">
        <f>SUM(H27建設IO!I97:I100)</f>
        <v>8</v>
      </c>
      <c r="F37" s="95">
        <f>SUM(H27建設IO!J97:J100)</f>
        <v>4</v>
      </c>
      <c r="G37" s="95">
        <f>SUM(H27建設IO!K97:K100)</f>
        <v>4</v>
      </c>
      <c r="H37" s="95">
        <f>SUM(H27建設IO!L97:L100)</f>
        <v>0</v>
      </c>
      <c r="I37" s="95">
        <f>SUM(H27建設IO!M97:M100)</f>
        <v>4</v>
      </c>
      <c r="J37" s="95">
        <f>SUM(H27建設IO!N97:N100)</f>
        <v>0</v>
      </c>
      <c r="K37" s="95">
        <f>SUM(H27建設IO!O97:O100)</f>
        <v>2</v>
      </c>
      <c r="L37" s="95">
        <f>SUM(H27建設IO!P97:P100)</f>
        <v>2</v>
      </c>
      <c r="M37" s="95">
        <f>SUM(H27建設IO!Q97:Q100)</f>
        <v>0</v>
      </c>
      <c r="N37" s="95">
        <f>SUM(H27建設IO!R97:R100)</f>
        <v>2</v>
      </c>
      <c r="O37" s="95">
        <f>SUM(H27建設IO!S97:S100)</f>
        <v>1</v>
      </c>
      <c r="P37" s="95">
        <f>SUM(H27建設IO!T97:T100)</f>
        <v>1</v>
      </c>
      <c r="Q37" s="95">
        <f>SUM(H27建設IO!U97:U100)</f>
        <v>0</v>
      </c>
      <c r="R37" s="95">
        <f>SUM(H27建設IO!V97:V100)</f>
        <v>8</v>
      </c>
      <c r="S37" s="95">
        <f>SUM(H27建設IO!W97:W100)</f>
        <v>4</v>
      </c>
      <c r="T37" s="95">
        <f>SUM(H27建設IO!X97:X100)</f>
        <v>0</v>
      </c>
      <c r="U37" s="95">
        <f>SUM(H27建設IO!Y97:Y100)</f>
        <v>4</v>
      </c>
      <c r="V37" s="95">
        <f>SUM(H27建設IO!Z97:Z100)</f>
        <v>4</v>
      </c>
      <c r="W37" s="95">
        <f>SUM(H27建設IO!AA97:AA100)</f>
        <v>0</v>
      </c>
      <c r="X37" s="95">
        <f>SUM(H27建設IO!AB97:AB100)</f>
        <v>0</v>
      </c>
      <c r="Y37" s="95">
        <f>SUM(H27建設IO!AC97:AC100)</f>
        <v>0</v>
      </c>
      <c r="Z37" s="95">
        <f>SUM(H27建設IO!AD97:AD100)</f>
        <v>0</v>
      </c>
      <c r="AA37" s="95">
        <f>SUM(H27建設IO!AE97:AE100)</f>
        <v>1</v>
      </c>
      <c r="AB37" s="95">
        <f>SUM(H27建設IO!AF97:AF100)</f>
        <v>1</v>
      </c>
      <c r="AC37" s="95">
        <f>SUM(H27建設IO!AG97:AG100)</f>
        <v>2</v>
      </c>
      <c r="AD37" s="95">
        <f>SUM(H27建設IO!AH97:AH100)</f>
        <v>0</v>
      </c>
      <c r="AE37" s="95">
        <f>SUM(H27建設IO!AI97:AI100)</f>
        <v>39</v>
      </c>
      <c r="AF37" s="95">
        <f>SUM(H27建設IO!AJ97:AJ100)</f>
        <v>8</v>
      </c>
      <c r="AG37" s="95">
        <f>SUM(H27建設IO!AK97:AK100)</f>
        <v>4</v>
      </c>
      <c r="AH37" s="95">
        <f>SUM(H27建設IO!AL97:AL100)</f>
        <v>4</v>
      </c>
      <c r="AI37" s="95">
        <f>SUM(H27建設IO!AM97:AM100)</f>
        <v>4</v>
      </c>
      <c r="AJ37" s="95">
        <f>SUM(H27建設IO!AN97:AN100)</f>
        <v>3</v>
      </c>
      <c r="AK37" s="95">
        <f>SUM(H27建設IO!AO97:AO100)</f>
        <v>0</v>
      </c>
      <c r="AL37" s="95">
        <f>SUM(H27建設IO!AP97:AP100)</f>
        <v>0</v>
      </c>
      <c r="AM37" s="95">
        <f>SUM(H27建設IO!AQ97:AQ100)</f>
        <v>1</v>
      </c>
      <c r="AN37" s="95">
        <f>SUM(H27建設IO!AR97:AR100)</f>
        <v>0</v>
      </c>
      <c r="AO37" s="95">
        <f>SUM(H27建設IO!AS97:AS100)</f>
        <v>0</v>
      </c>
      <c r="AP37" s="95">
        <f>SUM(H27建設IO!AT97:AT100)</f>
        <v>0</v>
      </c>
      <c r="AQ37" s="95">
        <f>SUM(H27建設IO!AU97:AU100)</f>
        <v>0</v>
      </c>
      <c r="AR37" s="95">
        <f>SUM(H27建設IO!AV97:AV100)</f>
        <v>0</v>
      </c>
      <c r="AS37" s="95">
        <f>SUM(H27建設IO!AW97:AW100)</f>
        <v>0</v>
      </c>
      <c r="AT37" s="95">
        <f>SUM(H27建設IO!AX97:AX100)</f>
        <v>0</v>
      </c>
      <c r="AU37" s="95">
        <f>SUM(H27建設IO!AY97:AY100)</f>
        <v>0</v>
      </c>
      <c r="AV37" s="95">
        <f>SUM(H27建設IO!AZ97:AZ100)</f>
        <v>0</v>
      </c>
      <c r="AW37" s="95">
        <f>SUM(H27建設IO!BA97:BA100)</f>
        <v>0</v>
      </c>
      <c r="AX37" s="95">
        <f>SUM(H27建設IO!BB97:BB100)</f>
        <v>0</v>
      </c>
      <c r="AY37" s="95">
        <f>SUM(H27建設IO!BC97:BC100)</f>
        <v>0</v>
      </c>
      <c r="AZ37" s="95">
        <f>SUM(H27建設IO!BD97:BD100)</f>
        <v>0</v>
      </c>
      <c r="BA37" s="95">
        <f>SUM(H27建設IO!BE97:BE100)</f>
        <v>4</v>
      </c>
      <c r="BB37" s="95">
        <f>SUM(H27建設IO!BF97:BF100)</f>
        <v>2</v>
      </c>
      <c r="BC37" s="95">
        <f>SUM(H27建設IO!BG97:BG100)</f>
        <v>2</v>
      </c>
      <c r="BD37" s="95">
        <f>SUM(H27建設IO!BH97:BH100)</f>
        <v>0</v>
      </c>
      <c r="BE37" s="95">
        <f>SUM(H27建設IO!BI97:BI100)</f>
        <v>0</v>
      </c>
      <c r="BF37" s="95">
        <f>SUM(H27建設IO!BJ97:BJ100)</f>
        <v>0</v>
      </c>
      <c r="BG37" s="95">
        <f>SUM(H27建設IO!BK97:BK100)</f>
        <v>1</v>
      </c>
      <c r="BH37" s="95">
        <f>SUM(H27建設IO!BL97:BL100)</f>
        <v>1</v>
      </c>
      <c r="BI37" s="95">
        <f>SUM(H27建設IO!BM97:BM100)</f>
        <v>0</v>
      </c>
      <c r="BJ37" s="95">
        <f>SUM(H27建設IO!BN97:BN100)</f>
        <v>0</v>
      </c>
      <c r="BK37" s="95">
        <f>SUM(H27建設IO!BO97:BO100)</f>
        <v>0</v>
      </c>
      <c r="BL37" s="95">
        <f>SUM(H27建設IO!BP97:BP100)</f>
        <v>0</v>
      </c>
      <c r="BM37" s="95">
        <f>SUM(H27建設IO!BQ97:BQ100)</f>
        <v>15</v>
      </c>
      <c r="BN37" s="95">
        <f>SUM(H27建設IO!BR97:BR100)</f>
        <v>16</v>
      </c>
      <c r="BO37" s="95">
        <f>SUM(H27建設IO!BS97:BS100)</f>
        <v>4</v>
      </c>
      <c r="BP37" s="95">
        <f>SUM(H27建設IO!BT97:BT100)</f>
        <v>4</v>
      </c>
      <c r="BQ37" s="95">
        <f>SUM(H27建設IO!BU97:BU100)</f>
        <v>4</v>
      </c>
      <c r="BR37" s="95">
        <f>SUM(H27建設IO!BV97:BV100)</f>
        <v>1</v>
      </c>
      <c r="BS37" s="95">
        <f>SUM(H27建設IO!BW97:BW100)</f>
        <v>0</v>
      </c>
      <c r="BT37" s="96">
        <f>SUM(H27建設IO!BX97:BX100)</f>
        <v>3</v>
      </c>
    </row>
    <row r="38" spans="1:72" ht="14.25" customHeight="1" x14ac:dyDescent="0.15">
      <c r="A38" s="94" t="s">
        <v>68</v>
      </c>
      <c r="B38" s="303" t="s">
        <v>493</v>
      </c>
      <c r="C38" s="308">
        <f>H27建設IO!G101</f>
        <v>35393</v>
      </c>
      <c r="D38" s="95">
        <f>H27建設IO!H101</f>
        <v>13988</v>
      </c>
      <c r="E38" s="95">
        <f>H27建設IO!I101</f>
        <v>3192</v>
      </c>
      <c r="F38" s="95">
        <f>H27建設IO!J101</f>
        <v>778</v>
      </c>
      <c r="G38" s="95">
        <f>H27建設IO!K101</f>
        <v>753</v>
      </c>
      <c r="H38" s="95">
        <f>H27建設IO!L101</f>
        <v>25</v>
      </c>
      <c r="I38" s="95">
        <f>H27建設IO!M101</f>
        <v>2414</v>
      </c>
      <c r="J38" s="95">
        <f>H27建設IO!N101</f>
        <v>40</v>
      </c>
      <c r="K38" s="95">
        <f>H27建設IO!O101</f>
        <v>1293</v>
      </c>
      <c r="L38" s="95">
        <f>H27建設IO!P101</f>
        <v>1276</v>
      </c>
      <c r="M38" s="95">
        <f>H27建設IO!Q101</f>
        <v>17</v>
      </c>
      <c r="N38" s="95">
        <f>H27建設IO!R101</f>
        <v>1063</v>
      </c>
      <c r="O38" s="95">
        <f>H27建設IO!S101</f>
        <v>371</v>
      </c>
      <c r="P38" s="95">
        <f>H27建設IO!T101</f>
        <v>692</v>
      </c>
      <c r="Q38" s="95">
        <f>H27建設IO!U101</f>
        <v>18</v>
      </c>
      <c r="R38" s="95">
        <f>H27建設IO!V101</f>
        <v>10796</v>
      </c>
      <c r="S38" s="95">
        <f>H27建設IO!W101</f>
        <v>1656</v>
      </c>
      <c r="T38" s="95">
        <f>H27建設IO!X101</f>
        <v>110</v>
      </c>
      <c r="U38" s="95">
        <f>H27建設IO!Y101</f>
        <v>1546</v>
      </c>
      <c r="V38" s="95">
        <f>H27建設IO!Z101</f>
        <v>9140</v>
      </c>
      <c r="W38" s="95">
        <f>H27建設IO!AA101</f>
        <v>70</v>
      </c>
      <c r="X38" s="95">
        <f>H27建設IO!AB101</f>
        <v>622</v>
      </c>
      <c r="Y38" s="95">
        <f>H27建設IO!AC101</f>
        <v>171</v>
      </c>
      <c r="Z38" s="95">
        <f>H27建設IO!AD101</f>
        <v>689</v>
      </c>
      <c r="AA38" s="95">
        <f>H27建設IO!AE101</f>
        <v>2330</v>
      </c>
      <c r="AB38" s="95">
        <f>H27建設IO!AF101</f>
        <v>1346</v>
      </c>
      <c r="AC38" s="95">
        <f>H27建設IO!AG101</f>
        <v>3815</v>
      </c>
      <c r="AD38" s="95">
        <f>H27建設IO!AH101</f>
        <v>97</v>
      </c>
      <c r="AE38" s="95">
        <f>H27建設IO!AI101</f>
        <v>21405</v>
      </c>
      <c r="AF38" s="95">
        <f>H27建設IO!AJ101</f>
        <v>7294</v>
      </c>
      <c r="AG38" s="95">
        <f>H27建設IO!AK101</f>
        <v>4014</v>
      </c>
      <c r="AH38" s="95">
        <f>H27建設IO!AL101</f>
        <v>3887</v>
      </c>
      <c r="AI38" s="95">
        <f>H27建設IO!AM101</f>
        <v>3480</v>
      </c>
      <c r="AJ38" s="95">
        <f>H27建設IO!AN101</f>
        <v>1477</v>
      </c>
      <c r="AK38" s="95">
        <f>H27建設IO!AO101</f>
        <v>105</v>
      </c>
      <c r="AL38" s="95">
        <f>H27建設IO!AP101</f>
        <v>215</v>
      </c>
      <c r="AM38" s="95">
        <f>H27建設IO!AQ101</f>
        <v>1166</v>
      </c>
      <c r="AN38" s="95">
        <f>H27建設IO!AR101</f>
        <v>485</v>
      </c>
      <c r="AO38" s="95">
        <f>H27建設IO!AS101</f>
        <v>11</v>
      </c>
      <c r="AP38" s="95">
        <f>H27建設IO!AT101</f>
        <v>21</v>
      </c>
      <c r="AQ38" s="95">
        <f>H27建設IO!AU101</f>
        <v>407</v>
      </c>
      <c r="AR38" s="95">
        <f>H27建設IO!AV101</f>
        <v>342</v>
      </c>
      <c r="AS38" s="95">
        <f>H27建設IO!AW101</f>
        <v>282</v>
      </c>
      <c r="AT38" s="95">
        <f>H27建設IO!AX101</f>
        <v>34</v>
      </c>
      <c r="AU38" s="95">
        <f>H27建設IO!AY101</f>
        <v>22</v>
      </c>
      <c r="AV38" s="95">
        <f>H27建設IO!AZ101</f>
        <v>4</v>
      </c>
      <c r="AW38" s="95">
        <f>H27建設IO!BA101</f>
        <v>65</v>
      </c>
      <c r="AX38" s="95">
        <f>H27建設IO!BB101</f>
        <v>35</v>
      </c>
      <c r="AY38" s="95">
        <f>H27建設IO!BC101</f>
        <v>30</v>
      </c>
      <c r="AZ38" s="95">
        <f>H27建設IO!BD101</f>
        <v>127</v>
      </c>
      <c r="BA38" s="95">
        <f>H27建設IO!BE101</f>
        <v>3280</v>
      </c>
      <c r="BB38" s="95">
        <f>H27建設IO!BF101</f>
        <v>1031</v>
      </c>
      <c r="BC38" s="95">
        <f>H27建設IO!BG101</f>
        <v>619</v>
      </c>
      <c r="BD38" s="95">
        <f>H27建設IO!BH101</f>
        <v>144</v>
      </c>
      <c r="BE38" s="95">
        <f>H27建設IO!BI101</f>
        <v>47</v>
      </c>
      <c r="BF38" s="95">
        <f>H27建設IO!BJ101</f>
        <v>221</v>
      </c>
      <c r="BG38" s="95">
        <f>H27建設IO!BK101</f>
        <v>1228</v>
      </c>
      <c r="BH38" s="95">
        <f>H27建設IO!BL101</f>
        <v>423</v>
      </c>
      <c r="BI38" s="95">
        <f>H27建設IO!BM101</f>
        <v>63</v>
      </c>
      <c r="BJ38" s="95">
        <f>H27建設IO!BN101</f>
        <v>80</v>
      </c>
      <c r="BK38" s="95">
        <f>H27建設IO!BO101</f>
        <v>111</v>
      </c>
      <c r="BL38" s="95">
        <f>H27建設IO!BP101</f>
        <v>344</v>
      </c>
      <c r="BM38" s="95">
        <f>H27建設IO!BQ101</f>
        <v>5606</v>
      </c>
      <c r="BN38" s="95">
        <f>H27建設IO!BR101</f>
        <v>8505</v>
      </c>
      <c r="BO38" s="95">
        <f>H27建設IO!BS101</f>
        <v>846</v>
      </c>
      <c r="BP38" s="95">
        <f>H27建設IO!BT101</f>
        <v>822</v>
      </c>
      <c r="BQ38" s="95">
        <f>H27建設IO!BU101</f>
        <v>151</v>
      </c>
      <c r="BR38" s="95">
        <f>H27建設IO!BV101</f>
        <v>729</v>
      </c>
      <c r="BS38" s="95">
        <f>H27建設IO!BW101</f>
        <v>432</v>
      </c>
      <c r="BT38" s="96">
        <f>H27建設IO!BX101</f>
        <v>5525</v>
      </c>
    </row>
    <row r="39" spans="1:72" ht="14.25" customHeight="1" x14ac:dyDescent="0.15">
      <c r="A39" s="94" t="s">
        <v>449</v>
      </c>
      <c r="B39" s="303" t="s">
        <v>23</v>
      </c>
      <c r="C39" s="308">
        <f>SUM(H27建設IO!G102:G105)</f>
        <v>4849996</v>
      </c>
      <c r="D39" s="95">
        <f>SUM(H27建設IO!H102:H105)</f>
        <v>2292684</v>
      </c>
      <c r="E39" s="95">
        <f>SUM(H27建設IO!I102:I105)</f>
        <v>1167283</v>
      </c>
      <c r="F39" s="95">
        <f>SUM(H27建設IO!J102:J105)</f>
        <v>519925</v>
      </c>
      <c r="G39" s="95">
        <f>SUM(H27建設IO!K102:K105)</f>
        <v>508404</v>
      </c>
      <c r="H39" s="95">
        <f>SUM(H27建設IO!L102:L105)</f>
        <v>11521</v>
      </c>
      <c r="I39" s="95">
        <f>SUM(H27建設IO!M102:M105)</f>
        <v>647358</v>
      </c>
      <c r="J39" s="95">
        <f>SUM(H27建設IO!N102:N105)</f>
        <v>11404</v>
      </c>
      <c r="K39" s="95">
        <f>SUM(H27建設IO!O102:O105)</f>
        <v>374768</v>
      </c>
      <c r="L39" s="95">
        <f>SUM(H27建設IO!P102:P105)</f>
        <v>372970</v>
      </c>
      <c r="M39" s="95">
        <f>SUM(H27建設IO!Q102:Q105)</f>
        <v>1798</v>
      </c>
      <c r="N39" s="95">
        <f>SUM(H27建設IO!R102:R105)</f>
        <v>250716</v>
      </c>
      <c r="O39" s="95">
        <f>SUM(H27建設IO!S102:S105)</f>
        <v>174336</v>
      </c>
      <c r="P39" s="95">
        <f>SUM(H27建設IO!T102:T105)</f>
        <v>76380</v>
      </c>
      <c r="Q39" s="95">
        <f>SUM(H27建設IO!U102:U105)</f>
        <v>10470</v>
      </c>
      <c r="R39" s="95">
        <f>SUM(H27建設IO!V102:V105)</f>
        <v>1125401</v>
      </c>
      <c r="S39" s="95">
        <f>SUM(H27建設IO!W102:W105)</f>
        <v>34764</v>
      </c>
      <c r="T39" s="95">
        <f>SUM(H27建設IO!X102:X105)</f>
        <v>2506</v>
      </c>
      <c r="U39" s="95">
        <f>SUM(H27建設IO!Y102:Y105)</f>
        <v>32258</v>
      </c>
      <c r="V39" s="95">
        <f>SUM(H27建設IO!Z102:Z105)</f>
        <v>1090637</v>
      </c>
      <c r="W39" s="95">
        <f>SUM(H27建設IO!AA102:AA105)</f>
        <v>5750</v>
      </c>
      <c r="X39" s="95">
        <f>SUM(H27建設IO!AB102:AB105)</f>
        <v>45901</v>
      </c>
      <c r="Y39" s="95">
        <f>SUM(H27建設IO!AC102:AC105)</f>
        <v>15936</v>
      </c>
      <c r="Z39" s="95">
        <f>SUM(H27建設IO!AD102:AD105)</f>
        <v>62061</v>
      </c>
      <c r="AA39" s="95">
        <f>SUM(H27建設IO!AE102:AE105)</f>
        <v>241575</v>
      </c>
      <c r="AB39" s="95">
        <f>SUM(H27建設IO!AF102:AF105)</f>
        <v>121672</v>
      </c>
      <c r="AC39" s="95">
        <f>SUM(H27建設IO!AG102:AG105)</f>
        <v>580520</v>
      </c>
      <c r="AD39" s="95">
        <f>SUM(H27建設IO!AH102:AH105)</f>
        <v>17222</v>
      </c>
      <c r="AE39" s="95">
        <f>SUM(H27建設IO!AI102:AI105)</f>
        <v>2557312</v>
      </c>
      <c r="AF39" s="95">
        <f>SUM(H27建設IO!AJ102:AJ105)</f>
        <v>1757296</v>
      </c>
      <c r="AG39" s="95">
        <f>SUM(H27建設IO!AK102:AK105)</f>
        <v>856165</v>
      </c>
      <c r="AH39" s="95">
        <f>SUM(H27建設IO!AL102:AL105)</f>
        <v>835391</v>
      </c>
      <c r="AI39" s="95">
        <f>SUM(H27建設IO!AM102:AM105)</f>
        <v>769331</v>
      </c>
      <c r="AJ39" s="95">
        <f>SUM(H27建設IO!AN102:AN105)</f>
        <v>348811</v>
      </c>
      <c r="AK39" s="95">
        <f>SUM(H27建設IO!AO102:AO105)</f>
        <v>19304</v>
      </c>
      <c r="AL39" s="95">
        <f>SUM(H27建設IO!AP102:AP105)</f>
        <v>50247</v>
      </c>
      <c r="AM39" s="95">
        <f>SUM(H27建設IO!AQ102:AQ105)</f>
        <v>254553</v>
      </c>
      <c r="AN39" s="95">
        <f>SUM(H27建設IO!AR102:AR105)</f>
        <v>90973</v>
      </c>
      <c r="AO39" s="95">
        <f>SUM(H27建設IO!AS102:AS105)</f>
        <v>1196</v>
      </c>
      <c r="AP39" s="95">
        <f>SUM(H27建設IO!AT102:AT105)</f>
        <v>4247</v>
      </c>
      <c r="AQ39" s="95">
        <f>SUM(H27建設IO!AU102:AU105)</f>
        <v>66060</v>
      </c>
      <c r="AR39" s="95">
        <f>SUM(H27建設IO!AV102:AV105)</f>
        <v>59228</v>
      </c>
      <c r="AS39" s="95">
        <f>SUM(H27建設IO!AW102:AW105)</f>
        <v>41831</v>
      </c>
      <c r="AT39" s="95">
        <f>SUM(H27建設IO!AX102:AX105)</f>
        <v>14188</v>
      </c>
      <c r="AU39" s="95">
        <f>SUM(H27建設IO!AY102:AY105)</f>
        <v>2773</v>
      </c>
      <c r="AV39" s="95">
        <f>SUM(H27建設IO!AZ102:AZ105)</f>
        <v>436</v>
      </c>
      <c r="AW39" s="95">
        <f>SUM(H27建設IO!BA102:BA105)</f>
        <v>6832</v>
      </c>
      <c r="AX39" s="95">
        <f>SUM(H27建設IO!BB102:BB105)</f>
        <v>3515</v>
      </c>
      <c r="AY39" s="95">
        <f>SUM(H27建設IO!BC102:BC105)</f>
        <v>3317</v>
      </c>
      <c r="AZ39" s="95">
        <f>SUM(H27建設IO!BD102:BD105)</f>
        <v>20774</v>
      </c>
      <c r="BA39" s="95">
        <f>SUM(H27建設IO!BE102:BE105)</f>
        <v>901131</v>
      </c>
      <c r="BB39" s="95">
        <f>SUM(H27建設IO!BF102:BF105)</f>
        <v>309278</v>
      </c>
      <c r="BC39" s="95">
        <f>SUM(H27建設IO!BG102:BG105)</f>
        <v>169898</v>
      </c>
      <c r="BD39" s="95">
        <f>SUM(H27建設IO!BH102:BH105)</f>
        <v>44225</v>
      </c>
      <c r="BE39" s="95">
        <f>SUM(H27建設IO!BI102:BI105)</f>
        <v>14174</v>
      </c>
      <c r="BF39" s="95">
        <f>SUM(H27建設IO!BJ102:BJ105)</f>
        <v>80981</v>
      </c>
      <c r="BG39" s="95">
        <f>SUM(H27建設IO!BK102:BK105)</f>
        <v>203657</v>
      </c>
      <c r="BH39" s="95">
        <f>SUM(H27建設IO!BL102:BL105)</f>
        <v>60795</v>
      </c>
      <c r="BI39" s="95">
        <f>SUM(H27建設IO!BM102:BM105)</f>
        <v>2799</v>
      </c>
      <c r="BJ39" s="95">
        <f>SUM(H27建設IO!BN102:BN105)</f>
        <v>30356</v>
      </c>
      <c r="BK39" s="95">
        <f>SUM(H27建設IO!BO102:BO105)</f>
        <v>182337</v>
      </c>
      <c r="BL39" s="95">
        <f>SUM(H27建設IO!BP102:BP105)</f>
        <v>111909</v>
      </c>
      <c r="BM39" s="95">
        <f>SUM(H27建設IO!BQ102:BQ105)</f>
        <v>113030</v>
      </c>
      <c r="BN39" s="95">
        <f>SUM(H27建設IO!BR102:BR105)</f>
        <v>686986</v>
      </c>
      <c r="BO39" s="95">
        <f>SUM(H27建設IO!BS102:BS105)</f>
        <v>147154</v>
      </c>
      <c r="BP39" s="95">
        <f>SUM(H27建設IO!BT102:BT105)</f>
        <v>74347</v>
      </c>
      <c r="BQ39" s="95">
        <f>SUM(H27建設IO!BU102:BU105)</f>
        <v>19829</v>
      </c>
      <c r="BR39" s="95">
        <f>SUM(H27建設IO!BV102:BV105)</f>
        <v>123151</v>
      </c>
      <c r="BS39" s="95">
        <f>SUM(H27建設IO!BW102:BW105)</f>
        <v>35574</v>
      </c>
      <c r="BT39" s="96">
        <f>SUM(H27建設IO!BX102:BX105)</f>
        <v>286931</v>
      </c>
    </row>
    <row r="40" spans="1:72" ht="14.25" customHeight="1" x14ac:dyDescent="0.15">
      <c r="A40" s="94" t="s">
        <v>450</v>
      </c>
      <c r="B40" s="303" t="s">
        <v>24</v>
      </c>
      <c r="C40" s="308">
        <f>SUM(H27建設IO!G106:G110)</f>
        <v>12257</v>
      </c>
      <c r="D40" s="95">
        <f>SUM(H27建設IO!H106:H110)</f>
        <v>5066</v>
      </c>
      <c r="E40" s="95">
        <f>SUM(H27建設IO!I106:I110)</f>
        <v>2371</v>
      </c>
      <c r="F40" s="95">
        <f>SUM(H27建設IO!J106:J110)</f>
        <v>1133</v>
      </c>
      <c r="G40" s="95">
        <f>SUM(H27建設IO!K106:K110)</f>
        <v>1096</v>
      </c>
      <c r="H40" s="95">
        <f>SUM(H27建設IO!L106:L110)</f>
        <v>37</v>
      </c>
      <c r="I40" s="95">
        <f>SUM(H27建設IO!M106:M110)</f>
        <v>1238</v>
      </c>
      <c r="J40" s="95">
        <f>SUM(H27建設IO!N106:N110)</f>
        <v>21</v>
      </c>
      <c r="K40" s="95">
        <f>SUM(H27建設IO!O106:O110)</f>
        <v>662</v>
      </c>
      <c r="L40" s="95">
        <f>SUM(H27建設IO!P106:P110)</f>
        <v>653</v>
      </c>
      <c r="M40" s="95">
        <f>SUM(H27建設IO!Q106:Q110)</f>
        <v>9</v>
      </c>
      <c r="N40" s="95">
        <f>SUM(H27建設IO!R106:R110)</f>
        <v>546</v>
      </c>
      <c r="O40" s="95">
        <f>SUM(H27建設IO!S106:S110)</f>
        <v>191</v>
      </c>
      <c r="P40" s="95">
        <f>SUM(H27建設IO!T106:T110)</f>
        <v>355</v>
      </c>
      <c r="Q40" s="95">
        <f>SUM(H27建設IO!U106:U110)</f>
        <v>9</v>
      </c>
      <c r="R40" s="95">
        <f>SUM(H27建設IO!V106:V110)</f>
        <v>2695</v>
      </c>
      <c r="S40" s="95">
        <f>SUM(H27建設IO!W106:W110)</f>
        <v>148</v>
      </c>
      <c r="T40" s="95">
        <f>SUM(H27建設IO!X106:X110)</f>
        <v>10</v>
      </c>
      <c r="U40" s="95">
        <f>SUM(H27建設IO!Y106:Y110)</f>
        <v>138</v>
      </c>
      <c r="V40" s="95">
        <f>SUM(H27建設IO!Z106:Z110)</f>
        <v>2547</v>
      </c>
      <c r="W40" s="95">
        <f>SUM(H27建設IO!AA106:AA110)</f>
        <v>21</v>
      </c>
      <c r="X40" s="95">
        <f>SUM(H27建設IO!AB106:AB110)</f>
        <v>173</v>
      </c>
      <c r="Y40" s="95">
        <f>SUM(H27建設IO!AC106:AC110)</f>
        <v>47</v>
      </c>
      <c r="Z40" s="95">
        <f>SUM(H27建設IO!AD106:AD110)</f>
        <v>191</v>
      </c>
      <c r="AA40" s="95">
        <f>SUM(H27建設IO!AE106:AE110)</f>
        <v>649</v>
      </c>
      <c r="AB40" s="95">
        <f>SUM(H27建設IO!AF106:AF110)</f>
        <v>375</v>
      </c>
      <c r="AC40" s="95">
        <f>SUM(H27建設IO!AG106:AG110)</f>
        <v>1063</v>
      </c>
      <c r="AD40" s="95">
        <f>SUM(H27建設IO!AH106:AH110)</f>
        <v>28</v>
      </c>
      <c r="AE40" s="95">
        <f>SUM(H27建設IO!AI106:AI110)</f>
        <v>7191</v>
      </c>
      <c r="AF40" s="95">
        <f>SUM(H27建設IO!AJ106:AJ110)</f>
        <v>4371</v>
      </c>
      <c r="AG40" s="95">
        <f>SUM(H27建設IO!AK106:AK110)</f>
        <v>2524</v>
      </c>
      <c r="AH40" s="95">
        <f>SUM(H27建設IO!AL106:AL110)</f>
        <v>2086</v>
      </c>
      <c r="AI40" s="95">
        <f>SUM(H27建設IO!AM106:AM110)</f>
        <v>1824</v>
      </c>
      <c r="AJ40" s="95">
        <f>SUM(H27建設IO!AN106:AN110)</f>
        <v>837</v>
      </c>
      <c r="AK40" s="95">
        <f>SUM(H27建設IO!AO106:AO110)</f>
        <v>49</v>
      </c>
      <c r="AL40" s="95">
        <f>SUM(H27建設IO!AP106:AP110)</f>
        <v>124</v>
      </c>
      <c r="AM40" s="95">
        <f>SUM(H27建設IO!AQ106:AQ110)</f>
        <v>582</v>
      </c>
      <c r="AN40" s="95">
        <f>SUM(H27建設IO!AR106:AR110)</f>
        <v>216</v>
      </c>
      <c r="AO40" s="95">
        <f>SUM(H27建設IO!AS106:AS110)</f>
        <v>5</v>
      </c>
      <c r="AP40" s="95">
        <f>SUM(H27建設IO!AT106:AT110)</f>
        <v>11</v>
      </c>
      <c r="AQ40" s="95">
        <f>SUM(H27建設IO!AU106:AU110)</f>
        <v>262</v>
      </c>
      <c r="AR40" s="95">
        <f>SUM(H27建設IO!AV106:AV110)</f>
        <v>228</v>
      </c>
      <c r="AS40" s="95">
        <f>SUM(H27建設IO!AW106:AW110)</f>
        <v>185</v>
      </c>
      <c r="AT40" s="95">
        <f>SUM(H27建設IO!AX106:AX110)</f>
        <v>29</v>
      </c>
      <c r="AU40" s="95">
        <f>SUM(H27建設IO!AY106:AY110)</f>
        <v>13</v>
      </c>
      <c r="AV40" s="95">
        <f>SUM(H27建設IO!AZ106:AZ110)</f>
        <v>1</v>
      </c>
      <c r="AW40" s="95">
        <f>SUM(H27建設IO!BA106:BA110)</f>
        <v>34</v>
      </c>
      <c r="AX40" s="95">
        <f>SUM(H27建設IO!BB106:BB110)</f>
        <v>18</v>
      </c>
      <c r="AY40" s="95">
        <f>SUM(H27建設IO!BC106:BC110)</f>
        <v>16</v>
      </c>
      <c r="AZ40" s="95">
        <f>SUM(H27建設IO!BD106:BD110)</f>
        <v>438</v>
      </c>
      <c r="BA40" s="95">
        <f>SUM(H27建設IO!BE106:BE110)</f>
        <v>1847</v>
      </c>
      <c r="BB40" s="95">
        <f>SUM(H27建設IO!BF106:BF110)</f>
        <v>463</v>
      </c>
      <c r="BC40" s="95">
        <f>SUM(H27建設IO!BG106:BG110)</f>
        <v>287</v>
      </c>
      <c r="BD40" s="95">
        <f>SUM(H27建設IO!BH106:BH110)</f>
        <v>61</v>
      </c>
      <c r="BE40" s="95">
        <f>SUM(H27建設IO!BI106:BI110)</f>
        <v>17</v>
      </c>
      <c r="BF40" s="95">
        <f>SUM(H27建設IO!BJ106:BJ110)</f>
        <v>98</v>
      </c>
      <c r="BG40" s="95">
        <f>SUM(H27建設IO!BK106:BK110)</f>
        <v>880</v>
      </c>
      <c r="BH40" s="95">
        <f>SUM(H27建設IO!BL106:BL110)</f>
        <v>184</v>
      </c>
      <c r="BI40" s="95">
        <f>SUM(H27建設IO!BM106:BM110)</f>
        <v>22</v>
      </c>
      <c r="BJ40" s="95">
        <f>SUM(H27建設IO!BN106:BN110)</f>
        <v>84</v>
      </c>
      <c r="BK40" s="95">
        <f>SUM(H27建設IO!BO106:BO110)</f>
        <v>88</v>
      </c>
      <c r="BL40" s="95">
        <f>SUM(H27建設IO!BP106:BP110)</f>
        <v>126</v>
      </c>
      <c r="BM40" s="95">
        <f>SUM(H27建設IO!BQ106:BQ110)</f>
        <v>195</v>
      </c>
      <c r="BN40" s="95">
        <f>SUM(H27建設IO!BR106:BR110)</f>
        <v>2625</v>
      </c>
      <c r="BO40" s="95">
        <f>SUM(H27建設IO!BS106:BS110)</f>
        <v>369</v>
      </c>
      <c r="BP40" s="95">
        <f>SUM(H27建設IO!BT106:BT110)</f>
        <v>331</v>
      </c>
      <c r="BQ40" s="95">
        <f>SUM(H27建設IO!BU106:BU110)</f>
        <v>49</v>
      </c>
      <c r="BR40" s="95">
        <f>SUM(H27建設IO!BV106:BV110)</f>
        <v>713</v>
      </c>
      <c r="BS40" s="95">
        <f>SUM(H27建設IO!BW106:BW110)</f>
        <v>174</v>
      </c>
      <c r="BT40" s="96">
        <f>SUM(H27建設IO!BX106:BX110)</f>
        <v>989</v>
      </c>
    </row>
    <row r="41" spans="1:72" ht="14.25" customHeight="1" x14ac:dyDescent="0.15">
      <c r="A41" s="94" t="s">
        <v>451</v>
      </c>
      <c r="B41" s="303" t="s">
        <v>494</v>
      </c>
      <c r="C41" s="308">
        <f>H27建設IO!G111</f>
        <v>45748</v>
      </c>
      <c r="D41" s="95">
        <f>H27建設IO!H111</f>
        <v>14449</v>
      </c>
      <c r="E41" s="95">
        <f>H27建設IO!I111</f>
        <v>11326</v>
      </c>
      <c r="F41" s="95">
        <f>H27建設IO!J111</f>
        <v>9798</v>
      </c>
      <c r="G41" s="95">
        <f>H27建設IO!K111</f>
        <v>9103</v>
      </c>
      <c r="H41" s="95">
        <f>H27建設IO!L111</f>
        <v>695</v>
      </c>
      <c r="I41" s="95">
        <f>H27建設IO!M111</f>
        <v>1528</v>
      </c>
      <c r="J41" s="95">
        <f>H27建設IO!N111</f>
        <v>21</v>
      </c>
      <c r="K41" s="95">
        <f>H27建設IO!O111</f>
        <v>594</v>
      </c>
      <c r="L41" s="95">
        <f>H27建設IO!P111</f>
        <v>579</v>
      </c>
      <c r="M41" s="95">
        <f>H27建設IO!Q111</f>
        <v>15</v>
      </c>
      <c r="N41" s="95">
        <f>H27建設IO!R111</f>
        <v>900</v>
      </c>
      <c r="O41" s="95">
        <f>H27建設IO!S111</f>
        <v>162</v>
      </c>
      <c r="P41" s="95">
        <f>H27建設IO!T111</f>
        <v>738</v>
      </c>
      <c r="Q41" s="95">
        <f>H27建設IO!U111</f>
        <v>13</v>
      </c>
      <c r="R41" s="95">
        <f>H27建設IO!V111</f>
        <v>3123</v>
      </c>
      <c r="S41" s="95">
        <f>H27建設IO!W111</f>
        <v>1136</v>
      </c>
      <c r="T41" s="95">
        <f>H27建設IO!X111</f>
        <v>79</v>
      </c>
      <c r="U41" s="95">
        <f>H27建設IO!Y111</f>
        <v>1057</v>
      </c>
      <c r="V41" s="95">
        <f>H27建設IO!Z111</f>
        <v>1987</v>
      </c>
      <c r="W41" s="95">
        <f>H27建設IO!AA111</f>
        <v>21</v>
      </c>
      <c r="X41" s="95">
        <f>H27建設IO!AB111</f>
        <v>151</v>
      </c>
      <c r="Y41" s="95">
        <f>H27建設IO!AC111</f>
        <v>33</v>
      </c>
      <c r="Z41" s="95">
        <f>H27建設IO!AD111</f>
        <v>177</v>
      </c>
      <c r="AA41" s="95">
        <f>H27建設IO!AE111</f>
        <v>518</v>
      </c>
      <c r="AB41" s="95">
        <f>H27建設IO!AF111</f>
        <v>316</v>
      </c>
      <c r="AC41" s="95">
        <f>H27建設IO!AG111</f>
        <v>742</v>
      </c>
      <c r="AD41" s="95">
        <f>H27建設IO!AH111</f>
        <v>29</v>
      </c>
      <c r="AE41" s="95">
        <f>H27建設IO!AI111</f>
        <v>31299</v>
      </c>
      <c r="AF41" s="95">
        <f>H27建設IO!AJ111</f>
        <v>28173</v>
      </c>
      <c r="AG41" s="95">
        <f>H27建設IO!AK111</f>
        <v>17546</v>
      </c>
      <c r="AH41" s="95">
        <f>H27建設IO!AL111</f>
        <v>16500</v>
      </c>
      <c r="AI41" s="95">
        <f>H27建設IO!AM111</f>
        <v>14304</v>
      </c>
      <c r="AJ41" s="95">
        <f>H27建設IO!AN111</f>
        <v>5610</v>
      </c>
      <c r="AK41" s="95">
        <f>H27建設IO!AO111</f>
        <v>462</v>
      </c>
      <c r="AL41" s="95">
        <f>H27建設IO!AP111</f>
        <v>932</v>
      </c>
      <c r="AM41" s="95">
        <f>H27建設IO!AQ111</f>
        <v>4530</v>
      </c>
      <c r="AN41" s="95">
        <f>H27建設IO!AR111</f>
        <v>2571</v>
      </c>
      <c r="AO41" s="95">
        <f>H27建設IO!AS111</f>
        <v>70</v>
      </c>
      <c r="AP41" s="95">
        <f>H27建設IO!AT111</f>
        <v>129</v>
      </c>
      <c r="AQ41" s="95">
        <f>H27建設IO!AU111</f>
        <v>2196</v>
      </c>
      <c r="AR41" s="95">
        <f>H27建設IO!AV111</f>
        <v>1808</v>
      </c>
      <c r="AS41" s="95">
        <f>H27建設IO!AW111</f>
        <v>1499</v>
      </c>
      <c r="AT41" s="95">
        <f>H27建設IO!AX111</f>
        <v>136</v>
      </c>
      <c r="AU41" s="95">
        <f>H27建設IO!AY111</f>
        <v>160</v>
      </c>
      <c r="AV41" s="95">
        <f>H27建設IO!AZ111</f>
        <v>13</v>
      </c>
      <c r="AW41" s="95">
        <f>H27建設IO!BA111</f>
        <v>388</v>
      </c>
      <c r="AX41" s="95">
        <f>H27建設IO!BB111</f>
        <v>173</v>
      </c>
      <c r="AY41" s="95">
        <f>H27建設IO!BC111</f>
        <v>215</v>
      </c>
      <c r="AZ41" s="95">
        <f>H27建設IO!BD111</f>
        <v>1046</v>
      </c>
      <c r="BA41" s="95">
        <f>H27建設IO!BE111</f>
        <v>10627</v>
      </c>
      <c r="BB41" s="95">
        <f>H27建設IO!BF111</f>
        <v>3654</v>
      </c>
      <c r="BC41" s="95">
        <f>H27建設IO!BG111</f>
        <v>2041</v>
      </c>
      <c r="BD41" s="95">
        <f>H27建設IO!BH111</f>
        <v>836</v>
      </c>
      <c r="BE41" s="95">
        <f>H27建設IO!BI111</f>
        <v>155</v>
      </c>
      <c r="BF41" s="95">
        <f>H27建設IO!BJ111</f>
        <v>622</v>
      </c>
      <c r="BG41" s="95">
        <f>H27建設IO!BK111</f>
        <v>2747</v>
      </c>
      <c r="BH41" s="95">
        <f>H27建設IO!BL111</f>
        <v>1409</v>
      </c>
      <c r="BI41" s="95">
        <f>H27建設IO!BM111</f>
        <v>191</v>
      </c>
      <c r="BJ41" s="95">
        <f>H27建設IO!BN111</f>
        <v>253</v>
      </c>
      <c r="BK41" s="95">
        <f>H27建設IO!BO111</f>
        <v>688</v>
      </c>
      <c r="BL41" s="95">
        <f>H27建設IO!BP111</f>
        <v>1685</v>
      </c>
      <c r="BM41" s="95">
        <f>H27建設IO!BQ111</f>
        <v>251</v>
      </c>
      <c r="BN41" s="95">
        <f>H27建設IO!BR111</f>
        <v>2875</v>
      </c>
      <c r="BO41" s="95">
        <f>H27建設IO!BS111</f>
        <v>1731</v>
      </c>
      <c r="BP41" s="95">
        <f>H27建設IO!BT111</f>
        <v>342</v>
      </c>
      <c r="BQ41" s="95">
        <f>H27建設IO!BU111</f>
        <v>91</v>
      </c>
      <c r="BR41" s="95">
        <f>H27建設IO!BV111</f>
        <v>173</v>
      </c>
      <c r="BS41" s="95">
        <f>H27建設IO!BW111</f>
        <v>81</v>
      </c>
      <c r="BT41" s="96">
        <f>H27建設IO!BX111</f>
        <v>457</v>
      </c>
    </row>
    <row r="42" spans="1:72" ht="14.25" customHeight="1" thickBot="1" x14ac:dyDescent="0.2">
      <c r="A42" s="94" t="s">
        <v>452</v>
      </c>
      <c r="B42" s="303" t="s">
        <v>495</v>
      </c>
      <c r="C42" s="308">
        <f>H27建設IO!G112</f>
        <v>616778</v>
      </c>
      <c r="D42" s="95">
        <f>H27建設IO!H112</f>
        <v>367332</v>
      </c>
      <c r="E42" s="95">
        <f>H27建設IO!I112</f>
        <v>200279</v>
      </c>
      <c r="F42" s="95">
        <f>H27建設IO!J112</f>
        <v>165866</v>
      </c>
      <c r="G42" s="95">
        <f>H27建設IO!K112</f>
        <v>160706</v>
      </c>
      <c r="H42" s="95">
        <f>H27建設IO!L112</f>
        <v>5160</v>
      </c>
      <c r="I42" s="95">
        <f>H27建設IO!M112</f>
        <v>34413</v>
      </c>
      <c r="J42" s="95">
        <f>H27建設IO!N112</f>
        <v>477</v>
      </c>
      <c r="K42" s="95">
        <f>H27建設IO!O112</f>
        <v>18968</v>
      </c>
      <c r="L42" s="95">
        <f>H27建設IO!P112</f>
        <v>18709</v>
      </c>
      <c r="M42" s="95">
        <f>H27建設IO!Q112</f>
        <v>259</v>
      </c>
      <c r="N42" s="95">
        <f>H27建設IO!R112</f>
        <v>14741</v>
      </c>
      <c r="O42" s="95">
        <f>H27建設IO!S112</f>
        <v>7756</v>
      </c>
      <c r="P42" s="95">
        <f>H27建設IO!T112</f>
        <v>6985</v>
      </c>
      <c r="Q42" s="95">
        <f>H27建設IO!U112</f>
        <v>227</v>
      </c>
      <c r="R42" s="95">
        <f>H27建設IO!V112</f>
        <v>167053</v>
      </c>
      <c r="S42" s="95">
        <f>H27建設IO!W112</f>
        <v>3758</v>
      </c>
      <c r="T42" s="95">
        <f>H27建設IO!X112</f>
        <v>222</v>
      </c>
      <c r="U42" s="95">
        <f>H27建設IO!Y112</f>
        <v>3536</v>
      </c>
      <c r="V42" s="95">
        <f>H27建設IO!Z112</f>
        <v>163295</v>
      </c>
      <c r="W42" s="95">
        <f>H27建設IO!AA112</f>
        <v>1782</v>
      </c>
      <c r="X42" s="95">
        <f>H27建設IO!AB112</f>
        <v>13279</v>
      </c>
      <c r="Y42" s="95">
        <f>H27建設IO!AC112</f>
        <v>4603</v>
      </c>
      <c r="Z42" s="95">
        <f>H27建設IO!AD112</f>
        <v>15928</v>
      </c>
      <c r="AA42" s="95">
        <f>H27建設IO!AE112</f>
        <v>40672</v>
      </c>
      <c r="AB42" s="95">
        <f>H27建設IO!AF112</f>
        <v>34167</v>
      </c>
      <c r="AC42" s="95">
        <f>H27建設IO!AG112</f>
        <v>49405</v>
      </c>
      <c r="AD42" s="95">
        <f>H27建設IO!AH112</f>
        <v>3459</v>
      </c>
      <c r="AE42" s="95">
        <f>H27建設IO!AI112</f>
        <v>249446</v>
      </c>
      <c r="AF42" s="95">
        <f>H27建設IO!AJ112</f>
        <v>141240</v>
      </c>
      <c r="AG42" s="95">
        <f>H27建設IO!AK112</f>
        <v>92294</v>
      </c>
      <c r="AH42" s="95">
        <f>H27建設IO!AL112</f>
        <v>87265</v>
      </c>
      <c r="AI42" s="95">
        <f>H27建設IO!AM112</f>
        <v>68791</v>
      </c>
      <c r="AJ42" s="95">
        <f>H27建設IO!AN112</f>
        <v>31655</v>
      </c>
      <c r="AK42" s="95">
        <f>H27建設IO!AO112</f>
        <v>2107</v>
      </c>
      <c r="AL42" s="95">
        <f>H27建設IO!AP112</f>
        <v>5752</v>
      </c>
      <c r="AM42" s="95">
        <f>H27建設IO!AQ112</f>
        <v>24921</v>
      </c>
      <c r="AN42" s="95">
        <f>H27建設IO!AR112</f>
        <v>4073</v>
      </c>
      <c r="AO42" s="95">
        <f>H27建設IO!AS112</f>
        <v>43</v>
      </c>
      <c r="AP42" s="95">
        <f>H27建設IO!AT112</f>
        <v>240</v>
      </c>
      <c r="AQ42" s="95">
        <f>H27建設IO!AU112</f>
        <v>18474</v>
      </c>
      <c r="AR42" s="95">
        <f>H27建設IO!AV112</f>
        <v>16689</v>
      </c>
      <c r="AS42" s="95">
        <f>H27建設IO!AW112</f>
        <v>7754</v>
      </c>
      <c r="AT42" s="95">
        <f>H27建設IO!AX112</f>
        <v>8040</v>
      </c>
      <c r="AU42" s="95">
        <f>H27建設IO!AY112</f>
        <v>792</v>
      </c>
      <c r="AV42" s="95">
        <f>H27建設IO!AZ112</f>
        <v>103</v>
      </c>
      <c r="AW42" s="95">
        <f>H27建設IO!BA112</f>
        <v>1785</v>
      </c>
      <c r="AX42" s="95">
        <f>H27建設IO!BB112</f>
        <v>922</v>
      </c>
      <c r="AY42" s="95">
        <f>H27建設IO!BC112</f>
        <v>863</v>
      </c>
      <c r="AZ42" s="95">
        <f>H27建設IO!BD112</f>
        <v>5029</v>
      </c>
      <c r="BA42" s="95">
        <f>H27建設IO!BE112</f>
        <v>48946</v>
      </c>
      <c r="BB42" s="95">
        <f>H27建設IO!BF112</f>
        <v>15407</v>
      </c>
      <c r="BC42" s="95">
        <f>H27建設IO!BG112</f>
        <v>9099</v>
      </c>
      <c r="BD42" s="95">
        <f>H27建設IO!BH112</f>
        <v>1201</v>
      </c>
      <c r="BE42" s="95">
        <f>H27建設IO!BI112</f>
        <v>441</v>
      </c>
      <c r="BF42" s="95">
        <f>H27建設IO!BJ112</f>
        <v>4666</v>
      </c>
      <c r="BG42" s="95">
        <f>H27建設IO!BK112</f>
        <v>11851</v>
      </c>
      <c r="BH42" s="95">
        <f>H27建設IO!BL112</f>
        <v>7828</v>
      </c>
      <c r="BI42" s="95">
        <f>H27建設IO!BM112</f>
        <v>1278</v>
      </c>
      <c r="BJ42" s="95">
        <f>H27建設IO!BN112</f>
        <v>662</v>
      </c>
      <c r="BK42" s="95">
        <f>H27建設IO!BO112</f>
        <v>4165</v>
      </c>
      <c r="BL42" s="95">
        <f>H27建設IO!BP112</f>
        <v>7755</v>
      </c>
      <c r="BM42" s="95">
        <f>H27建設IO!BQ112</f>
        <v>547</v>
      </c>
      <c r="BN42" s="95">
        <f>H27建設IO!BR112</f>
        <v>107659</v>
      </c>
      <c r="BO42" s="95">
        <f>H27建設IO!BS112</f>
        <v>24883</v>
      </c>
      <c r="BP42" s="95">
        <f>H27建設IO!BT112</f>
        <v>823</v>
      </c>
      <c r="BQ42" s="95">
        <f>H27建設IO!BU112</f>
        <v>563</v>
      </c>
      <c r="BR42" s="95">
        <f>H27建設IO!BV112</f>
        <v>19301</v>
      </c>
      <c r="BS42" s="95">
        <f>H27建設IO!BW112</f>
        <v>9256</v>
      </c>
      <c r="BT42" s="96">
        <f>H27建設IO!BX112</f>
        <v>52833</v>
      </c>
    </row>
    <row r="43" spans="1:72" ht="14.25" customHeight="1" thickBot="1" x14ac:dyDescent="0.2">
      <c r="A43" s="97" t="s">
        <v>68</v>
      </c>
      <c r="B43" s="304" t="s">
        <v>87</v>
      </c>
      <c r="C43" s="309">
        <f>SUM(C4:C42)</f>
        <v>23260588</v>
      </c>
      <c r="D43" s="98">
        <f t="shared" ref="D43:BO43" si="0">SUM(D4:D42)</f>
        <v>13072659</v>
      </c>
      <c r="E43" s="98">
        <f t="shared" si="0"/>
        <v>7980829</v>
      </c>
      <c r="F43" s="98">
        <f t="shared" si="0"/>
        <v>4434855</v>
      </c>
      <c r="G43" s="98">
        <f t="shared" si="0"/>
        <v>4290098</v>
      </c>
      <c r="H43" s="98">
        <f t="shared" si="0"/>
        <v>144757</v>
      </c>
      <c r="I43" s="98">
        <f t="shared" si="0"/>
        <v>3545974</v>
      </c>
      <c r="J43" s="98">
        <f t="shared" si="0"/>
        <v>49545</v>
      </c>
      <c r="K43" s="98">
        <f t="shared" si="0"/>
        <v>1824167</v>
      </c>
      <c r="L43" s="98">
        <f t="shared" si="0"/>
        <v>1799853</v>
      </c>
      <c r="M43" s="98">
        <f t="shared" si="0"/>
        <v>24314</v>
      </c>
      <c r="N43" s="98">
        <f t="shared" si="0"/>
        <v>1646370</v>
      </c>
      <c r="O43" s="98">
        <f t="shared" si="0"/>
        <v>587589</v>
      </c>
      <c r="P43" s="98">
        <f t="shared" si="0"/>
        <v>1058781</v>
      </c>
      <c r="Q43" s="98">
        <f t="shared" si="0"/>
        <v>25892</v>
      </c>
      <c r="R43" s="98">
        <f t="shared" si="0"/>
        <v>5091830</v>
      </c>
      <c r="S43" s="98">
        <f t="shared" si="0"/>
        <v>284733</v>
      </c>
      <c r="T43" s="98">
        <f t="shared" si="0"/>
        <v>16798</v>
      </c>
      <c r="U43" s="98">
        <f t="shared" si="0"/>
        <v>267935</v>
      </c>
      <c r="V43" s="98">
        <f t="shared" si="0"/>
        <v>4807097</v>
      </c>
      <c r="W43" s="98">
        <f t="shared" si="0"/>
        <v>30847</v>
      </c>
      <c r="X43" s="98">
        <f t="shared" si="0"/>
        <v>292224</v>
      </c>
      <c r="Y43" s="98">
        <f t="shared" si="0"/>
        <v>80703</v>
      </c>
      <c r="Z43" s="98">
        <f t="shared" si="0"/>
        <v>321062</v>
      </c>
      <c r="AA43" s="98">
        <f t="shared" si="0"/>
        <v>1193157</v>
      </c>
      <c r="AB43" s="98">
        <f t="shared" si="0"/>
        <v>657359</v>
      </c>
      <c r="AC43" s="98">
        <f t="shared" si="0"/>
        <v>2179790</v>
      </c>
      <c r="AD43" s="98">
        <f t="shared" si="0"/>
        <v>51955</v>
      </c>
      <c r="AE43" s="98">
        <f t="shared" si="0"/>
        <v>10187929</v>
      </c>
      <c r="AF43" s="98">
        <f t="shared" si="0"/>
        <v>6031833</v>
      </c>
      <c r="AG43" s="98">
        <f t="shared" si="0"/>
        <v>3425512</v>
      </c>
      <c r="AH43" s="98">
        <f t="shared" si="0"/>
        <v>3338041</v>
      </c>
      <c r="AI43" s="98">
        <f t="shared" si="0"/>
        <v>2886711</v>
      </c>
      <c r="AJ43" s="98">
        <f t="shared" si="0"/>
        <v>1379396</v>
      </c>
      <c r="AK43" s="98">
        <f t="shared" si="0"/>
        <v>94040</v>
      </c>
      <c r="AL43" s="98">
        <f t="shared" si="0"/>
        <v>242111</v>
      </c>
      <c r="AM43" s="98">
        <f t="shared" si="0"/>
        <v>790387</v>
      </c>
      <c r="AN43" s="98">
        <f t="shared" si="0"/>
        <v>354664</v>
      </c>
      <c r="AO43" s="98">
        <f t="shared" si="0"/>
        <v>7109</v>
      </c>
      <c r="AP43" s="98">
        <f t="shared" si="0"/>
        <v>19004</v>
      </c>
      <c r="AQ43" s="98">
        <f t="shared" si="0"/>
        <v>451330</v>
      </c>
      <c r="AR43" s="98">
        <f t="shared" si="0"/>
        <v>403200</v>
      </c>
      <c r="AS43" s="98">
        <f t="shared" si="0"/>
        <v>326480</v>
      </c>
      <c r="AT43" s="98">
        <f t="shared" si="0"/>
        <v>55197</v>
      </c>
      <c r="AU43" s="98">
        <f t="shared" si="0"/>
        <v>19144</v>
      </c>
      <c r="AV43" s="98">
        <f t="shared" si="0"/>
        <v>2379</v>
      </c>
      <c r="AW43" s="98">
        <f t="shared" si="0"/>
        <v>48130</v>
      </c>
      <c r="AX43" s="98">
        <f t="shared" si="0"/>
        <v>25555</v>
      </c>
      <c r="AY43" s="98">
        <f t="shared" si="0"/>
        <v>22575</v>
      </c>
      <c r="AZ43" s="98">
        <f t="shared" si="0"/>
        <v>87471</v>
      </c>
      <c r="BA43" s="98">
        <f t="shared" si="0"/>
        <v>2606321</v>
      </c>
      <c r="BB43" s="98">
        <f t="shared" si="0"/>
        <v>822746</v>
      </c>
      <c r="BC43" s="98">
        <f t="shared" si="0"/>
        <v>462005</v>
      </c>
      <c r="BD43" s="98">
        <f t="shared" si="0"/>
        <v>122493</v>
      </c>
      <c r="BE43" s="98">
        <f t="shared" si="0"/>
        <v>37704</v>
      </c>
      <c r="BF43" s="98">
        <f t="shared" si="0"/>
        <v>200544</v>
      </c>
      <c r="BG43" s="98">
        <f t="shared" si="0"/>
        <v>781019</v>
      </c>
      <c r="BH43" s="98">
        <f t="shared" si="0"/>
        <v>332648</v>
      </c>
      <c r="BI43" s="98">
        <f t="shared" si="0"/>
        <v>39382</v>
      </c>
      <c r="BJ43" s="98">
        <f t="shared" si="0"/>
        <v>94680</v>
      </c>
      <c r="BK43" s="98">
        <f t="shared" si="0"/>
        <v>258989</v>
      </c>
      <c r="BL43" s="98">
        <f t="shared" si="0"/>
        <v>276857</v>
      </c>
      <c r="BM43" s="98">
        <f t="shared" si="0"/>
        <v>478984</v>
      </c>
      <c r="BN43" s="98">
        <f t="shared" si="0"/>
        <v>3677112</v>
      </c>
      <c r="BO43" s="98">
        <f t="shared" si="0"/>
        <v>778279</v>
      </c>
      <c r="BP43" s="98">
        <f t="shared" ref="BP43:BT43" si="1">SUM(BP4:BP42)</f>
        <v>373432</v>
      </c>
      <c r="BQ43" s="98">
        <f t="shared" si="1"/>
        <v>102320</v>
      </c>
      <c r="BR43" s="98">
        <f t="shared" si="1"/>
        <v>491217</v>
      </c>
      <c r="BS43" s="98">
        <f t="shared" si="1"/>
        <v>217104</v>
      </c>
      <c r="BT43" s="99">
        <f t="shared" si="1"/>
        <v>1714760</v>
      </c>
    </row>
    <row r="44" spans="1:72" ht="14.25" customHeight="1" x14ac:dyDescent="0.15">
      <c r="A44" s="94" t="s">
        <v>69</v>
      </c>
      <c r="B44" s="303" t="s">
        <v>35</v>
      </c>
      <c r="C44" s="308">
        <f>H27建設IO!G114</f>
        <v>823936</v>
      </c>
      <c r="D44" s="95">
        <f>H27建設IO!H114</f>
        <v>553651</v>
      </c>
      <c r="E44" s="95">
        <f>H27建設IO!I114</f>
        <v>348554</v>
      </c>
      <c r="F44" s="95">
        <f>H27建設IO!J114</f>
        <v>202750</v>
      </c>
      <c r="G44" s="95">
        <f>H27建設IO!K114</f>
        <v>198059</v>
      </c>
      <c r="H44" s="95">
        <f>H27建設IO!L114</f>
        <v>4691</v>
      </c>
      <c r="I44" s="95">
        <f>H27建設IO!M114</f>
        <v>145804</v>
      </c>
      <c r="J44" s="95">
        <f>H27建設IO!N114</f>
        <v>2052</v>
      </c>
      <c r="K44" s="95">
        <f>H27建設IO!O114</f>
        <v>89134</v>
      </c>
      <c r="L44" s="95">
        <f>H27建設IO!P114</f>
        <v>88443</v>
      </c>
      <c r="M44" s="95">
        <f>H27建設IO!Q114</f>
        <v>691</v>
      </c>
      <c r="N44" s="95">
        <f>H27建設IO!R114</f>
        <v>53941</v>
      </c>
      <c r="O44" s="95">
        <f>H27建設IO!S114</f>
        <v>17811</v>
      </c>
      <c r="P44" s="95">
        <f>H27建設IO!T114</f>
        <v>36130</v>
      </c>
      <c r="Q44" s="95">
        <f>H27建設IO!U114</f>
        <v>677</v>
      </c>
      <c r="R44" s="95">
        <f>H27建設IO!V114</f>
        <v>205097</v>
      </c>
      <c r="S44" s="95">
        <f>H27建設IO!W114</f>
        <v>12885</v>
      </c>
      <c r="T44" s="95">
        <f>H27建設IO!X114</f>
        <v>731</v>
      </c>
      <c r="U44" s="95">
        <f>H27建設IO!Y114</f>
        <v>12154</v>
      </c>
      <c r="V44" s="95">
        <f>H27建設IO!Z114</f>
        <v>192212</v>
      </c>
      <c r="W44" s="95">
        <f>H27建設IO!AA114</f>
        <v>1529</v>
      </c>
      <c r="X44" s="95">
        <f>H27建設IO!AB114</f>
        <v>12051</v>
      </c>
      <c r="Y44" s="95">
        <f>H27建設IO!AC114</f>
        <v>2473</v>
      </c>
      <c r="Z44" s="95">
        <f>H27建設IO!AD114</f>
        <v>14173</v>
      </c>
      <c r="AA44" s="95">
        <f>H27建設IO!AE114</f>
        <v>50570</v>
      </c>
      <c r="AB44" s="95">
        <f>H27建設IO!AF114</f>
        <v>27458</v>
      </c>
      <c r="AC44" s="95">
        <f>H27建設IO!AG114</f>
        <v>82654</v>
      </c>
      <c r="AD44" s="95">
        <f>H27建設IO!AH114</f>
        <v>1304</v>
      </c>
      <c r="AE44" s="95">
        <f>H27建設IO!AI114</f>
        <v>270285</v>
      </c>
      <c r="AF44" s="95">
        <f>H27建設IO!AJ114</f>
        <v>181140</v>
      </c>
      <c r="AG44" s="95">
        <f>H27建設IO!AK114</f>
        <v>103403</v>
      </c>
      <c r="AH44" s="95">
        <f>H27建設IO!AL114</f>
        <v>102144</v>
      </c>
      <c r="AI44" s="95">
        <f>H27建設IO!AM114</f>
        <v>94395</v>
      </c>
      <c r="AJ44" s="95">
        <f>H27建設IO!AN114</f>
        <v>52882</v>
      </c>
      <c r="AK44" s="95">
        <f>H27建設IO!AO114</f>
        <v>1161</v>
      </c>
      <c r="AL44" s="95">
        <f>H27建設IO!AP114</f>
        <v>2760</v>
      </c>
      <c r="AM44" s="95">
        <f>H27建設IO!AQ114</f>
        <v>29968</v>
      </c>
      <c r="AN44" s="95">
        <f>H27建設IO!AR114</f>
        <v>7298</v>
      </c>
      <c r="AO44" s="95">
        <f>H27建設IO!AS114</f>
        <v>112</v>
      </c>
      <c r="AP44" s="95">
        <f>H27建設IO!AT114</f>
        <v>214</v>
      </c>
      <c r="AQ44" s="95">
        <f>H27建設IO!AU114</f>
        <v>7749</v>
      </c>
      <c r="AR44" s="95">
        <f>H27建設IO!AV114</f>
        <v>6945</v>
      </c>
      <c r="AS44" s="95">
        <f>H27建設IO!AW114</f>
        <v>6265</v>
      </c>
      <c r="AT44" s="95">
        <f>H27建設IO!AX114</f>
        <v>349</v>
      </c>
      <c r="AU44" s="95">
        <f>H27建設IO!AY114</f>
        <v>293</v>
      </c>
      <c r="AV44" s="95">
        <f>H27建設IO!AZ114</f>
        <v>38</v>
      </c>
      <c r="AW44" s="95">
        <f>H27建設IO!BA114</f>
        <v>804</v>
      </c>
      <c r="AX44" s="95">
        <f>H27建設IO!BB114</f>
        <v>379</v>
      </c>
      <c r="AY44" s="95">
        <f>H27建設IO!BC114</f>
        <v>425</v>
      </c>
      <c r="AZ44" s="95">
        <f>H27建設IO!BD114</f>
        <v>1259</v>
      </c>
      <c r="BA44" s="95">
        <f>H27建設IO!BE114</f>
        <v>77737</v>
      </c>
      <c r="BB44" s="95">
        <f>H27建設IO!BF114</f>
        <v>16672</v>
      </c>
      <c r="BC44" s="95">
        <f>H27建設IO!BG114</f>
        <v>11934</v>
      </c>
      <c r="BD44" s="95">
        <f>H27建設IO!BH114</f>
        <v>2197</v>
      </c>
      <c r="BE44" s="95">
        <f>H27建設IO!BI114</f>
        <v>523</v>
      </c>
      <c r="BF44" s="95">
        <f>H27建設IO!BJ114</f>
        <v>2018</v>
      </c>
      <c r="BG44" s="95">
        <f>H27建設IO!BK114</f>
        <v>36623</v>
      </c>
      <c r="BH44" s="95">
        <f>H27建設IO!BL114</f>
        <v>9407</v>
      </c>
      <c r="BI44" s="95">
        <f>H27建設IO!BM114</f>
        <v>615</v>
      </c>
      <c r="BJ44" s="95">
        <f>H27建設IO!BN114</f>
        <v>1288</v>
      </c>
      <c r="BK44" s="95">
        <f>H27建設IO!BO114</f>
        <v>1265</v>
      </c>
      <c r="BL44" s="95">
        <f>H27建設IO!BP114</f>
        <v>11867</v>
      </c>
      <c r="BM44" s="95">
        <f>H27建設IO!BQ114</f>
        <v>8550</v>
      </c>
      <c r="BN44" s="95">
        <f>H27建設IO!BR114</f>
        <v>80595</v>
      </c>
      <c r="BO44" s="95">
        <f>H27建設IO!BS114</f>
        <v>18489</v>
      </c>
      <c r="BP44" s="95">
        <f>H27建設IO!BT114</f>
        <v>7551</v>
      </c>
      <c r="BQ44" s="95">
        <f>H27建設IO!BU114</f>
        <v>2676</v>
      </c>
      <c r="BR44" s="95">
        <f>H27建設IO!BV114</f>
        <v>12401</v>
      </c>
      <c r="BS44" s="95">
        <f>H27建設IO!BW114</f>
        <v>4087</v>
      </c>
      <c r="BT44" s="96">
        <f>H27建設IO!BX114</f>
        <v>35391</v>
      </c>
    </row>
    <row r="45" spans="1:72" ht="14.25" customHeight="1" x14ac:dyDescent="0.15">
      <c r="A45" s="94" t="s">
        <v>70</v>
      </c>
      <c r="B45" s="303" t="s">
        <v>36</v>
      </c>
      <c r="C45" s="308">
        <f>H27建設IO!G115</f>
        <v>15051946</v>
      </c>
      <c r="D45" s="95">
        <f>H27建設IO!H115</f>
        <v>7976191</v>
      </c>
      <c r="E45" s="95">
        <f>H27建設IO!I115</f>
        <v>4976782</v>
      </c>
      <c r="F45" s="95">
        <f>H27建設IO!J115</f>
        <v>3041592</v>
      </c>
      <c r="G45" s="95">
        <f>H27建設IO!K115</f>
        <v>2956393</v>
      </c>
      <c r="H45" s="95">
        <f>H27建設IO!L115</f>
        <v>85199</v>
      </c>
      <c r="I45" s="95">
        <f>H27建設IO!M115</f>
        <v>1935190</v>
      </c>
      <c r="J45" s="95">
        <f>H27建設IO!N115</f>
        <v>43373</v>
      </c>
      <c r="K45" s="95">
        <f>H27建設IO!O115</f>
        <v>1093644</v>
      </c>
      <c r="L45" s="95">
        <f>H27建設IO!P115</f>
        <v>1078908</v>
      </c>
      <c r="M45" s="95">
        <f>H27建設IO!Q115</f>
        <v>14736</v>
      </c>
      <c r="N45" s="95">
        <f>H27建設IO!R115</f>
        <v>782117</v>
      </c>
      <c r="O45" s="95">
        <f>H27建設IO!S115</f>
        <v>280012</v>
      </c>
      <c r="P45" s="95">
        <f>H27建設IO!T115</f>
        <v>502105</v>
      </c>
      <c r="Q45" s="95">
        <f>H27建設IO!U115</f>
        <v>16056</v>
      </c>
      <c r="R45" s="95">
        <f>H27建設IO!V115</f>
        <v>2999409</v>
      </c>
      <c r="S45" s="95">
        <f>H27建設IO!W115</f>
        <v>202467</v>
      </c>
      <c r="T45" s="95">
        <f>H27建設IO!X115</f>
        <v>16148</v>
      </c>
      <c r="U45" s="95">
        <f>H27建設IO!Y115</f>
        <v>186319</v>
      </c>
      <c r="V45" s="95">
        <f>H27建設IO!Z115</f>
        <v>2796942</v>
      </c>
      <c r="W45" s="95">
        <f>H27建設IO!AA115</f>
        <v>28152</v>
      </c>
      <c r="X45" s="95">
        <f>H27建設IO!AB115</f>
        <v>235439</v>
      </c>
      <c r="Y45" s="95">
        <f>H27建設IO!AC115</f>
        <v>65209</v>
      </c>
      <c r="Z45" s="95">
        <f>H27建設IO!AD115</f>
        <v>260483</v>
      </c>
      <c r="AA45" s="95">
        <f>H27建設IO!AE115</f>
        <v>742972</v>
      </c>
      <c r="AB45" s="95">
        <f>H27建設IO!AF115</f>
        <v>468362</v>
      </c>
      <c r="AC45" s="95">
        <f>H27建設IO!AG115</f>
        <v>964267</v>
      </c>
      <c r="AD45" s="95">
        <f>H27建設IO!AH115</f>
        <v>32058</v>
      </c>
      <c r="AE45" s="95">
        <f>H27建設IO!AI115</f>
        <v>7075755</v>
      </c>
      <c r="AF45" s="95">
        <f>H27建設IO!AJ115</f>
        <v>3611117</v>
      </c>
      <c r="AG45" s="95">
        <f>H27建設IO!AK115</f>
        <v>2208595</v>
      </c>
      <c r="AH45" s="95">
        <f>H27建設IO!AL115</f>
        <v>2142708</v>
      </c>
      <c r="AI45" s="95">
        <f>H27建設IO!AM115</f>
        <v>1900119</v>
      </c>
      <c r="AJ45" s="95">
        <f>H27建設IO!AN115</f>
        <v>771290</v>
      </c>
      <c r="AK45" s="95">
        <f>H27建設IO!AO115</f>
        <v>40851</v>
      </c>
      <c r="AL45" s="95">
        <f>H27建設IO!AP115</f>
        <v>95348</v>
      </c>
      <c r="AM45" s="95">
        <f>H27建設IO!AQ115</f>
        <v>760880</v>
      </c>
      <c r="AN45" s="95">
        <f>H27建設IO!AR115</f>
        <v>213977</v>
      </c>
      <c r="AO45" s="95">
        <f>H27建設IO!AS115</f>
        <v>5896</v>
      </c>
      <c r="AP45" s="95">
        <f>H27建設IO!AT115</f>
        <v>11877</v>
      </c>
      <c r="AQ45" s="95">
        <f>H27建設IO!AU115</f>
        <v>242589</v>
      </c>
      <c r="AR45" s="95">
        <f>H27建設IO!AV115</f>
        <v>200972</v>
      </c>
      <c r="AS45" s="95">
        <f>H27建設IO!AW115</f>
        <v>156828</v>
      </c>
      <c r="AT45" s="95">
        <f>H27建設IO!AX115</f>
        <v>23792</v>
      </c>
      <c r="AU45" s="95">
        <f>H27建設IO!AY115</f>
        <v>17310</v>
      </c>
      <c r="AV45" s="95">
        <f>H27建設IO!AZ115</f>
        <v>3042</v>
      </c>
      <c r="AW45" s="95">
        <f>H27建設IO!BA115</f>
        <v>41617</v>
      </c>
      <c r="AX45" s="95">
        <f>H27建設IO!BB115</f>
        <v>20481</v>
      </c>
      <c r="AY45" s="95">
        <f>H27建設IO!BC115</f>
        <v>21136</v>
      </c>
      <c r="AZ45" s="95">
        <f>H27建設IO!BD115</f>
        <v>65887</v>
      </c>
      <c r="BA45" s="95">
        <f>H27建設IO!BE115</f>
        <v>1402522</v>
      </c>
      <c r="BB45" s="95">
        <f>H27建設IO!BF115</f>
        <v>471406</v>
      </c>
      <c r="BC45" s="95">
        <f>H27建設IO!BG115</f>
        <v>289393</v>
      </c>
      <c r="BD45" s="95">
        <f>H27建設IO!BH115</f>
        <v>77176</v>
      </c>
      <c r="BE45" s="95">
        <f>H27建設IO!BI115</f>
        <v>18625</v>
      </c>
      <c r="BF45" s="95">
        <f>H27建設IO!BJ115</f>
        <v>86212</v>
      </c>
      <c r="BG45" s="95">
        <f>H27建設IO!BK115</f>
        <v>524806</v>
      </c>
      <c r="BH45" s="95">
        <f>H27建設IO!BL115</f>
        <v>155154</v>
      </c>
      <c r="BI45" s="95">
        <f>H27建設IO!BM115</f>
        <v>26778</v>
      </c>
      <c r="BJ45" s="95">
        <f>H27建設IO!BN115</f>
        <v>60508</v>
      </c>
      <c r="BK45" s="95">
        <f>H27建設IO!BO115</f>
        <v>38125</v>
      </c>
      <c r="BL45" s="95">
        <f>H27建設IO!BP115</f>
        <v>125745</v>
      </c>
      <c r="BM45" s="95">
        <f>H27建設IO!BQ115</f>
        <v>374076</v>
      </c>
      <c r="BN45" s="95">
        <f>H27建設IO!BR115</f>
        <v>3090562</v>
      </c>
      <c r="BO45" s="95">
        <f>H27建設IO!BS115</f>
        <v>664680</v>
      </c>
      <c r="BP45" s="95">
        <f>H27建設IO!BT115</f>
        <v>427798</v>
      </c>
      <c r="BQ45" s="95">
        <f>H27建設IO!BU115</f>
        <v>102810</v>
      </c>
      <c r="BR45" s="95">
        <f>H27建設IO!BV115</f>
        <v>413124</v>
      </c>
      <c r="BS45" s="95">
        <f>H27建設IO!BW115</f>
        <v>293881</v>
      </c>
      <c r="BT45" s="96">
        <f>H27建設IO!BX115</f>
        <v>1188269</v>
      </c>
    </row>
    <row r="46" spans="1:72" ht="14.25" customHeight="1" x14ac:dyDescent="0.15">
      <c r="A46" s="94" t="s">
        <v>71</v>
      </c>
      <c r="B46" s="303" t="s">
        <v>37</v>
      </c>
      <c r="C46" s="308">
        <f>H27建設IO!G116</f>
        <v>895917</v>
      </c>
      <c r="D46" s="95">
        <f>H27建設IO!H116</f>
        <v>552867</v>
      </c>
      <c r="E46" s="95">
        <f>H27建設IO!I116</f>
        <v>286164</v>
      </c>
      <c r="F46" s="95">
        <f>H27建設IO!J116</f>
        <v>170642</v>
      </c>
      <c r="G46" s="95">
        <f>H27建設IO!K116</f>
        <v>155740</v>
      </c>
      <c r="H46" s="95">
        <f>H27建設IO!L116</f>
        <v>14902</v>
      </c>
      <c r="I46" s="95">
        <f>H27建設IO!M116</f>
        <v>115522</v>
      </c>
      <c r="J46" s="95">
        <f>H27建設IO!N116</f>
        <v>1389</v>
      </c>
      <c r="K46" s="95">
        <f>H27建設IO!O116</f>
        <v>37395</v>
      </c>
      <c r="L46" s="95">
        <f>H27建設IO!P116</f>
        <v>36166</v>
      </c>
      <c r="M46" s="95">
        <f>H27建設IO!Q116</f>
        <v>1229</v>
      </c>
      <c r="N46" s="95">
        <f>H27建設IO!R116</f>
        <v>76217</v>
      </c>
      <c r="O46" s="95">
        <f>H27建設IO!S116</f>
        <v>10717</v>
      </c>
      <c r="P46" s="95">
        <f>H27建設IO!T116</f>
        <v>65500</v>
      </c>
      <c r="Q46" s="95">
        <f>H27建設IO!U116</f>
        <v>521</v>
      </c>
      <c r="R46" s="95">
        <f>H27建設IO!V116</f>
        <v>266703</v>
      </c>
      <c r="S46" s="95">
        <f>H27建設IO!W116</f>
        <v>8619</v>
      </c>
      <c r="T46" s="95">
        <f>H27建設IO!X116</f>
        <v>487</v>
      </c>
      <c r="U46" s="95">
        <f>H27建設IO!Y116</f>
        <v>8132</v>
      </c>
      <c r="V46" s="95">
        <f>H27建設IO!Z116</f>
        <v>258084</v>
      </c>
      <c r="W46" s="95">
        <f>H27建設IO!AA116</f>
        <v>1644</v>
      </c>
      <c r="X46" s="95">
        <f>H27建設IO!AB116</f>
        <v>13717</v>
      </c>
      <c r="Y46" s="95">
        <f>H27建設IO!AC116</f>
        <v>2266</v>
      </c>
      <c r="Z46" s="95">
        <f>H27建設IO!AD116</f>
        <v>16458</v>
      </c>
      <c r="AA46" s="95">
        <f>H27建設IO!AE116</f>
        <v>68811</v>
      </c>
      <c r="AB46" s="95">
        <f>H27建設IO!AF116</f>
        <v>33628</v>
      </c>
      <c r="AC46" s="95">
        <f>H27建設IO!AG116</f>
        <v>120099</v>
      </c>
      <c r="AD46" s="95">
        <f>H27建設IO!AH116</f>
        <v>1461</v>
      </c>
      <c r="AE46" s="95">
        <f>H27建設IO!AI116</f>
        <v>343050</v>
      </c>
      <c r="AF46" s="95">
        <f>H27建設IO!AJ116</f>
        <v>154704</v>
      </c>
      <c r="AG46" s="95">
        <f>H27建設IO!AK116</f>
        <v>62308</v>
      </c>
      <c r="AH46" s="95">
        <f>H27建設IO!AL116</f>
        <v>61895</v>
      </c>
      <c r="AI46" s="95">
        <f>H27建設IO!AM116</f>
        <v>60166</v>
      </c>
      <c r="AJ46" s="95">
        <f>H27建設IO!AN116</f>
        <v>34046</v>
      </c>
      <c r="AK46" s="95">
        <f>H27建設IO!AO116</f>
        <v>318</v>
      </c>
      <c r="AL46" s="95">
        <f>H27建設IO!AP116</f>
        <v>942</v>
      </c>
      <c r="AM46" s="95">
        <f>H27建設IO!AQ116</f>
        <v>20937</v>
      </c>
      <c r="AN46" s="95">
        <f>H27建設IO!AR116</f>
        <v>3863</v>
      </c>
      <c r="AO46" s="95">
        <f>H27建設IO!AS116</f>
        <v>21</v>
      </c>
      <c r="AP46" s="95">
        <f>H27建設IO!AT116</f>
        <v>39</v>
      </c>
      <c r="AQ46" s="95">
        <f>H27建設IO!AU116</f>
        <v>1729</v>
      </c>
      <c r="AR46" s="95">
        <f>H27建設IO!AV116</f>
        <v>1597</v>
      </c>
      <c r="AS46" s="95">
        <f>H27建設IO!AW116</f>
        <v>1476</v>
      </c>
      <c r="AT46" s="95">
        <f>H27建設IO!AX116</f>
        <v>67</v>
      </c>
      <c r="AU46" s="95">
        <f>H27建設IO!AY116</f>
        <v>46</v>
      </c>
      <c r="AV46" s="95">
        <f>H27建設IO!AZ116</f>
        <v>8</v>
      </c>
      <c r="AW46" s="95">
        <f>H27建設IO!BA116</f>
        <v>132</v>
      </c>
      <c r="AX46" s="95">
        <f>H27建設IO!BB116</f>
        <v>70</v>
      </c>
      <c r="AY46" s="95">
        <f>H27建設IO!BC116</f>
        <v>62</v>
      </c>
      <c r="AZ46" s="95">
        <f>H27建設IO!BD116</f>
        <v>413</v>
      </c>
      <c r="BA46" s="95">
        <f>H27建設IO!BE116</f>
        <v>92396</v>
      </c>
      <c r="BB46" s="95">
        <f>H27建設IO!BF116</f>
        <v>20154</v>
      </c>
      <c r="BC46" s="95">
        <f>H27建設IO!BG116</f>
        <v>16415</v>
      </c>
      <c r="BD46" s="95">
        <f>H27建設IO!BH116</f>
        <v>1125</v>
      </c>
      <c r="BE46" s="95">
        <f>H27建設IO!BI116</f>
        <v>171</v>
      </c>
      <c r="BF46" s="95">
        <f>H27建設IO!BJ116</f>
        <v>2443</v>
      </c>
      <c r="BG46" s="95">
        <f>H27建設IO!BK116</f>
        <v>57194</v>
      </c>
      <c r="BH46" s="95">
        <f>H27建設IO!BL116</f>
        <v>8131</v>
      </c>
      <c r="BI46" s="95">
        <f>H27建設IO!BM116</f>
        <v>267</v>
      </c>
      <c r="BJ46" s="95">
        <f>H27建設IO!BN116</f>
        <v>401</v>
      </c>
      <c r="BK46" s="95">
        <f>H27建設IO!BO116</f>
        <v>708</v>
      </c>
      <c r="BL46" s="95">
        <f>H27建設IO!BP116</f>
        <v>5541</v>
      </c>
      <c r="BM46" s="95">
        <f>H27建設IO!BQ116</f>
        <v>9337</v>
      </c>
      <c r="BN46" s="95">
        <f>H27建設IO!BR116</f>
        <v>179009</v>
      </c>
      <c r="BO46" s="95">
        <f>H27建設IO!BS116</f>
        <v>19660</v>
      </c>
      <c r="BP46" s="95">
        <f>H27建設IO!BT116</f>
        <v>2629</v>
      </c>
      <c r="BQ46" s="95">
        <f>H27建設IO!BU116</f>
        <v>1387</v>
      </c>
      <c r="BR46" s="95">
        <f>H27建設IO!BV116</f>
        <v>8304</v>
      </c>
      <c r="BS46" s="95">
        <f>H27建設IO!BW116</f>
        <v>3614</v>
      </c>
      <c r="BT46" s="96">
        <f>H27建設IO!BX116</f>
        <v>143415</v>
      </c>
    </row>
    <row r="47" spans="1:72" ht="14.25" customHeight="1" x14ac:dyDescent="0.15">
      <c r="A47" s="94" t="s">
        <v>72</v>
      </c>
      <c r="B47" s="303" t="s">
        <v>38</v>
      </c>
      <c r="C47" s="308">
        <f>SUM(H27建設IO!G117:G118)</f>
        <v>1390257</v>
      </c>
      <c r="D47" s="95">
        <f>SUM(H27建設IO!H117:H118)</f>
        <v>623674</v>
      </c>
      <c r="E47" s="95">
        <f>SUM(H27建設IO!I117:I118)</f>
        <v>383031</v>
      </c>
      <c r="F47" s="95">
        <f>SUM(H27建設IO!J117:J118)</f>
        <v>220164</v>
      </c>
      <c r="G47" s="95">
        <f>SUM(H27建設IO!K117:K118)</f>
        <v>215467</v>
      </c>
      <c r="H47" s="95">
        <f>SUM(H27建設IO!L117:L118)</f>
        <v>4697</v>
      </c>
      <c r="I47" s="95">
        <f>SUM(H27建設IO!M117:M118)</f>
        <v>162867</v>
      </c>
      <c r="J47" s="95">
        <f>SUM(H27建設IO!N117:N118)</f>
        <v>3252</v>
      </c>
      <c r="K47" s="95">
        <f>SUM(H27建設IO!O117:O118)</f>
        <v>105118</v>
      </c>
      <c r="L47" s="95">
        <f>SUM(H27建設IO!P117:P118)</f>
        <v>104300</v>
      </c>
      <c r="M47" s="95">
        <f>SUM(H27建設IO!Q117:Q118)</f>
        <v>818</v>
      </c>
      <c r="N47" s="95">
        <f>SUM(H27建設IO!R117:R118)</f>
        <v>53482</v>
      </c>
      <c r="O47" s="95">
        <f>SUM(H27建設IO!S117:S118)</f>
        <v>21740</v>
      </c>
      <c r="P47" s="95">
        <f>SUM(H27建設IO!T117:T118)</f>
        <v>31742</v>
      </c>
      <c r="Q47" s="95">
        <f>SUM(H27建設IO!U117:U118)</f>
        <v>1015</v>
      </c>
      <c r="R47" s="95">
        <f>SUM(H27建設IO!V117:V118)</f>
        <v>240643</v>
      </c>
      <c r="S47" s="95">
        <f>SUM(H27建設IO!W117:W118)</f>
        <v>15512</v>
      </c>
      <c r="T47" s="95">
        <f>SUM(H27建設IO!X117:X118)</f>
        <v>994</v>
      </c>
      <c r="U47" s="95">
        <f>SUM(H27建設IO!Y117:Y118)</f>
        <v>14518</v>
      </c>
      <c r="V47" s="95">
        <f>SUM(H27建設IO!Z117:Z118)</f>
        <v>225131</v>
      </c>
      <c r="W47" s="95">
        <f>SUM(H27建設IO!AA117:AA118)</f>
        <v>2293</v>
      </c>
      <c r="X47" s="95">
        <f>SUM(H27建設IO!AB117:AB118)</f>
        <v>15311</v>
      </c>
      <c r="Y47" s="95">
        <f>SUM(H27建設IO!AC117:AC118)</f>
        <v>5564</v>
      </c>
      <c r="Z47" s="95">
        <f>SUM(H27建設IO!AD117:AD118)</f>
        <v>17420</v>
      </c>
      <c r="AA47" s="95">
        <f>SUM(H27建設IO!AE117:AE118)</f>
        <v>55816</v>
      </c>
      <c r="AB47" s="95">
        <f>SUM(H27建設IO!AF117:AF118)</f>
        <v>38638</v>
      </c>
      <c r="AC47" s="95">
        <f>SUM(H27建設IO!AG117:AG118)</f>
        <v>87696</v>
      </c>
      <c r="AD47" s="95">
        <f>SUM(H27建設IO!AH117:AH118)</f>
        <v>2393</v>
      </c>
      <c r="AE47" s="95">
        <f>SUM(H27建設IO!AI117:AI118)</f>
        <v>766583</v>
      </c>
      <c r="AF47" s="95">
        <f>SUM(H27建設IO!AJ117:AJ118)</f>
        <v>531304</v>
      </c>
      <c r="AG47" s="95">
        <f>SUM(H27建設IO!AK117:AK118)</f>
        <v>286984</v>
      </c>
      <c r="AH47" s="95">
        <f>SUM(H27建設IO!AL117:AL118)</f>
        <v>277944</v>
      </c>
      <c r="AI47" s="95">
        <f>SUM(H27建設IO!AM117:AM118)</f>
        <v>232733</v>
      </c>
      <c r="AJ47" s="95">
        <f>SUM(H27建設IO!AN117:AN118)</f>
        <v>135475</v>
      </c>
      <c r="AK47" s="95">
        <f>SUM(H27建設IO!AO117:AO118)</f>
        <v>4352</v>
      </c>
      <c r="AL47" s="95">
        <f>SUM(H27建設IO!AP117:AP118)</f>
        <v>15138</v>
      </c>
      <c r="AM47" s="95">
        <f>SUM(H27建設IO!AQ117:AQ118)</f>
        <v>50957</v>
      </c>
      <c r="AN47" s="95">
        <f>SUM(H27建設IO!AR117:AR118)</f>
        <v>25120</v>
      </c>
      <c r="AO47" s="95">
        <f>SUM(H27建設IO!AS117:AS118)</f>
        <v>274</v>
      </c>
      <c r="AP47" s="95">
        <f>SUM(H27建設IO!AT117:AT118)</f>
        <v>1417</v>
      </c>
      <c r="AQ47" s="95">
        <f>SUM(H27建設IO!AU117:AU118)</f>
        <v>45211</v>
      </c>
      <c r="AR47" s="95">
        <f>SUM(H27建設IO!AV117:AV118)</f>
        <v>40318</v>
      </c>
      <c r="AS47" s="95">
        <f>SUM(H27建設IO!AW117:AW118)</f>
        <v>36430</v>
      </c>
      <c r="AT47" s="95">
        <f>SUM(H27建設IO!AX117:AX118)</f>
        <v>2555</v>
      </c>
      <c r="AU47" s="95">
        <f>SUM(H27建設IO!AY117:AY118)</f>
        <v>1054</v>
      </c>
      <c r="AV47" s="95">
        <f>SUM(H27建設IO!AZ117:AZ118)</f>
        <v>279</v>
      </c>
      <c r="AW47" s="95">
        <f>SUM(H27建設IO!BA117:BA118)</f>
        <v>4893</v>
      </c>
      <c r="AX47" s="95">
        <f>SUM(H27建設IO!BB117:BB118)</f>
        <v>2630</v>
      </c>
      <c r="AY47" s="95">
        <f>SUM(H27建設IO!BC117:BC118)</f>
        <v>2263</v>
      </c>
      <c r="AZ47" s="95">
        <f>SUM(H27建設IO!BD117:BD118)</f>
        <v>9040</v>
      </c>
      <c r="BA47" s="95">
        <f>SUM(H27建設IO!BE117:BE118)</f>
        <v>244320</v>
      </c>
      <c r="BB47" s="95">
        <f>SUM(H27建設IO!BF117:BF118)</f>
        <v>73755</v>
      </c>
      <c r="BC47" s="95">
        <f>SUM(H27建設IO!BG117:BG118)</f>
        <v>50645</v>
      </c>
      <c r="BD47" s="95">
        <f>SUM(H27建設IO!BH117:BH118)</f>
        <v>10069</v>
      </c>
      <c r="BE47" s="95">
        <f>SUM(H27建設IO!BI117:BI118)</f>
        <v>2732</v>
      </c>
      <c r="BF47" s="95">
        <f>SUM(H27建設IO!BJ117:BJ118)</f>
        <v>10309</v>
      </c>
      <c r="BG47" s="95">
        <f>SUM(H27建設IO!BK117:BK118)</f>
        <v>68009</v>
      </c>
      <c r="BH47" s="95">
        <f>SUM(H27建設IO!BL117:BL118)</f>
        <v>58304</v>
      </c>
      <c r="BI47" s="95">
        <f>SUM(H27建設IO!BM117:BM118)</f>
        <v>6339</v>
      </c>
      <c r="BJ47" s="95">
        <f>SUM(H27建設IO!BN117:BN118)</f>
        <v>15542</v>
      </c>
      <c r="BK47" s="95">
        <f>SUM(H27建設IO!BO117:BO118)</f>
        <v>2146</v>
      </c>
      <c r="BL47" s="95">
        <f>SUM(H27建設IO!BP117:BP118)</f>
        <v>20225</v>
      </c>
      <c r="BM47" s="95">
        <f>SUM(H27建設IO!BQ117:BQ118)</f>
        <v>40873</v>
      </c>
      <c r="BN47" s="95">
        <f>SUM(H27建設IO!BR117:BR118)</f>
        <v>194406</v>
      </c>
      <c r="BO47" s="95">
        <f>SUM(H27建設IO!BS117:BS118)</f>
        <v>73690</v>
      </c>
      <c r="BP47" s="95">
        <f>SUM(H27建設IO!BT117:BT118)</f>
        <v>41341</v>
      </c>
      <c r="BQ47" s="95">
        <f>SUM(H27建設IO!BU117:BU118)</f>
        <v>5389</v>
      </c>
      <c r="BR47" s="95">
        <f>SUM(H27建設IO!BV117:BV118)</f>
        <v>7511</v>
      </c>
      <c r="BS47" s="95">
        <f>SUM(H27建設IO!BW117:BW118)</f>
        <v>16957</v>
      </c>
      <c r="BT47" s="96">
        <f>SUM(H27建設IO!BX117:BX118)</f>
        <v>49518</v>
      </c>
    </row>
    <row r="48" spans="1:72" ht="14.25" customHeight="1" x14ac:dyDescent="0.15">
      <c r="A48" s="94" t="s">
        <v>73</v>
      </c>
      <c r="B48" s="303" t="s">
        <v>88</v>
      </c>
      <c r="C48" s="308">
        <f>H27建設IO!G119</f>
        <v>1617932</v>
      </c>
      <c r="D48" s="95">
        <f>H27建設IO!H119</f>
        <v>885780</v>
      </c>
      <c r="E48" s="95">
        <f>H27建設IO!I119</f>
        <v>552683</v>
      </c>
      <c r="F48" s="95">
        <f>H27建設IO!J119</f>
        <v>307132</v>
      </c>
      <c r="G48" s="95">
        <f>H27建設IO!K119</f>
        <v>295682</v>
      </c>
      <c r="H48" s="95">
        <f>H27建設IO!L119</f>
        <v>11450</v>
      </c>
      <c r="I48" s="95">
        <f>H27建設IO!M119</f>
        <v>245551</v>
      </c>
      <c r="J48" s="95">
        <f>H27建設IO!N119</f>
        <v>5056</v>
      </c>
      <c r="K48" s="95">
        <f>H27建設IO!O119</f>
        <v>121836</v>
      </c>
      <c r="L48" s="95">
        <f>H27建設IO!P119</f>
        <v>119754</v>
      </c>
      <c r="M48" s="95">
        <f>H27建設IO!Q119</f>
        <v>2082</v>
      </c>
      <c r="N48" s="95">
        <f>H27建設IO!R119</f>
        <v>116523</v>
      </c>
      <c r="O48" s="95">
        <f>H27建設IO!S119</f>
        <v>40898</v>
      </c>
      <c r="P48" s="95">
        <f>H27建設IO!T119</f>
        <v>75625</v>
      </c>
      <c r="Q48" s="95">
        <f>H27建設IO!U119</f>
        <v>2136</v>
      </c>
      <c r="R48" s="95">
        <f>H27建設IO!V119</f>
        <v>333097</v>
      </c>
      <c r="S48" s="95">
        <f>H27建設IO!W119</f>
        <v>20113</v>
      </c>
      <c r="T48" s="95">
        <f>H27建設IO!X119</f>
        <v>1576</v>
      </c>
      <c r="U48" s="95">
        <f>H27建設IO!Y119</f>
        <v>18537</v>
      </c>
      <c r="V48" s="95">
        <f>H27建設IO!Z119</f>
        <v>312984</v>
      </c>
      <c r="W48" s="95">
        <f>H27建設IO!AA119</f>
        <v>3205</v>
      </c>
      <c r="X48" s="95">
        <f>H27建設IO!AB119</f>
        <v>25606</v>
      </c>
      <c r="Y48" s="95">
        <f>H27建設IO!AC119</f>
        <v>6891</v>
      </c>
      <c r="Z48" s="95">
        <f>H27建設IO!AD119</f>
        <v>28460</v>
      </c>
      <c r="AA48" s="95">
        <f>H27建設IO!AE119</f>
        <v>80980</v>
      </c>
      <c r="AB48" s="95">
        <f>H27建設IO!AF119</f>
        <v>51938</v>
      </c>
      <c r="AC48" s="95">
        <f>H27建設IO!AG119</f>
        <v>111925</v>
      </c>
      <c r="AD48" s="95">
        <f>H27建設IO!AH119</f>
        <v>3979</v>
      </c>
      <c r="AE48" s="95">
        <f>H27建設IO!AI119</f>
        <v>732152</v>
      </c>
      <c r="AF48" s="95">
        <f>H27建設IO!AJ119</f>
        <v>450817</v>
      </c>
      <c r="AG48" s="95">
        <f>H27建設IO!AK119</f>
        <v>244638</v>
      </c>
      <c r="AH48" s="95">
        <f>H27建設IO!AL119</f>
        <v>237502</v>
      </c>
      <c r="AI48" s="95">
        <f>H27建設IO!AM119</f>
        <v>205640</v>
      </c>
      <c r="AJ48" s="95">
        <f>H27建設IO!AN119</f>
        <v>89258</v>
      </c>
      <c r="AK48" s="95">
        <f>H27建設IO!AO119</f>
        <v>5960</v>
      </c>
      <c r="AL48" s="95">
        <f>H27建設IO!AP119</f>
        <v>14343</v>
      </c>
      <c r="AM48" s="95">
        <f>H27建設IO!AQ119</f>
        <v>67973</v>
      </c>
      <c r="AN48" s="95">
        <f>H27建設IO!AR119</f>
        <v>26066</v>
      </c>
      <c r="AO48" s="95">
        <f>H27建設IO!AS119</f>
        <v>616</v>
      </c>
      <c r="AP48" s="95">
        <f>H27建設IO!AT119</f>
        <v>1424</v>
      </c>
      <c r="AQ48" s="95">
        <f>H27建設IO!AU119</f>
        <v>31862</v>
      </c>
      <c r="AR48" s="95">
        <f>H27建設IO!AV119</f>
        <v>27683</v>
      </c>
      <c r="AS48" s="95">
        <f>H27建設IO!AW119</f>
        <v>21970</v>
      </c>
      <c r="AT48" s="95">
        <f>H27建設IO!AX119</f>
        <v>3846</v>
      </c>
      <c r="AU48" s="95">
        <f>H27建設IO!AY119</f>
        <v>1586</v>
      </c>
      <c r="AV48" s="95">
        <f>H27建設IO!AZ119</f>
        <v>281</v>
      </c>
      <c r="AW48" s="95">
        <f>H27建設IO!BA119</f>
        <v>4179</v>
      </c>
      <c r="AX48" s="95">
        <f>H27建設IO!BB119</f>
        <v>2244</v>
      </c>
      <c r="AY48" s="95">
        <f>H27建設IO!BC119</f>
        <v>1935</v>
      </c>
      <c r="AZ48" s="95">
        <f>H27建設IO!BD119</f>
        <v>7136</v>
      </c>
      <c r="BA48" s="95">
        <f>H27建設IO!BE119</f>
        <v>206179</v>
      </c>
      <c r="BB48" s="95">
        <f>H27建設IO!BF119</f>
        <v>59852</v>
      </c>
      <c r="BC48" s="95">
        <f>H27建設IO!BG119</f>
        <v>36202</v>
      </c>
      <c r="BD48" s="95">
        <f>H27建設IO!BH119</f>
        <v>8978</v>
      </c>
      <c r="BE48" s="95">
        <f>H27建設IO!BI119</f>
        <v>2762</v>
      </c>
      <c r="BF48" s="95">
        <f>H27建設IO!BJ119</f>
        <v>11910</v>
      </c>
      <c r="BG48" s="95">
        <f>H27建設IO!BK119</f>
        <v>79799</v>
      </c>
      <c r="BH48" s="95">
        <f>H27建設IO!BL119</f>
        <v>27321</v>
      </c>
      <c r="BI48" s="95">
        <f>H27建設IO!BM119</f>
        <v>4263</v>
      </c>
      <c r="BJ48" s="95">
        <f>H27建設IO!BN119</f>
        <v>8620</v>
      </c>
      <c r="BK48" s="95">
        <f>H27建設IO!BO119</f>
        <v>5938</v>
      </c>
      <c r="BL48" s="95">
        <f>H27建設IO!BP119</f>
        <v>20386</v>
      </c>
      <c r="BM48" s="95">
        <f>H27建設IO!BQ119</f>
        <v>36996</v>
      </c>
      <c r="BN48" s="95">
        <f>H27建設IO!BR119</f>
        <v>244339</v>
      </c>
      <c r="BO48" s="95">
        <f>H27建設IO!BS119</f>
        <v>46182</v>
      </c>
      <c r="BP48" s="95">
        <f>H27建設IO!BT119</f>
        <v>28196</v>
      </c>
      <c r="BQ48" s="95">
        <f>H27建設IO!BU119</f>
        <v>10286</v>
      </c>
      <c r="BR48" s="95">
        <f>H27建設IO!BV119</f>
        <v>35916</v>
      </c>
      <c r="BS48" s="95">
        <f>H27建設IO!BW119</f>
        <v>23193</v>
      </c>
      <c r="BT48" s="96">
        <f>H27建設IO!BX119</f>
        <v>100566</v>
      </c>
    </row>
    <row r="49" spans="1:72" ht="14.25" customHeight="1" thickBot="1" x14ac:dyDescent="0.2">
      <c r="A49" s="94" t="s">
        <v>74</v>
      </c>
      <c r="B49" s="303" t="s">
        <v>89</v>
      </c>
      <c r="C49" s="308">
        <f>H27建設IO!G120</f>
        <v>-299318</v>
      </c>
      <c r="D49" s="95">
        <f>H27建設IO!H120</f>
        <v>-1349</v>
      </c>
      <c r="E49" s="95">
        <f>H27建設IO!I120</f>
        <v>-838</v>
      </c>
      <c r="F49" s="95">
        <f>H27建設IO!J120</f>
        <v>-399</v>
      </c>
      <c r="G49" s="95">
        <f>H27建設IO!K120</f>
        <v>-386</v>
      </c>
      <c r="H49" s="95">
        <f>H27建設IO!L120</f>
        <v>-13</v>
      </c>
      <c r="I49" s="95">
        <f>H27建設IO!M120</f>
        <v>-439</v>
      </c>
      <c r="J49" s="95">
        <f>H27建設IO!N120</f>
        <v>-7</v>
      </c>
      <c r="K49" s="95">
        <f>H27建設IO!O120</f>
        <v>-236</v>
      </c>
      <c r="L49" s="95">
        <f>H27建設IO!P120</f>
        <v>-233</v>
      </c>
      <c r="M49" s="95">
        <f>H27建設IO!Q120</f>
        <v>-3</v>
      </c>
      <c r="N49" s="95">
        <f>H27建設IO!R120</f>
        <v>-193</v>
      </c>
      <c r="O49" s="95">
        <f>H27建設IO!S120</f>
        <v>-67</v>
      </c>
      <c r="P49" s="95">
        <f>H27建設IO!T120</f>
        <v>-126</v>
      </c>
      <c r="Q49" s="95">
        <f>H27建設IO!U120</f>
        <v>-3</v>
      </c>
      <c r="R49" s="95">
        <f>H27建設IO!V120</f>
        <v>-511</v>
      </c>
      <c r="S49" s="95">
        <f>H27建設IO!W120</f>
        <v>-26</v>
      </c>
      <c r="T49" s="95">
        <f>H27建設IO!X120</f>
        <v>-2</v>
      </c>
      <c r="U49" s="95">
        <f>H27建設IO!Y120</f>
        <v>-24</v>
      </c>
      <c r="V49" s="95">
        <f>H27建設IO!Z120</f>
        <v>-485</v>
      </c>
      <c r="W49" s="95">
        <f>H27建設IO!AA120</f>
        <v>-5</v>
      </c>
      <c r="X49" s="95">
        <f>H27建設IO!AB120</f>
        <v>-33</v>
      </c>
      <c r="Y49" s="95">
        <f>H27建設IO!AC120</f>
        <v>-9</v>
      </c>
      <c r="Z49" s="95">
        <f>H27建設IO!AD120</f>
        <v>-36</v>
      </c>
      <c r="AA49" s="95">
        <f>H27建設IO!AE120</f>
        <v>-124</v>
      </c>
      <c r="AB49" s="95">
        <f>H27建設IO!AF120</f>
        <v>-71</v>
      </c>
      <c r="AC49" s="95">
        <f>H27建設IO!AG120</f>
        <v>-202</v>
      </c>
      <c r="AD49" s="95">
        <f>H27建設IO!AH120</f>
        <v>-5</v>
      </c>
      <c r="AE49" s="95">
        <f>H27建設IO!AI120</f>
        <v>-297969</v>
      </c>
      <c r="AF49" s="95">
        <f>H27建設IO!AJ120</f>
        <v>-35617</v>
      </c>
      <c r="AG49" s="95">
        <f>H27建設IO!AK120</f>
        <v>-19502</v>
      </c>
      <c r="AH49" s="95">
        <f>H27建設IO!AL120</f>
        <v>-18982</v>
      </c>
      <c r="AI49" s="95">
        <f>H27建設IO!AM120</f>
        <v>-16604</v>
      </c>
      <c r="AJ49" s="95">
        <f>H27建設IO!AN120</f>
        <v>-7653</v>
      </c>
      <c r="AK49" s="95">
        <f>H27建設IO!AO120</f>
        <v>-447</v>
      </c>
      <c r="AL49" s="95">
        <f>H27建設IO!AP120</f>
        <v>-1131</v>
      </c>
      <c r="AM49" s="95">
        <f>H27建設IO!AQ120</f>
        <v>-5299</v>
      </c>
      <c r="AN49" s="95">
        <f>H27建設IO!AR120</f>
        <v>-1928</v>
      </c>
      <c r="AO49" s="95">
        <f>H27建設IO!AS120</f>
        <v>-42</v>
      </c>
      <c r="AP49" s="95">
        <f>H27建設IO!AT120</f>
        <v>-104</v>
      </c>
      <c r="AQ49" s="95">
        <f>H27建設IO!AU120</f>
        <v>-2378</v>
      </c>
      <c r="AR49" s="95">
        <f>H27建設IO!AV120</f>
        <v>-2075</v>
      </c>
      <c r="AS49" s="95">
        <f>H27建設IO!AW120</f>
        <v>-1679</v>
      </c>
      <c r="AT49" s="95">
        <f>H27建設IO!AX120</f>
        <v>-260</v>
      </c>
      <c r="AU49" s="95">
        <f>H27建設IO!AY120</f>
        <v>-119</v>
      </c>
      <c r="AV49" s="95">
        <f>H27建設IO!AZ120</f>
        <v>-17</v>
      </c>
      <c r="AW49" s="95">
        <f>H27建設IO!BA120</f>
        <v>-303</v>
      </c>
      <c r="AX49" s="95">
        <f>H27建設IO!BB120</f>
        <v>-156</v>
      </c>
      <c r="AY49" s="95">
        <f>H27建設IO!BC120</f>
        <v>-147</v>
      </c>
      <c r="AZ49" s="95">
        <f>H27建設IO!BD120</f>
        <v>-520</v>
      </c>
      <c r="BA49" s="95">
        <f>H27建設IO!BE120</f>
        <v>-16115</v>
      </c>
      <c r="BB49" s="95">
        <f>H27建設IO!BF120</f>
        <v>-5080</v>
      </c>
      <c r="BC49" s="95">
        <f>H27建設IO!BG120</f>
        <v>-3016</v>
      </c>
      <c r="BD49" s="95">
        <f>H27建設IO!BH120</f>
        <v>-765</v>
      </c>
      <c r="BE49" s="95">
        <f>H27建設IO!BI120</f>
        <v>-216</v>
      </c>
      <c r="BF49" s="95">
        <f>H27建設IO!BJ120</f>
        <v>-1083</v>
      </c>
      <c r="BG49" s="95">
        <f>H27建設IO!BK120</f>
        <v>-5440</v>
      </c>
      <c r="BH49" s="95">
        <f>H27建設IO!BL120</f>
        <v>-2051</v>
      </c>
      <c r="BI49" s="95">
        <f>H27建設IO!BM120</f>
        <v>-264</v>
      </c>
      <c r="BJ49" s="95">
        <f>H27建設IO!BN120</f>
        <v>-623</v>
      </c>
      <c r="BK49" s="95">
        <f>H27建設IO!BO120</f>
        <v>-1067</v>
      </c>
      <c r="BL49" s="95">
        <f>H27建設IO!BP120</f>
        <v>-1590</v>
      </c>
      <c r="BM49" s="95">
        <f>H27建設IO!BQ120</f>
        <v>-1040</v>
      </c>
      <c r="BN49" s="95">
        <f>H27建設IO!BR120</f>
        <v>-261312</v>
      </c>
      <c r="BO49" s="95">
        <f>H27建設IO!BS120</f>
        <v>-95336</v>
      </c>
      <c r="BP49" s="95">
        <f>H27建設IO!BT120</f>
        <v>-1641</v>
      </c>
      <c r="BQ49" s="95">
        <f>H27建設IO!BU120</f>
        <v>-830</v>
      </c>
      <c r="BR49" s="95">
        <f>H27建設IO!BV120</f>
        <v>-32215</v>
      </c>
      <c r="BS49" s="95">
        <f>H27建設IO!BW120</f>
        <v>-17686</v>
      </c>
      <c r="BT49" s="96">
        <f>H27建設IO!BX120</f>
        <v>-113604</v>
      </c>
    </row>
    <row r="50" spans="1:72" ht="14.25" customHeight="1" thickBot="1" x14ac:dyDescent="0.2">
      <c r="A50" s="97" t="s">
        <v>75</v>
      </c>
      <c r="B50" s="304" t="s">
        <v>39</v>
      </c>
      <c r="C50" s="309">
        <f>SUM(C44:C49)</f>
        <v>19480670</v>
      </c>
      <c r="D50" s="98">
        <f t="shared" ref="D50:BO50" si="2">SUM(D44:D49)</f>
        <v>10590814</v>
      </c>
      <c r="E50" s="98">
        <f t="shared" si="2"/>
        <v>6546376</v>
      </c>
      <c r="F50" s="98">
        <f t="shared" si="2"/>
        <v>3941881</v>
      </c>
      <c r="G50" s="98">
        <f t="shared" si="2"/>
        <v>3820955</v>
      </c>
      <c r="H50" s="98">
        <f t="shared" si="2"/>
        <v>120926</v>
      </c>
      <c r="I50" s="98">
        <f t="shared" si="2"/>
        <v>2604495</v>
      </c>
      <c r="J50" s="98">
        <f t="shared" si="2"/>
        <v>55115</v>
      </c>
      <c r="K50" s="98">
        <f t="shared" si="2"/>
        <v>1446891</v>
      </c>
      <c r="L50" s="98">
        <f t="shared" si="2"/>
        <v>1427338</v>
      </c>
      <c r="M50" s="98">
        <f t="shared" si="2"/>
        <v>19553</v>
      </c>
      <c r="N50" s="98">
        <f t="shared" si="2"/>
        <v>1082087</v>
      </c>
      <c r="O50" s="98">
        <f t="shared" si="2"/>
        <v>371111</v>
      </c>
      <c r="P50" s="98">
        <f t="shared" si="2"/>
        <v>710976</v>
      </c>
      <c r="Q50" s="98">
        <f t="shared" si="2"/>
        <v>20402</v>
      </c>
      <c r="R50" s="98">
        <f t="shared" si="2"/>
        <v>4044438</v>
      </c>
      <c r="S50" s="98">
        <f t="shared" si="2"/>
        <v>259570</v>
      </c>
      <c r="T50" s="98">
        <f t="shared" si="2"/>
        <v>19934</v>
      </c>
      <c r="U50" s="98">
        <f t="shared" si="2"/>
        <v>239636</v>
      </c>
      <c r="V50" s="98">
        <f t="shared" si="2"/>
        <v>3784868</v>
      </c>
      <c r="W50" s="98">
        <f t="shared" si="2"/>
        <v>36818</v>
      </c>
      <c r="X50" s="98">
        <f t="shared" si="2"/>
        <v>302091</v>
      </c>
      <c r="Y50" s="98">
        <f t="shared" si="2"/>
        <v>82394</v>
      </c>
      <c r="Z50" s="98">
        <f t="shared" si="2"/>
        <v>336958</v>
      </c>
      <c r="AA50" s="98">
        <f t="shared" si="2"/>
        <v>999025</v>
      </c>
      <c r="AB50" s="98">
        <f t="shared" si="2"/>
        <v>619953</v>
      </c>
      <c r="AC50" s="98">
        <f t="shared" si="2"/>
        <v>1366439</v>
      </c>
      <c r="AD50" s="98">
        <f t="shared" si="2"/>
        <v>41190</v>
      </c>
      <c r="AE50" s="98">
        <f t="shared" si="2"/>
        <v>8889856</v>
      </c>
      <c r="AF50" s="98">
        <f t="shared" si="2"/>
        <v>4893465</v>
      </c>
      <c r="AG50" s="98">
        <f t="shared" si="2"/>
        <v>2886426</v>
      </c>
      <c r="AH50" s="98">
        <f t="shared" si="2"/>
        <v>2803211</v>
      </c>
      <c r="AI50" s="98">
        <f t="shared" si="2"/>
        <v>2476449</v>
      </c>
      <c r="AJ50" s="98">
        <f t="shared" si="2"/>
        <v>1075298</v>
      </c>
      <c r="AK50" s="98">
        <f t="shared" si="2"/>
        <v>52195</v>
      </c>
      <c r="AL50" s="98">
        <f t="shared" si="2"/>
        <v>127400</v>
      </c>
      <c r="AM50" s="98">
        <f t="shared" si="2"/>
        <v>925416</v>
      </c>
      <c r="AN50" s="98">
        <f t="shared" si="2"/>
        <v>274396</v>
      </c>
      <c r="AO50" s="98">
        <f t="shared" si="2"/>
        <v>6877</v>
      </c>
      <c r="AP50" s="98">
        <f t="shared" si="2"/>
        <v>14867</v>
      </c>
      <c r="AQ50" s="98">
        <f t="shared" si="2"/>
        <v>326762</v>
      </c>
      <c r="AR50" s="98">
        <f t="shared" si="2"/>
        <v>275440</v>
      </c>
      <c r="AS50" s="98">
        <f t="shared" si="2"/>
        <v>221290</v>
      </c>
      <c r="AT50" s="98">
        <f t="shared" si="2"/>
        <v>30349</v>
      </c>
      <c r="AU50" s="98">
        <f t="shared" si="2"/>
        <v>20170</v>
      </c>
      <c r="AV50" s="98">
        <f t="shared" si="2"/>
        <v>3631</v>
      </c>
      <c r="AW50" s="98">
        <f t="shared" si="2"/>
        <v>51322</v>
      </c>
      <c r="AX50" s="98">
        <f t="shared" si="2"/>
        <v>25648</v>
      </c>
      <c r="AY50" s="98">
        <f t="shared" si="2"/>
        <v>25674</v>
      </c>
      <c r="AZ50" s="98">
        <f t="shared" si="2"/>
        <v>83215</v>
      </c>
      <c r="BA50" s="98">
        <f t="shared" si="2"/>
        <v>2007039</v>
      </c>
      <c r="BB50" s="98">
        <f t="shared" si="2"/>
        <v>636759</v>
      </c>
      <c r="BC50" s="98">
        <f t="shared" si="2"/>
        <v>401573</v>
      </c>
      <c r="BD50" s="98">
        <f t="shared" si="2"/>
        <v>98780</v>
      </c>
      <c r="BE50" s="98">
        <f t="shared" si="2"/>
        <v>24597</v>
      </c>
      <c r="BF50" s="98">
        <f t="shared" si="2"/>
        <v>111809</v>
      </c>
      <c r="BG50" s="98">
        <f t="shared" si="2"/>
        <v>760991</v>
      </c>
      <c r="BH50" s="98">
        <f t="shared" si="2"/>
        <v>256266</v>
      </c>
      <c r="BI50" s="98">
        <f t="shared" si="2"/>
        <v>37998</v>
      </c>
      <c r="BJ50" s="98">
        <f t="shared" si="2"/>
        <v>85736</v>
      </c>
      <c r="BK50" s="98">
        <f t="shared" si="2"/>
        <v>47115</v>
      </c>
      <c r="BL50" s="98">
        <f t="shared" si="2"/>
        <v>182174</v>
      </c>
      <c r="BM50" s="98">
        <f t="shared" si="2"/>
        <v>468792</v>
      </c>
      <c r="BN50" s="98">
        <f t="shared" si="2"/>
        <v>3527599</v>
      </c>
      <c r="BO50" s="98">
        <f t="shared" si="2"/>
        <v>727365</v>
      </c>
      <c r="BP50" s="98">
        <f t="shared" ref="BP50:BT50" si="3">SUM(BP44:BP49)</f>
        <v>505874</v>
      </c>
      <c r="BQ50" s="98">
        <f t="shared" si="3"/>
        <v>121718</v>
      </c>
      <c r="BR50" s="98">
        <f t="shared" si="3"/>
        <v>445041</v>
      </c>
      <c r="BS50" s="98">
        <f t="shared" si="3"/>
        <v>324046</v>
      </c>
      <c r="BT50" s="99">
        <f t="shared" si="3"/>
        <v>1403555</v>
      </c>
    </row>
    <row r="51" spans="1:72" ht="14.25" customHeight="1" thickBot="1" x14ac:dyDescent="0.2">
      <c r="A51" s="100" t="s">
        <v>76</v>
      </c>
      <c r="B51" s="305" t="s">
        <v>25</v>
      </c>
      <c r="C51" s="310">
        <f>C43+C50</f>
        <v>42741258</v>
      </c>
      <c r="D51" s="101">
        <f t="shared" ref="D51:BO51" si="4">D43+D50</f>
        <v>23663473</v>
      </c>
      <c r="E51" s="101">
        <f t="shared" si="4"/>
        <v>14527205</v>
      </c>
      <c r="F51" s="101">
        <f t="shared" si="4"/>
        <v>8376736</v>
      </c>
      <c r="G51" s="101">
        <f t="shared" si="4"/>
        <v>8111053</v>
      </c>
      <c r="H51" s="101">
        <f t="shared" si="4"/>
        <v>265683</v>
      </c>
      <c r="I51" s="101">
        <f t="shared" si="4"/>
        <v>6150469</v>
      </c>
      <c r="J51" s="101">
        <f t="shared" si="4"/>
        <v>104660</v>
      </c>
      <c r="K51" s="101">
        <f t="shared" si="4"/>
        <v>3271058</v>
      </c>
      <c r="L51" s="101">
        <f t="shared" si="4"/>
        <v>3227191</v>
      </c>
      <c r="M51" s="101">
        <f t="shared" si="4"/>
        <v>43867</v>
      </c>
      <c r="N51" s="101">
        <f t="shared" si="4"/>
        <v>2728457</v>
      </c>
      <c r="O51" s="101">
        <f t="shared" si="4"/>
        <v>958700</v>
      </c>
      <c r="P51" s="101">
        <f t="shared" si="4"/>
        <v>1769757</v>
      </c>
      <c r="Q51" s="101">
        <f t="shared" si="4"/>
        <v>46294</v>
      </c>
      <c r="R51" s="101">
        <f t="shared" si="4"/>
        <v>9136268</v>
      </c>
      <c r="S51" s="101">
        <f t="shared" si="4"/>
        <v>544303</v>
      </c>
      <c r="T51" s="101">
        <f t="shared" si="4"/>
        <v>36732</v>
      </c>
      <c r="U51" s="101">
        <f t="shared" si="4"/>
        <v>507571</v>
      </c>
      <c r="V51" s="101">
        <f t="shared" si="4"/>
        <v>8591965</v>
      </c>
      <c r="W51" s="101">
        <f t="shared" si="4"/>
        <v>67665</v>
      </c>
      <c r="X51" s="101">
        <f t="shared" si="4"/>
        <v>594315</v>
      </c>
      <c r="Y51" s="101">
        <f t="shared" si="4"/>
        <v>163097</v>
      </c>
      <c r="Z51" s="101">
        <f t="shared" si="4"/>
        <v>658020</v>
      </c>
      <c r="AA51" s="101">
        <f t="shared" si="4"/>
        <v>2192182</v>
      </c>
      <c r="AB51" s="101">
        <f t="shared" si="4"/>
        <v>1277312</v>
      </c>
      <c r="AC51" s="101">
        <f t="shared" si="4"/>
        <v>3546229</v>
      </c>
      <c r="AD51" s="101">
        <f t="shared" si="4"/>
        <v>93145</v>
      </c>
      <c r="AE51" s="101">
        <f t="shared" si="4"/>
        <v>19077785</v>
      </c>
      <c r="AF51" s="101">
        <f t="shared" si="4"/>
        <v>10925298</v>
      </c>
      <c r="AG51" s="101">
        <f t="shared" si="4"/>
        <v>6311938</v>
      </c>
      <c r="AH51" s="101">
        <f t="shared" si="4"/>
        <v>6141252</v>
      </c>
      <c r="AI51" s="101">
        <f t="shared" si="4"/>
        <v>5363160</v>
      </c>
      <c r="AJ51" s="101">
        <f t="shared" si="4"/>
        <v>2454694</v>
      </c>
      <c r="AK51" s="101">
        <f t="shared" si="4"/>
        <v>146235</v>
      </c>
      <c r="AL51" s="101">
        <f t="shared" si="4"/>
        <v>369511</v>
      </c>
      <c r="AM51" s="101">
        <f t="shared" si="4"/>
        <v>1715803</v>
      </c>
      <c r="AN51" s="101">
        <f t="shared" si="4"/>
        <v>629060</v>
      </c>
      <c r="AO51" s="101">
        <f t="shared" si="4"/>
        <v>13986</v>
      </c>
      <c r="AP51" s="101">
        <f t="shared" si="4"/>
        <v>33871</v>
      </c>
      <c r="AQ51" s="101">
        <f t="shared" si="4"/>
        <v>778092</v>
      </c>
      <c r="AR51" s="101">
        <f t="shared" si="4"/>
        <v>678640</v>
      </c>
      <c r="AS51" s="101">
        <f t="shared" si="4"/>
        <v>547770</v>
      </c>
      <c r="AT51" s="101">
        <f t="shared" si="4"/>
        <v>85546</v>
      </c>
      <c r="AU51" s="101">
        <f t="shared" si="4"/>
        <v>39314</v>
      </c>
      <c r="AV51" s="101">
        <f t="shared" si="4"/>
        <v>6010</v>
      </c>
      <c r="AW51" s="101">
        <f t="shared" si="4"/>
        <v>99452</v>
      </c>
      <c r="AX51" s="101">
        <f t="shared" si="4"/>
        <v>51203</v>
      </c>
      <c r="AY51" s="101">
        <f t="shared" si="4"/>
        <v>48249</v>
      </c>
      <c r="AZ51" s="101">
        <f t="shared" si="4"/>
        <v>170686</v>
      </c>
      <c r="BA51" s="101">
        <f t="shared" si="4"/>
        <v>4613360</v>
      </c>
      <c r="BB51" s="101">
        <f t="shared" si="4"/>
        <v>1459505</v>
      </c>
      <c r="BC51" s="101">
        <f t="shared" si="4"/>
        <v>863578</v>
      </c>
      <c r="BD51" s="101">
        <f t="shared" si="4"/>
        <v>221273</v>
      </c>
      <c r="BE51" s="101">
        <f t="shared" si="4"/>
        <v>62301</v>
      </c>
      <c r="BF51" s="101">
        <f t="shared" si="4"/>
        <v>312353</v>
      </c>
      <c r="BG51" s="101">
        <f t="shared" si="4"/>
        <v>1542010</v>
      </c>
      <c r="BH51" s="101">
        <f t="shared" si="4"/>
        <v>588914</v>
      </c>
      <c r="BI51" s="101">
        <f t="shared" si="4"/>
        <v>77380</v>
      </c>
      <c r="BJ51" s="101">
        <f t="shared" si="4"/>
        <v>180416</v>
      </c>
      <c r="BK51" s="101">
        <f t="shared" si="4"/>
        <v>306104</v>
      </c>
      <c r="BL51" s="101">
        <f t="shared" si="4"/>
        <v>459031</v>
      </c>
      <c r="BM51" s="101">
        <f t="shared" si="4"/>
        <v>947776</v>
      </c>
      <c r="BN51" s="101">
        <f t="shared" si="4"/>
        <v>7204711</v>
      </c>
      <c r="BO51" s="101">
        <f t="shared" si="4"/>
        <v>1505644</v>
      </c>
      <c r="BP51" s="101">
        <f t="shared" ref="BP51:BT51" si="5">BP43+BP50</f>
        <v>879306</v>
      </c>
      <c r="BQ51" s="101">
        <f t="shared" si="5"/>
        <v>224038</v>
      </c>
      <c r="BR51" s="101">
        <f t="shared" si="5"/>
        <v>936258</v>
      </c>
      <c r="BS51" s="101">
        <f t="shared" si="5"/>
        <v>541150</v>
      </c>
      <c r="BT51" s="102">
        <f t="shared" si="5"/>
        <v>3118315</v>
      </c>
    </row>
    <row r="52" spans="1:72" x14ac:dyDescent="0.15">
      <c r="C52" s="67">
        <f>C51-H27建設IO!G122</f>
        <v>0</v>
      </c>
      <c r="D52" s="67">
        <f>D51-H27建設IO!H122</f>
        <v>0</v>
      </c>
      <c r="E52" s="67">
        <f>E51-H27建設IO!I122</f>
        <v>0</v>
      </c>
      <c r="F52" s="67">
        <f>F51-H27建設IO!J122</f>
        <v>0</v>
      </c>
      <c r="G52" s="67">
        <f>G51-H27建設IO!K122</f>
        <v>0</v>
      </c>
      <c r="H52" s="67">
        <f>H51-H27建設IO!L122</f>
        <v>0</v>
      </c>
      <c r="I52" s="67">
        <f>I51-H27建設IO!M122</f>
        <v>0</v>
      </c>
      <c r="J52" s="67">
        <f>J51-H27建設IO!N122</f>
        <v>0</v>
      </c>
      <c r="K52" s="67">
        <f>K51-H27建設IO!O122</f>
        <v>0</v>
      </c>
      <c r="L52" s="67">
        <f>L51-H27建設IO!P122</f>
        <v>0</v>
      </c>
      <c r="M52" s="67">
        <f>M51-H27建設IO!Q122</f>
        <v>0</v>
      </c>
      <c r="N52" s="67">
        <f>N51-H27建設IO!R122</f>
        <v>0</v>
      </c>
      <c r="O52" s="67">
        <f>O51-H27建設IO!S122</f>
        <v>0</v>
      </c>
      <c r="P52" s="67">
        <f>P51-H27建設IO!T122</f>
        <v>0</v>
      </c>
      <c r="Q52" s="67">
        <f>Q51-H27建設IO!U122</f>
        <v>0</v>
      </c>
      <c r="R52" s="67">
        <f>R51-H27建設IO!V122</f>
        <v>0</v>
      </c>
      <c r="S52" s="67">
        <f>S51-H27建設IO!W122</f>
        <v>0</v>
      </c>
      <c r="T52" s="67">
        <f>T51-H27建設IO!X122</f>
        <v>0</v>
      </c>
      <c r="U52" s="67">
        <f>U51-H27建設IO!Y122</f>
        <v>0</v>
      </c>
      <c r="V52" s="67">
        <f>V51-H27建設IO!Z122</f>
        <v>0</v>
      </c>
      <c r="W52" s="67">
        <f>W51-H27建設IO!AA122</f>
        <v>0</v>
      </c>
      <c r="X52" s="67">
        <f>X51-H27建設IO!AB122</f>
        <v>0</v>
      </c>
      <c r="Y52" s="67">
        <f>Y51-H27建設IO!AC122</f>
        <v>0</v>
      </c>
      <c r="Z52" s="67">
        <f>Z51-H27建設IO!AD122</f>
        <v>0</v>
      </c>
      <c r="AA52" s="67">
        <f>AA51-H27建設IO!AE122</f>
        <v>0</v>
      </c>
      <c r="AB52" s="67">
        <f>AB51-H27建設IO!AF122</f>
        <v>0</v>
      </c>
      <c r="AC52" s="67">
        <f>AC51-H27建設IO!AG122</f>
        <v>0</v>
      </c>
      <c r="AD52" s="67">
        <f>AD51-H27建設IO!AH122</f>
        <v>0</v>
      </c>
      <c r="AE52" s="67">
        <f>AE51-H27建設IO!AI122</f>
        <v>0</v>
      </c>
      <c r="AF52" s="67">
        <f>AF51-H27建設IO!AJ122</f>
        <v>0</v>
      </c>
      <c r="AG52" s="67">
        <f>AG51-H27建設IO!AK122</f>
        <v>0</v>
      </c>
      <c r="AH52" s="67">
        <f>AH51-H27建設IO!AL122</f>
        <v>0</v>
      </c>
      <c r="AI52" s="67">
        <f>AI51-H27建設IO!AM122</f>
        <v>0</v>
      </c>
      <c r="AJ52" s="67">
        <f>AJ51-H27建設IO!AN122</f>
        <v>0</v>
      </c>
      <c r="AK52" s="67">
        <f>AK51-H27建設IO!AO122</f>
        <v>0</v>
      </c>
      <c r="AL52" s="67">
        <f>AL51-H27建設IO!AP122</f>
        <v>0</v>
      </c>
      <c r="AM52" s="67">
        <f>AM51-H27建設IO!AQ122</f>
        <v>0</v>
      </c>
      <c r="AN52" s="67">
        <f>AN51-H27建設IO!AR122</f>
        <v>0</v>
      </c>
      <c r="AO52" s="67">
        <f>AO51-H27建設IO!AS122</f>
        <v>0</v>
      </c>
      <c r="AP52" s="67">
        <f>AP51-H27建設IO!AT122</f>
        <v>0</v>
      </c>
      <c r="AQ52" s="67">
        <f>AQ51-H27建設IO!AU122</f>
        <v>0</v>
      </c>
      <c r="AR52" s="67">
        <f>AR51-H27建設IO!AV122</f>
        <v>0</v>
      </c>
      <c r="AS52" s="67">
        <f>AS51-H27建設IO!AW122</f>
        <v>0</v>
      </c>
      <c r="AT52" s="67">
        <f>AT51-H27建設IO!AX122</f>
        <v>0</v>
      </c>
      <c r="AU52" s="67">
        <f>AU51-H27建設IO!AY122</f>
        <v>0</v>
      </c>
      <c r="AV52" s="67">
        <f>AV51-H27建設IO!AZ122</f>
        <v>0</v>
      </c>
      <c r="AW52" s="67">
        <f>AW51-H27建設IO!BA122</f>
        <v>0</v>
      </c>
      <c r="AX52" s="67">
        <f>AX51-H27建設IO!BB122</f>
        <v>0</v>
      </c>
      <c r="AY52" s="67">
        <f>AY51-H27建設IO!BC122</f>
        <v>0</v>
      </c>
      <c r="AZ52" s="67">
        <f>AZ51-H27建設IO!BD122</f>
        <v>0</v>
      </c>
      <c r="BA52" s="67">
        <f>BA51-H27建設IO!BE122</f>
        <v>0</v>
      </c>
      <c r="BB52" s="67">
        <f>BB51-H27建設IO!BF122</f>
        <v>0</v>
      </c>
      <c r="BC52" s="67">
        <f>BC51-H27建設IO!BG122</f>
        <v>0</v>
      </c>
      <c r="BD52" s="67">
        <f>BD51-H27建設IO!BH122</f>
        <v>0</v>
      </c>
      <c r="BE52" s="67">
        <f>BE51-H27建設IO!BI122</f>
        <v>0</v>
      </c>
      <c r="BF52" s="67">
        <f>BF51-H27建設IO!BJ122</f>
        <v>0</v>
      </c>
      <c r="BG52" s="67">
        <f>BG51-H27建設IO!BK122</f>
        <v>0</v>
      </c>
      <c r="BH52" s="67">
        <f>BH51-H27建設IO!BL122</f>
        <v>0</v>
      </c>
      <c r="BI52" s="67">
        <f>BI51-H27建設IO!BM122</f>
        <v>0</v>
      </c>
      <c r="BJ52" s="67">
        <f>BJ51-H27建設IO!BN122</f>
        <v>0</v>
      </c>
      <c r="BK52" s="67">
        <f>BK51-H27建設IO!BO122</f>
        <v>0</v>
      </c>
      <c r="BL52" s="67">
        <f>BL51-H27建設IO!BP122</f>
        <v>0</v>
      </c>
      <c r="BM52" s="67">
        <f>BM51-H27建設IO!BQ122</f>
        <v>0</v>
      </c>
      <c r="BN52" s="67">
        <f>BN51-H27建設IO!BR122</f>
        <v>0</v>
      </c>
      <c r="BO52" s="67">
        <f>BO51-H27建設IO!BS122</f>
        <v>0</v>
      </c>
      <c r="BP52" s="67">
        <f>BP51-H27建設IO!BT122</f>
        <v>0</v>
      </c>
      <c r="BQ52" s="67">
        <f>BQ51-H27建設IO!BU122</f>
        <v>0</v>
      </c>
      <c r="BR52" s="67">
        <f>BR51-H27建設IO!BV122</f>
        <v>0</v>
      </c>
      <c r="BS52" s="67">
        <f>BS51-H27建設IO!BW122</f>
        <v>0</v>
      </c>
      <c r="BT52" s="67">
        <f>BT51-H27建設IO!BX122</f>
        <v>0</v>
      </c>
    </row>
    <row r="53" spans="1:72" ht="12.75" x14ac:dyDescent="0.15">
      <c r="B53" s="301" t="s">
        <v>800</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9" tint="0.79998168889431442"/>
    <pageSetUpPr fitToPage="1"/>
  </sheetPr>
  <dimension ref="A1:BH119"/>
  <sheetViews>
    <sheetView workbookViewId="0">
      <pane xSplit="2" ySplit="4" topLeftCell="C5" activePane="bottomRight" state="frozen"/>
      <selection activeCell="F55" sqref="F55"/>
      <selection pane="topRight" activeCell="F55" sqref="F55"/>
      <selection pane="bottomLeft" activeCell="F55" sqref="F55"/>
      <selection pane="bottomRight" activeCell="I16" sqref="I16"/>
    </sheetView>
  </sheetViews>
  <sheetFormatPr defaultColWidth="9" defaultRowHeight="12" x14ac:dyDescent="0.15"/>
  <cols>
    <col min="1" max="1" width="3.625" style="29" customWidth="1"/>
    <col min="2" max="2" width="24.75" style="37" bestFit="1" customWidth="1"/>
    <col min="3" max="56" width="10.625" style="37" customWidth="1"/>
    <col min="57" max="58" width="11.625" style="37" customWidth="1"/>
    <col min="59" max="60" width="10.625" style="37" customWidth="1"/>
    <col min="61" max="16384" width="9" style="37"/>
  </cols>
  <sheetData>
    <row r="1" spans="1:60" x14ac:dyDescent="0.15">
      <c r="A1" s="29" t="s">
        <v>685</v>
      </c>
    </row>
    <row r="2" spans="1:60" x14ac:dyDescent="0.15">
      <c r="A2" s="29" t="s">
        <v>686</v>
      </c>
      <c r="N2" s="92" t="s">
        <v>244</v>
      </c>
      <c r="Z2" s="92" t="s">
        <v>244</v>
      </c>
      <c r="AL2" s="92" t="s">
        <v>244</v>
      </c>
      <c r="AX2" s="92" t="s">
        <v>244</v>
      </c>
      <c r="BC2" s="37" t="s">
        <v>687</v>
      </c>
      <c r="BH2" s="92" t="s">
        <v>244</v>
      </c>
    </row>
    <row r="3" spans="1:60" x14ac:dyDescent="0.15">
      <c r="A3" s="43" t="s">
        <v>245</v>
      </c>
      <c r="B3" s="187"/>
      <c r="C3" s="46" t="s">
        <v>688</v>
      </c>
      <c r="D3" s="46" t="s">
        <v>689</v>
      </c>
      <c r="E3" s="46" t="s">
        <v>690</v>
      </c>
      <c r="F3" s="46" t="s">
        <v>691</v>
      </c>
      <c r="G3" s="46" t="s">
        <v>692</v>
      </c>
      <c r="H3" s="46" t="s">
        <v>693</v>
      </c>
      <c r="I3" s="46" t="s">
        <v>694</v>
      </c>
      <c r="J3" s="46" t="s">
        <v>695</v>
      </c>
      <c r="K3" s="46" t="s">
        <v>696</v>
      </c>
      <c r="L3" s="46" t="s">
        <v>43</v>
      </c>
      <c r="M3" s="46" t="s">
        <v>44</v>
      </c>
      <c r="N3" s="153" t="s">
        <v>45</v>
      </c>
      <c r="O3" s="152" t="s">
        <v>46</v>
      </c>
      <c r="P3" s="46" t="s">
        <v>47</v>
      </c>
      <c r="Q3" s="46" t="s">
        <v>48</v>
      </c>
      <c r="R3" s="46" t="s">
        <v>49</v>
      </c>
      <c r="S3" s="46" t="s">
        <v>50</v>
      </c>
      <c r="T3" s="46" t="s">
        <v>51</v>
      </c>
      <c r="U3" s="46" t="s">
        <v>52</v>
      </c>
      <c r="V3" s="46" t="s">
        <v>53</v>
      </c>
      <c r="W3" s="46" t="s">
        <v>54</v>
      </c>
      <c r="X3" s="46" t="s">
        <v>55</v>
      </c>
      <c r="Y3" s="46" t="s">
        <v>56</v>
      </c>
      <c r="Z3" s="153" t="s">
        <v>57</v>
      </c>
      <c r="AA3" s="152" t="s">
        <v>58</v>
      </c>
      <c r="AB3" s="46" t="s">
        <v>59</v>
      </c>
      <c r="AC3" s="46" t="s">
        <v>60</v>
      </c>
      <c r="AD3" s="46" t="s">
        <v>61</v>
      </c>
      <c r="AE3" s="46" t="s">
        <v>62</v>
      </c>
      <c r="AF3" s="46" t="s">
        <v>63</v>
      </c>
      <c r="AG3" s="46" t="s">
        <v>64</v>
      </c>
      <c r="AH3" s="46" t="s">
        <v>65</v>
      </c>
      <c r="AI3" s="46" t="s">
        <v>66</v>
      </c>
      <c r="AJ3" s="46" t="s">
        <v>67</v>
      </c>
      <c r="AK3" s="46">
        <v>35</v>
      </c>
      <c r="AL3" s="153">
        <v>36</v>
      </c>
      <c r="AM3" s="152">
        <v>37</v>
      </c>
      <c r="AN3" s="46">
        <v>38</v>
      </c>
      <c r="AO3" s="153">
        <v>39</v>
      </c>
      <c r="AP3" s="45">
        <v>40</v>
      </c>
      <c r="AQ3" s="46">
        <v>41</v>
      </c>
      <c r="AR3" s="46">
        <v>42</v>
      </c>
      <c r="AS3" s="46">
        <v>43</v>
      </c>
      <c r="AT3" s="46">
        <v>44</v>
      </c>
      <c r="AU3" s="46">
        <v>45</v>
      </c>
      <c r="AV3" s="46">
        <v>46</v>
      </c>
      <c r="AW3" s="45">
        <v>47</v>
      </c>
      <c r="AX3" s="153">
        <v>48</v>
      </c>
      <c r="AY3" s="46">
        <v>49</v>
      </c>
      <c r="AZ3" s="46">
        <v>50</v>
      </c>
      <c r="BA3" s="45">
        <v>51</v>
      </c>
      <c r="BB3" s="45">
        <v>52</v>
      </c>
      <c r="BC3" s="153">
        <v>53</v>
      </c>
      <c r="BD3" s="46">
        <v>54</v>
      </c>
      <c r="BE3" s="46">
        <v>55</v>
      </c>
      <c r="BF3" s="45">
        <v>56</v>
      </c>
      <c r="BG3" s="153">
        <v>57</v>
      </c>
      <c r="BH3" s="45">
        <v>58</v>
      </c>
    </row>
    <row r="4" spans="1:60" ht="42" customHeight="1" x14ac:dyDescent="0.15">
      <c r="A4" s="188"/>
      <c r="B4" s="189" t="s">
        <v>697</v>
      </c>
      <c r="C4" s="190" t="s">
        <v>698</v>
      </c>
      <c r="D4" s="190" t="s">
        <v>699</v>
      </c>
      <c r="E4" s="190" t="s">
        <v>700</v>
      </c>
      <c r="F4" s="190" t="s">
        <v>7</v>
      </c>
      <c r="G4" s="190" t="s">
        <v>701</v>
      </c>
      <c r="H4" s="190" t="s">
        <v>8</v>
      </c>
      <c r="I4" s="190" t="s">
        <v>482</v>
      </c>
      <c r="J4" s="190" t="s">
        <v>9</v>
      </c>
      <c r="K4" s="190" t="s">
        <v>10</v>
      </c>
      <c r="L4" s="190" t="s">
        <v>702</v>
      </c>
      <c r="M4" s="190" t="s">
        <v>11</v>
      </c>
      <c r="N4" s="191" t="s">
        <v>12</v>
      </c>
      <c r="O4" s="192" t="s">
        <v>13</v>
      </c>
      <c r="P4" s="190" t="s">
        <v>14</v>
      </c>
      <c r="Q4" s="190" t="s">
        <v>484</v>
      </c>
      <c r="R4" s="190" t="s">
        <v>485</v>
      </c>
      <c r="S4" s="190" t="s">
        <v>486</v>
      </c>
      <c r="T4" s="190" t="s">
        <v>703</v>
      </c>
      <c r="U4" s="190" t="s">
        <v>15</v>
      </c>
      <c r="V4" s="190" t="s">
        <v>704</v>
      </c>
      <c r="W4" s="190" t="s">
        <v>705</v>
      </c>
      <c r="X4" s="190" t="s">
        <v>16</v>
      </c>
      <c r="Y4" s="190" t="s">
        <v>17</v>
      </c>
      <c r="Z4" s="191" t="s">
        <v>706</v>
      </c>
      <c r="AA4" s="192" t="s">
        <v>583</v>
      </c>
      <c r="AB4" s="190" t="s">
        <v>585</v>
      </c>
      <c r="AC4" s="190" t="s">
        <v>18</v>
      </c>
      <c r="AD4" s="190" t="s">
        <v>19</v>
      </c>
      <c r="AE4" s="190" t="s">
        <v>20</v>
      </c>
      <c r="AF4" s="190" t="s">
        <v>707</v>
      </c>
      <c r="AG4" s="190" t="s">
        <v>466</v>
      </c>
      <c r="AH4" s="190" t="s">
        <v>21</v>
      </c>
      <c r="AI4" s="190" t="s">
        <v>22</v>
      </c>
      <c r="AJ4" s="190" t="s">
        <v>708</v>
      </c>
      <c r="AK4" s="190" t="s">
        <v>709</v>
      </c>
      <c r="AL4" s="191" t="s">
        <v>23</v>
      </c>
      <c r="AM4" s="192" t="s">
        <v>24</v>
      </c>
      <c r="AN4" s="190" t="s">
        <v>710</v>
      </c>
      <c r="AO4" s="191" t="s">
        <v>711</v>
      </c>
      <c r="AP4" s="193" t="s">
        <v>87</v>
      </c>
      <c r="AQ4" s="190" t="s">
        <v>712</v>
      </c>
      <c r="AR4" s="190" t="s">
        <v>246</v>
      </c>
      <c r="AS4" s="190" t="s">
        <v>247</v>
      </c>
      <c r="AT4" s="190" t="s">
        <v>713</v>
      </c>
      <c r="AU4" s="190" t="s">
        <v>714</v>
      </c>
      <c r="AV4" s="190" t="s">
        <v>248</v>
      </c>
      <c r="AW4" s="193" t="s">
        <v>715</v>
      </c>
      <c r="AX4" s="191" t="s">
        <v>249</v>
      </c>
      <c r="AY4" s="190" t="s">
        <v>250</v>
      </c>
      <c r="AZ4" s="190" t="s">
        <v>251</v>
      </c>
      <c r="BA4" s="193" t="s">
        <v>716</v>
      </c>
      <c r="BB4" s="193" t="s">
        <v>252</v>
      </c>
      <c r="BC4" s="191" t="s">
        <v>253</v>
      </c>
      <c r="BD4" s="190" t="s">
        <v>254</v>
      </c>
      <c r="BE4" s="190" t="s">
        <v>255</v>
      </c>
      <c r="BF4" s="193" t="s">
        <v>256</v>
      </c>
      <c r="BG4" s="191" t="s">
        <v>257</v>
      </c>
      <c r="BH4" s="193" t="s">
        <v>258</v>
      </c>
    </row>
    <row r="5" spans="1:60" x14ac:dyDescent="0.15">
      <c r="A5" s="61" t="s">
        <v>470</v>
      </c>
      <c r="B5" s="49" t="s">
        <v>717</v>
      </c>
      <c r="C5" s="95">
        <v>24146</v>
      </c>
      <c r="D5" s="95">
        <v>11</v>
      </c>
      <c r="E5" s="95">
        <v>0</v>
      </c>
      <c r="F5" s="95">
        <v>0</v>
      </c>
      <c r="G5" s="95">
        <v>322440</v>
      </c>
      <c r="H5" s="95">
        <v>685</v>
      </c>
      <c r="I5" s="95">
        <v>72</v>
      </c>
      <c r="J5" s="95">
        <v>1770</v>
      </c>
      <c r="K5" s="95">
        <v>0</v>
      </c>
      <c r="L5" s="95">
        <v>2962</v>
      </c>
      <c r="M5" s="95">
        <v>11</v>
      </c>
      <c r="N5" s="194">
        <v>0</v>
      </c>
      <c r="O5" s="195">
        <v>1</v>
      </c>
      <c r="P5" s="95">
        <v>0</v>
      </c>
      <c r="Q5" s="95">
        <v>0</v>
      </c>
      <c r="R5" s="95">
        <v>0</v>
      </c>
      <c r="S5" s="95">
        <v>0</v>
      </c>
      <c r="T5" s="95">
        <v>0</v>
      </c>
      <c r="U5" s="95">
        <v>0</v>
      </c>
      <c r="V5" s="95">
        <v>0</v>
      </c>
      <c r="W5" s="95">
        <v>0</v>
      </c>
      <c r="X5" s="95">
        <v>2075</v>
      </c>
      <c r="Y5" s="95">
        <v>1861</v>
      </c>
      <c r="Z5" s="194">
        <v>0</v>
      </c>
      <c r="AA5" s="195">
        <v>0</v>
      </c>
      <c r="AB5" s="95">
        <v>0</v>
      </c>
      <c r="AC5" s="95">
        <v>446</v>
      </c>
      <c r="AD5" s="95">
        <v>0</v>
      </c>
      <c r="AE5" s="95">
        <v>7</v>
      </c>
      <c r="AF5" s="95">
        <v>36</v>
      </c>
      <c r="AG5" s="95">
        <v>0</v>
      </c>
      <c r="AH5" s="95">
        <v>33</v>
      </c>
      <c r="AI5" s="95">
        <v>3357</v>
      </c>
      <c r="AJ5" s="95">
        <v>6386</v>
      </c>
      <c r="AK5" s="95">
        <v>397</v>
      </c>
      <c r="AL5" s="194">
        <v>19</v>
      </c>
      <c r="AM5" s="195">
        <v>42524</v>
      </c>
      <c r="AN5" s="95">
        <v>0</v>
      </c>
      <c r="AO5" s="194">
        <v>0</v>
      </c>
      <c r="AP5" s="196">
        <v>409239</v>
      </c>
      <c r="AQ5" s="95">
        <v>1843</v>
      </c>
      <c r="AR5" s="95">
        <v>132655</v>
      </c>
      <c r="AS5" s="95">
        <v>0</v>
      </c>
      <c r="AT5" s="95">
        <v>0</v>
      </c>
      <c r="AU5" s="95">
        <v>7993</v>
      </c>
      <c r="AV5" s="95">
        <v>-4</v>
      </c>
      <c r="AW5" s="196">
        <v>142487</v>
      </c>
      <c r="AX5" s="194">
        <v>551726</v>
      </c>
      <c r="AY5" s="95">
        <v>335</v>
      </c>
      <c r="AZ5" s="95">
        <v>96751</v>
      </c>
      <c r="BA5" s="196">
        <v>97086</v>
      </c>
      <c r="BB5" s="196">
        <v>239573</v>
      </c>
      <c r="BC5" s="194">
        <v>648812</v>
      </c>
      <c r="BD5" s="95">
        <v>-145778</v>
      </c>
      <c r="BE5" s="95">
        <v>-312219</v>
      </c>
      <c r="BF5" s="196">
        <v>-457997</v>
      </c>
      <c r="BG5" s="194">
        <v>-218424</v>
      </c>
      <c r="BH5" s="196">
        <v>190815</v>
      </c>
    </row>
    <row r="6" spans="1:60" x14ac:dyDescent="0.15">
      <c r="A6" s="73" t="s">
        <v>471</v>
      </c>
      <c r="B6" s="49" t="s">
        <v>718</v>
      </c>
      <c r="C6" s="95">
        <v>29</v>
      </c>
      <c r="D6" s="95">
        <v>1098</v>
      </c>
      <c r="E6" s="95">
        <v>9</v>
      </c>
      <c r="F6" s="95">
        <v>0</v>
      </c>
      <c r="G6" s="95">
        <v>862</v>
      </c>
      <c r="H6" s="95">
        <v>0</v>
      </c>
      <c r="I6" s="95">
        <v>5854</v>
      </c>
      <c r="J6" s="95">
        <v>333</v>
      </c>
      <c r="K6" s="95">
        <v>0</v>
      </c>
      <c r="L6" s="95">
        <v>0</v>
      </c>
      <c r="M6" s="95">
        <v>0</v>
      </c>
      <c r="N6" s="194">
        <v>0</v>
      </c>
      <c r="O6" s="195">
        <v>0</v>
      </c>
      <c r="P6" s="95">
        <v>0</v>
      </c>
      <c r="Q6" s="95">
        <v>0</v>
      </c>
      <c r="R6" s="95">
        <v>0</v>
      </c>
      <c r="S6" s="95">
        <v>0</v>
      </c>
      <c r="T6" s="95">
        <v>0</v>
      </c>
      <c r="U6" s="95">
        <v>0</v>
      </c>
      <c r="V6" s="95">
        <v>0</v>
      </c>
      <c r="W6" s="95">
        <v>3</v>
      </c>
      <c r="X6" s="95">
        <v>367</v>
      </c>
      <c r="Y6" s="95">
        <v>55</v>
      </c>
      <c r="Z6" s="194">
        <v>0</v>
      </c>
      <c r="AA6" s="195">
        <v>0</v>
      </c>
      <c r="AB6" s="95">
        <v>0</v>
      </c>
      <c r="AC6" s="95">
        <v>0</v>
      </c>
      <c r="AD6" s="95">
        <v>0</v>
      </c>
      <c r="AE6" s="95">
        <v>0</v>
      </c>
      <c r="AF6" s="95">
        <v>0</v>
      </c>
      <c r="AG6" s="95">
        <v>0</v>
      </c>
      <c r="AH6" s="95">
        <v>4</v>
      </c>
      <c r="AI6" s="95">
        <v>78</v>
      </c>
      <c r="AJ6" s="95">
        <v>168</v>
      </c>
      <c r="AK6" s="95">
        <v>0</v>
      </c>
      <c r="AL6" s="194">
        <v>0</v>
      </c>
      <c r="AM6" s="195">
        <v>2580</v>
      </c>
      <c r="AN6" s="95">
        <v>0</v>
      </c>
      <c r="AO6" s="194">
        <v>0</v>
      </c>
      <c r="AP6" s="196">
        <v>11440</v>
      </c>
      <c r="AQ6" s="95">
        <v>114</v>
      </c>
      <c r="AR6" s="95">
        <v>6841</v>
      </c>
      <c r="AS6" s="95">
        <v>0</v>
      </c>
      <c r="AT6" s="95">
        <v>0</v>
      </c>
      <c r="AU6" s="95">
        <v>0</v>
      </c>
      <c r="AV6" s="95">
        <v>5155</v>
      </c>
      <c r="AW6" s="196">
        <v>12110</v>
      </c>
      <c r="AX6" s="194">
        <v>23550</v>
      </c>
      <c r="AY6" s="95">
        <v>101</v>
      </c>
      <c r="AZ6" s="95">
        <v>1045</v>
      </c>
      <c r="BA6" s="196">
        <v>1146</v>
      </c>
      <c r="BB6" s="196">
        <v>13256</v>
      </c>
      <c r="BC6" s="194">
        <v>24696</v>
      </c>
      <c r="BD6" s="95">
        <v>-3590</v>
      </c>
      <c r="BE6" s="95">
        <v>-10310</v>
      </c>
      <c r="BF6" s="196">
        <v>-13900</v>
      </c>
      <c r="BG6" s="194">
        <v>-644</v>
      </c>
      <c r="BH6" s="196">
        <v>10796</v>
      </c>
    </row>
    <row r="7" spans="1:60" x14ac:dyDescent="0.15">
      <c r="A7" s="73" t="s">
        <v>472</v>
      </c>
      <c r="B7" s="49" t="s">
        <v>719</v>
      </c>
      <c r="C7" s="95">
        <v>0</v>
      </c>
      <c r="D7" s="95">
        <v>0</v>
      </c>
      <c r="E7" s="95">
        <v>1720</v>
      </c>
      <c r="F7" s="95">
        <v>0</v>
      </c>
      <c r="G7" s="95">
        <v>23126</v>
      </c>
      <c r="H7" s="95">
        <v>0</v>
      </c>
      <c r="I7" s="95">
        <v>0</v>
      </c>
      <c r="J7" s="95">
        <v>42</v>
      </c>
      <c r="K7" s="95">
        <v>0</v>
      </c>
      <c r="L7" s="95">
        <v>0</v>
      </c>
      <c r="M7" s="95">
        <v>0</v>
      </c>
      <c r="N7" s="194">
        <v>0</v>
      </c>
      <c r="O7" s="195">
        <v>0</v>
      </c>
      <c r="P7" s="95">
        <v>0</v>
      </c>
      <c r="Q7" s="95">
        <v>0</v>
      </c>
      <c r="R7" s="95">
        <v>0</v>
      </c>
      <c r="S7" s="95">
        <v>0</v>
      </c>
      <c r="T7" s="95">
        <v>0</v>
      </c>
      <c r="U7" s="95">
        <v>0</v>
      </c>
      <c r="V7" s="95">
        <v>0</v>
      </c>
      <c r="W7" s="95">
        <v>0</v>
      </c>
      <c r="X7" s="95">
        <v>3917</v>
      </c>
      <c r="Y7" s="95">
        <v>0</v>
      </c>
      <c r="Z7" s="194">
        <v>0</v>
      </c>
      <c r="AA7" s="195">
        <v>0</v>
      </c>
      <c r="AB7" s="95">
        <v>0</v>
      </c>
      <c r="AC7" s="95">
        <v>0</v>
      </c>
      <c r="AD7" s="95">
        <v>0</v>
      </c>
      <c r="AE7" s="95">
        <v>0</v>
      </c>
      <c r="AF7" s="95">
        <v>3</v>
      </c>
      <c r="AG7" s="95">
        <v>0</v>
      </c>
      <c r="AH7" s="95">
        <v>6</v>
      </c>
      <c r="AI7" s="95">
        <v>84</v>
      </c>
      <c r="AJ7" s="95">
        <v>1520</v>
      </c>
      <c r="AK7" s="95">
        <v>0</v>
      </c>
      <c r="AL7" s="194">
        <v>0</v>
      </c>
      <c r="AM7" s="195">
        <v>9182</v>
      </c>
      <c r="AN7" s="95">
        <v>0</v>
      </c>
      <c r="AO7" s="194">
        <v>0</v>
      </c>
      <c r="AP7" s="196">
        <v>39600</v>
      </c>
      <c r="AQ7" s="95">
        <v>595</v>
      </c>
      <c r="AR7" s="95">
        <v>15556</v>
      </c>
      <c r="AS7" s="95">
        <v>0</v>
      </c>
      <c r="AT7" s="95">
        <v>0</v>
      </c>
      <c r="AU7" s="95">
        <v>0</v>
      </c>
      <c r="AV7" s="95">
        <v>275</v>
      </c>
      <c r="AW7" s="196">
        <v>16426</v>
      </c>
      <c r="AX7" s="194">
        <v>56026</v>
      </c>
      <c r="AY7" s="95">
        <v>2116</v>
      </c>
      <c r="AZ7" s="95">
        <v>5631</v>
      </c>
      <c r="BA7" s="196">
        <v>7747</v>
      </c>
      <c r="BB7" s="196">
        <v>24173</v>
      </c>
      <c r="BC7" s="194">
        <v>63773</v>
      </c>
      <c r="BD7" s="95">
        <v>-6702</v>
      </c>
      <c r="BE7" s="95">
        <v>-11222</v>
      </c>
      <c r="BF7" s="196">
        <v>-17924</v>
      </c>
      <c r="BG7" s="194">
        <v>6249</v>
      </c>
      <c r="BH7" s="196">
        <v>45849</v>
      </c>
    </row>
    <row r="8" spans="1:60" x14ac:dyDescent="0.15">
      <c r="A8" s="73" t="s">
        <v>473</v>
      </c>
      <c r="B8" s="49" t="s">
        <v>7</v>
      </c>
      <c r="C8" s="95">
        <v>1</v>
      </c>
      <c r="D8" s="95">
        <v>5</v>
      </c>
      <c r="E8" s="95">
        <v>0</v>
      </c>
      <c r="F8" s="95">
        <v>8</v>
      </c>
      <c r="G8" s="95">
        <v>605</v>
      </c>
      <c r="H8" s="95">
        <v>21</v>
      </c>
      <c r="I8" s="95">
        <v>956</v>
      </c>
      <c r="J8" s="95">
        <v>7966</v>
      </c>
      <c r="K8" s="95">
        <v>72864</v>
      </c>
      <c r="L8" s="95">
        <v>55</v>
      </c>
      <c r="M8" s="95">
        <v>18057</v>
      </c>
      <c r="N8" s="194">
        <v>91503</v>
      </c>
      <c r="O8" s="195">
        <v>30731</v>
      </c>
      <c r="P8" s="95">
        <v>164</v>
      </c>
      <c r="Q8" s="95">
        <v>57</v>
      </c>
      <c r="R8" s="95">
        <v>18</v>
      </c>
      <c r="S8" s="95">
        <v>6</v>
      </c>
      <c r="T8" s="95">
        <v>43</v>
      </c>
      <c r="U8" s="95">
        <v>46</v>
      </c>
      <c r="V8" s="95">
        <v>5</v>
      </c>
      <c r="W8" s="95">
        <v>64</v>
      </c>
      <c r="X8" s="95">
        <v>209</v>
      </c>
      <c r="Y8" s="95">
        <v>12136</v>
      </c>
      <c r="Z8" s="194">
        <v>373597</v>
      </c>
      <c r="AA8" s="195">
        <v>0</v>
      </c>
      <c r="AB8" s="95">
        <v>0</v>
      </c>
      <c r="AC8" s="95">
        <v>9</v>
      </c>
      <c r="AD8" s="95">
        <v>1</v>
      </c>
      <c r="AE8" s="95">
        <v>3</v>
      </c>
      <c r="AF8" s="95">
        <v>20</v>
      </c>
      <c r="AG8" s="95">
        <v>0</v>
      </c>
      <c r="AH8" s="95">
        <v>12</v>
      </c>
      <c r="AI8" s="95">
        <v>75</v>
      </c>
      <c r="AJ8" s="95">
        <v>26</v>
      </c>
      <c r="AK8" s="95">
        <v>9</v>
      </c>
      <c r="AL8" s="194">
        <v>15</v>
      </c>
      <c r="AM8" s="195">
        <v>35</v>
      </c>
      <c r="AN8" s="95">
        <v>0</v>
      </c>
      <c r="AO8" s="194">
        <v>42</v>
      </c>
      <c r="AP8" s="196">
        <v>609364</v>
      </c>
      <c r="AQ8" s="95">
        <v>-196</v>
      </c>
      <c r="AR8" s="95">
        <v>-268</v>
      </c>
      <c r="AS8" s="95">
        <v>0</v>
      </c>
      <c r="AT8" s="95">
        <v>0</v>
      </c>
      <c r="AU8" s="95">
        <v>-202</v>
      </c>
      <c r="AV8" s="95">
        <v>-627</v>
      </c>
      <c r="AW8" s="196">
        <v>-1293</v>
      </c>
      <c r="AX8" s="194">
        <v>608071</v>
      </c>
      <c r="AY8" s="95">
        <v>797</v>
      </c>
      <c r="AZ8" s="95">
        <v>5106</v>
      </c>
      <c r="BA8" s="196">
        <v>5903</v>
      </c>
      <c r="BB8" s="196">
        <v>4610</v>
      </c>
      <c r="BC8" s="194">
        <v>613974</v>
      </c>
      <c r="BD8" s="95">
        <v>-586554</v>
      </c>
      <c r="BE8" s="95">
        <v>-8658</v>
      </c>
      <c r="BF8" s="196">
        <v>-595212</v>
      </c>
      <c r="BG8" s="194">
        <v>-590602</v>
      </c>
      <c r="BH8" s="196">
        <v>18762</v>
      </c>
    </row>
    <row r="9" spans="1:60" x14ac:dyDescent="0.15">
      <c r="A9" s="73" t="s">
        <v>474</v>
      </c>
      <c r="B9" s="49" t="s">
        <v>464</v>
      </c>
      <c r="C9" s="95">
        <v>24274</v>
      </c>
      <c r="D9" s="95">
        <v>143</v>
      </c>
      <c r="E9" s="95">
        <v>4911</v>
      </c>
      <c r="F9" s="95">
        <v>0</v>
      </c>
      <c r="G9" s="95">
        <v>408905</v>
      </c>
      <c r="H9" s="95">
        <v>399</v>
      </c>
      <c r="I9" s="95">
        <v>418</v>
      </c>
      <c r="J9" s="95">
        <v>12237</v>
      </c>
      <c r="K9" s="95">
        <v>0</v>
      </c>
      <c r="L9" s="95">
        <v>9</v>
      </c>
      <c r="M9" s="95">
        <v>77</v>
      </c>
      <c r="N9" s="194">
        <v>1</v>
      </c>
      <c r="O9" s="195">
        <v>0</v>
      </c>
      <c r="P9" s="95">
        <v>0</v>
      </c>
      <c r="Q9" s="95">
        <v>0</v>
      </c>
      <c r="R9" s="95">
        <v>0</v>
      </c>
      <c r="S9" s="95">
        <v>0</v>
      </c>
      <c r="T9" s="95">
        <v>0</v>
      </c>
      <c r="U9" s="95">
        <v>0</v>
      </c>
      <c r="V9" s="95">
        <v>0</v>
      </c>
      <c r="W9" s="95">
        <v>0</v>
      </c>
      <c r="X9" s="95">
        <v>3892</v>
      </c>
      <c r="Y9" s="95">
        <v>25</v>
      </c>
      <c r="Z9" s="194">
        <v>0</v>
      </c>
      <c r="AA9" s="195">
        <v>0</v>
      </c>
      <c r="AB9" s="95">
        <v>0</v>
      </c>
      <c r="AC9" s="95">
        <v>410</v>
      </c>
      <c r="AD9" s="95">
        <v>0</v>
      </c>
      <c r="AE9" s="95">
        <v>0</v>
      </c>
      <c r="AF9" s="95">
        <v>157</v>
      </c>
      <c r="AG9" s="95">
        <v>0</v>
      </c>
      <c r="AH9" s="95">
        <v>358</v>
      </c>
      <c r="AI9" s="95">
        <v>9640</v>
      </c>
      <c r="AJ9" s="95">
        <v>24006</v>
      </c>
      <c r="AK9" s="95">
        <v>269</v>
      </c>
      <c r="AL9" s="194">
        <v>8</v>
      </c>
      <c r="AM9" s="195">
        <v>321681</v>
      </c>
      <c r="AN9" s="95">
        <v>0</v>
      </c>
      <c r="AO9" s="194">
        <v>574</v>
      </c>
      <c r="AP9" s="196">
        <v>812394</v>
      </c>
      <c r="AQ9" s="95">
        <v>33282</v>
      </c>
      <c r="AR9" s="95">
        <v>1021821</v>
      </c>
      <c r="AS9" s="95">
        <v>0</v>
      </c>
      <c r="AT9" s="95">
        <v>0</v>
      </c>
      <c r="AU9" s="95">
        <v>0</v>
      </c>
      <c r="AV9" s="95">
        <v>-1266</v>
      </c>
      <c r="AW9" s="196">
        <v>1053837</v>
      </c>
      <c r="AX9" s="194">
        <v>1866231</v>
      </c>
      <c r="AY9" s="95">
        <v>9561</v>
      </c>
      <c r="AZ9" s="95">
        <v>1421378</v>
      </c>
      <c r="BA9" s="196">
        <v>1430939</v>
      </c>
      <c r="BB9" s="196">
        <v>2484776</v>
      </c>
      <c r="BC9" s="194">
        <v>3297170</v>
      </c>
      <c r="BD9" s="95">
        <v>-305836</v>
      </c>
      <c r="BE9" s="95">
        <v>-1056899</v>
      </c>
      <c r="BF9" s="196">
        <v>-1362735</v>
      </c>
      <c r="BG9" s="194">
        <v>1122041</v>
      </c>
      <c r="BH9" s="196">
        <v>1934435</v>
      </c>
    </row>
    <row r="10" spans="1:60" x14ac:dyDescent="0.15">
      <c r="A10" s="73" t="s">
        <v>475</v>
      </c>
      <c r="B10" s="49" t="s">
        <v>8</v>
      </c>
      <c r="C10" s="95">
        <v>758</v>
      </c>
      <c r="D10" s="95">
        <v>11</v>
      </c>
      <c r="E10" s="95">
        <v>897</v>
      </c>
      <c r="F10" s="95">
        <v>88</v>
      </c>
      <c r="G10" s="95">
        <v>2151</v>
      </c>
      <c r="H10" s="95">
        <v>20548</v>
      </c>
      <c r="I10" s="95">
        <v>1517</v>
      </c>
      <c r="J10" s="95">
        <v>2108</v>
      </c>
      <c r="K10" s="95">
        <v>15</v>
      </c>
      <c r="L10" s="95">
        <v>2703</v>
      </c>
      <c r="M10" s="95">
        <v>1024</v>
      </c>
      <c r="N10" s="194">
        <v>1037</v>
      </c>
      <c r="O10" s="195">
        <v>158</v>
      </c>
      <c r="P10" s="95">
        <v>789</v>
      </c>
      <c r="Q10" s="95">
        <v>738</v>
      </c>
      <c r="R10" s="95">
        <v>744</v>
      </c>
      <c r="S10" s="95">
        <v>225</v>
      </c>
      <c r="T10" s="95">
        <v>900</v>
      </c>
      <c r="U10" s="95">
        <v>2945</v>
      </c>
      <c r="V10" s="95">
        <v>811</v>
      </c>
      <c r="W10" s="95">
        <v>1347</v>
      </c>
      <c r="X10" s="95">
        <v>4581</v>
      </c>
      <c r="Y10" s="95">
        <v>5968</v>
      </c>
      <c r="Z10" s="194">
        <v>204</v>
      </c>
      <c r="AA10" s="195">
        <v>185</v>
      </c>
      <c r="AB10" s="95">
        <v>347</v>
      </c>
      <c r="AC10" s="95">
        <v>12582</v>
      </c>
      <c r="AD10" s="95">
        <v>1726</v>
      </c>
      <c r="AE10" s="95">
        <v>86</v>
      </c>
      <c r="AF10" s="95">
        <v>4124</v>
      </c>
      <c r="AG10" s="95">
        <v>603</v>
      </c>
      <c r="AH10" s="95">
        <v>4281</v>
      </c>
      <c r="AI10" s="95">
        <v>752</v>
      </c>
      <c r="AJ10" s="95">
        <v>8137</v>
      </c>
      <c r="AK10" s="95">
        <v>3915</v>
      </c>
      <c r="AL10" s="194">
        <v>3696</v>
      </c>
      <c r="AM10" s="195">
        <v>8240</v>
      </c>
      <c r="AN10" s="95">
        <v>1050</v>
      </c>
      <c r="AO10" s="194">
        <v>97</v>
      </c>
      <c r="AP10" s="196">
        <v>102088</v>
      </c>
      <c r="AQ10" s="95">
        <v>4080</v>
      </c>
      <c r="AR10" s="95">
        <v>203413</v>
      </c>
      <c r="AS10" s="95">
        <v>0</v>
      </c>
      <c r="AT10" s="95">
        <v>25</v>
      </c>
      <c r="AU10" s="95">
        <v>8480</v>
      </c>
      <c r="AV10" s="95">
        <v>6768</v>
      </c>
      <c r="AW10" s="196">
        <v>222766</v>
      </c>
      <c r="AX10" s="194">
        <v>324854</v>
      </c>
      <c r="AY10" s="95">
        <v>5321</v>
      </c>
      <c r="AZ10" s="95">
        <v>53680</v>
      </c>
      <c r="BA10" s="196">
        <v>59001</v>
      </c>
      <c r="BB10" s="196">
        <v>281767</v>
      </c>
      <c r="BC10" s="194">
        <v>383855</v>
      </c>
      <c r="BD10" s="95">
        <v>-211955</v>
      </c>
      <c r="BE10" s="95">
        <v>-91185</v>
      </c>
      <c r="BF10" s="196">
        <v>-303140</v>
      </c>
      <c r="BG10" s="194">
        <v>-21373</v>
      </c>
      <c r="BH10" s="196">
        <v>80715</v>
      </c>
    </row>
    <row r="11" spans="1:60" x14ac:dyDescent="0.15">
      <c r="A11" s="73" t="s">
        <v>476</v>
      </c>
      <c r="B11" s="49" t="s">
        <v>482</v>
      </c>
      <c r="C11" s="95">
        <v>4726</v>
      </c>
      <c r="D11" s="95">
        <v>61</v>
      </c>
      <c r="E11" s="95">
        <v>171</v>
      </c>
      <c r="F11" s="95">
        <v>50</v>
      </c>
      <c r="G11" s="95">
        <v>33828</v>
      </c>
      <c r="H11" s="95">
        <v>541</v>
      </c>
      <c r="I11" s="95">
        <v>107271</v>
      </c>
      <c r="J11" s="95">
        <v>23539</v>
      </c>
      <c r="K11" s="95">
        <v>11</v>
      </c>
      <c r="L11" s="95">
        <v>3841</v>
      </c>
      <c r="M11" s="95">
        <v>4548</v>
      </c>
      <c r="N11" s="194">
        <v>1168</v>
      </c>
      <c r="O11" s="195">
        <v>415</v>
      </c>
      <c r="P11" s="95">
        <v>3015</v>
      </c>
      <c r="Q11" s="95">
        <v>581</v>
      </c>
      <c r="R11" s="95">
        <v>922</v>
      </c>
      <c r="S11" s="95">
        <v>1182</v>
      </c>
      <c r="T11" s="95">
        <v>1244</v>
      </c>
      <c r="U11" s="95">
        <v>10773</v>
      </c>
      <c r="V11" s="95">
        <v>3932</v>
      </c>
      <c r="W11" s="95">
        <v>2745</v>
      </c>
      <c r="X11" s="95">
        <v>28478</v>
      </c>
      <c r="Y11" s="95">
        <v>94207</v>
      </c>
      <c r="Z11" s="194">
        <v>4007</v>
      </c>
      <c r="AA11" s="195">
        <v>583</v>
      </c>
      <c r="AB11" s="95">
        <v>619</v>
      </c>
      <c r="AC11" s="95">
        <v>22603</v>
      </c>
      <c r="AD11" s="95">
        <v>5165</v>
      </c>
      <c r="AE11" s="95">
        <v>1352</v>
      </c>
      <c r="AF11" s="95">
        <v>11344</v>
      </c>
      <c r="AG11" s="95">
        <v>10076</v>
      </c>
      <c r="AH11" s="95">
        <v>1568</v>
      </c>
      <c r="AI11" s="95">
        <v>11597</v>
      </c>
      <c r="AJ11" s="95">
        <v>14786</v>
      </c>
      <c r="AK11" s="95">
        <v>3195</v>
      </c>
      <c r="AL11" s="194">
        <v>6124</v>
      </c>
      <c r="AM11" s="195">
        <v>13372</v>
      </c>
      <c r="AN11" s="95">
        <v>23267</v>
      </c>
      <c r="AO11" s="194">
        <v>230</v>
      </c>
      <c r="AP11" s="196">
        <v>457137</v>
      </c>
      <c r="AQ11" s="95">
        <v>2862</v>
      </c>
      <c r="AR11" s="95">
        <v>13528</v>
      </c>
      <c r="AS11" s="95">
        <v>25</v>
      </c>
      <c r="AT11" s="95">
        <v>370</v>
      </c>
      <c r="AU11" s="95">
        <v>13658</v>
      </c>
      <c r="AV11" s="95">
        <v>-5521</v>
      </c>
      <c r="AW11" s="196">
        <v>24922</v>
      </c>
      <c r="AX11" s="194">
        <v>482059</v>
      </c>
      <c r="AY11" s="95">
        <v>34302</v>
      </c>
      <c r="AZ11" s="95">
        <v>211285</v>
      </c>
      <c r="BA11" s="196">
        <v>245587</v>
      </c>
      <c r="BB11" s="196">
        <v>270509</v>
      </c>
      <c r="BC11" s="194">
        <v>727646</v>
      </c>
      <c r="BD11" s="95">
        <v>-81923</v>
      </c>
      <c r="BE11" s="95">
        <v>-295477</v>
      </c>
      <c r="BF11" s="196">
        <v>-377400</v>
      </c>
      <c r="BG11" s="194">
        <v>-106891</v>
      </c>
      <c r="BH11" s="196">
        <v>350246</v>
      </c>
    </row>
    <row r="12" spans="1:60" x14ac:dyDescent="0.15">
      <c r="A12" s="73" t="s">
        <v>477</v>
      </c>
      <c r="B12" s="49" t="s">
        <v>9</v>
      </c>
      <c r="C12" s="95">
        <v>12138</v>
      </c>
      <c r="D12" s="95">
        <v>8</v>
      </c>
      <c r="E12" s="95">
        <v>525</v>
      </c>
      <c r="F12" s="95">
        <v>384</v>
      </c>
      <c r="G12" s="95">
        <v>19652</v>
      </c>
      <c r="H12" s="95">
        <v>9397</v>
      </c>
      <c r="I12" s="95">
        <v>12684</v>
      </c>
      <c r="J12" s="95">
        <v>542948</v>
      </c>
      <c r="K12" s="95">
        <v>279</v>
      </c>
      <c r="L12" s="95">
        <v>105106</v>
      </c>
      <c r="M12" s="95">
        <v>8301</v>
      </c>
      <c r="N12" s="194">
        <v>12585</v>
      </c>
      <c r="O12" s="195">
        <v>1363</v>
      </c>
      <c r="P12" s="95">
        <v>4563</v>
      </c>
      <c r="Q12" s="95">
        <v>1781</v>
      </c>
      <c r="R12" s="95">
        <v>2843</v>
      </c>
      <c r="S12" s="95">
        <v>3024</v>
      </c>
      <c r="T12" s="95">
        <v>5814</v>
      </c>
      <c r="U12" s="95">
        <v>26072</v>
      </c>
      <c r="V12" s="95">
        <v>5343</v>
      </c>
      <c r="W12" s="95">
        <v>10066</v>
      </c>
      <c r="X12" s="95">
        <v>17113</v>
      </c>
      <c r="Y12" s="95">
        <v>8694</v>
      </c>
      <c r="Z12" s="194">
        <v>1214</v>
      </c>
      <c r="AA12" s="195">
        <v>1687</v>
      </c>
      <c r="AB12" s="95">
        <v>2539</v>
      </c>
      <c r="AC12" s="95">
        <v>32</v>
      </c>
      <c r="AD12" s="95">
        <v>25</v>
      </c>
      <c r="AE12" s="95">
        <v>94</v>
      </c>
      <c r="AF12" s="95">
        <v>1043</v>
      </c>
      <c r="AG12" s="95">
        <v>949</v>
      </c>
      <c r="AH12" s="95">
        <v>1076</v>
      </c>
      <c r="AI12" s="95">
        <v>14661</v>
      </c>
      <c r="AJ12" s="95">
        <v>388421</v>
      </c>
      <c r="AK12" s="95">
        <v>387</v>
      </c>
      <c r="AL12" s="194">
        <v>6563</v>
      </c>
      <c r="AM12" s="195">
        <v>14163</v>
      </c>
      <c r="AN12" s="95">
        <v>557</v>
      </c>
      <c r="AO12" s="194">
        <v>1374</v>
      </c>
      <c r="AP12" s="196">
        <v>1245468</v>
      </c>
      <c r="AQ12" s="95">
        <v>6202</v>
      </c>
      <c r="AR12" s="95">
        <v>90558</v>
      </c>
      <c r="AS12" s="95">
        <v>0</v>
      </c>
      <c r="AT12" s="95">
        <v>0</v>
      </c>
      <c r="AU12" s="95">
        <v>0</v>
      </c>
      <c r="AV12" s="95">
        <v>52982</v>
      </c>
      <c r="AW12" s="196">
        <v>149742</v>
      </c>
      <c r="AX12" s="194">
        <v>1395210</v>
      </c>
      <c r="AY12" s="95">
        <v>283006</v>
      </c>
      <c r="AZ12" s="95">
        <v>939597</v>
      </c>
      <c r="BA12" s="196">
        <v>1222603</v>
      </c>
      <c r="BB12" s="196">
        <v>1372345</v>
      </c>
      <c r="BC12" s="194">
        <v>2617813</v>
      </c>
      <c r="BD12" s="95">
        <v>-359543</v>
      </c>
      <c r="BE12" s="95">
        <v>-787705</v>
      </c>
      <c r="BF12" s="196">
        <v>-1147248</v>
      </c>
      <c r="BG12" s="194">
        <v>225097</v>
      </c>
      <c r="BH12" s="196">
        <v>1470565</v>
      </c>
    </row>
    <row r="13" spans="1:60" x14ac:dyDescent="0.15">
      <c r="A13" s="73" t="s">
        <v>478</v>
      </c>
      <c r="B13" s="49" t="s">
        <v>10</v>
      </c>
      <c r="C13" s="95">
        <v>3302</v>
      </c>
      <c r="D13" s="95">
        <v>171</v>
      </c>
      <c r="E13" s="95">
        <v>2512</v>
      </c>
      <c r="F13" s="95">
        <v>2427</v>
      </c>
      <c r="G13" s="95">
        <v>13057</v>
      </c>
      <c r="H13" s="95">
        <v>646</v>
      </c>
      <c r="I13" s="95">
        <v>2128</v>
      </c>
      <c r="J13" s="95">
        <v>16552</v>
      </c>
      <c r="K13" s="95">
        <v>10058</v>
      </c>
      <c r="L13" s="95">
        <v>1215</v>
      </c>
      <c r="M13" s="95">
        <v>6333</v>
      </c>
      <c r="N13" s="194">
        <v>50737</v>
      </c>
      <c r="O13" s="195">
        <v>1085</v>
      </c>
      <c r="P13" s="95">
        <v>3443</v>
      </c>
      <c r="Q13" s="95">
        <v>3097</v>
      </c>
      <c r="R13" s="95">
        <v>2259</v>
      </c>
      <c r="S13" s="95">
        <v>720</v>
      </c>
      <c r="T13" s="95">
        <v>648</v>
      </c>
      <c r="U13" s="95">
        <v>3264</v>
      </c>
      <c r="V13" s="95">
        <v>397</v>
      </c>
      <c r="W13" s="95">
        <v>5105</v>
      </c>
      <c r="X13" s="95">
        <v>4060</v>
      </c>
      <c r="Y13" s="95">
        <v>32326</v>
      </c>
      <c r="Z13" s="194">
        <v>74064</v>
      </c>
      <c r="AA13" s="195">
        <v>2794</v>
      </c>
      <c r="AB13" s="95">
        <v>3233</v>
      </c>
      <c r="AC13" s="95">
        <v>37544</v>
      </c>
      <c r="AD13" s="95">
        <v>3331</v>
      </c>
      <c r="AE13" s="95">
        <v>3031</v>
      </c>
      <c r="AF13" s="95">
        <v>85465</v>
      </c>
      <c r="AG13" s="95">
        <v>2932</v>
      </c>
      <c r="AH13" s="95">
        <v>16265</v>
      </c>
      <c r="AI13" s="95">
        <v>9558</v>
      </c>
      <c r="AJ13" s="95">
        <v>10478</v>
      </c>
      <c r="AK13" s="95">
        <v>1220</v>
      </c>
      <c r="AL13" s="194">
        <v>8313</v>
      </c>
      <c r="AM13" s="195">
        <v>19509</v>
      </c>
      <c r="AN13" s="95">
        <v>0</v>
      </c>
      <c r="AO13" s="194">
        <v>4346</v>
      </c>
      <c r="AP13" s="196">
        <v>447625</v>
      </c>
      <c r="AQ13" s="95">
        <v>586</v>
      </c>
      <c r="AR13" s="95">
        <v>206236</v>
      </c>
      <c r="AS13" s="95">
        <v>0</v>
      </c>
      <c r="AT13" s="95">
        <v>0</v>
      </c>
      <c r="AU13" s="95">
        <v>0</v>
      </c>
      <c r="AV13" s="95">
        <v>-70</v>
      </c>
      <c r="AW13" s="196">
        <v>206752</v>
      </c>
      <c r="AX13" s="194">
        <v>654377</v>
      </c>
      <c r="AY13" s="95">
        <v>23</v>
      </c>
      <c r="AZ13" s="95">
        <v>34154</v>
      </c>
      <c r="BA13" s="196">
        <v>34177</v>
      </c>
      <c r="BB13" s="196">
        <v>240929</v>
      </c>
      <c r="BC13" s="194">
        <v>688554</v>
      </c>
      <c r="BD13" s="95">
        <v>-95133</v>
      </c>
      <c r="BE13" s="95">
        <v>-478309</v>
      </c>
      <c r="BF13" s="196">
        <v>-573442</v>
      </c>
      <c r="BG13" s="194">
        <v>-332513</v>
      </c>
      <c r="BH13" s="196">
        <v>115112</v>
      </c>
    </row>
    <row r="14" spans="1:60" x14ac:dyDescent="0.15">
      <c r="A14" s="73" t="s">
        <v>43</v>
      </c>
      <c r="B14" s="49" t="s">
        <v>702</v>
      </c>
      <c r="C14" s="95">
        <v>1337</v>
      </c>
      <c r="D14" s="95">
        <v>82</v>
      </c>
      <c r="E14" s="95">
        <v>723</v>
      </c>
      <c r="F14" s="95">
        <v>134</v>
      </c>
      <c r="G14" s="95">
        <v>35260</v>
      </c>
      <c r="H14" s="95">
        <v>929</v>
      </c>
      <c r="I14" s="95">
        <v>6821</v>
      </c>
      <c r="J14" s="95">
        <v>28300</v>
      </c>
      <c r="K14" s="95">
        <v>15</v>
      </c>
      <c r="L14" s="95">
        <v>122373</v>
      </c>
      <c r="M14" s="95">
        <v>3485</v>
      </c>
      <c r="N14" s="194">
        <v>2526</v>
      </c>
      <c r="O14" s="195">
        <v>611</v>
      </c>
      <c r="P14" s="95">
        <v>4029</v>
      </c>
      <c r="Q14" s="95">
        <v>7990</v>
      </c>
      <c r="R14" s="95">
        <v>25507</v>
      </c>
      <c r="S14" s="95">
        <v>9935</v>
      </c>
      <c r="T14" s="95">
        <v>5088</v>
      </c>
      <c r="U14" s="95">
        <v>63988</v>
      </c>
      <c r="V14" s="95">
        <v>25475</v>
      </c>
      <c r="W14" s="95">
        <v>31718</v>
      </c>
      <c r="X14" s="95">
        <v>27116</v>
      </c>
      <c r="Y14" s="95">
        <v>24819</v>
      </c>
      <c r="Z14" s="194">
        <v>15</v>
      </c>
      <c r="AA14" s="195">
        <v>7337</v>
      </c>
      <c r="AB14" s="95">
        <v>2519</v>
      </c>
      <c r="AC14" s="95">
        <v>18638</v>
      </c>
      <c r="AD14" s="95">
        <v>3353</v>
      </c>
      <c r="AE14" s="95">
        <v>1840</v>
      </c>
      <c r="AF14" s="95">
        <v>4702</v>
      </c>
      <c r="AG14" s="95">
        <v>2735</v>
      </c>
      <c r="AH14" s="95">
        <v>2317</v>
      </c>
      <c r="AI14" s="95">
        <v>6932</v>
      </c>
      <c r="AJ14" s="95">
        <v>6104</v>
      </c>
      <c r="AK14" s="95">
        <v>1265</v>
      </c>
      <c r="AL14" s="194">
        <v>16623</v>
      </c>
      <c r="AM14" s="195">
        <v>6267</v>
      </c>
      <c r="AN14" s="95">
        <v>2547</v>
      </c>
      <c r="AO14" s="194">
        <v>757</v>
      </c>
      <c r="AP14" s="196">
        <v>512212</v>
      </c>
      <c r="AQ14" s="95">
        <v>947</v>
      </c>
      <c r="AR14" s="95">
        <v>38282</v>
      </c>
      <c r="AS14" s="95">
        <v>140</v>
      </c>
      <c r="AT14" s="95">
        <v>0</v>
      </c>
      <c r="AU14" s="95">
        <v>0</v>
      </c>
      <c r="AV14" s="95">
        <v>313</v>
      </c>
      <c r="AW14" s="196">
        <v>39682</v>
      </c>
      <c r="AX14" s="194">
        <v>551894</v>
      </c>
      <c r="AY14" s="95">
        <v>66490</v>
      </c>
      <c r="AZ14" s="95">
        <v>387551</v>
      </c>
      <c r="BA14" s="196">
        <v>454041</v>
      </c>
      <c r="BB14" s="196">
        <v>493723</v>
      </c>
      <c r="BC14" s="194">
        <v>1005935</v>
      </c>
      <c r="BD14" s="95">
        <v>-73789</v>
      </c>
      <c r="BE14" s="95">
        <v>-371678</v>
      </c>
      <c r="BF14" s="196">
        <v>-445467</v>
      </c>
      <c r="BG14" s="194">
        <v>48256</v>
      </c>
      <c r="BH14" s="196">
        <v>560468</v>
      </c>
    </row>
    <row r="15" spans="1:60" x14ac:dyDescent="0.15">
      <c r="A15" s="73" t="s">
        <v>44</v>
      </c>
      <c r="B15" s="49" t="s">
        <v>11</v>
      </c>
      <c r="C15" s="95">
        <v>425</v>
      </c>
      <c r="D15" s="95">
        <v>3</v>
      </c>
      <c r="E15" s="95">
        <v>2</v>
      </c>
      <c r="F15" s="95">
        <v>0</v>
      </c>
      <c r="G15" s="95">
        <v>7152</v>
      </c>
      <c r="H15" s="95">
        <v>48</v>
      </c>
      <c r="I15" s="95">
        <v>790</v>
      </c>
      <c r="J15" s="95">
        <v>10384</v>
      </c>
      <c r="K15" s="95">
        <v>138</v>
      </c>
      <c r="L15" s="95">
        <v>1732</v>
      </c>
      <c r="M15" s="95">
        <v>21523</v>
      </c>
      <c r="N15" s="194">
        <v>14764</v>
      </c>
      <c r="O15" s="195">
        <v>1956</v>
      </c>
      <c r="P15" s="95">
        <v>2559</v>
      </c>
      <c r="Q15" s="95">
        <v>3564</v>
      </c>
      <c r="R15" s="95">
        <v>3204</v>
      </c>
      <c r="S15" s="95">
        <v>1298</v>
      </c>
      <c r="T15" s="95">
        <v>7737</v>
      </c>
      <c r="U15" s="95">
        <v>16757</v>
      </c>
      <c r="V15" s="95">
        <v>1297</v>
      </c>
      <c r="W15" s="95">
        <v>4715</v>
      </c>
      <c r="X15" s="95">
        <v>3482</v>
      </c>
      <c r="Y15" s="95">
        <v>98310</v>
      </c>
      <c r="Z15" s="194">
        <v>56</v>
      </c>
      <c r="AA15" s="195">
        <v>879</v>
      </c>
      <c r="AB15" s="95">
        <v>88</v>
      </c>
      <c r="AC15" s="95">
        <v>644</v>
      </c>
      <c r="AD15" s="95">
        <v>11</v>
      </c>
      <c r="AE15" s="95">
        <v>236</v>
      </c>
      <c r="AF15" s="95">
        <v>77</v>
      </c>
      <c r="AG15" s="95">
        <v>3</v>
      </c>
      <c r="AH15" s="95">
        <v>232</v>
      </c>
      <c r="AI15" s="95">
        <v>2906</v>
      </c>
      <c r="AJ15" s="95">
        <v>2269</v>
      </c>
      <c r="AK15" s="95">
        <v>71</v>
      </c>
      <c r="AL15" s="194">
        <v>1033</v>
      </c>
      <c r="AM15" s="195">
        <v>3200</v>
      </c>
      <c r="AN15" s="95">
        <v>269</v>
      </c>
      <c r="AO15" s="194">
        <v>886</v>
      </c>
      <c r="AP15" s="196">
        <v>214700</v>
      </c>
      <c r="AQ15" s="95">
        <v>432</v>
      </c>
      <c r="AR15" s="95">
        <v>6472</v>
      </c>
      <c r="AS15" s="95">
        <v>0</v>
      </c>
      <c r="AT15" s="95">
        <v>0</v>
      </c>
      <c r="AU15" s="95">
        <v>0</v>
      </c>
      <c r="AV15" s="95">
        <v>-5186</v>
      </c>
      <c r="AW15" s="196">
        <v>1718</v>
      </c>
      <c r="AX15" s="194">
        <v>216418</v>
      </c>
      <c r="AY15" s="95">
        <v>11597</v>
      </c>
      <c r="AZ15" s="95">
        <v>184354</v>
      </c>
      <c r="BA15" s="196">
        <v>195951</v>
      </c>
      <c r="BB15" s="196">
        <v>197669</v>
      </c>
      <c r="BC15" s="194">
        <v>412369</v>
      </c>
      <c r="BD15" s="95">
        <v>-31751</v>
      </c>
      <c r="BE15" s="95">
        <v>-118377</v>
      </c>
      <c r="BF15" s="196">
        <v>-150128</v>
      </c>
      <c r="BG15" s="194">
        <v>47541</v>
      </c>
      <c r="BH15" s="196">
        <v>262241</v>
      </c>
    </row>
    <row r="16" spans="1:60" x14ac:dyDescent="0.15">
      <c r="A16" s="73" t="s">
        <v>45</v>
      </c>
      <c r="B16" s="49" t="s">
        <v>12</v>
      </c>
      <c r="C16" s="95">
        <v>5</v>
      </c>
      <c r="D16" s="95">
        <v>0</v>
      </c>
      <c r="E16" s="95">
        <v>14</v>
      </c>
      <c r="F16" s="95">
        <v>14</v>
      </c>
      <c r="G16" s="95">
        <v>0</v>
      </c>
      <c r="H16" s="95">
        <v>11</v>
      </c>
      <c r="I16" s="95">
        <v>847</v>
      </c>
      <c r="J16" s="95">
        <v>41</v>
      </c>
      <c r="K16" s="95">
        <v>0</v>
      </c>
      <c r="L16" s="95">
        <v>1280</v>
      </c>
      <c r="M16" s="95">
        <v>1816</v>
      </c>
      <c r="N16" s="194">
        <v>1727924</v>
      </c>
      <c r="O16" s="195">
        <v>177</v>
      </c>
      <c r="P16" s="95">
        <v>129469</v>
      </c>
      <c r="Q16" s="95">
        <v>147882</v>
      </c>
      <c r="R16" s="95">
        <v>79594</v>
      </c>
      <c r="S16" s="95">
        <v>4348</v>
      </c>
      <c r="T16" s="95">
        <v>1223</v>
      </c>
      <c r="U16" s="95">
        <v>66048</v>
      </c>
      <c r="V16" s="95">
        <v>5149</v>
      </c>
      <c r="W16" s="95">
        <v>80643</v>
      </c>
      <c r="X16" s="95">
        <v>2539</v>
      </c>
      <c r="Y16" s="95">
        <v>43647</v>
      </c>
      <c r="Z16" s="194">
        <v>0</v>
      </c>
      <c r="AA16" s="195">
        <v>6</v>
      </c>
      <c r="AB16" s="95">
        <v>0</v>
      </c>
      <c r="AC16" s="95">
        <v>0</v>
      </c>
      <c r="AD16" s="95">
        <v>0</v>
      </c>
      <c r="AE16" s="95">
        <v>0</v>
      </c>
      <c r="AF16" s="95">
        <v>590</v>
      </c>
      <c r="AG16" s="95">
        <v>0</v>
      </c>
      <c r="AH16" s="95">
        <v>34</v>
      </c>
      <c r="AI16" s="95">
        <v>0</v>
      </c>
      <c r="AJ16" s="95">
        <v>5</v>
      </c>
      <c r="AK16" s="95">
        <v>1</v>
      </c>
      <c r="AL16" s="194">
        <v>393</v>
      </c>
      <c r="AM16" s="195">
        <v>64</v>
      </c>
      <c r="AN16" s="95">
        <v>1</v>
      </c>
      <c r="AO16" s="194">
        <v>925</v>
      </c>
      <c r="AP16" s="196">
        <v>2294690</v>
      </c>
      <c r="AQ16" s="95">
        <v>0</v>
      </c>
      <c r="AR16" s="95">
        <v>-1512</v>
      </c>
      <c r="AS16" s="95">
        <v>0</v>
      </c>
      <c r="AT16" s="95">
        <v>-813</v>
      </c>
      <c r="AU16" s="95">
        <v>-4884</v>
      </c>
      <c r="AV16" s="95">
        <v>-17720</v>
      </c>
      <c r="AW16" s="196">
        <v>-24929</v>
      </c>
      <c r="AX16" s="194">
        <v>2269761</v>
      </c>
      <c r="AY16" s="95">
        <v>472424</v>
      </c>
      <c r="AZ16" s="95">
        <v>1538619</v>
      </c>
      <c r="BA16" s="196">
        <v>2011043</v>
      </c>
      <c r="BB16" s="196">
        <v>1986114</v>
      </c>
      <c r="BC16" s="194">
        <v>4280804</v>
      </c>
      <c r="BD16" s="95">
        <v>-93081</v>
      </c>
      <c r="BE16" s="95">
        <v>-1337633</v>
      </c>
      <c r="BF16" s="196">
        <v>-1430714</v>
      </c>
      <c r="BG16" s="194">
        <v>555400</v>
      </c>
      <c r="BH16" s="196">
        <v>2850090</v>
      </c>
    </row>
    <row r="17" spans="1:60" x14ac:dyDescent="0.15">
      <c r="A17" s="73" t="s">
        <v>46</v>
      </c>
      <c r="B17" s="49" t="s">
        <v>13</v>
      </c>
      <c r="C17" s="95">
        <v>0</v>
      </c>
      <c r="D17" s="95">
        <v>0</v>
      </c>
      <c r="E17" s="95">
        <v>0</v>
      </c>
      <c r="F17" s="95">
        <v>1</v>
      </c>
      <c r="G17" s="95">
        <v>3911</v>
      </c>
      <c r="H17" s="95">
        <v>0</v>
      </c>
      <c r="I17" s="95">
        <v>358</v>
      </c>
      <c r="J17" s="95">
        <v>8416</v>
      </c>
      <c r="K17" s="95">
        <v>0</v>
      </c>
      <c r="L17" s="95">
        <v>1268</v>
      </c>
      <c r="M17" s="95">
        <v>2123</v>
      </c>
      <c r="N17" s="194">
        <v>32457</v>
      </c>
      <c r="O17" s="195">
        <v>121414</v>
      </c>
      <c r="P17" s="95">
        <v>43543</v>
      </c>
      <c r="Q17" s="95">
        <v>43326</v>
      </c>
      <c r="R17" s="95">
        <v>14789</v>
      </c>
      <c r="S17" s="95">
        <v>4886</v>
      </c>
      <c r="T17" s="95">
        <v>8052</v>
      </c>
      <c r="U17" s="95">
        <v>126469</v>
      </c>
      <c r="V17" s="95">
        <v>27511</v>
      </c>
      <c r="W17" s="95">
        <v>22620</v>
      </c>
      <c r="X17" s="95">
        <v>8478</v>
      </c>
      <c r="Y17" s="95">
        <v>15661</v>
      </c>
      <c r="Z17" s="194">
        <v>193</v>
      </c>
      <c r="AA17" s="195">
        <v>44</v>
      </c>
      <c r="AB17" s="95">
        <v>1</v>
      </c>
      <c r="AC17" s="95">
        <v>36</v>
      </c>
      <c r="AD17" s="95">
        <v>0</v>
      </c>
      <c r="AE17" s="95">
        <v>0</v>
      </c>
      <c r="AF17" s="95">
        <v>31</v>
      </c>
      <c r="AG17" s="95">
        <v>53</v>
      </c>
      <c r="AH17" s="95">
        <v>211</v>
      </c>
      <c r="AI17" s="95">
        <v>175</v>
      </c>
      <c r="AJ17" s="95">
        <v>3686</v>
      </c>
      <c r="AK17" s="95">
        <v>37</v>
      </c>
      <c r="AL17" s="194">
        <v>1264</v>
      </c>
      <c r="AM17" s="195">
        <v>823</v>
      </c>
      <c r="AN17" s="95">
        <v>51</v>
      </c>
      <c r="AO17" s="194">
        <v>716</v>
      </c>
      <c r="AP17" s="196">
        <v>492604</v>
      </c>
      <c r="AQ17" s="95">
        <v>48</v>
      </c>
      <c r="AR17" s="95">
        <v>7298</v>
      </c>
      <c r="AS17" s="95">
        <v>0</v>
      </c>
      <c r="AT17" s="95">
        <v>0</v>
      </c>
      <c r="AU17" s="95">
        <v>-5945</v>
      </c>
      <c r="AV17" s="95">
        <v>-7719</v>
      </c>
      <c r="AW17" s="196">
        <v>-6318</v>
      </c>
      <c r="AX17" s="194">
        <v>486286</v>
      </c>
      <c r="AY17" s="95">
        <v>32258</v>
      </c>
      <c r="AZ17" s="95">
        <v>186768</v>
      </c>
      <c r="BA17" s="196">
        <v>219026</v>
      </c>
      <c r="BB17" s="196">
        <v>212708</v>
      </c>
      <c r="BC17" s="194">
        <v>705312</v>
      </c>
      <c r="BD17" s="95">
        <v>-165276</v>
      </c>
      <c r="BE17" s="95">
        <v>-263433</v>
      </c>
      <c r="BF17" s="196">
        <v>-428709</v>
      </c>
      <c r="BG17" s="194">
        <v>-216001</v>
      </c>
      <c r="BH17" s="196">
        <v>276603</v>
      </c>
    </row>
    <row r="18" spans="1:60" x14ac:dyDescent="0.15">
      <c r="A18" s="73" t="s">
        <v>47</v>
      </c>
      <c r="B18" s="49" t="s">
        <v>14</v>
      </c>
      <c r="C18" s="95">
        <v>302</v>
      </c>
      <c r="D18" s="95">
        <v>8</v>
      </c>
      <c r="E18" s="95">
        <v>81</v>
      </c>
      <c r="F18" s="95">
        <v>485</v>
      </c>
      <c r="G18" s="95">
        <v>17073</v>
      </c>
      <c r="H18" s="95">
        <v>135</v>
      </c>
      <c r="I18" s="95">
        <v>2120</v>
      </c>
      <c r="J18" s="95">
        <v>15534</v>
      </c>
      <c r="K18" s="95">
        <v>124</v>
      </c>
      <c r="L18" s="95">
        <v>4337</v>
      </c>
      <c r="M18" s="95">
        <v>2812</v>
      </c>
      <c r="N18" s="194">
        <v>1374</v>
      </c>
      <c r="O18" s="195">
        <v>437</v>
      </c>
      <c r="P18" s="95">
        <v>57919</v>
      </c>
      <c r="Q18" s="95">
        <v>38733</v>
      </c>
      <c r="R18" s="95">
        <v>29391</v>
      </c>
      <c r="S18" s="95">
        <v>8130</v>
      </c>
      <c r="T18" s="95">
        <v>4952</v>
      </c>
      <c r="U18" s="95">
        <v>45903</v>
      </c>
      <c r="V18" s="95">
        <v>13539</v>
      </c>
      <c r="W18" s="95">
        <v>20773</v>
      </c>
      <c r="X18" s="95">
        <v>7112</v>
      </c>
      <c r="Y18" s="95">
        <v>176023</v>
      </c>
      <c r="Z18" s="194">
        <v>657</v>
      </c>
      <c r="AA18" s="195">
        <v>148</v>
      </c>
      <c r="AB18" s="95">
        <v>27</v>
      </c>
      <c r="AC18" s="95">
        <v>7525</v>
      </c>
      <c r="AD18" s="95">
        <v>134</v>
      </c>
      <c r="AE18" s="95">
        <v>1027</v>
      </c>
      <c r="AF18" s="95">
        <v>3653</v>
      </c>
      <c r="AG18" s="95">
        <v>379</v>
      </c>
      <c r="AH18" s="95">
        <v>4787</v>
      </c>
      <c r="AI18" s="95">
        <v>310</v>
      </c>
      <c r="AJ18" s="95">
        <v>958</v>
      </c>
      <c r="AK18" s="95">
        <v>401</v>
      </c>
      <c r="AL18" s="194">
        <v>3614</v>
      </c>
      <c r="AM18" s="195">
        <v>5871</v>
      </c>
      <c r="AN18" s="95">
        <v>20</v>
      </c>
      <c r="AO18" s="194">
        <v>1096</v>
      </c>
      <c r="AP18" s="196">
        <v>477904</v>
      </c>
      <c r="AQ18" s="95">
        <v>1118</v>
      </c>
      <c r="AR18" s="95">
        <v>12442</v>
      </c>
      <c r="AS18" s="95">
        <v>12</v>
      </c>
      <c r="AT18" s="95">
        <v>480</v>
      </c>
      <c r="AU18" s="95">
        <v>15474</v>
      </c>
      <c r="AV18" s="95">
        <v>-3481</v>
      </c>
      <c r="AW18" s="196">
        <v>26045</v>
      </c>
      <c r="AX18" s="194">
        <v>503949</v>
      </c>
      <c r="AY18" s="95">
        <v>27286</v>
      </c>
      <c r="AZ18" s="95">
        <v>478819</v>
      </c>
      <c r="BA18" s="196">
        <v>506105</v>
      </c>
      <c r="BB18" s="196">
        <v>532150</v>
      </c>
      <c r="BC18" s="194">
        <v>1010054</v>
      </c>
      <c r="BD18" s="95">
        <v>-52095</v>
      </c>
      <c r="BE18" s="95">
        <v>-319526</v>
      </c>
      <c r="BF18" s="196">
        <v>-371621</v>
      </c>
      <c r="BG18" s="194">
        <v>160529</v>
      </c>
      <c r="BH18" s="196">
        <v>638433</v>
      </c>
    </row>
    <row r="19" spans="1:60" x14ac:dyDescent="0.15">
      <c r="A19" s="73" t="s">
        <v>48</v>
      </c>
      <c r="B19" s="49" t="s">
        <v>484</v>
      </c>
      <c r="C19" s="95">
        <v>0</v>
      </c>
      <c r="D19" s="95">
        <v>0</v>
      </c>
      <c r="E19" s="95">
        <v>0</v>
      </c>
      <c r="F19" s="95">
        <v>42</v>
      </c>
      <c r="G19" s="95">
        <v>0</v>
      </c>
      <c r="H19" s="95">
        <v>0</v>
      </c>
      <c r="I19" s="95">
        <v>255</v>
      </c>
      <c r="J19" s="95">
        <v>66</v>
      </c>
      <c r="K19" s="95">
        <v>0</v>
      </c>
      <c r="L19" s="95">
        <v>214</v>
      </c>
      <c r="M19" s="95">
        <v>301</v>
      </c>
      <c r="N19" s="194">
        <v>168</v>
      </c>
      <c r="O19" s="195">
        <v>0</v>
      </c>
      <c r="P19" s="95">
        <v>831</v>
      </c>
      <c r="Q19" s="95">
        <v>174041</v>
      </c>
      <c r="R19" s="95">
        <v>31675</v>
      </c>
      <c r="S19" s="95">
        <v>3344</v>
      </c>
      <c r="T19" s="95">
        <v>638</v>
      </c>
      <c r="U19" s="95">
        <v>18957</v>
      </c>
      <c r="V19" s="95">
        <v>857</v>
      </c>
      <c r="W19" s="95">
        <v>16740</v>
      </c>
      <c r="X19" s="95">
        <v>79</v>
      </c>
      <c r="Y19" s="95">
        <v>13134</v>
      </c>
      <c r="Z19" s="194">
        <v>0</v>
      </c>
      <c r="AA19" s="195">
        <v>2125</v>
      </c>
      <c r="AB19" s="95">
        <v>0</v>
      </c>
      <c r="AC19" s="95">
        <v>12</v>
      </c>
      <c r="AD19" s="95">
        <v>0</v>
      </c>
      <c r="AE19" s="95">
        <v>0</v>
      </c>
      <c r="AF19" s="95">
        <v>211</v>
      </c>
      <c r="AG19" s="95">
        <v>0</v>
      </c>
      <c r="AH19" s="95">
        <v>347</v>
      </c>
      <c r="AI19" s="95">
        <v>0</v>
      </c>
      <c r="AJ19" s="95">
        <v>0</v>
      </c>
      <c r="AK19" s="95">
        <v>0</v>
      </c>
      <c r="AL19" s="194">
        <v>36179</v>
      </c>
      <c r="AM19" s="195">
        <v>16</v>
      </c>
      <c r="AN19" s="95">
        <v>0</v>
      </c>
      <c r="AO19" s="194">
        <v>0</v>
      </c>
      <c r="AP19" s="196">
        <v>300232</v>
      </c>
      <c r="AQ19" s="95">
        <v>0</v>
      </c>
      <c r="AR19" s="95">
        <v>581</v>
      </c>
      <c r="AS19" s="95">
        <v>0</v>
      </c>
      <c r="AT19" s="95">
        <v>4404</v>
      </c>
      <c r="AU19" s="95">
        <v>170687</v>
      </c>
      <c r="AV19" s="95">
        <v>19164</v>
      </c>
      <c r="AW19" s="196">
        <v>194836</v>
      </c>
      <c r="AX19" s="194">
        <v>495068</v>
      </c>
      <c r="AY19" s="95">
        <v>350913</v>
      </c>
      <c r="AZ19" s="95">
        <v>632201</v>
      </c>
      <c r="BA19" s="196">
        <v>983114</v>
      </c>
      <c r="BB19" s="196">
        <v>1177950</v>
      </c>
      <c r="BC19" s="194">
        <v>1478182</v>
      </c>
      <c r="BD19" s="95">
        <v>-89546</v>
      </c>
      <c r="BE19" s="95">
        <v>-310188</v>
      </c>
      <c r="BF19" s="196">
        <v>-399734</v>
      </c>
      <c r="BG19" s="194">
        <v>778216</v>
      </c>
      <c r="BH19" s="196">
        <v>1078448</v>
      </c>
    </row>
    <row r="20" spans="1:60" x14ac:dyDescent="0.15">
      <c r="A20" s="73" t="s">
        <v>49</v>
      </c>
      <c r="B20" s="49" t="s">
        <v>485</v>
      </c>
      <c r="C20" s="95">
        <v>0</v>
      </c>
      <c r="D20" s="95">
        <v>1</v>
      </c>
      <c r="E20" s="95">
        <v>0</v>
      </c>
      <c r="F20" s="95">
        <v>55</v>
      </c>
      <c r="G20" s="95">
        <v>0</v>
      </c>
      <c r="H20" s="95">
        <v>0</v>
      </c>
      <c r="I20" s="95">
        <v>13</v>
      </c>
      <c r="J20" s="95">
        <v>0</v>
      </c>
      <c r="K20" s="95">
        <v>1</v>
      </c>
      <c r="L20" s="95">
        <v>1426</v>
      </c>
      <c r="M20" s="95">
        <v>291</v>
      </c>
      <c r="N20" s="194">
        <v>220</v>
      </c>
      <c r="O20" s="195">
        <v>48</v>
      </c>
      <c r="P20" s="95">
        <v>367</v>
      </c>
      <c r="Q20" s="95">
        <v>3699</v>
      </c>
      <c r="R20" s="95">
        <v>142198</v>
      </c>
      <c r="S20" s="95">
        <v>422</v>
      </c>
      <c r="T20" s="95">
        <v>910</v>
      </c>
      <c r="U20" s="95">
        <v>2676</v>
      </c>
      <c r="V20" s="95">
        <v>293</v>
      </c>
      <c r="W20" s="95">
        <v>1722</v>
      </c>
      <c r="X20" s="95">
        <v>21</v>
      </c>
      <c r="Y20" s="95">
        <v>113</v>
      </c>
      <c r="Z20" s="194">
        <v>10</v>
      </c>
      <c r="AA20" s="195">
        <v>52</v>
      </c>
      <c r="AB20" s="95">
        <v>0</v>
      </c>
      <c r="AC20" s="95">
        <v>9</v>
      </c>
      <c r="AD20" s="95">
        <v>0</v>
      </c>
      <c r="AE20" s="95">
        <v>0</v>
      </c>
      <c r="AF20" s="95">
        <v>125</v>
      </c>
      <c r="AG20" s="95">
        <v>1</v>
      </c>
      <c r="AH20" s="95">
        <v>17</v>
      </c>
      <c r="AI20" s="95">
        <v>0</v>
      </c>
      <c r="AJ20" s="95">
        <v>0</v>
      </c>
      <c r="AK20" s="95">
        <v>0</v>
      </c>
      <c r="AL20" s="194">
        <v>42421</v>
      </c>
      <c r="AM20" s="195">
        <v>19</v>
      </c>
      <c r="AN20" s="95">
        <v>0</v>
      </c>
      <c r="AO20" s="194">
        <v>0</v>
      </c>
      <c r="AP20" s="196">
        <v>197130</v>
      </c>
      <c r="AQ20" s="95">
        <v>0</v>
      </c>
      <c r="AR20" s="95">
        <v>304</v>
      </c>
      <c r="AS20" s="95">
        <v>0</v>
      </c>
      <c r="AT20" s="95">
        <v>2597</v>
      </c>
      <c r="AU20" s="95">
        <v>290576</v>
      </c>
      <c r="AV20" s="95">
        <v>1180</v>
      </c>
      <c r="AW20" s="196">
        <v>294657</v>
      </c>
      <c r="AX20" s="194">
        <v>491787</v>
      </c>
      <c r="AY20" s="95">
        <v>372203</v>
      </c>
      <c r="AZ20" s="95">
        <v>392168</v>
      </c>
      <c r="BA20" s="196">
        <v>764371</v>
      </c>
      <c r="BB20" s="196">
        <v>1059028</v>
      </c>
      <c r="BC20" s="194">
        <v>1256158</v>
      </c>
      <c r="BD20" s="95">
        <v>-74936</v>
      </c>
      <c r="BE20" s="95">
        <v>-317921</v>
      </c>
      <c r="BF20" s="196">
        <v>-392857</v>
      </c>
      <c r="BG20" s="194">
        <v>666171</v>
      </c>
      <c r="BH20" s="196">
        <v>863301</v>
      </c>
    </row>
    <row r="21" spans="1:60" x14ac:dyDescent="0.15">
      <c r="A21" s="73" t="s">
        <v>50</v>
      </c>
      <c r="B21" s="49" t="s">
        <v>486</v>
      </c>
      <c r="C21" s="95">
        <v>159</v>
      </c>
      <c r="D21" s="95">
        <v>0</v>
      </c>
      <c r="E21" s="95">
        <v>1</v>
      </c>
      <c r="F21" s="95">
        <v>0</v>
      </c>
      <c r="G21" s="95">
        <v>0</v>
      </c>
      <c r="H21" s="95">
        <v>0</v>
      </c>
      <c r="I21" s="95">
        <v>0</v>
      </c>
      <c r="J21" s="95">
        <v>4</v>
      </c>
      <c r="K21" s="95">
        <v>0</v>
      </c>
      <c r="L21" s="95">
        <v>0</v>
      </c>
      <c r="M21" s="95">
        <v>0</v>
      </c>
      <c r="N21" s="194">
        <v>0</v>
      </c>
      <c r="O21" s="195">
        <v>0</v>
      </c>
      <c r="P21" s="95">
        <v>14</v>
      </c>
      <c r="Q21" s="95">
        <v>2302</v>
      </c>
      <c r="R21" s="95">
        <v>5683</v>
      </c>
      <c r="S21" s="95">
        <v>32146</v>
      </c>
      <c r="T21" s="95">
        <v>28</v>
      </c>
      <c r="U21" s="95">
        <v>922</v>
      </c>
      <c r="V21" s="95">
        <v>310</v>
      </c>
      <c r="W21" s="95">
        <v>513</v>
      </c>
      <c r="X21" s="95">
        <v>52</v>
      </c>
      <c r="Y21" s="95">
        <v>419</v>
      </c>
      <c r="Z21" s="194">
        <v>0</v>
      </c>
      <c r="AA21" s="195">
        <v>19</v>
      </c>
      <c r="AB21" s="95">
        <v>5</v>
      </c>
      <c r="AC21" s="95">
        <v>2518</v>
      </c>
      <c r="AD21" s="95">
        <v>13</v>
      </c>
      <c r="AE21" s="95">
        <v>0</v>
      </c>
      <c r="AF21" s="95">
        <v>62</v>
      </c>
      <c r="AG21" s="95">
        <v>25</v>
      </c>
      <c r="AH21" s="95">
        <v>3129</v>
      </c>
      <c r="AI21" s="95">
        <v>0</v>
      </c>
      <c r="AJ21" s="95">
        <v>30483</v>
      </c>
      <c r="AK21" s="95">
        <v>0</v>
      </c>
      <c r="AL21" s="194">
        <v>14295</v>
      </c>
      <c r="AM21" s="195">
        <v>1113</v>
      </c>
      <c r="AN21" s="95">
        <v>1331</v>
      </c>
      <c r="AO21" s="194">
        <v>0</v>
      </c>
      <c r="AP21" s="196">
        <v>95546</v>
      </c>
      <c r="AQ21" s="95">
        <v>792</v>
      </c>
      <c r="AR21" s="95">
        <v>13522</v>
      </c>
      <c r="AS21" s="95">
        <v>10</v>
      </c>
      <c r="AT21" s="95">
        <v>12821</v>
      </c>
      <c r="AU21" s="95">
        <v>186200</v>
      </c>
      <c r="AV21" s="95">
        <v>9054</v>
      </c>
      <c r="AW21" s="196">
        <v>222399</v>
      </c>
      <c r="AX21" s="194">
        <v>317945</v>
      </c>
      <c r="AY21" s="95">
        <v>19921</v>
      </c>
      <c r="AZ21" s="95">
        <v>65329</v>
      </c>
      <c r="BA21" s="196">
        <v>85250</v>
      </c>
      <c r="BB21" s="196">
        <v>307649</v>
      </c>
      <c r="BC21" s="194">
        <v>403195</v>
      </c>
      <c r="BD21" s="95">
        <v>-67507</v>
      </c>
      <c r="BE21" s="95">
        <v>-101651</v>
      </c>
      <c r="BF21" s="196">
        <v>-169158</v>
      </c>
      <c r="BG21" s="194">
        <v>138491</v>
      </c>
      <c r="BH21" s="196">
        <v>234037</v>
      </c>
    </row>
    <row r="22" spans="1:60" x14ac:dyDescent="0.15">
      <c r="A22" s="73" t="s">
        <v>51</v>
      </c>
      <c r="B22" s="49" t="s">
        <v>720</v>
      </c>
      <c r="C22" s="95">
        <v>0</v>
      </c>
      <c r="D22" s="95">
        <v>0</v>
      </c>
      <c r="E22" s="95">
        <v>0</v>
      </c>
      <c r="F22" s="95">
        <v>0</v>
      </c>
      <c r="G22" s="95">
        <v>1</v>
      </c>
      <c r="H22" s="95">
        <v>0</v>
      </c>
      <c r="I22" s="95">
        <v>4</v>
      </c>
      <c r="J22" s="95">
        <v>7</v>
      </c>
      <c r="K22" s="95">
        <v>0</v>
      </c>
      <c r="L22" s="95">
        <v>0</v>
      </c>
      <c r="M22" s="95">
        <v>0</v>
      </c>
      <c r="N22" s="194">
        <v>1</v>
      </c>
      <c r="O22" s="195">
        <v>11</v>
      </c>
      <c r="P22" s="95">
        <v>4504</v>
      </c>
      <c r="Q22" s="95">
        <v>3219</v>
      </c>
      <c r="R22" s="95">
        <v>8328</v>
      </c>
      <c r="S22" s="95">
        <v>33182</v>
      </c>
      <c r="T22" s="95">
        <v>103347</v>
      </c>
      <c r="U22" s="95">
        <v>129844</v>
      </c>
      <c r="V22" s="95">
        <v>187264</v>
      </c>
      <c r="W22" s="95">
        <v>8120</v>
      </c>
      <c r="X22" s="95">
        <v>656</v>
      </c>
      <c r="Y22" s="95">
        <v>656</v>
      </c>
      <c r="Z22" s="194">
        <v>5</v>
      </c>
      <c r="AA22" s="195">
        <v>5</v>
      </c>
      <c r="AB22" s="95">
        <v>0</v>
      </c>
      <c r="AC22" s="95">
        <v>81</v>
      </c>
      <c r="AD22" s="95">
        <v>51</v>
      </c>
      <c r="AE22" s="95">
        <v>0</v>
      </c>
      <c r="AF22" s="95">
        <v>11</v>
      </c>
      <c r="AG22" s="95">
        <v>694</v>
      </c>
      <c r="AH22" s="95">
        <v>2278</v>
      </c>
      <c r="AI22" s="95">
        <v>2818</v>
      </c>
      <c r="AJ22" s="95">
        <v>10</v>
      </c>
      <c r="AK22" s="95">
        <v>0</v>
      </c>
      <c r="AL22" s="194">
        <v>46726</v>
      </c>
      <c r="AM22" s="195">
        <v>26</v>
      </c>
      <c r="AN22" s="95">
        <v>1938</v>
      </c>
      <c r="AO22" s="194">
        <v>0</v>
      </c>
      <c r="AP22" s="196">
        <v>533787</v>
      </c>
      <c r="AQ22" s="95">
        <v>20</v>
      </c>
      <c r="AR22" s="95">
        <v>5751</v>
      </c>
      <c r="AS22" s="95">
        <v>0</v>
      </c>
      <c r="AT22" s="95">
        <v>0</v>
      </c>
      <c r="AU22" s="95">
        <v>0</v>
      </c>
      <c r="AV22" s="95">
        <v>-16374</v>
      </c>
      <c r="AW22" s="196">
        <v>-10603</v>
      </c>
      <c r="AX22" s="194">
        <v>523184</v>
      </c>
      <c r="AY22" s="95">
        <v>132887</v>
      </c>
      <c r="AZ22" s="95">
        <v>125429</v>
      </c>
      <c r="BA22" s="196">
        <v>258316</v>
      </c>
      <c r="BB22" s="196">
        <v>247713</v>
      </c>
      <c r="BC22" s="194">
        <v>781500</v>
      </c>
      <c r="BD22" s="95">
        <v>-180270</v>
      </c>
      <c r="BE22" s="95">
        <v>-280970</v>
      </c>
      <c r="BF22" s="196">
        <v>-461240</v>
      </c>
      <c r="BG22" s="194">
        <v>-213527</v>
      </c>
      <c r="BH22" s="196">
        <v>320260</v>
      </c>
    </row>
    <row r="23" spans="1:60" x14ac:dyDescent="0.15">
      <c r="A23" s="73" t="s">
        <v>52</v>
      </c>
      <c r="B23" s="49" t="s">
        <v>15</v>
      </c>
      <c r="C23" s="95">
        <v>7</v>
      </c>
      <c r="D23" s="95">
        <v>0</v>
      </c>
      <c r="E23" s="95">
        <v>65</v>
      </c>
      <c r="F23" s="95">
        <v>3</v>
      </c>
      <c r="G23" s="95">
        <v>1</v>
      </c>
      <c r="H23" s="95">
        <v>0</v>
      </c>
      <c r="I23" s="95">
        <v>26</v>
      </c>
      <c r="J23" s="95">
        <v>5</v>
      </c>
      <c r="K23" s="95">
        <v>0</v>
      </c>
      <c r="L23" s="95">
        <v>12</v>
      </c>
      <c r="M23" s="95">
        <v>8</v>
      </c>
      <c r="N23" s="194">
        <v>0</v>
      </c>
      <c r="O23" s="195">
        <v>1</v>
      </c>
      <c r="P23" s="95">
        <v>527</v>
      </c>
      <c r="Q23" s="95">
        <v>24598</v>
      </c>
      <c r="R23" s="95">
        <v>17978</v>
      </c>
      <c r="S23" s="95">
        <v>5232</v>
      </c>
      <c r="T23" s="95">
        <v>12690</v>
      </c>
      <c r="U23" s="95">
        <v>231083</v>
      </c>
      <c r="V23" s="95">
        <v>14228</v>
      </c>
      <c r="W23" s="95">
        <v>26486</v>
      </c>
      <c r="X23" s="95">
        <v>612</v>
      </c>
      <c r="Y23" s="95">
        <v>15629</v>
      </c>
      <c r="Z23" s="194">
        <v>3</v>
      </c>
      <c r="AA23" s="195">
        <v>38</v>
      </c>
      <c r="AB23" s="95">
        <v>0</v>
      </c>
      <c r="AC23" s="95">
        <v>608</v>
      </c>
      <c r="AD23" s="95">
        <v>3</v>
      </c>
      <c r="AE23" s="95">
        <v>37</v>
      </c>
      <c r="AF23" s="95">
        <v>403</v>
      </c>
      <c r="AG23" s="95">
        <v>86</v>
      </c>
      <c r="AH23" s="95">
        <v>1998</v>
      </c>
      <c r="AI23" s="95">
        <v>766</v>
      </c>
      <c r="AJ23" s="95">
        <v>209</v>
      </c>
      <c r="AK23" s="95">
        <v>0</v>
      </c>
      <c r="AL23" s="194">
        <v>22880</v>
      </c>
      <c r="AM23" s="195">
        <v>410</v>
      </c>
      <c r="AN23" s="95">
        <v>0</v>
      </c>
      <c r="AO23" s="194">
        <v>218</v>
      </c>
      <c r="AP23" s="196">
        <v>376850</v>
      </c>
      <c r="AQ23" s="95">
        <v>2933</v>
      </c>
      <c r="AR23" s="95">
        <v>129261</v>
      </c>
      <c r="AS23" s="95">
        <v>0</v>
      </c>
      <c r="AT23" s="95">
        <v>8409</v>
      </c>
      <c r="AU23" s="95">
        <v>190081</v>
      </c>
      <c r="AV23" s="95">
        <v>14398</v>
      </c>
      <c r="AW23" s="196">
        <v>345082</v>
      </c>
      <c r="AX23" s="194">
        <v>721932</v>
      </c>
      <c r="AY23" s="95">
        <v>524862</v>
      </c>
      <c r="AZ23" s="95">
        <v>792300</v>
      </c>
      <c r="BA23" s="196">
        <v>1317162</v>
      </c>
      <c r="BB23" s="196">
        <v>1662244</v>
      </c>
      <c r="BC23" s="194">
        <v>2039094</v>
      </c>
      <c r="BD23" s="95">
        <v>-175299</v>
      </c>
      <c r="BE23" s="95">
        <v>-336450</v>
      </c>
      <c r="BF23" s="196">
        <v>-511749</v>
      </c>
      <c r="BG23" s="194">
        <v>1150495</v>
      </c>
      <c r="BH23" s="196">
        <v>1527345</v>
      </c>
    </row>
    <row r="24" spans="1:60" x14ac:dyDescent="0.15">
      <c r="A24" s="73" t="s">
        <v>53</v>
      </c>
      <c r="B24" s="49" t="s">
        <v>721</v>
      </c>
      <c r="C24" s="95">
        <v>2</v>
      </c>
      <c r="D24" s="95">
        <v>0</v>
      </c>
      <c r="E24" s="95">
        <v>2</v>
      </c>
      <c r="F24" s="95">
        <v>0</v>
      </c>
      <c r="G24" s="95">
        <v>43</v>
      </c>
      <c r="H24" s="95">
        <v>0</v>
      </c>
      <c r="I24" s="95">
        <v>0</v>
      </c>
      <c r="J24" s="95">
        <v>37</v>
      </c>
      <c r="K24" s="95">
        <v>0</v>
      </c>
      <c r="L24" s="95">
        <v>3</v>
      </c>
      <c r="M24" s="95">
        <v>2</v>
      </c>
      <c r="N24" s="194">
        <v>1</v>
      </c>
      <c r="O24" s="195">
        <v>0</v>
      </c>
      <c r="P24" s="95">
        <v>25</v>
      </c>
      <c r="Q24" s="95">
        <v>525</v>
      </c>
      <c r="R24" s="95">
        <v>172</v>
      </c>
      <c r="S24" s="95">
        <v>9</v>
      </c>
      <c r="T24" s="95">
        <v>13</v>
      </c>
      <c r="U24" s="95">
        <v>85</v>
      </c>
      <c r="V24" s="95">
        <v>8163</v>
      </c>
      <c r="W24" s="95">
        <v>1294</v>
      </c>
      <c r="X24" s="95">
        <v>26</v>
      </c>
      <c r="Y24" s="95">
        <v>3157</v>
      </c>
      <c r="Z24" s="194">
        <v>14</v>
      </c>
      <c r="AA24" s="195">
        <v>2</v>
      </c>
      <c r="AB24" s="95">
        <v>3</v>
      </c>
      <c r="AC24" s="95">
        <v>851</v>
      </c>
      <c r="AD24" s="95">
        <v>168</v>
      </c>
      <c r="AE24" s="95">
        <v>208</v>
      </c>
      <c r="AF24" s="95">
        <v>292</v>
      </c>
      <c r="AG24" s="95">
        <v>156</v>
      </c>
      <c r="AH24" s="95">
        <v>1627</v>
      </c>
      <c r="AI24" s="95">
        <v>222</v>
      </c>
      <c r="AJ24" s="95">
        <v>72</v>
      </c>
      <c r="AK24" s="95">
        <v>13</v>
      </c>
      <c r="AL24" s="194">
        <v>3708</v>
      </c>
      <c r="AM24" s="195">
        <v>299</v>
      </c>
      <c r="AN24" s="95">
        <v>0</v>
      </c>
      <c r="AO24" s="194">
        <v>0</v>
      </c>
      <c r="AP24" s="196">
        <v>21194</v>
      </c>
      <c r="AQ24" s="95">
        <v>358</v>
      </c>
      <c r="AR24" s="95">
        <v>120706</v>
      </c>
      <c r="AS24" s="95">
        <v>0</v>
      </c>
      <c r="AT24" s="95">
        <v>24753</v>
      </c>
      <c r="AU24" s="95">
        <v>84601</v>
      </c>
      <c r="AV24" s="95">
        <v>-6034</v>
      </c>
      <c r="AW24" s="196">
        <v>224384</v>
      </c>
      <c r="AX24" s="194">
        <v>245578</v>
      </c>
      <c r="AY24" s="95">
        <v>138201</v>
      </c>
      <c r="AZ24" s="95">
        <v>394722</v>
      </c>
      <c r="BA24" s="196">
        <v>532923</v>
      </c>
      <c r="BB24" s="196">
        <v>757307</v>
      </c>
      <c r="BC24" s="194">
        <v>778501</v>
      </c>
      <c r="BD24" s="95">
        <v>-168506</v>
      </c>
      <c r="BE24" s="95">
        <v>-22087</v>
      </c>
      <c r="BF24" s="196">
        <v>-190593</v>
      </c>
      <c r="BG24" s="194">
        <v>566714</v>
      </c>
      <c r="BH24" s="196">
        <v>587908</v>
      </c>
    </row>
    <row r="25" spans="1:60" x14ac:dyDescent="0.15">
      <c r="A25" s="73" t="s">
        <v>54</v>
      </c>
      <c r="B25" s="49" t="s">
        <v>462</v>
      </c>
      <c r="C25" s="95">
        <v>0</v>
      </c>
      <c r="D25" s="95">
        <v>0</v>
      </c>
      <c r="E25" s="95">
        <v>2042</v>
      </c>
      <c r="F25" s="95">
        <v>2</v>
      </c>
      <c r="G25" s="95">
        <v>1</v>
      </c>
      <c r="H25" s="95">
        <v>0</v>
      </c>
      <c r="I25" s="95">
        <v>0</v>
      </c>
      <c r="J25" s="95">
        <v>0</v>
      </c>
      <c r="K25" s="95">
        <v>0</v>
      </c>
      <c r="L25" s="95">
        <v>0</v>
      </c>
      <c r="M25" s="95">
        <v>0</v>
      </c>
      <c r="N25" s="194">
        <v>0</v>
      </c>
      <c r="O25" s="195">
        <v>0</v>
      </c>
      <c r="P25" s="95">
        <v>0</v>
      </c>
      <c r="Q25" s="95">
        <v>0</v>
      </c>
      <c r="R25" s="95">
        <v>1125</v>
      </c>
      <c r="S25" s="95">
        <v>0</v>
      </c>
      <c r="T25" s="95">
        <v>0</v>
      </c>
      <c r="U25" s="95">
        <v>0</v>
      </c>
      <c r="V25" s="95">
        <v>0</v>
      </c>
      <c r="W25" s="95">
        <v>386771</v>
      </c>
      <c r="X25" s="95">
        <v>1</v>
      </c>
      <c r="Y25" s="95">
        <v>3</v>
      </c>
      <c r="Z25" s="194">
        <v>0</v>
      </c>
      <c r="AA25" s="195">
        <v>0</v>
      </c>
      <c r="AB25" s="95">
        <v>0</v>
      </c>
      <c r="AC25" s="95">
        <v>14</v>
      </c>
      <c r="AD25" s="95">
        <v>0</v>
      </c>
      <c r="AE25" s="95">
        <v>0</v>
      </c>
      <c r="AF25" s="95">
        <v>27834</v>
      </c>
      <c r="AG25" s="95">
        <v>0</v>
      </c>
      <c r="AH25" s="95">
        <v>5627</v>
      </c>
      <c r="AI25" s="95">
        <v>89</v>
      </c>
      <c r="AJ25" s="95">
        <v>0</v>
      </c>
      <c r="AK25" s="95">
        <v>0</v>
      </c>
      <c r="AL25" s="194">
        <v>41145</v>
      </c>
      <c r="AM25" s="195">
        <v>64</v>
      </c>
      <c r="AN25" s="95">
        <v>0</v>
      </c>
      <c r="AO25" s="194">
        <v>0</v>
      </c>
      <c r="AP25" s="196">
        <v>464718</v>
      </c>
      <c r="AQ25" s="95">
        <v>0</v>
      </c>
      <c r="AR25" s="95">
        <v>98107</v>
      </c>
      <c r="AS25" s="95">
        <v>0</v>
      </c>
      <c r="AT25" s="95">
        <v>23286</v>
      </c>
      <c r="AU25" s="95">
        <v>152629</v>
      </c>
      <c r="AV25" s="95">
        <v>7897</v>
      </c>
      <c r="AW25" s="196">
        <v>281919</v>
      </c>
      <c r="AX25" s="194">
        <v>746637</v>
      </c>
      <c r="AY25" s="95">
        <v>487913</v>
      </c>
      <c r="AZ25" s="95">
        <v>470166</v>
      </c>
      <c r="BA25" s="196">
        <v>958079</v>
      </c>
      <c r="BB25" s="196">
        <v>1239998</v>
      </c>
      <c r="BC25" s="194">
        <v>1704716</v>
      </c>
      <c r="BD25" s="95">
        <v>-90999</v>
      </c>
      <c r="BE25" s="95">
        <v>-487549</v>
      </c>
      <c r="BF25" s="196">
        <v>-578548</v>
      </c>
      <c r="BG25" s="194">
        <v>661450</v>
      </c>
      <c r="BH25" s="196">
        <v>1126168</v>
      </c>
    </row>
    <row r="26" spans="1:60" x14ac:dyDescent="0.15">
      <c r="A26" s="73" t="s">
        <v>55</v>
      </c>
      <c r="B26" s="49" t="s">
        <v>16</v>
      </c>
      <c r="C26" s="95">
        <v>197</v>
      </c>
      <c r="D26" s="95">
        <v>33</v>
      </c>
      <c r="E26" s="95">
        <v>290</v>
      </c>
      <c r="F26" s="95">
        <v>109</v>
      </c>
      <c r="G26" s="95">
        <v>16781</v>
      </c>
      <c r="H26" s="95">
        <v>1258</v>
      </c>
      <c r="I26" s="95">
        <v>5277</v>
      </c>
      <c r="J26" s="95">
        <v>6372</v>
      </c>
      <c r="K26" s="95">
        <v>1369</v>
      </c>
      <c r="L26" s="95">
        <v>1173</v>
      </c>
      <c r="M26" s="95">
        <v>3313</v>
      </c>
      <c r="N26" s="194">
        <v>22307</v>
      </c>
      <c r="O26" s="195">
        <v>9094</v>
      </c>
      <c r="P26" s="95">
        <v>3817</v>
      </c>
      <c r="Q26" s="95">
        <v>1049</v>
      </c>
      <c r="R26" s="95">
        <v>3124</v>
      </c>
      <c r="S26" s="95">
        <v>2497</v>
      </c>
      <c r="T26" s="95">
        <v>2081</v>
      </c>
      <c r="U26" s="95">
        <v>4700</v>
      </c>
      <c r="V26" s="95">
        <v>4000</v>
      </c>
      <c r="W26" s="95">
        <v>2546</v>
      </c>
      <c r="X26" s="95">
        <v>26468</v>
      </c>
      <c r="Y26" s="95">
        <v>6079</v>
      </c>
      <c r="Z26" s="194">
        <v>13068</v>
      </c>
      <c r="AA26" s="195">
        <v>718</v>
      </c>
      <c r="AB26" s="95">
        <v>712</v>
      </c>
      <c r="AC26" s="95">
        <v>19370</v>
      </c>
      <c r="AD26" s="95">
        <v>18834</v>
      </c>
      <c r="AE26" s="95">
        <v>228</v>
      </c>
      <c r="AF26" s="95">
        <v>5179</v>
      </c>
      <c r="AG26" s="95">
        <v>14749</v>
      </c>
      <c r="AH26" s="95">
        <v>10819</v>
      </c>
      <c r="AI26" s="95">
        <v>30916</v>
      </c>
      <c r="AJ26" s="95">
        <v>11256</v>
      </c>
      <c r="AK26" s="95">
        <v>8833</v>
      </c>
      <c r="AL26" s="194">
        <v>14016</v>
      </c>
      <c r="AM26" s="195">
        <v>15034</v>
      </c>
      <c r="AN26" s="95">
        <v>3406</v>
      </c>
      <c r="AO26" s="194">
        <v>324</v>
      </c>
      <c r="AP26" s="196">
        <v>291396</v>
      </c>
      <c r="AQ26" s="95">
        <v>11133</v>
      </c>
      <c r="AR26" s="95">
        <v>146710</v>
      </c>
      <c r="AS26" s="95">
        <v>1</v>
      </c>
      <c r="AT26" s="95">
        <v>2902</v>
      </c>
      <c r="AU26" s="95">
        <v>32595</v>
      </c>
      <c r="AV26" s="95">
        <v>967</v>
      </c>
      <c r="AW26" s="196">
        <v>194308</v>
      </c>
      <c r="AX26" s="194">
        <v>485704</v>
      </c>
      <c r="AY26" s="95">
        <v>56330</v>
      </c>
      <c r="AZ26" s="95">
        <v>302790</v>
      </c>
      <c r="BA26" s="196">
        <v>359120</v>
      </c>
      <c r="BB26" s="196">
        <v>553428</v>
      </c>
      <c r="BC26" s="194">
        <v>844824</v>
      </c>
      <c r="BD26" s="95">
        <v>-154791</v>
      </c>
      <c r="BE26" s="95">
        <v>-232350</v>
      </c>
      <c r="BF26" s="196">
        <v>-387141</v>
      </c>
      <c r="BG26" s="194">
        <v>166287</v>
      </c>
      <c r="BH26" s="196">
        <v>457683</v>
      </c>
    </row>
    <row r="27" spans="1:60" x14ac:dyDescent="0.15">
      <c r="A27" s="73" t="s">
        <v>56</v>
      </c>
      <c r="B27" s="49" t="s">
        <v>17</v>
      </c>
      <c r="C27" s="95">
        <v>528</v>
      </c>
      <c r="D27" s="95">
        <v>13</v>
      </c>
      <c r="E27" s="95">
        <v>60</v>
      </c>
      <c r="F27" s="95">
        <v>139</v>
      </c>
      <c r="G27" s="95">
        <v>1261</v>
      </c>
      <c r="H27" s="95">
        <v>142</v>
      </c>
      <c r="I27" s="95">
        <v>1286</v>
      </c>
      <c r="J27" s="95">
        <v>5043</v>
      </c>
      <c r="K27" s="95">
        <v>141</v>
      </c>
      <c r="L27" s="95">
        <v>1701</v>
      </c>
      <c r="M27" s="95">
        <v>1478</v>
      </c>
      <c r="N27" s="194">
        <v>11613</v>
      </c>
      <c r="O27" s="195">
        <v>810</v>
      </c>
      <c r="P27" s="95">
        <v>1930</v>
      </c>
      <c r="Q27" s="95">
        <v>1813</v>
      </c>
      <c r="R27" s="95">
        <v>1439</v>
      </c>
      <c r="S27" s="95">
        <v>212</v>
      </c>
      <c r="T27" s="95">
        <v>897</v>
      </c>
      <c r="U27" s="95">
        <v>2548</v>
      </c>
      <c r="V27" s="95">
        <v>1027</v>
      </c>
      <c r="W27" s="95">
        <v>1350</v>
      </c>
      <c r="X27" s="95">
        <v>698</v>
      </c>
      <c r="Y27" s="95">
        <v>1519</v>
      </c>
      <c r="Z27" s="194">
        <v>17436</v>
      </c>
      <c r="AA27" s="195">
        <v>5512</v>
      </c>
      <c r="AB27" s="95">
        <v>563</v>
      </c>
      <c r="AC27" s="95">
        <v>9892</v>
      </c>
      <c r="AD27" s="95">
        <v>3011</v>
      </c>
      <c r="AE27" s="95">
        <v>29236</v>
      </c>
      <c r="AF27" s="95">
        <v>12086</v>
      </c>
      <c r="AG27" s="95">
        <v>1902</v>
      </c>
      <c r="AH27" s="95">
        <v>10893</v>
      </c>
      <c r="AI27" s="95">
        <v>9451</v>
      </c>
      <c r="AJ27" s="95">
        <v>6579</v>
      </c>
      <c r="AK27" s="95">
        <v>271</v>
      </c>
      <c r="AL27" s="194">
        <v>2595</v>
      </c>
      <c r="AM27" s="195">
        <v>5258</v>
      </c>
      <c r="AN27" s="95">
        <v>0</v>
      </c>
      <c r="AO27" s="194">
        <v>25</v>
      </c>
      <c r="AP27" s="196">
        <v>152358</v>
      </c>
      <c r="AQ27" s="95">
        <v>0</v>
      </c>
      <c r="AR27" s="95">
        <v>0</v>
      </c>
      <c r="AS27" s="95">
        <v>0</v>
      </c>
      <c r="AT27" s="95">
        <v>560938</v>
      </c>
      <c r="AU27" s="95">
        <v>1138937</v>
      </c>
      <c r="AV27" s="95">
        <v>0</v>
      </c>
      <c r="AW27" s="196">
        <v>1699875</v>
      </c>
      <c r="AX27" s="194">
        <v>1852233</v>
      </c>
      <c r="AY27" s="95">
        <v>0</v>
      </c>
      <c r="AZ27" s="95">
        <v>0</v>
      </c>
      <c r="BA27" s="196">
        <v>0</v>
      </c>
      <c r="BB27" s="196">
        <v>1699875</v>
      </c>
      <c r="BC27" s="194">
        <v>1852233</v>
      </c>
      <c r="BD27" s="95">
        <v>0</v>
      </c>
      <c r="BE27" s="95">
        <v>0</v>
      </c>
      <c r="BF27" s="196">
        <v>0</v>
      </c>
      <c r="BG27" s="194">
        <v>1699875</v>
      </c>
      <c r="BH27" s="196">
        <v>1852233</v>
      </c>
    </row>
    <row r="28" spans="1:60" x14ac:dyDescent="0.15">
      <c r="A28" s="73" t="s">
        <v>57</v>
      </c>
      <c r="B28" s="49" t="s">
        <v>463</v>
      </c>
      <c r="C28" s="95">
        <v>1715</v>
      </c>
      <c r="D28" s="95">
        <v>40</v>
      </c>
      <c r="E28" s="95">
        <v>231</v>
      </c>
      <c r="F28" s="95">
        <v>513</v>
      </c>
      <c r="G28" s="95">
        <v>29902</v>
      </c>
      <c r="H28" s="95">
        <v>2054</v>
      </c>
      <c r="I28" s="95">
        <v>16183</v>
      </c>
      <c r="J28" s="95">
        <v>55814</v>
      </c>
      <c r="K28" s="95">
        <v>1288</v>
      </c>
      <c r="L28" s="95">
        <v>18108</v>
      </c>
      <c r="M28" s="95">
        <v>14883</v>
      </c>
      <c r="N28" s="194">
        <v>152943</v>
      </c>
      <c r="O28" s="195">
        <v>12346</v>
      </c>
      <c r="P28" s="95">
        <v>15273</v>
      </c>
      <c r="Q28" s="95">
        <v>11991</v>
      </c>
      <c r="R28" s="95">
        <v>8580</v>
      </c>
      <c r="S28" s="95">
        <v>2629</v>
      </c>
      <c r="T28" s="95">
        <v>8740</v>
      </c>
      <c r="U28" s="95">
        <v>15744</v>
      </c>
      <c r="V28" s="95">
        <v>2756</v>
      </c>
      <c r="W28" s="95">
        <v>17862</v>
      </c>
      <c r="X28" s="95">
        <v>6684</v>
      </c>
      <c r="Y28" s="95">
        <v>6339</v>
      </c>
      <c r="Z28" s="194">
        <v>98845</v>
      </c>
      <c r="AA28" s="195">
        <v>8430</v>
      </c>
      <c r="AB28" s="95">
        <v>16414</v>
      </c>
      <c r="AC28" s="95">
        <v>81268</v>
      </c>
      <c r="AD28" s="95">
        <v>6050</v>
      </c>
      <c r="AE28" s="95">
        <v>12184</v>
      </c>
      <c r="AF28" s="95">
        <v>31318</v>
      </c>
      <c r="AG28" s="95">
        <v>4615</v>
      </c>
      <c r="AH28" s="95">
        <v>14679</v>
      </c>
      <c r="AI28" s="95">
        <v>33213</v>
      </c>
      <c r="AJ28" s="95">
        <v>34865</v>
      </c>
      <c r="AK28" s="95">
        <v>832</v>
      </c>
      <c r="AL28" s="194">
        <v>10492</v>
      </c>
      <c r="AM28" s="195">
        <v>84256</v>
      </c>
      <c r="AN28" s="95">
        <v>0</v>
      </c>
      <c r="AO28" s="194">
        <v>860</v>
      </c>
      <c r="AP28" s="196">
        <v>840939</v>
      </c>
      <c r="AQ28" s="95">
        <v>153</v>
      </c>
      <c r="AR28" s="95">
        <v>190214</v>
      </c>
      <c r="AS28" s="95">
        <v>0</v>
      </c>
      <c r="AT28" s="95">
        <v>0</v>
      </c>
      <c r="AU28" s="95">
        <v>0</v>
      </c>
      <c r="AV28" s="95">
        <v>0</v>
      </c>
      <c r="AW28" s="196">
        <v>190367</v>
      </c>
      <c r="AX28" s="194">
        <v>1031306</v>
      </c>
      <c r="AY28" s="95">
        <v>975</v>
      </c>
      <c r="AZ28" s="95">
        <v>66155</v>
      </c>
      <c r="BA28" s="196">
        <v>67130</v>
      </c>
      <c r="BB28" s="196">
        <v>257497</v>
      </c>
      <c r="BC28" s="194">
        <v>1098436</v>
      </c>
      <c r="BD28" s="95">
        <v>-124</v>
      </c>
      <c r="BE28" s="95">
        <v>-3300</v>
      </c>
      <c r="BF28" s="196">
        <v>-3424</v>
      </c>
      <c r="BG28" s="194">
        <v>254073</v>
      </c>
      <c r="BH28" s="196">
        <v>1095012</v>
      </c>
    </row>
    <row r="29" spans="1:60" x14ac:dyDescent="0.15">
      <c r="A29" s="73" t="s">
        <v>58</v>
      </c>
      <c r="B29" s="49" t="s">
        <v>488</v>
      </c>
      <c r="C29" s="95">
        <v>178</v>
      </c>
      <c r="D29" s="95">
        <v>1</v>
      </c>
      <c r="E29" s="95">
        <v>14</v>
      </c>
      <c r="F29" s="95">
        <v>78</v>
      </c>
      <c r="G29" s="95">
        <v>4137</v>
      </c>
      <c r="H29" s="95">
        <v>117</v>
      </c>
      <c r="I29" s="95">
        <v>756</v>
      </c>
      <c r="J29" s="95">
        <v>3415</v>
      </c>
      <c r="K29" s="95">
        <v>201</v>
      </c>
      <c r="L29" s="95">
        <v>534</v>
      </c>
      <c r="M29" s="95">
        <v>373</v>
      </c>
      <c r="N29" s="194">
        <v>3376</v>
      </c>
      <c r="O29" s="195">
        <v>270</v>
      </c>
      <c r="P29" s="95">
        <v>445</v>
      </c>
      <c r="Q29" s="95">
        <v>502</v>
      </c>
      <c r="R29" s="95">
        <v>427</v>
      </c>
      <c r="S29" s="95">
        <v>95</v>
      </c>
      <c r="T29" s="95">
        <v>605</v>
      </c>
      <c r="U29" s="95">
        <v>860</v>
      </c>
      <c r="V29" s="95">
        <v>108</v>
      </c>
      <c r="W29" s="95">
        <v>614</v>
      </c>
      <c r="X29" s="95">
        <v>476</v>
      </c>
      <c r="Y29" s="95">
        <v>1602</v>
      </c>
      <c r="Z29" s="194">
        <v>952</v>
      </c>
      <c r="AA29" s="195">
        <v>15643</v>
      </c>
      <c r="AB29" s="95">
        <v>1652</v>
      </c>
      <c r="AC29" s="95">
        <v>9316</v>
      </c>
      <c r="AD29" s="95">
        <v>1546</v>
      </c>
      <c r="AE29" s="95">
        <v>1259</v>
      </c>
      <c r="AF29" s="95">
        <v>4662</v>
      </c>
      <c r="AG29" s="95">
        <v>2582</v>
      </c>
      <c r="AH29" s="95">
        <v>5110</v>
      </c>
      <c r="AI29" s="95">
        <v>14987</v>
      </c>
      <c r="AJ29" s="95">
        <v>13621</v>
      </c>
      <c r="AK29" s="95">
        <v>416</v>
      </c>
      <c r="AL29" s="194">
        <v>1752</v>
      </c>
      <c r="AM29" s="195">
        <v>20442</v>
      </c>
      <c r="AN29" s="95">
        <v>0</v>
      </c>
      <c r="AO29" s="194">
        <v>326</v>
      </c>
      <c r="AP29" s="196">
        <v>113450</v>
      </c>
      <c r="AQ29" s="95">
        <v>142</v>
      </c>
      <c r="AR29" s="95">
        <v>74627</v>
      </c>
      <c r="AS29" s="95">
        <v>-1549</v>
      </c>
      <c r="AT29" s="95">
        <v>0</v>
      </c>
      <c r="AU29" s="95">
        <v>0</v>
      </c>
      <c r="AV29" s="95">
        <v>0</v>
      </c>
      <c r="AW29" s="196">
        <v>73220</v>
      </c>
      <c r="AX29" s="194">
        <v>186670</v>
      </c>
      <c r="AY29" s="95">
        <v>1179</v>
      </c>
      <c r="AZ29" s="95">
        <v>0</v>
      </c>
      <c r="BA29" s="196">
        <v>1179</v>
      </c>
      <c r="BB29" s="196">
        <v>74399</v>
      </c>
      <c r="BC29" s="194">
        <v>187849</v>
      </c>
      <c r="BD29" s="95">
        <v>-49</v>
      </c>
      <c r="BE29" s="95">
        <v>0</v>
      </c>
      <c r="BF29" s="196">
        <v>-49</v>
      </c>
      <c r="BG29" s="194">
        <v>74350</v>
      </c>
      <c r="BH29" s="196">
        <v>187800</v>
      </c>
    </row>
    <row r="30" spans="1:60" x14ac:dyDescent="0.15">
      <c r="A30" s="73" t="s">
        <v>59</v>
      </c>
      <c r="B30" s="49" t="s">
        <v>722</v>
      </c>
      <c r="C30" s="95">
        <v>88</v>
      </c>
      <c r="D30" s="95">
        <v>0</v>
      </c>
      <c r="E30" s="95">
        <v>0</v>
      </c>
      <c r="F30" s="95">
        <v>41</v>
      </c>
      <c r="G30" s="95">
        <v>1404</v>
      </c>
      <c r="H30" s="95">
        <v>13</v>
      </c>
      <c r="I30" s="95">
        <v>370</v>
      </c>
      <c r="J30" s="95">
        <v>3669</v>
      </c>
      <c r="K30" s="95">
        <v>14</v>
      </c>
      <c r="L30" s="95">
        <v>33</v>
      </c>
      <c r="M30" s="95">
        <v>588</v>
      </c>
      <c r="N30" s="194">
        <v>263</v>
      </c>
      <c r="O30" s="195">
        <v>15</v>
      </c>
      <c r="P30" s="95">
        <v>53</v>
      </c>
      <c r="Q30" s="95">
        <v>201</v>
      </c>
      <c r="R30" s="95">
        <v>20</v>
      </c>
      <c r="S30" s="95">
        <v>30</v>
      </c>
      <c r="T30" s="95">
        <v>185</v>
      </c>
      <c r="U30" s="95">
        <v>238</v>
      </c>
      <c r="V30" s="95">
        <v>100</v>
      </c>
      <c r="W30" s="95">
        <v>2459</v>
      </c>
      <c r="X30" s="95">
        <v>99</v>
      </c>
      <c r="Y30" s="95">
        <v>3150</v>
      </c>
      <c r="Z30" s="194">
        <v>6615</v>
      </c>
      <c r="AA30" s="195">
        <v>342</v>
      </c>
      <c r="AB30" s="95">
        <v>0</v>
      </c>
      <c r="AC30" s="95">
        <v>4019</v>
      </c>
      <c r="AD30" s="95">
        <v>3694</v>
      </c>
      <c r="AE30" s="95">
        <v>40</v>
      </c>
      <c r="AF30" s="95">
        <v>12150</v>
      </c>
      <c r="AG30" s="95">
        <v>4969</v>
      </c>
      <c r="AH30" s="95">
        <v>36016</v>
      </c>
      <c r="AI30" s="95">
        <v>8558</v>
      </c>
      <c r="AJ30" s="95">
        <v>10419</v>
      </c>
      <c r="AK30" s="95">
        <v>5</v>
      </c>
      <c r="AL30" s="194">
        <v>637</v>
      </c>
      <c r="AM30" s="195">
        <v>40708</v>
      </c>
      <c r="AN30" s="95">
        <v>0</v>
      </c>
      <c r="AO30" s="194">
        <v>2705</v>
      </c>
      <c r="AP30" s="196">
        <v>143910</v>
      </c>
      <c r="AQ30" s="95">
        <v>0</v>
      </c>
      <c r="AR30" s="95">
        <v>12909</v>
      </c>
      <c r="AS30" s="95">
        <v>34768</v>
      </c>
      <c r="AT30" s="95">
        <v>0</v>
      </c>
      <c r="AU30" s="95">
        <v>0</v>
      </c>
      <c r="AV30" s="95">
        <v>0</v>
      </c>
      <c r="AW30" s="196">
        <v>47677</v>
      </c>
      <c r="AX30" s="194">
        <v>191587</v>
      </c>
      <c r="AY30" s="95">
        <v>295</v>
      </c>
      <c r="AZ30" s="95">
        <v>0</v>
      </c>
      <c r="BA30" s="196">
        <v>295</v>
      </c>
      <c r="BB30" s="196">
        <v>47972</v>
      </c>
      <c r="BC30" s="194">
        <v>191882</v>
      </c>
      <c r="BD30" s="95">
        <v>-15</v>
      </c>
      <c r="BE30" s="95">
        <v>-13931</v>
      </c>
      <c r="BF30" s="196">
        <v>-13946</v>
      </c>
      <c r="BG30" s="194">
        <v>34026</v>
      </c>
      <c r="BH30" s="196">
        <v>177936</v>
      </c>
    </row>
    <row r="31" spans="1:60" x14ac:dyDescent="0.15">
      <c r="A31" s="73" t="s">
        <v>60</v>
      </c>
      <c r="B31" s="49" t="s">
        <v>723</v>
      </c>
      <c r="C31" s="95">
        <v>13181</v>
      </c>
      <c r="D31" s="95">
        <v>167</v>
      </c>
      <c r="E31" s="95">
        <v>2938</v>
      </c>
      <c r="F31" s="95">
        <v>816</v>
      </c>
      <c r="G31" s="95">
        <v>154142</v>
      </c>
      <c r="H31" s="95">
        <v>6310</v>
      </c>
      <c r="I31" s="95">
        <v>32044</v>
      </c>
      <c r="J31" s="95">
        <v>68625</v>
      </c>
      <c r="K31" s="95">
        <v>2268</v>
      </c>
      <c r="L31" s="95">
        <v>31370</v>
      </c>
      <c r="M31" s="95">
        <v>9728</v>
      </c>
      <c r="N31" s="194">
        <v>71909</v>
      </c>
      <c r="O31" s="195">
        <v>9878</v>
      </c>
      <c r="P31" s="95">
        <v>28239</v>
      </c>
      <c r="Q31" s="95">
        <v>48490</v>
      </c>
      <c r="R31" s="95">
        <v>35102</v>
      </c>
      <c r="S31" s="95">
        <v>13064</v>
      </c>
      <c r="T31" s="95">
        <v>13706</v>
      </c>
      <c r="U31" s="95">
        <v>80726</v>
      </c>
      <c r="V31" s="95">
        <v>26484</v>
      </c>
      <c r="W31" s="95">
        <v>45808</v>
      </c>
      <c r="X31" s="95">
        <v>35205</v>
      </c>
      <c r="Y31" s="95">
        <v>106756</v>
      </c>
      <c r="Z31" s="194">
        <v>23341</v>
      </c>
      <c r="AA31" s="195">
        <v>3667</v>
      </c>
      <c r="AB31" s="95">
        <v>3006</v>
      </c>
      <c r="AC31" s="95">
        <v>40827</v>
      </c>
      <c r="AD31" s="95">
        <v>7299</v>
      </c>
      <c r="AE31" s="95">
        <v>4581</v>
      </c>
      <c r="AF31" s="95">
        <v>21058</v>
      </c>
      <c r="AG31" s="95">
        <v>9482</v>
      </c>
      <c r="AH31" s="95">
        <v>13390</v>
      </c>
      <c r="AI31" s="95">
        <v>34499</v>
      </c>
      <c r="AJ31" s="95">
        <v>148218</v>
      </c>
      <c r="AK31" s="95">
        <v>6793</v>
      </c>
      <c r="AL31" s="194">
        <v>47856</v>
      </c>
      <c r="AM31" s="195">
        <v>189751</v>
      </c>
      <c r="AN31" s="95">
        <v>12207</v>
      </c>
      <c r="AO31" s="194">
        <v>2131</v>
      </c>
      <c r="AP31" s="196">
        <v>1405062</v>
      </c>
      <c r="AQ31" s="95">
        <v>54057</v>
      </c>
      <c r="AR31" s="95">
        <v>2088774</v>
      </c>
      <c r="AS31" s="95">
        <v>349</v>
      </c>
      <c r="AT31" s="95">
        <v>15588</v>
      </c>
      <c r="AU31" s="95">
        <v>339326</v>
      </c>
      <c r="AV31" s="95">
        <v>3125</v>
      </c>
      <c r="AW31" s="196">
        <v>2501219</v>
      </c>
      <c r="AX31" s="194">
        <v>3906281</v>
      </c>
      <c r="AY31" s="95">
        <v>143258</v>
      </c>
      <c r="AZ31" s="95">
        <v>1052434</v>
      </c>
      <c r="BA31" s="196">
        <v>1195692</v>
      </c>
      <c r="BB31" s="196">
        <v>3696911</v>
      </c>
      <c r="BC31" s="194">
        <v>5101973</v>
      </c>
      <c r="BD31" s="95">
        <v>-23224</v>
      </c>
      <c r="BE31" s="95">
        <v>-2201084</v>
      </c>
      <c r="BF31" s="196">
        <v>-2224308</v>
      </c>
      <c r="BG31" s="194">
        <v>1472603</v>
      </c>
      <c r="BH31" s="196">
        <v>2877665</v>
      </c>
    </row>
    <row r="32" spans="1:60" x14ac:dyDescent="0.15">
      <c r="A32" s="73" t="s">
        <v>61</v>
      </c>
      <c r="B32" s="49" t="s">
        <v>19</v>
      </c>
      <c r="C32" s="95">
        <v>1405</v>
      </c>
      <c r="D32" s="95">
        <v>112</v>
      </c>
      <c r="E32" s="95">
        <v>460</v>
      </c>
      <c r="F32" s="95">
        <v>1112</v>
      </c>
      <c r="G32" s="95">
        <v>11344</v>
      </c>
      <c r="H32" s="95">
        <v>1506</v>
      </c>
      <c r="I32" s="95">
        <v>3546</v>
      </c>
      <c r="J32" s="95">
        <v>10166</v>
      </c>
      <c r="K32" s="95">
        <v>564</v>
      </c>
      <c r="L32" s="95">
        <v>2225</v>
      </c>
      <c r="M32" s="95">
        <v>2731</v>
      </c>
      <c r="N32" s="194">
        <v>13264</v>
      </c>
      <c r="O32" s="195">
        <v>2206</v>
      </c>
      <c r="P32" s="95">
        <v>7674</v>
      </c>
      <c r="Q32" s="95">
        <v>9278</v>
      </c>
      <c r="R32" s="95">
        <v>5877</v>
      </c>
      <c r="S32" s="95">
        <v>1858</v>
      </c>
      <c r="T32" s="95">
        <v>1810</v>
      </c>
      <c r="U32" s="95">
        <v>9139</v>
      </c>
      <c r="V32" s="95">
        <v>2488</v>
      </c>
      <c r="W32" s="95">
        <v>11063</v>
      </c>
      <c r="X32" s="95">
        <v>8302</v>
      </c>
      <c r="Y32" s="95">
        <v>24807</v>
      </c>
      <c r="Z32" s="194">
        <v>15848</v>
      </c>
      <c r="AA32" s="195">
        <v>4812</v>
      </c>
      <c r="AB32" s="95">
        <v>5451</v>
      </c>
      <c r="AC32" s="95">
        <v>50460</v>
      </c>
      <c r="AD32" s="95">
        <v>52856</v>
      </c>
      <c r="AE32" s="95">
        <v>247803</v>
      </c>
      <c r="AF32" s="95">
        <v>40037</v>
      </c>
      <c r="AG32" s="95">
        <v>6134</v>
      </c>
      <c r="AH32" s="95">
        <v>25479</v>
      </c>
      <c r="AI32" s="95">
        <v>14117</v>
      </c>
      <c r="AJ32" s="95">
        <v>23818</v>
      </c>
      <c r="AK32" s="95">
        <v>4942</v>
      </c>
      <c r="AL32" s="194">
        <v>16513</v>
      </c>
      <c r="AM32" s="195">
        <v>18083</v>
      </c>
      <c r="AN32" s="95">
        <v>0</v>
      </c>
      <c r="AO32" s="194">
        <v>630</v>
      </c>
      <c r="AP32" s="196">
        <v>659920</v>
      </c>
      <c r="AQ32" s="95">
        <v>13</v>
      </c>
      <c r="AR32" s="95">
        <v>603961</v>
      </c>
      <c r="AS32" s="95">
        <v>0</v>
      </c>
      <c r="AT32" s="95">
        <v>0</v>
      </c>
      <c r="AU32" s="95">
        <v>0</v>
      </c>
      <c r="AV32" s="95">
        <v>0</v>
      </c>
      <c r="AW32" s="196">
        <v>603974</v>
      </c>
      <c r="AX32" s="194">
        <v>1263894</v>
      </c>
      <c r="AY32" s="95">
        <v>66611</v>
      </c>
      <c r="AZ32" s="95">
        <v>34055</v>
      </c>
      <c r="BA32" s="196">
        <v>100666</v>
      </c>
      <c r="BB32" s="196">
        <v>704640</v>
      </c>
      <c r="BC32" s="194">
        <v>1364560</v>
      </c>
      <c r="BD32" s="95">
        <v>-56193</v>
      </c>
      <c r="BE32" s="95">
        <v>-132861</v>
      </c>
      <c r="BF32" s="196">
        <v>-189054</v>
      </c>
      <c r="BG32" s="194">
        <v>515586</v>
      </c>
      <c r="BH32" s="196">
        <v>1175506</v>
      </c>
    </row>
    <row r="33" spans="1:60" x14ac:dyDescent="0.15">
      <c r="A33" s="73" t="s">
        <v>62</v>
      </c>
      <c r="B33" s="49" t="s">
        <v>20</v>
      </c>
      <c r="C33" s="95">
        <v>790</v>
      </c>
      <c r="D33" s="95">
        <v>8</v>
      </c>
      <c r="E33" s="95">
        <v>46</v>
      </c>
      <c r="F33" s="95">
        <v>141</v>
      </c>
      <c r="G33" s="95">
        <v>5619</v>
      </c>
      <c r="H33" s="95">
        <v>296</v>
      </c>
      <c r="I33" s="95">
        <v>895</v>
      </c>
      <c r="J33" s="95">
        <v>3362</v>
      </c>
      <c r="K33" s="95">
        <v>77</v>
      </c>
      <c r="L33" s="95">
        <v>1833</v>
      </c>
      <c r="M33" s="95">
        <v>754</v>
      </c>
      <c r="N33" s="194">
        <v>3908</v>
      </c>
      <c r="O33" s="195">
        <v>295</v>
      </c>
      <c r="P33" s="95">
        <v>2341</v>
      </c>
      <c r="Q33" s="95">
        <v>2706</v>
      </c>
      <c r="R33" s="95">
        <v>1939</v>
      </c>
      <c r="S33" s="95">
        <v>621</v>
      </c>
      <c r="T33" s="95">
        <v>433</v>
      </c>
      <c r="U33" s="95">
        <v>4450</v>
      </c>
      <c r="V33" s="95">
        <v>1334</v>
      </c>
      <c r="W33" s="95">
        <v>1357</v>
      </c>
      <c r="X33" s="95">
        <v>1255</v>
      </c>
      <c r="Y33" s="95">
        <v>9837</v>
      </c>
      <c r="Z33" s="194">
        <v>6255</v>
      </c>
      <c r="AA33" s="195">
        <v>277</v>
      </c>
      <c r="AB33" s="95">
        <v>379</v>
      </c>
      <c r="AC33" s="95">
        <v>74686</v>
      </c>
      <c r="AD33" s="95">
        <v>18198</v>
      </c>
      <c r="AE33" s="95">
        <v>91635</v>
      </c>
      <c r="AF33" s="95">
        <v>50800</v>
      </c>
      <c r="AG33" s="95">
        <v>14788</v>
      </c>
      <c r="AH33" s="95">
        <v>2062</v>
      </c>
      <c r="AI33" s="95">
        <v>14936</v>
      </c>
      <c r="AJ33" s="95">
        <v>47957</v>
      </c>
      <c r="AK33" s="95">
        <v>3193</v>
      </c>
      <c r="AL33" s="194">
        <v>13944</v>
      </c>
      <c r="AM33" s="195">
        <v>30901</v>
      </c>
      <c r="AN33" s="95">
        <v>0</v>
      </c>
      <c r="AO33" s="194">
        <v>5996</v>
      </c>
      <c r="AP33" s="196">
        <v>420304</v>
      </c>
      <c r="AQ33" s="95">
        <v>0</v>
      </c>
      <c r="AR33" s="95">
        <v>2682591</v>
      </c>
      <c r="AS33" s="95">
        <v>737</v>
      </c>
      <c r="AT33" s="95">
        <v>0</v>
      </c>
      <c r="AU33" s="95">
        <v>125570</v>
      </c>
      <c r="AV33" s="95">
        <v>0</v>
      </c>
      <c r="AW33" s="196">
        <v>2808898</v>
      </c>
      <c r="AX33" s="194">
        <v>3229202</v>
      </c>
      <c r="AY33" s="95">
        <v>1610</v>
      </c>
      <c r="AZ33" s="95">
        <v>31793</v>
      </c>
      <c r="BA33" s="196">
        <v>33403</v>
      </c>
      <c r="BB33" s="196">
        <v>2842301</v>
      </c>
      <c r="BC33" s="194">
        <v>3262605</v>
      </c>
      <c r="BD33" s="95">
        <v>-92</v>
      </c>
      <c r="BE33" s="95">
        <v>-20342</v>
      </c>
      <c r="BF33" s="196">
        <v>-20434</v>
      </c>
      <c r="BG33" s="194">
        <v>2821867</v>
      </c>
      <c r="BH33" s="196">
        <v>3242171</v>
      </c>
    </row>
    <row r="34" spans="1:60" x14ac:dyDescent="0.15">
      <c r="A34" s="73" t="s">
        <v>63</v>
      </c>
      <c r="B34" s="49" t="s">
        <v>724</v>
      </c>
      <c r="C34" s="95">
        <v>5828</v>
      </c>
      <c r="D34" s="95">
        <v>350</v>
      </c>
      <c r="E34" s="95">
        <v>1044</v>
      </c>
      <c r="F34" s="95">
        <v>642</v>
      </c>
      <c r="G34" s="95">
        <v>59052</v>
      </c>
      <c r="H34" s="95">
        <v>1644</v>
      </c>
      <c r="I34" s="95">
        <v>13070</v>
      </c>
      <c r="J34" s="95">
        <v>36427</v>
      </c>
      <c r="K34" s="95">
        <v>3924</v>
      </c>
      <c r="L34" s="95">
        <v>10285</v>
      </c>
      <c r="M34" s="95">
        <v>11475</v>
      </c>
      <c r="N34" s="194">
        <v>52561</v>
      </c>
      <c r="O34" s="195">
        <v>6257</v>
      </c>
      <c r="P34" s="95">
        <v>13453</v>
      </c>
      <c r="Q34" s="95">
        <v>20859</v>
      </c>
      <c r="R34" s="95">
        <v>12253</v>
      </c>
      <c r="S34" s="95">
        <v>4930</v>
      </c>
      <c r="T34" s="95">
        <v>5377</v>
      </c>
      <c r="U34" s="95">
        <v>31685</v>
      </c>
      <c r="V34" s="95">
        <v>12135</v>
      </c>
      <c r="W34" s="95">
        <v>16662</v>
      </c>
      <c r="X34" s="95">
        <v>43888</v>
      </c>
      <c r="Y34" s="95">
        <v>53212</v>
      </c>
      <c r="Z34" s="194">
        <v>43335</v>
      </c>
      <c r="AA34" s="195">
        <v>2818</v>
      </c>
      <c r="AB34" s="95">
        <v>7797</v>
      </c>
      <c r="AC34" s="95">
        <v>61746</v>
      </c>
      <c r="AD34" s="95">
        <v>34699</v>
      </c>
      <c r="AE34" s="95">
        <v>3461</v>
      </c>
      <c r="AF34" s="95">
        <v>154514</v>
      </c>
      <c r="AG34" s="95">
        <v>14978</v>
      </c>
      <c r="AH34" s="95">
        <v>28917</v>
      </c>
      <c r="AI34" s="95">
        <v>33048</v>
      </c>
      <c r="AJ34" s="95">
        <v>33156</v>
      </c>
      <c r="AK34" s="95">
        <v>5060</v>
      </c>
      <c r="AL34" s="194">
        <v>19752</v>
      </c>
      <c r="AM34" s="195">
        <v>66955</v>
      </c>
      <c r="AN34" s="95">
        <v>7195</v>
      </c>
      <c r="AO34" s="194">
        <v>11435</v>
      </c>
      <c r="AP34" s="196">
        <v>945879</v>
      </c>
      <c r="AQ34" s="95">
        <v>15149</v>
      </c>
      <c r="AR34" s="95">
        <v>549808</v>
      </c>
      <c r="AS34" s="95">
        <v>3759</v>
      </c>
      <c r="AT34" s="95">
        <v>1554</v>
      </c>
      <c r="AU34" s="95">
        <v>21235</v>
      </c>
      <c r="AV34" s="95">
        <v>1784</v>
      </c>
      <c r="AW34" s="196">
        <v>593289</v>
      </c>
      <c r="AX34" s="194">
        <v>1539168</v>
      </c>
      <c r="AY34" s="95">
        <v>221639</v>
      </c>
      <c r="AZ34" s="95">
        <v>933929</v>
      </c>
      <c r="BA34" s="196">
        <v>1155568</v>
      </c>
      <c r="BB34" s="196">
        <v>1748857</v>
      </c>
      <c r="BC34" s="194">
        <v>2694736</v>
      </c>
      <c r="BD34" s="95">
        <v>-83744</v>
      </c>
      <c r="BE34" s="95">
        <v>-575353</v>
      </c>
      <c r="BF34" s="196">
        <v>-659097</v>
      </c>
      <c r="BG34" s="194">
        <v>1089760</v>
      </c>
      <c r="BH34" s="196">
        <v>2035639</v>
      </c>
    </row>
    <row r="35" spans="1:60" x14ac:dyDescent="0.15">
      <c r="A35" s="73" t="s">
        <v>64</v>
      </c>
      <c r="B35" s="49" t="s">
        <v>466</v>
      </c>
      <c r="C35" s="95">
        <v>711</v>
      </c>
      <c r="D35" s="95">
        <v>16</v>
      </c>
      <c r="E35" s="95">
        <v>233</v>
      </c>
      <c r="F35" s="95">
        <v>73</v>
      </c>
      <c r="G35" s="95">
        <v>9388</v>
      </c>
      <c r="H35" s="95">
        <v>481</v>
      </c>
      <c r="I35" s="95">
        <v>2183</v>
      </c>
      <c r="J35" s="95">
        <v>16945</v>
      </c>
      <c r="K35" s="95">
        <v>108</v>
      </c>
      <c r="L35" s="95">
        <v>3574</v>
      </c>
      <c r="M35" s="95">
        <v>1543</v>
      </c>
      <c r="N35" s="194">
        <v>8012</v>
      </c>
      <c r="O35" s="195">
        <v>1011</v>
      </c>
      <c r="P35" s="95">
        <v>3725</v>
      </c>
      <c r="Q35" s="95">
        <v>7136</v>
      </c>
      <c r="R35" s="95">
        <v>9411</v>
      </c>
      <c r="S35" s="95">
        <v>1428</v>
      </c>
      <c r="T35" s="95">
        <v>2257</v>
      </c>
      <c r="U35" s="95">
        <v>21502</v>
      </c>
      <c r="V35" s="95">
        <v>9118</v>
      </c>
      <c r="W35" s="95">
        <v>4130</v>
      </c>
      <c r="X35" s="95">
        <v>2984</v>
      </c>
      <c r="Y35" s="95">
        <v>14876</v>
      </c>
      <c r="Z35" s="194">
        <v>11074</v>
      </c>
      <c r="AA35" s="195">
        <v>7781</v>
      </c>
      <c r="AB35" s="95">
        <v>1724</v>
      </c>
      <c r="AC35" s="95">
        <v>111812</v>
      </c>
      <c r="AD35" s="95">
        <v>67877</v>
      </c>
      <c r="AE35" s="95">
        <v>10427</v>
      </c>
      <c r="AF35" s="95">
        <v>25215</v>
      </c>
      <c r="AG35" s="95">
        <v>135629</v>
      </c>
      <c r="AH35" s="95">
        <v>36367</v>
      </c>
      <c r="AI35" s="95">
        <v>51688</v>
      </c>
      <c r="AJ35" s="95">
        <v>33869</v>
      </c>
      <c r="AK35" s="95">
        <v>11932</v>
      </c>
      <c r="AL35" s="194">
        <v>68763</v>
      </c>
      <c r="AM35" s="195">
        <v>38493</v>
      </c>
      <c r="AN35" s="95">
        <v>0</v>
      </c>
      <c r="AO35" s="194">
        <v>14154</v>
      </c>
      <c r="AP35" s="196">
        <v>747650</v>
      </c>
      <c r="AQ35" s="95">
        <v>6484</v>
      </c>
      <c r="AR35" s="95">
        <v>378225</v>
      </c>
      <c r="AS35" s="95">
        <v>307</v>
      </c>
      <c r="AT35" s="95">
        <v>27497</v>
      </c>
      <c r="AU35" s="95">
        <v>234125</v>
      </c>
      <c r="AV35" s="95">
        <v>-1033</v>
      </c>
      <c r="AW35" s="196">
        <v>645605</v>
      </c>
      <c r="AX35" s="194">
        <v>1393255</v>
      </c>
      <c r="AY35" s="95">
        <v>6778</v>
      </c>
      <c r="AZ35" s="95">
        <v>197234</v>
      </c>
      <c r="BA35" s="196">
        <v>204012</v>
      </c>
      <c r="BB35" s="196">
        <v>849617</v>
      </c>
      <c r="BC35" s="194">
        <v>1597267</v>
      </c>
      <c r="BD35" s="95">
        <v>-109163</v>
      </c>
      <c r="BE35" s="95">
        <v>-689614</v>
      </c>
      <c r="BF35" s="196">
        <v>-798777</v>
      </c>
      <c r="BG35" s="194">
        <v>50840</v>
      </c>
      <c r="BH35" s="196">
        <v>798490</v>
      </c>
    </row>
    <row r="36" spans="1:60" x14ac:dyDescent="0.15">
      <c r="A36" s="73" t="s">
        <v>65</v>
      </c>
      <c r="B36" s="49" t="s">
        <v>21</v>
      </c>
      <c r="C36" s="95">
        <v>0</v>
      </c>
      <c r="D36" s="95">
        <v>0</v>
      </c>
      <c r="E36" s="95">
        <v>0</v>
      </c>
      <c r="F36" s="95">
        <v>0</v>
      </c>
      <c r="G36" s="95">
        <v>0</v>
      </c>
      <c r="H36" s="95">
        <v>0</v>
      </c>
      <c r="I36" s="95">
        <v>0</v>
      </c>
      <c r="J36" s="95">
        <v>0</v>
      </c>
      <c r="K36" s="95">
        <v>0</v>
      </c>
      <c r="L36" s="95">
        <v>0</v>
      </c>
      <c r="M36" s="95">
        <v>0</v>
      </c>
      <c r="N36" s="194">
        <v>0</v>
      </c>
      <c r="O36" s="195">
        <v>0</v>
      </c>
      <c r="P36" s="95">
        <v>0</v>
      </c>
      <c r="Q36" s="95">
        <v>0</v>
      </c>
      <c r="R36" s="95">
        <v>0</v>
      </c>
      <c r="S36" s="95">
        <v>0</v>
      </c>
      <c r="T36" s="95">
        <v>0</v>
      </c>
      <c r="U36" s="95">
        <v>0</v>
      </c>
      <c r="V36" s="95">
        <v>0</v>
      </c>
      <c r="W36" s="95">
        <v>0</v>
      </c>
      <c r="X36" s="95">
        <v>0</v>
      </c>
      <c r="Y36" s="95">
        <v>0</v>
      </c>
      <c r="Z36" s="194">
        <v>0</v>
      </c>
      <c r="AA36" s="195">
        <v>0</v>
      </c>
      <c r="AB36" s="95">
        <v>0</v>
      </c>
      <c r="AC36" s="95">
        <v>0</v>
      </c>
      <c r="AD36" s="95">
        <v>0</v>
      </c>
      <c r="AE36" s="95">
        <v>0</v>
      </c>
      <c r="AF36" s="95">
        <v>0</v>
      </c>
      <c r="AG36" s="95">
        <v>0</v>
      </c>
      <c r="AH36" s="95">
        <v>0</v>
      </c>
      <c r="AI36" s="95">
        <v>0</v>
      </c>
      <c r="AJ36" s="95">
        <v>0</v>
      </c>
      <c r="AK36" s="95">
        <v>0</v>
      </c>
      <c r="AL36" s="194">
        <v>0</v>
      </c>
      <c r="AM36" s="195">
        <v>0</v>
      </c>
      <c r="AN36" s="95">
        <v>0</v>
      </c>
      <c r="AO36" s="194">
        <v>46467</v>
      </c>
      <c r="AP36" s="196">
        <v>46467</v>
      </c>
      <c r="AQ36" s="95">
        <v>0</v>
      </c>
      <c r="AR36" s="95">
        <v>31570</v>
      </c>
      <c r="AS36" s="95">
        <v>1140480</v>
      </c>
      <c r="AT36" s="95">
        <v>0</v>
      </c>
      <c r="AU36" s="95">
        <v>0</v>
      </c>
      <c r="AV36" s="95">
        <v>0</v>
      </c>
      <c r="AW36" s="196">
        <v>1172050</v>
      </c>
      <c r="AX36" s="194">
        <v>1218517</v>
      </c>
      <c r="AY36" s="95">
        <v>0</v>
      </c>
      <c r="AZ36" s="95">
        <v>0</v>
      </c>
      <c r="BA36" s="196">
        <v>0</v>
      </c>
      <c r="BB36" s="196">
        <v>1172050</v>
      </c>
      <c r="BC36" s="194">
        <v>1218517</v>
      </c>
      <c r="BD36" s="95">
        <v>0</v>
      </c>
      <c r="BE36" s="95">
        <v>0</v>
      </c>
      <c r="BF36" s="196">
        <v>0</v>
      </c>
      <c r="BG36" s="194">
        <v>1172050</v>
      </c>
      <c r="BH36" s="196">
        <v>1218517</v>
      </c>
    </row>
    <row r="37" spans="1:60" x14ac:dyDescent="0.15">
      <c r="A37" s="73" t="s">
        <v>66</v>
      </c>
      <c r="B37" s="49" t="s">
        <v>22</v>
      </c>
      <c r="C37" s="95">
        <v>18</v>
      </c>
      <c r="D37" s="95">
        <v>1</v>
      </c>
      <c r="E37" s="95">
        <v>0</v>
      </c>
      <c r="F37" s="95">
        <v>6</v>
      </c>
      <c r="G37" s="95">
        <v>578</v>
      </c>
      <c r="H37" s="95">
        <v>2</v>
      </c>
      <c r="I37" s="95">
        <v>35</v>
      </c>
      <c r="J37" s="95">
        <v>484</v>
      </c>
      <c r="K37" s="95">
        <v>0</v>
      </c>
      <c r="L37" s="95">
        <v>71</v>
      </c>
      <c r="M37" s="95">
        <v>96</v>
      </c>
      <c r="N37" s="194">
        <v>166</v>
      </c>
      <c r="O37" s="195">
        <v>6</v>
      </c>
      <c r="P37" s="95">
        <v>224</v>
      </c>
      <c r="Q37" s="95">
        <v>350</v>
      </c>
      <c r="R37" s="95">
        <v>454</v>
      </c>
      <c r="S37" s="95">
        <v>60</v>
      </c>
      <c r="T37" s="95">
        <v>238</v>
      </c>
      <c r="U37" s="95">
        <v>1448</v>
      </c>
      <c r="V37" s="95">
        <v>1234</v>
      </c>
      <c r="W37" s="95">
        <v>361</v>
      </c>
      <c r="X37" s="95">
        <v>21</v>
      </c>
      <c r="Y37" s="95">
        <v>322</v>
      </c>
      <c r="Z37" s="194">
        <v>580</v>
      </c>
      <c r="AA37" s="195">
        <v>18</v>
      </c>
      <c r="AB37" s="95">
        <v>28</v>
      </c>
      <c r="AC37" s="95">
        <v>674</v>
      </c>
      <c r="AD37" s="95">
        <v>258</v>
      </c>
      <c r="AE37" s="95">
        <v>3</v>
      </c>
      <c r="AF37" s="95">
        <v>2562</v>
      </c>
      <c r="AG37" s="95">
        <v>3242</v>
      </c>
      <c r="AH37" s="95">
        <v>134</v>
      </c>
      <c r="AI37" s="95">
        <v>5</v>
      </c>
      <c r="AJ37" s="95">
        <v>264</v>
      </c>
      <c r="AK37" s="95">
        <v>0</v>
      </c>
      <c r="AL37" s="194">
        <v>797</v>
      </c>
      <c r="AM37" s="195">
        <v>1053</v>
      </c>
      <c r="AN37" s="95">
        <v>0</v>
      </c>
      <c r="AO37" s="194">
        <v>31</v>
      </c>
      <c r="AP37" s="196">
        <v>15824</v>
      </c>
      <c r="AQ37" s="95">
        <v>0</v>
      </c>
      <c r="AR37" s="95">
        <v>382343</v>
      </c>
      <c r="AS37" s="95">
        <v>751039</v>
      </c>
      <c r="AT37" s="95">
        <v>75241</v>
      </c>
      <c r="AU37" s="95">
        <v>688079</v>
      </c>
      <c r="AV37" s="95">
        <v>0</v>
      </c>
      <c r="AW37" s="196">
        <v>1896702</v>
      </c>
      <c r="AX37" s="194">
        <v>1912526</v>
      </c>
      <c r="AY37" s="95">
        <v>37346</v>
      </c>
      <c r="AZ37" s="95">
        <v>69388</v>
      </c>
      <c r="BA37" s="196">
        <v>106734</v>
      </c>
      <c r="BB37" s="196">
        <v>2003436</v>
      </c>
      <c r="BC37" s="194">
        <v>2019260</v>
      </c>
      <c r="BD37" s="95">
        <v>-73644</v>
      </c>
      <c r="BE37" s="95">
        <v>-178571</v>
      </c>
      <c r="BF37" s="196">
        <v>-252215</v>
      </c>
      <c r="BG37" s="194">
        <v>1751221</v>
      </c>
      <c r="BH37" s="196">
        <v>1767045</v>
      </c>
    </row>
    <row r="38" spans="1:60" x14ac:dyDescent="0.15">
      <c r="A38" s="73" t="s">
        <v>67</v>
      </c>
      <c r="B38" s="49" t="s">
        <v>725</v>
      </c>
      <c r="C38" s="95">
        <v>202</v>
      </c>
      <c r="D38" s="95">
        <v>0</v>
      </c>
      <c r="E38" s="95">
        <v>0</v>
      </c>
      <c r="F38" s="95">
        <v>0</v>
      </c>
      <c r="G38" s="95">
        <v>0</v>
      </c>
      <c r="H38" s="95">
        <v>0</v>
      </c>
      <c r="I38" s="95">
        <v>1</v>
      </c>
      <c r="J38" s="95">
        <v>18</v>
      </c>
      <c r="K38" s="95">
        <v>0</v>
      </c>
      <c r="L38" s="95">
        <v>1</v>
      </c>
      <c r="M38" s="95">
        <v>0</v>
      </c>
      <c r="N38" s="194">
        <v>7</v>
      </c>
      <c r="O38" s="195">
        <v>0</v>
      </c>
      <c r="P38" s="95">
        <v>0</v>
      </c>
      <c r="Q38" s="95">
        <v>0</v>
      </c>
      <c r="R38" s="95">
        <v>0</v>
      </c>
      <c r="S38" s="95">
        <v>0</v>
      </c>
      <c r="T38" s="95">
        <v>0</v>
      </c>
      <c r="U38" s="95">
        <v>0</v>
      </c>
      <c r="V38" s="95">
        <v>0</v>
      </c>
      <c r="W38" s="95">
        <v>0</v>
      </c>
      <c r="X38" s="95">
        <v>3</v>
      </c>
      <c r="Y38" s="95">
        <v>0</v>
      </c>
      <c r="Z38" s="194">
        <v>5</v>
      </c>
      <c r="AA38" s="195">
        <v>51</v>
      </c>
      <c r="AB38" s="95">
        <v>0</v>
      </c>
      <c r="AC38" s="95">
        <v>80</v>
      </c>
      <c r="AD38" s="95">
        <v>188</v>
      </c>
      <c r="AE38" s="95">
        <v>20</v>
      </c>
      <c r="AF38" s="95">
        <v>3701</v>
      </c>
      <c r="AG38" s="95">
        <v>611</v>
      </c>
      <c r="AH38" s="95">
        <v>32</v>
      </c>
      <c r="AI38" s="95">
        <v>44</v>
      </c>
      <c r="AJ38" s="95">
        <v>45516</v>
      </c>
      <c r="AK38" s="95">
        <v>2</v>
      </c>
      <c r="AL38" s="194">
        <v>61</v>
      </c>
      <c r="AM38" s="195">
        <v>191</v>
      </c>
      <c r="AN38" s="95">
        <v>0</v>
      </c>
      <c r="AO38" s="194">
        <v>460</v>
      </c>
      <c r="AP38" s="196">
        <v>51194</v>
      </c>
      <c r="AQ38" s="95">
        <v>19784</v>
      </c>
      <c r="AR38" s="95">
        <v>555032</v>
      </c>
      <c r="AS38" s="95">
        <v>2236342</v>
      </c>
      <c r="AT38" s="95">
        <v>0</v>
      </c>
      <c r="AU38" s="95">
        <v>0</v>
      </c>
      <c r="AV38" s="95">
        <v>0</v>
      </c>
      <c r="AW38" s="196">
        <v>2811158</v>
      </c>
      <c r="AX38" s="194">
        <v>2862352</v>
      </c>
      <c r="AY38" s="95">
        <v>5</v>
      </c>
      <c r="AZ38" s="95">
        <v>8599</v>
      </c>
      <c r="BA38" s="196">
        <v>8604</v>
      </c>
      <c r="BB38" s="196">
        <v>2819762</v>
      </c>
      <c r="BC38" s="194">
        <v>2870956</v>
      </c>
      <c r="BD38" s="95">
        <v>-162</v>
      </c>
      <c r="BE38" s="95">
        <v>0</v>
      </c>
      <c r="BF38" s="196">
        <v>-162</v>
      </c>
      <c r="BG38" s="194">
        <v>2819600</v>
      </c>
      <c r="BH38" s="196">
        <v>2870794</v>
      </c>
    </row>
    <row r="39" spans="1:60" x14ac:dyDescent="0.15">
      <c r="A39" s="73" t="s">
        <v>68</v>
      </c>
      <c r="B39" s="197" t="s">
        <v>726</v>
      </c>
      <c r="C39" s="95">
        <v>48</v>
      </c>
      <c r="D39" s="95">
        <v>1</v>
      </c>
      <c r="E39" s="95">
        <v>426</v>
      </c>
      <c r="F39" s="95">
        <v>44</v>
      </c>
      <c r="G39" s="95">
        <v>1509</v>
      </c>
      <c r="H39" s="95">
        <v>42</v>
      </c>
      <c r="I39" s="95">
        <v>335</v>
      </c>
      <c r="J39" s="95">
        <v>2414</v>
      </c>
      <c r="K39" s="95">
        <v>37</v>
      </c>
      <c r="L39" s="95">
        <v>268</v>
      </c>
      <c r="M39" s="95">
        <v>230</v>
      </c>
      <c r="N39" s="194">
        <v>1890</v>
      </c>
      <c r="O39" s="195">
        <v>97</v>
      </c>
      <c r="P39" s="95">
        <v>553</v>
      </c>
      <c r="Q39" s="95">
        <v>1465</v>
      </c>
      <c r="R39" s="95">
        <v>1050</v>
      </c>
      <c r="S39" s="95">
        <v>354</v>
      </c>
      <c r="T39" s="95">
        <v>197</v>
      </c>
      <c r="U39" s="95">
        <v>1055</v>
      </c>
      <c r="V39" s="95">
        <v>540</v>
      </c>
      <c r="W39" s="95">
        <v>500</v>
      </c>
      <c r="X39" s="95">
        <v>400</v>
      </c>
      <c r="Y39" s="95">
        <v>1806</v>
      </c>
      <c r="Z39" s="194">
        <v>1762</v>
      </c>
      <c r="AA39" s="195">
        <v>1583</v>
      </c>
      <c r="AB39" s="95">
        <v>345</v>
      </c>
      <c r="AC39" s="95">
        <v>1830</v>
      </c>
      <c r="AD39" s="95">
        <v>3574</v>
      </c>
      <c r="AE39" s="95">
        <v>988</v>
      </c>
      <c r="AF39" s="95">
        <v>3437</v>
      </c>
      <c r="AG39" s="95">
        <v>1094</v>
      </c>
      <c r="AH39" s="95">
        <v>3</v>
      </c>
      <c r="AI39" s="95">
        <v>3666</v>
      </c>
      <c r="AJ39" s="95">
        <v>2904</v>
      </c>
      <c r="AK39" s="95">
        <v>0</v>
      </c>
      <c r="AL39" s="194">
        <v>3433</v>
      </c>
      <c r="AM39" s="195">
        <v>6094</v>
      </c>
      <c r="AN39" s="95">
        <v>0</v>
      </c>
      <c r="AO39" s="194">
        <v>908</v>
      </c>
      <c r="AP39" s="196">
        <v>46882</v>
      </c>
      <c r="AQ39" s="95">
        <v>0</v>
      </c>
      <c r="AR39" s="95">
        <v>142316</v>
      </c>
      <c r="AS39" s="95">
        <v>0</v>
      </c>
      <c r="AT39" s="95">
        <v>0</v>
      </c>
      <c r="AU39" s="95">
        <v>0</v>
      </c>
      <c r="AV39" s="95">
        <v>0</v>
      </c>
      <c r="AW39" s="196">
        <v>142316</v>
      </c>
      <c r="AX39" s="194">
        <v>189198</v>
      </c>
      <c r="AY39" s="95">
        <v>1105</v>
      </c>
      <c r="AZ39" s="95">
        <v>0</v>
      </c>
      <c r="BA39" s="196">
        <v>1105</v>
      </c>
      <c r="BB39" s="196">
        <v>143421</v>
      </c>
      <c r="BC39" s="194">
        <v>190303</v>
      </c>
      <c r="BD39" s="95">
        <v>-6169</v>
      </c>
      <c r="BE39" s="95">
        <v>-5764</v>
      </c>
      <c r="BF39" s="196">
        <v>-11933</v>
      </c>
      <c r="BG39" s="194">
        <v>131488</v>
      </c>
      <c r="BH39" s="196">
        <v>178370</v>
      </c>
    </row>
    <row r="40" spans="1:60" x14ac:dyDescent="0.15">
      <c r="A40" s="73" t="s">
        <v>449</v>
      </c>
      <c r="B40" s="49" t="s">
        <v>23</v>
      </c>
      <c r="C40" s="95">
        <v>6508</v>
      </c>
      <c r="D40" s="95">
        <v>274</v>
      </c>
      <c r="E40" s="95">
        <v>1048</v>
      </c>
      <c r="F40" s="95">
        <v>2842</v>
      </c>
      <c r="G40" s="95">
        <v>73975</v>
      </c>
      <c r="H40" s="95">
        <v>2465</v>
      </c>
      <c r="I40" s="95">
        <v>8897</v>
      </c>
      <c r="J40" s="95">
        <v>78306</v>
      </c>
      <c r="K40" s="95">
        <v>1206</v>
      </c>
      <c r="L40" s="95">
        <v>21649</v>
      </c>
      <c r="M40" s="95">
        <v>15915</v>
      </c>
      <c r="N40" s="194">
        <v>36721</v>
      </c>
      <c r="O40" s="195">
        <v>4518</v>
      </c>
      <c r="P40" s="95">
        <v>20635</v>
      </c>
      <c r="Q40" s="95">
        <v>39383</v>
      </c>
      <c r="R40" s="95">
        <v>33695</v>
      </c>
      <c r="S40" s="95">
        <v>8609</v>
      </c>
      <c r="T40" s="95">
        <v>14245</v>
      </c>
      <c r="U40" s="95">
        <v>55998</v>
      </c>
      <c r="V40" s="95">
        <v>22623</v>
      </c>
      <c r="W40" s="95">
        <v>34884</v>
      </c>
      <c r="X40" s="95">
        <v>21128</v>
      </c>
      <c r="Y40" s="95">
        <v>185535</v>
      </c>
      <c r="Z40" s="194">
        <v>51792</v>
      </c>
      <c r="AA40" s="195">
        <v>27468</v>
      </c>
      <c r="AB40" s="95">
        <v>12619</v>
      </c>
      <c r="AC40" s="95">
        <v>306307</v>
      </c>
      <c r="AD40" s="95">
        <v>138801</v>
      </c>
      <c r="AE40" s="95">
        <v>86200</v>
      </c>
      <c r="AF40" s="95">
        <v>147226</v>
      </c>
      <c r="AG40" s="95">
        <v>124746</v>
      </c>
      <c r="AH40" s="95">
        <v>115845</v>
      </c>
      <c r="AI40" s="95">
        <v>120546</v>
      </c>
      <c r="AJ40" s="95">
        <v>136321</v>
      </c>
      <c r="AK40" s="95">
        <v>13870</v>
      </c>
      <c r="AL40" s="194">
        <v>259216</v>
      </c>
      <c r="AM40" s="195">
        <v>96462</v>
      </c>
      <c r="AN40" s="95">
        <v>0</v>
      </c>
      <c r="AO40" s="194">
        <v>8946</v>
      </c>
      <c r="AP40" s="196">
        <v>2337424</v>
      </c>
      <c r="AQ40" s="95">
        <v>21243</v>
      </c>
      <c r="AR40" s="95">
        <v>201104</v>
      </c>
      <c r="AS40" s="95">
        <v>0</v>
      </c>
      <c r="AT40" s="95">
        <v>4581</v>
      </c>
      <c r="AU40" s="95">
        <v>65531</v>
      </c>
      <c r="AV40" s="95">
        <v>0</v>
      </c>
      <c r="AW40" s="196">
        <v>292459</v>
      </c>
      <c r="AX40" s="194">
        <v>2629883</v>
      </c>
      <c r="AY40" s="95">
        <v>88160</v>
      </c>
      <c r="AZ40" s="95">
        <v>81636</v>
      </c>
      <c r="BA40" s="196">
        <v>169796</v>
      </c>
      <c r="BB40" s="196">
        <v>462255</v>
      </c>
      <c r="BC40" s="194">
        <v>2799679</v>
      </c>
      <c r="BD40" s="95">
        <v>-181376</v>
      </c>
      <c r="BE40" s="95">
        <v>-747794</v>
      </c>
      <c r="BF40" s="196">
        <v>-929170</v>
      </c>
      <c r="BG40" s="194">
        <v>-466915</v>
      </c>
      <c r="BH40" s="196">
        <v>1870509</v>
      </c>
    </row>
    <row r="41" spans="1:60" x14ac:dyDescent="0.15">
      <c r="A41" s="73" t="s">
        <v>450</v>
      </c>
      <c r="B41" s="49" t="s">
        <v>727</v>
      </c>
      <c r="C41" s="95">
        <v>38</v>
      </c>
      <c r="D41" s="95">
        <v>1</v>
      </c>
      <c r="E41" s="95">
        <v>41</v>
      </c>
      <c r="F41" s="95">
        <v>3</v>
      </c>
      <c r="G41" s="95">
        <v>380</v>
      </c>
      <c r="H41" s="95">
        <v>10</v>
      </c>
      <c r="I41" s="95">
        <v>27</v>
      </c>
      <c r="J41" s="95">
        <v>159</v>
      </c>
      <c r="K41" s="95">
        <v>4</v>
      </c>
      <c r="L41" s="95">
        <v>48</v>
      </c>
      <c r="M41" s="95">
        <v>16</v>
      </c>
      <c r="N41" s="194">
        <v>192</v>
      </c>
      <c r="O41" s="195">
        <v>23</v>
      </c>
      <c r="P41" s="95">
        <v>64</v>
      </c>
      <c r="Q41" s="95">
        <v>107</v>
      </c>
      <c r="R41" s="95">
        <v>162</v>
      </c>
      <c r="S41" s="95">
        <v>42</v>
      </c>
      <c r="T41" s="95">
        <v>41</v>
      </c>
      <c r="U41" s="95">
        <v>210</v>
      </c>
      <c r="V41" s="95">
        <v>66</v>
      </c>
      <c r="W41" s="95">
        <v>174</v>
      </c>
      <c r="X41" s="95">
        <v>51</v>
      </c>
      <c r="Y41" s="95">
        <v>470</v>
      </c>
      <c r="Z41" s="194">
        <v>78</v>
      </c>
      <c r="AA41" s="195">
        <v>53</v>
      </c>
      <c r="AB41" s="95">
        <v>9</v>
      </c>
      <c r="AC41" s="95">
        <v>2305</v>
      </c>
      <c r="AD41" s="95">
        <v>238</v>
      </c>
      <c r="AE41" s="95">
        <v>1650</v>
      </c>
      <c r="AF41" s="95">
        <v>1579</v>
      </c>
      <c r="AG41" s="95">
        <v>5091</v>
      </c>
      <c r="AH41" s="95">
        <v>564</v>
      </c>
      <c r="AI41" s="95">
        <v>5141</v>
      </c>
      <c r="AJ41" s="95">
        <v>35180</v>
      </c>
      <c r="AK41" s="95">
        <v>458</v>
      </c>
      <c r="AL41" s="194">
        <v>1992</v>
      </c>
      <c r="AM41" s="195">
        <v>39913</v>
      </c>
      <c r="AN41" s="95">
        <v>0</v>
      </c>
      <c r="AO41" s="194">
        <v>314</v>
      </c>
      <c r="AP41" s="196">
        <v>96894</v>
      </c>
      <c r="AQ41" s="95">
        <v>374154</v>
      </c>
      <c r="AR41" s="95">
        <v>1888940</v>
      </c>
      <c r="AS41" s="95">
        <v>0</v>
      </c>
      <c r="AT41" s="95">
        <v>0</v>
      </c>
      <c r="AU41" s="95">
        <v>0</v>
      </c>
      <c r="AV41" s="95">
        <v>0</v>
      </c>
      <c r="AW41" s="196">
        <v>2263094</v>
      </c>
      <c r="AX41" s="194">
        <v>2359988</v>
      </c>
      <c r="AY41" s="95">
        <v>37437</v>
      </c>
      <c r="AZ41" s="95">
        <v>698785</v>
      </c>
      <c r="BA41" s="196">
        <v>736222</v>
      </c>
      <c r="BB41" s="196">
        <v>2999316</v>
      </c>
      <c r="BC41" s="194">
        <v>3096210</v>
      </c>
      <c r="BD41" s="95">
        <v>-60124</v>
      </c>
      <c r="BE41" s="95">
        <v>-667777</v>
      </c>
      <c r="BF41" s="196">
        <v>-727901</v>
      </c>
      <c r="BG41" s="194">
        <v>2271415</v>
      </c>
      <c r="BH41" s="196">
        <v>2368309</v>
      </c>
    </row>
    <row r="42" spans="1:60" x14ac:dyDescent="0.15">
      <c r="A42" s="73" t="s">
        <v>451</v>
      </c>
      <c r="B42" s="49" t="s">
        <v>728</v>
      </c>
      <c r="C42" s="95">
        <v>159</v>
      </c>
      <c r="D42" s="95">
        <v>22</v>
      </c>
      <c r="E42" s="95">
        <v>54</v>
      </c>
      <c r="F42" s="95">
        <v>14</v>
      </c>
      <c r="G42" s="95">
        <v>1478</v>
      </c>
      <c r="H42" s="95">
        <v>81</v>
      </c>
      <c r="I42" s="95">
        <v>239</v>
      </c>
      <c r="J42" s="95">
        <v>874</v>
      </c>
      <c r="K42" s="95">
        <v>7</v>
      </c>
      <c r="L42" s="95">
        <v>98</v>
      </c>
      <c r="M42" s="95">
        <v>314</v>
      </c>
      <c r="N42" s="194">
        <v>484</v>
      </c>
      <c r="O42" s="195">
        <v>76</v>
      </c>
      <c r="P42" s="95">
        <v>266</v>
      </c>
      <c r="Q42" s="95">
        <v>665</v>
      </c>
      <c r="R42" s="95">
        <v>752</v>
      </c>
      <c r="S42" s="95">
        <v>296</v>
      </c>
      <c r="T42" s="95">
        <v>345</v>
      </c>
      <c r="U42" s="95">
        <v>1457</v>
      </c>
      <c r="V42" s="95">
        <v>470</v>
      </c>
      <c r="W42" s="95">
        <v>859</v>
      </c>
      <c r="X42" s="95">
        <v>557</v>
      </c>
      <c r="Y42" s="95">
        <v>1590</v>
      </c>
      <c r="Z42" s="194">
        <v>52</v>
      </c>
      <c r="AA42" s="195">
        <v>186</v>
      </c>
      <c r="AB42" s="95">
        <v>575</v>
      </c>
      <c r="AC42" s="95">
        <v>6117</v>
      </c>
      <c r="AD42" s="95">
        <v>4186</v>
      </c>
      <c r="AE42" s="95">
        <v>998</v>
      </c>
      <c r="AF42" s="95">
        <v>4152</v>
      </c>
      <c r="AG42" s="95">
        <v>1759</v>
      </c>
      <c r="AH42" s="95">
        <v>3594</v>
      </c>
      <c r="AI42" s="95">
        <v>6375</v>
      </c>
      <c r="AJ42" s="95">
        <v>6600</v>
      </c>
      <c r="AK42" s="95">
        <v>855</v>
      </c>
      <c r="AL42" s="194">
        <v>2875</v>
      </c>
      <c r="AM42" s="195">
        <v>4344</v>
      </c>
      <c r="AN42" s="95">
        <v>0</v>
      </c>
      <c r="AO42" s="194">
        <v>41</v>
      </c>
      <c r="AP42" s="196">
        <v>53866</v>
      </c>
      <c r="AQ42" s="95">
        <v>0</v>
      </c>
      <c r="AR42" s="95">
        <v>0</v>
      </c>
      <c r="AS42" s="95">
        <v>0</v>
      </c>
      <c r="AT42" s="95">
        <v>0</v>
      </c>
      <c r="AU42" s="95">
        <v>0</v>
      </c>
      <c r="AV42" s="95">
        <v>0</v>
      </c>
      <c r="AW42" s="196">
        <v>0</v>
      </c>
      <c r="AX42" s="194">
        <v>53866</v>
      </c>
      <c r="AY42" s="95">
        <v>0</v>
      </c>
      <c r="AZ42" s="95">
        <v>0</v>
      </c>
      <c r="BA42" s="196">
        <v>0</v>
      </c>
      <c r="BB42" s="196">
        <v>0</v>
      </c>
      <c r="BC42" s="194">
        <v>53866</v>
      </c>
      <c r="BD42" s="95">
        <v>0</v>
      </c>
      <c r="BE42" s="95">
        <v>0</v>
      </c>
      <c r="BF42" s="196">
        <v>0</v>
      </c>
      <c r="BG42" s="194">
        <v>0</v>
      </c>
      <c r="BH42" s="196">
        <v>53866</v>
      </c>
    </row>
    <row r="43" spans="1:60" x14ac:dyDescent="0.15">
      <c r="A43" s="73" t="s">
        <v>452</v>
      </c>
      <c r="B43" s="49" t="s">
        <v>729</v>
      </c>
      <c r="C43" s="95">
        <v>675</v>
      </c>
      <c r="D43" s="95">
        <v>29</v>
      </c>
      <c r="E43" s="95">
        <v>330</v>
      </c>
      <c r="F43" s="95">
        <v>265</v>
      </c>
      <c r="G43" s="95">
        <v>8515</v>
      </c>
      <c r="H43" s="95">
        <v>201</v>
      </c>
      <c r="I43" s="95">
        <v>920</v>
      </c>
      <c r="J43" s="95">
        <v>2377</v>
      </c>
      <c r="K43" s="95">
        <v>72</v>
      </c>
      <c r="L43" s="95">
        <v>1240</v>
      </c>
      <c r="M43" s="95">
        <v>2021</v>
      </c>
      <c r="N43" s="194">
        <v>10699</v>
      </c>
      <c r="O43" s="195">
        <v>941</v>
      </c>
      <c r="P43" s="95">
        <v>3093</v>
      </c>
      <c r="Q43" s="95">
        <v>7332</v>
      </c>
      <c r="R43" s="95">
        <v>5708</v>
      </c>
      <c r="S43" s="95">
        <v>741</v>
      </c>
      <c r="T43" s="95">
        <v>365</v>
      </c>
      <c r="U43" s="95">
        <v>4413</v>
      </c>
      <c r="V43" s="95">
        <v>632</v>
      </c>
      <c r="W43" s="95">
        <v>6492</v>
      </c>
      <c r="X43" s="95">
        <v>881</v>
      </c>
      <c r="Y43" s="95">
        <v>26451</v>
      </c>
      <c r="Z43" s="194">
        <v>2487</v>
      </c>
      <c r="AA43" s="195">
        <v>1743</v>
      </c>
      <c r="AB43" s="95">
        <v>3613</v>
      </c>
      <c r="AC43" s="95">
        <v>20465</v>
      </c>
      <c r="AD43" s="95">
        <v>5653</v>
      </c>
      <c r="AE43" s="95">
        <v>5651</v>
      </c>
      <c r="AF43" s="95">
        <v>20187</v>
      </c>
      <c r="AG43" s="95">
        <v>1928</v>
      </c>
      <c r="AH43" s="95">
        <v>1099</v>
      </c>
      <c r="AI43" s="95">
        <v>18057</v>
      </c>
      <c r="AJ43" s="95">
        <v>10411</v>
      </c>
      <c r="AK43" s="95">
        <v>707</v>
      </c>
      <c r="AL43" s="194">
        <v>6378</v>
      </c>
      <c r="AM43" s="195">
        <v>6231</v>
      </c>
      <c r="AN43" s="95">
        <v>27</v>
      </c>
      <c r="AO43" s="194">
        <v>0</v>
      </c>
      <c r="AP43" s="196">
        <v>189030</v>
      </c>
      <c r="AQ43" s="95">
        <v>0</v>
      </c>
      <c r="AR43" s="95">
        <v>439</v>
      </c>
      <c r="AS43" s="95">
        <v>0</v>
      </c>
      <c r="AT43" s="95">
        <v>0</v>
      </c>
      <c r="AU43" s="95">
        <v>0</v>
      </c>
      <c r="AV43" s="95">
        <v>0</v>
      </c>
      <c r="AW43" s="196">
        <v>439</v>
      </c>
      <c r="AX43" s="194">
        <v>189469</v>
      </c>
      <c r="AY43" s="95">
        <v>287</v>
      </c>
      <c r="AZ43" s="95">
        <v>0</v>
      </c>
      <c r="BA43" s="196">
        <v>287</v>
      </c>
      <c r="BB43" s="196">
        <v>726</v>
      </c>
      <c r="BC43" s="194">
        <v>189756</v>
      </c>
      <c r="BD43" s="95">
        <v>-1326</v>
      </c>
      <c r="BE43" s="95">
        <v>0</v>
      </c>
      <c r="BF43" s="196">
        <v>-1326</v>
      </c>
      <c r="BG43" s="194">
        <v>-600</v>
      </c>
      <c r="BH43" s="196">
        <v>188430</v>
      </c>
    </row>
    <row r="44" spans="1:60" x14ac:dyDescent="0.15">
      <c r="A44" s="198" t="s">
        <v>453</v>
      </c>
      <c r="B44" s="151" t="s">
        <v>87</v>
      </c>
      <c r="C44" s="199">
        <v>103880</v>
      </c>
      <c r="D44" s="199">
        <v>2670</v>
      </c>
      <c r="E44" s="199">
        <v>20890</v>
      </c>
      <c r="F44" s="199">
        <v>10531</v>
      </c>
      <c r="G44" s="199">
        <v>1267533</v>
      </c>
      <c r="H44" s="199">
        <v>49982</v>
      </c>
      <c r="I44" s="199">
        <v>228198</v>
      </c>
      <c r="J44" s="199">
        <v>964759</v>
      </c>
      <c r="K44" s="199">
        <v>94785</v>
      </c>
      <c r="L44" s="199">
        <v>342747</v>
      </c>
      <c r="M44" s="199">
        <v>136170</v>
      </c>
      <c r="N44" s="200">
        <v>2326781</v>
      </c>
      <c r="O44" s="201">
        <v>206251</v>
      </c>
      <c r="P44" s="199">
        <v>357546</v>
      </c>
      <c r="Q44" s="199">
        <v>609460</v>
      </c>
      <c r="R44" s="199">
        <v>486423</v>
      </c>
      <c r="S44" s="199">
        <v>145555</v>
      </c>
      <c r="T44" s="199">
        <v>204849</v>
      </c>
      <c r="U44" s="199">
        <v>982005</v>
      </c>
      <c r="V44" s="199">
        <v>379689</v>
      </c>
      <c r="W44" s="199">
        <v>768566</v>
      </c>
      <c r="X44" s="199">
        <v>263966</v>
      </c>
      <c r="Y44" s="199">
        <v>991194</v>
      </c>
      <c r="Z44" s="200">
        <v>747564</v>
      </c>
      <c r="AA44" s="201">
        <v>97006</v>
      </c>
      <c r="AB44" s="199">
        <v>64268</v>
      </c>
      <c r="AC44" s="199">
        <v>905736</v>
      </c>
      <c r="AD44" s="199">
        <v>380943</v>
      </c>
      <c r="AE44" s="199">
        <v>504285</v>
      </c>
      <c r="AF44" s="199">
        <v>680046</v>
      </c>
      <c r="AG44" s="199">
        <v>366991</v>
      </c>
      <c r="AH44" s="199">
        <v>351210</v>
      </c>
      <c r="AI44" s="199">
        <v>463267</v>
      </c>
      <c r="AJ44" s="199">
        <v>1098678</v>
      </c>
      <c r="AK44" s="199">
        <v>69349</v>
      </c>
      <c r="AL44" s="200">
        <v>726091</v>
      </c>
      <c r="AM44" s="201">
        <v>1113627</v>
      </c>
      <c r="AN44" s="199">
        <v>53866</v>
      </c>
      <c r="AO44" s="200">
        <v>107014</v>
      </c>
      <c r="AP44" s="202">
        <v>18674371</v>
      </c>
      <c r="AQ44" s="199">
        <v>558328</v>
      </c>
      <c r="AR44" s="199">
        <v>12051117</v>
      </c>
      <c r="AS44" s="199">
        <v>4166420</v>
      </c>
      <c r="AT44" s="199">
        <v>764633</v>
      </c>
      <c r="AU44" s="199">
        <v>3754746</v>
      </c>
      <c r="AV44" s="199">
        <v>58027</v>
      </c>
      <c r="AW44" s="202">
        <v>21353271</v>
      </c>
      <c r="AX44" s="200">
        <v>40027642</v>
      </c>
      <c r="AY44" s="199">
        <v>3635532</v>
      </c>
      <c r="AZ44" s="199">
        <v>11893851</v>
      </c>
      <c r="BA44" s="202">
        <v>15529383</v>
      </c>
      <c r="BB44" s="202">
        <v>36882654</v>
      </c>
      <c r="BC44" s="200">
        <v>55557025</v>
      </c>
      <c r="BD44" s="199">
        <v>-3810265</v>
      </c>
      <c r="BE44" s="199">
        <v>-12788188</v>
      </c>
      <c r="BF44" s="202">
        <v>-16598453</v>
      </c>
      <c r="BG44" s="200">
        <v>20284201</v>
      </c>
      <c r="BH44" s="202">
        <v>38958572</v>
      </c>
    </row>
    <row r="45" spans="1:60" x14ac:dyDescent="0.15">
      <c r="A45" s="203">
        <v>59</v>
      </c>
      <c r="B45" s="44" t="s">
        <v>35</v>
      </c>
      <c r="C45" s="204">
        <v>677</v>
      </c>
      <c r="D45" s="204">
        <v>93</v>
      </c>
      <c r="E45" s="204">
        <v>1276</v>
      </c>
      <c r="F45" s="204">
        <v>946</v>
      </c>
      <c r="G45" s="204">
        <v>19220</v>
      </c>
      <c r="H45" s="204">
        <v>921</v>
      </c>
      <c r="I45" s="204">
        <v>7414</v>
      </c>
      <c r="J45" s="204">
        <v>20440</v>
      </c>
      <c r="K45" s="204">
        <v>658</v>
      </c>
      <c r="L45" s="204">
        <v>10375</v>
      </c>
      <c r="M45" s="204">
        <v>4522</v>
      </c>
      <c r="N45" s="205">
        <v>20397</v>
      </c>
      <c r="O45" s="206">
        <v>1928</v>
      </c>
      <c r="P45" s="204">
        <v>9456</v>
      </c>
      <c r="Q45" s="204">
        <v>16950</v>
      </c>
      <c r="R45" s="204">
        <v>10159</v>
      </c>
      <c r="S45" s="204">
        <v>3429</v>
      </c>
      <c r="T45" s="204">
        <v>3663</v>
      </c>
      <c r="U45" s="204">
        <v>23353</v>
      </c>
      <c r="V45" s="204">
        <v>11011</v>
      </c>
      <c r="W45" s="204">
        <v>11489</v>
      </c>
      <c r="X45" s="204">
        <v>8883</v>
      </c>
      <c r="Y45" s="204">
        <v>39825</v>
      </c>
      <c r="Z45" s="205">
        <v>9780</v>
      </c>
      <c r="AA45" s="206">
        <v>2564</v>
      </c>
      <c r="AB45" s="204">
        <v>4459</v>
      </c>
      <c r="AC45" s="204">
        <v>64223</v>
      </c>
      <c r="AD45" s="204">
        <v>36236</v>
      </c>
      <c r="AE45" s="204">
        <v>11930</v>
      </c>
      <c r="AF45" s="204">
        <v>44043</v>
      </c>
      <c r="AG45" s="204">
        <v>12794</v>
      </c>
      <c r="AH45" s="204">
        <v>12814</v>
      </c>
      <c r="AI45" s="204">
        <v>16501</v>
      </c>
      <c r="AJ45" s="204">
        <v>30747</v>
      </c>
      <c r="AK45" s="204">
        <v>6745</v>
      </c>
      <c r="AL45" s="205">
        <v>27507</v>
      </c>
      <c r="AM45" s="206">
        <v>50106</v>
      </c>
      <c r="AN45" s="204">
        <v>0</v>
      </c>
      <c r="AO45" s="205">
        <v>794</v>
      </c>
      <c r="AP45" s="207">
        <v>558328</v>
      </c>
      <c r="AQ45" s="208" t="s">
        <v>469</v>
      </c>
      <c r="AR45" s="208"/>
      <c r="AS45" s="208"/>
      <c r="AT45" s="208"/>
      <c r="AU45" s="208"/>
      <c r="AV45" s="208"/>
      <c r="AW45" s="208"/>
      <c r="AX45" s="208"/>
      <c r="AY45" s="208"/>
      <c r="AZ45" s="208"/>
      <c r="BA45" s="208"/>
      <c r="BB45" s="208"/>
      <c r="BC45" s="208"/>
      <c r="BD45" s="208"/>
      <c r="BE45" s="208"/>
      <c r="BF45" s="208"/>
      <c r="BG45" s="208"/>
      <c r="BH45" s="208"/>
    </row>
    <row r="46" spans="1:60" x14ac:dyDescent="0.15">
      <c r="A46" s="209">
        <v>60</v>
      </c>
      <c r="B46" s="49" t="s">
        <v>36</v>
      </c>
      <c r="C46" s="95">
        <v>22865</v>
      </c>
      <c r="D46" s="95">
        <v>2945</v>
      </c>
      <c r="E46" s="95">
        <v>8186</v>
      </c>
      <c r="F46" s="95">
        <v>4409</v>
      </c>
      <c r="G46" s="95">
        <v>278558</v>
      </c>
      <c r="H46" s="95">
        <v>19046</v>
      </c>
      <c r="I46" s="95">
        <v>61555</v>
      </c>
      <c r="J46" s="95">
        <v>152749</v>
      </c>
      <c r="K46" s="95">
        <v>2276</v>
      </c>
      <c r="L46" s="95">
        <v>131165</v>
      </c>
      <c r="M46" s="95">
        <v>57051</v>
      </c>
      <c r="N46" s="194">
        <v>120790</v>
      </c>
      <c r="O46" s="195">
        <v>30712</v>
      </c>
      <c r="P46" s="95">
        <v>181749</v>
      </c>
      <c r="Q46" s="95">
        <v>213030</v>
      </c>
      <c r="R46" s="95">
        <v>179442</v>
      </c>
      <c r="S46" s="95">
        <v>45146</v>
      </c>
      <c r="T46" s="95">
        <v>62777</v>
      </c>
      <c r="U46" s="95">
        <v>306150</v>
      </c>
      <c r="V46" s="95">
        <v>104656</v>
      </c>
      <c r="W46" s="95">
        <v>202358</v>
      </c>
      <c r="X46" s="95">
        <v>116356</v>
      </c>
      <c r="Y46" s="95">
        <v>642238</v>
      </c>
      <c r="Z46" s="194">
        <v>77466</v>
      </c>
      <c r="AA46" s="195">
        <v>25644</v>
      </c>
      <c r="AB46" s="95">
        <v>85857</v>
      </c>
      <c r="AC46" s="95">
        <v>1158324</v>
      </c>
      <c r="AD46" s="95">
        <v>369570</v>
      </c>
      <c r="AE46" s="95">
        <v>177095</v>
      </c>
      <c r="AF46" s="95">
        <v>750842</v>
      </c>
      <c r="AG46" s="95">
        <v>144065</v>
      </c>
      <c r="AH46" s="95">
        <v>428618</v>
      </c>
      <c r="AI46" s="95">
        <v>938027</v>
      </c>
      <c r="AJ46" s="95">
        <v>1440086</v>
      </c>
      <c r="AK46" s="95">
        <v>89046</v>
      </c>
      <c r="AL46" s="194">
        <v>645800</v>
      </c>
      <c r="AM46" s="195">
        <v>645883</v>
      </c>
      <c r="AN46" s="95">
        <v>0</v>
      </c>
      <c r="AO46" s="194">
        <v>2386</v>
      </c>
      <c r="AP46" s="196">
        <v>9924918</v>
      </c>
      <c r="AQ46" s="208"/>
      <c r="AR46" s="208"/>
      <c r="AS46" s="208"/>
      <c r="AT46" s="208"/>
      <c r="AU46" s="208"/>
      <c r="AV46" s="208"/>
      <c r="AW46" s="208"/>
      <c r="AX46" s="208"/>
      <c r="AY46" s="208"/>
      <c r="AZ46" s="208"/>
      <c r="BA46" s="208"/>
      <c r="BB46" s="208"/>
      <c r="BC46" s="208"/>
      <c r="BD46" s="208"/>
      <c r="BE46" s="208"/>
      <c r="BF46" s="208"/>
      <c r="BG46" s="208"/>
      <c r="BH46" s="208"/>
    </row>
    <row r="47" spans="1:60" x14ac:dyDescent="0.15">
      <c r="A47" s="209">
        <v>61</v>
      </c>
      <c r="B47" s="49" t="s">
        <v>37</v>
      </c>
      <c r="C47" s="95">
        <v>38530</v>
      </c>
      <c r="D47" s="95">
        <v>4567</v>
      </c>
      <c r="E47" s="95">
        <v>6766</v>
      </c>
      <c r="F47" s="95">
        <v>576</v>
      </c>
      <c r="G47" s="95">
        <v>158427</v>
      </c>
      <c r="H47" s="95">
        <v>-1491</v>
      </c>
      <c r="I47" s="95">
        <v>24626</v>
      </c>
      <c r="J47" s="95">
        <v>96845</v>
      </c>
      <c r="K47" s="95">
        <v>1883</v>
      </c>
      <c r="L47" s="95">
        <v>729</v>
      </c>
      <c r="M47" s="95">
        <v>25591</v>
      </c>
      <c r="N47" s="194">
        <v>230018</v>
      </c>
      <c r="O47" s="195">
        <v>26273</v>
      </c>
      <c r="P47" s="95">
        <v>19022</v>
      </c>
      <c r="Q47" s="95">
        <v>116676</v>
      </c>
      <c r="R47" s="95">
        <v>93426</v>
      </c>
      <c r="S47" s="95">
        <v>5417</v>
      </c>
      <c r="T47" s="95">
        <v>-13389</v>
      </c>
      <c r="U47" s="95">
        <v>-33672</v>
      </c>
      <c r="V47" s="95">
        <v>-29735</v>
      </c>
      <c r="W47" s="95">
        <v>20308</v>
      </c>
      <c r="X47" s="95">
        <v>14283</v>
      </c>
      <c r="Y47" s="95">
        <v>49828</v>
      </c>
      <c r="Z47" s="194">
        <v>47596</v>
      </c>
      <c r="AA47" s="195">
        <v>23750</v>
      </c>
      <c r="AB47" s="95">
        <v>6293</v>
      </c>
      <c r="AC47" s="95">
        <v>373210</v>
      </c>
      <c r="AD47" s="95">
        <v>295320</v>
      </c>
      <c r="AE47" s="95">
        <v>1297265</v>
      </c>
      <c r="AF47" s="95">
        <v>152738</v>
      </c>
      <c r="AG47" s="95">
        <v>138067</v>
      </c>
      <c r="AH47" s="95">
        <v>0</v>
      </c>
      <c r="AI47" s="95">
        <v>32952</v>
      </c>
      <c r="AJ47" s="95">
        <v>104745</v>
      </c>
      <c r="AK47" s="95">
        <v>-1024</v>
      </c>
      <c r="AL47" s="194">
        <v>167303</v>
      </c>
      <c r="AM47" s="195">
        <v>214272</v>
      </c>
      <c r="AN47" s="95">
        <v>0</v>
      </c>
      <c r="AO47" s="194">
        <v>66650</v>
      </c>
      <c r="AP47" s="196">
        <v>3774641</v>
      </c>
      <c r="AQ47" s="208"/>
      <c r="AR47" s="208"/>
      <c r="AS47" s="208"/>
      <c r="AT47" s="208"/>
      <c r="AU47" s="208"/>
      <c r="AV47" s="208"/>
      <c r="AW47" s="208"/>
      <c r="AX47" s="208"/>
      <c r="AY47" s="208"/>
      <c r="AZ47" s="208"/>
      <c r="BA47" s="208"/>
      <c r="BB47" s="208"/>
      <c r="BC47" s="208"/>
      <c r="BD47" s="208"/>
      <c r="BE47" s="208"/>
      <c r="BF47" s="208"/>
      <c r="BG47" s="208"/>
      <c r="BH47" s="208"/>
    </row>
    <row r="48" spans="1:60" x14ac:dyDescent="0.15">
      <c r="A48" s="209">
        <v>62</v>
      </c>
      <c r="B48" s="49" t="s">
        <v>38</v>
      </c>
      <c r="C48" s="95">
        <v>30545</v>
      </c>
      <c r="D48" s="95">
        <v>717</v>
      </c>
      <c r="E48" s="95">
        <v>6401</v>
      </c>
      <c r="F48" s="95">
        <v>1387</v>
      </c>
      <c r="G48" s="95">
        <v>104978</v>
      </c>
      <c r="H48" s="95">
        <v>8822</v>
      </c>
      <c r="I48" s="95">
        <v>19339</v>
      </c>
      <c r="J48" s="95">
        <v>204513</v>
      </c>
      <c r="K48" s="95">
        <v>6384</v>
      </c>
      <c r="L48" s="95">
        <v>54573</v>
      </c>
      <c r="M48" s="95">
        <v>30723</v>
      </c>
      <c r="N48" s="194">
        <v>115339</v>
      </c>
      <c r="O48" s="195">
        <v>9199</v>
      </c>
      <c r="P48" s="95">
        <v>53067</v>
      </c>
      <c r="Q48" s="95">
        <v>115226</v>
      </c>
      <c r="R48" s="95">
        <v>85733</v>
      </c>
      <c r="S48" s="95">
        <v>31094</v>
      </c>
      <c r="T48" s="95">
        <v>59843</v>
      </c>
      <c r="U48" s="95">
        <v>243337</v>
      </c>
      <c r="V48" s="95">
        <v>115025</v>
      </c>
      <c r="W48" s="95">
        <v>110557</v>
      </c>
      <c r="X48" s="95">
        <v>42423</v>
      </c>
      <c r="Y48" s="95">
        <v>68346</v>
      </c>
      <c r="Z48" s="194">
        <v>184901</v>
      </c>
      <c r="AA48" s="195">
        <v>39387</v>
      </c>
      <c r="AB48" s="95">
        <v>13748</v>
      </c>
      <c r="AC48" s="95">
        <v>258983</v>
      </c>
      <c r="AD48" s="95">
        <v>86946</v>
      </c>
      <c r="AE48" s="95">
        <v>1092923</v>
      </c>
      <c r="AF48" s="95">
        <v>279843</v>
      </c>
      <c r="AG48" s="95">
        <v>110912</v>
      </c>
      <c r="AH48" s="95">
        <v>423940</v>
      </c>
      <c r="AI48" s="95">
        <v>299330</v>
      </c>
      <c r="AJ48" s="95">
        <v>187693</v>
      </c>
      <c r="AK48" s="95">
        <v>11173</v>
      </c>
      <c r="AL48" s="194">
        <v>214790</v>
      </c>
      <c r="AM48" s="195">
        <v>217814</v>
      </c>
      <c r="AN48" s="95">
        <v>0</v>
      </c>
      <c r="AO48" s="194">
        <v>9241</v>
      </c>
      <c r="AP48" s="196">
        <v>4949195</v>
      </c>
      <c r="AQ48" s="208"/>
      <c r="AR48" s="208"/>
      <c r="AS48" s="208"/>
      <c r="AT48" s="208"/>
      <c r="AU48" s="208"/>
      <c r="AV48" s="208"/>
      <c r="AW48" s="208"/>
      <c r="AX48" s="208"/>
      <c r="AY48" s="208"/>
      <c r="AZ48" s="208"/>
      <c r="BA48" s="208"/>
      <c r="BB48" s="208"/>
      <c r="BC48" s="208"/>
      <c r="BD48" s="208"/>
      <c r="BE48" s="208"/>
      <c r="BF48" s="208"/>
      <c r="BG48" s="208"/>
      <c r="BH48" s="208"/>
    </row>
    <row r="49" spans="1:60" x14ac:dyDescent="0.15">
      <c r="A49" s="209">
        <v>63</v>
      </c>
      <c r="B49" s="197" t="s">
        <v>730</v>
      </c>
      <c r="C49" s="95">
        <v>7590</v>
      </c>
      <c r="D49" s="95">
        <v>274</v>
      </c>
      <c r="E49" s="95">
        <v>2369</v>
      </c>
      <c r="F49" s="95">
        <v>913</v>
      </c>
      <c r="G49" s="95">
        <v>113635</v>
      </c>
      <c r="H49" s="95">
        <v>3435</v>
      </c>
      <c r="I49" s="95">
        <v>9114</v>
      </c>
      <c r="J49" s="95">
        <v>31262</v>
      </c>
      <c r="K49" s="95">
        <v>9274</v>
      </c>
      <c r="L49" s="95">
        <v>20882</v>
      </c>
      <c r="M49" s="95">
        <v>8184</v>
      </c>
      <c r="N49" s="194">
        <v>36769</v>
      </c>
      <c r="O49" s="195">
        <v>2240</v>
      </c>
      <c r="P49" s="95">
        <v>17599</v>
      </c>
      <c r="Q49" s="95">
        <v>7110</v>
      </c>
      <c r="R49" s="95">
        <v>8120</v>
      </c>
      <c r="S49" s="95">
        <v>3397</v>
      </c>
      <c r="T49" s="95">
        <v>2519</v>
      </c>
      <c r="U49" s="95">
        <v>6177</v>
      </c>
      <c r="V49" s="95">
        <v>7266</v>
      </c>
      <c r="W49" s="95">
        <v>12904</v>
      </c>
      <c r="X49" s="95">
        <v>11778</v>
      </c>
      <c r="Y49" s="95">
        <v>68715</v>
      </c>
      <c r="Z49" s="194">
        <v>28263</v>
      </c>
      <c r="AA49" s="195">
        <v>8352</v>
      </c>
      <c r="AB49" s="95">
        <v>3312</v>
      </c>
      <c r="AC49" s="95">
        <v>118567</v>
      </c>
      <c r="AD49" s="95">
        <v>24250</v>
      </c>
      <c r="AE49" s="95">
        <v>159502</v>
      </c>
      <c r="AF49" s="95">
        <v>135561</v>
      </c>
      <c r="AG49" s="95">
        <v>25669</v>
      </c>
      <c r="AH49" s="95">
        <v>1935</v>
      </c>
      <c r="AI49" s="95">
        <v>21645</v>
      </c>
      <c r="AJ49" s="95">
        <v>42435</v>
      </c>
      <c r="AK49" s="95">
        <v>6286</v>
      </c>
      <c r="AL49" s="194">
        <v>89102</v>
      </c>
      <c r="AM49" s="195">
        <v>126621</v>
      </c>
      <c r="AN49" s="95">
        <v>0</v>
      </c>
      <c r="AO49" s="194">
        <v>3298</v>
      </c>
      <c r="AP49" s="196">
        <v>1186324</v>
      </c>
      <c r="AQ49" s="208"/>
      <c r="AR49" s="208"/>
      <c r="AS49" s="208"/>
      <c r="AT49" s="208"/>
      <c r="AU49" s="208"/>
      <c r="AV49" s="208"/>
      <c r="AW49" s="208"/>
      <c r="AX49" s="208"/>
      <c r="AY49" s="208"/>
      <c r="AZ49" s="208"/>
      <c r="BA49" s="208"/>
      <c r="BB49" s="208"/>
      <c r="BC49" s="208"/>
      <c r="BD49" s="208"/>
      <c r="BE49" s="208"/>
      <c r="BF49" s="208"/>
      <c r="BG49" s="208"/>
      <c r="BH49" s="208"/>
    </row>
    <row r="50" spans="1:60" x14ac:dyDescent="0.15">
      <c r="A50" s="209">
        <v>64</v>
      </c>
      <c r="B50" s="49" t="s">
        <v>89</v>
      </c>
      <c r="C50" s="95">
        <v>-13272</v>
      </c>
      <c r="D50" s="95">
        <v>-470</v>
      </c>
      <c r="E50" s="95">
        <v>-39</v>
      </c>
      <c r="F50" s="95">
        <v>0</v>
      </c>
      <c r="G50" s="95">
        <v>-7916</v>
      </c>
      <c r="H50" s="95">
        <v>0</v>
      </c>
      <c r="I50" s="95">
        <v>0</v>
      </c>
      <c r="J50" s="95">
        <v>-3</v>
      </c>
      <c r="K50" s="95">
        <v>-148</v>
      </c>
      <c r="L50" s="95">
        <v>-3</v>
      </c>
      <c r="M50" s="95">
        <v>0</v>
      </c>
      <c r="N50" s="194">
        <v>-4</v>
      </c>
      <c r="O50" s="195">
        <v>0</v>
      </c>
      <c r="P50" s="95">
        <v>-6</v>
      </c>
      <c r="Q50" s="95">
        <v>-4</v>
      </c>
      <c r="R50" s="95">
        <v>-2</v>
      </c>
      <c r="S50" s="95">
        <v>-1</v>
      </c>
      <c r="T50" s="95">
        <v>-2</v>
      </c>
      <c r="U50" s="95">
        <v>-5</v>
      </c>
      <c r="V50" s="95">
        <v>-4</v>
      </c>
      <c r="W50" s="95">
        <v>-14</v>
      </c>
      <c r="X50" s="95">
        <v>-6</v>
      </c>
      <c r="Y50" s="95">
        <v>-7913</v>
      </c>
      <c r="Z50" s="194">
        <v>-558</v>
      </c>
      <c r="AA50" s="195">
        <v>-8903</v>
      </c>
      <c r="AB50" s="95">
        <v>-1</v>
      </c>
      <c r="AC50" s="95">
        <v>-1378</v>
      </c>
      <c r="AD50" s="95">
        <v>-17759</v>
      </c>
      <c r="AE50" s="95">
        <v>-829</v>
      </c>
      <c r="AF50" s="95">
        <v>-7434</v>
      </c>
      <c r="AG50" s="95">
        <v>-8</v>
      </c>
      <c r="AH50" s="95">
        <v>0</v>
      </c>
      <c r="AI50" s="95">
        <v>-4677</v>
      </c>
      <c r="AJ50" s="95">
        <v>-33590</v>
      </c>
      <c r="AK50" s="95">
        <v>-3205</v>
      </c>
      <c r="AL50" s="194">
        <v>-84</v>
      </c>
      <c r="AM50" s="195">
        <v>-14</v>
      </c>
      <c r="AN50" s="95">
        <v>0</v>
      </c>
      <c r="AO50" s="194">
        <v>-953</v>
      </c>
      <c r="AP50" s="196">
        <v>-109205</v>
      </c>
      <c r="AQ50" s="208"/>
      <c r="AR50" s="208"/>
      <c r="AS50" s="208"/>
      <c r="AT50" s="208"/>
      <c r="AU50" s="208"/>
      <c r="AV50" s="208"/>
      <c r="AW50" s="208"/>
      <c r="AX50" s="208"/>
      <c r="AY50" s="208"/>
      <c r="AZ50" s="208"/>
      <c r="BA50" s="208"/>
      <c r="BB50" s="208"/>
      <c r="BC50" s="208"/>
      <c r="BD50" s="208"/>
      <c r="BE50" s="208"/>
      <c r="BF50" s="208"/>
      <c r="BG50" s="208"/>
      <c r="BH50" s="208"/>
    </row>
    <row r="51" spans="1:60" x14ac:dyDescent="0.15">
      <c r="A51" s="210">
        <v>65</v>
      </c>
      <c r="B51" s="151" t="s">
        <v>39</v>
      </c>
      <c r="C51" s="199">
        <v>86935</v>
      </c>
      <c r="D51" s="199">
        <v>8126</v>
      </c>
      <c r="E51" s="199">
        <v>24959</v>
      </c>
      <c r="F51" s="199">
        <v>8231</v>
      </c>
      <c r="G51" s="199">
        <v>666902</v>
      </c>
      <c r="H51" s="199">
        <v>30733</v>
      </c>
      <c r="I51" s="199">
        <v>122048</v>
      </c>
      <c r="J51" s="199">
        <v>505806</v>
      </c>
      <c r="K51" s="199">
        <v>20327</v>
      </c>
      <c r="L51" s="199">
        <v>217721</v>
      </c>
      <c r="M51" s="199">
        <v>126071</v>
      </c>
      <c r="N51" s="200">
        <v>523309</v>
      </c>
      <c r="O51" s="201">
        <v>70352</v>
      </c>
      <c r="P51" s="199">
        <v>280887</v>
      </c>
      <c r="Q51" s="199">
        <v>468988</v>
      </c>
      <c r="R51" s="199">
        <v>376878</v>
      </c>
      <c r="S51" s="199">
        <v>88482</v>
      </c>
      <c r="T51" s="199">
        <v>115411</v>
      </c>
      <c r="U51" s="199">
        <v>545340</v>
      </c>
      <c r="V51" s="199">
        <v>208219</v>
      </c>
      <c r="W51" s="199">
        <v>357602</v>
      </c>
      <c r="X51" s="199">
        <v>193717</v>
      </c>
      <c r="Y51" s="199">
        <v>861039</v>
      </c>
      <c r="Z51" s="200">
        <v>347448</v>
      </c>
      <c r="AA51" s="201">
        <v>90794</v>
      </c>
      <c r="AB51" s="199">
        <v>113668</v>
      </c>
      <c r="AC51" s="199">
        <v>1971929</v>
      </c>
      <c r="AD51" s="199">
        <v>794563</v>
      </c>
      <c r="AE51" s="199">
        <v>2737886</v>
      </c>
      <c r="AF51" s="199">
        <v>1355593</v>
      </c>
      <c r="AG51" s="199">
        <v>431499</v>
      </c>
      <c r="AH51" s="199">
        <v>867307</v>
      </c>
      <c r="AI51" s="199">
        <v>1303778</v>
      </c>
      <c r="AJ51" s="199">
        <v>1772116</v>
      </c>
      <c r="AK51" s="199">
        <v>109021</v>
      </c>
      <c r="AL51" s="200">
        <v>1144418</v>
      </c>
      <c r="AM51" s="201">
        <v>1254682</v>
      </c>
      <c r="AN51" s="199">
        <v>0</v>
      </c>
      <c r="AO51" s="200">
        <v>81416</v>
      </c>
      <c r="AP51" s="202">
        <v>20284201</v>
      </c>
      <c r="AQ51" s="208"/>
      <c r="AR51" s="208"/>
      <c r="AS51" s="208"/>
      <c r="AT51" s="208"/>
      <c r="AU51" s="208"/>
      <c r="AV51" s="208"/>
      <c r="AW51" s="208"/>
      <c r="AX51" s="208"/>
      <c r="AY51" s="208"/>
      <c r="AZ51" s="208"/>
      <c r="BA51" s="208"/>
      <c r="BB51" s="208"/>
      <c r="BC51" s="208"/>
      <c r="BD51" s="208"/>
      <c r="BE51" s="208"/>
      <c r="BF51" s="208"/>
      <c r="BG51" s="208"/>
      <c r="BH51" s="208"/>
    </row>
    <row r="52" spans="1:60" x14ac:dyDescent="0.15">
      <c r="A52" s="211">
        <v>66</v>
      </c>
      <c r="B52" s="56" t="s">
        <v>258</v>
      </c>
      <c r="C52" s="212">
        <v>190815</v>
      </c>
      <c r="D52" s="212">
        <v>10796</v>
      </c>
      <c r="E52" s="212">
        <v>45849</v>
      </c>
      <c r="F52" s="212">
        <v>18762</v>
      </c>
      <c r="G52" s="212">
        <v>1934435</v>
      </c>
      <c r="H52" s="212">
        <v>80715</v>
      </c>
      <c r="I52" s="212">
        <v>350246</v>
      </c>
      <c r="J52" s="212">
        <v>1470565</v>
      </c>
      <c r="K52" s="212">
        <v>115112</v>
      </c>
      <c r="L52" s="212">
        <v>560468</v>
      </c>
      <c r="M52" s="212">
        <v>262241</v>
      </c>
      <c r="N52" s="213">
        <v>2850090</v>
      </c>
      <c r="O52" s="214">
        <v>276603</v>
      </c>
      <c r="P52" s="212">
        <v>638433</v>
      </c>
      <c r="Q52" s="212">
        <v>1078448</v>
      </c>
      <c r="R52" s="212">
        <v>863301</v>
      </c>
      <c r="S52" s="212">
        <v>234037</v>
      </c>
      <c r="T52" s="212">
        <v>320260</v>
      </c>
      <c r="U52" s="212">
        <v>1527345</v>
      </c>
      <c r="V52" s="212">
        <v>587908</v>
      </c>
      <c r="W52" s="212">
        <v>1126168</v>
      </c>
      <c r="X52" s="212">
        <v>457683</v>
      </c>
      <c r="Y52" s="212">
        <v>1852233</v>
      </c>
      <c r="Z52" s="213">
        <v>1095012</v>
      </c>
      <c r="AA52" s="214">
        <v>187800</v>
      </c>
      <c r="AB52" s="212">
        <v>177936</v>
      </c>
      <c r="AC52" s="212">
        <v>2877665</v>
      </c>
      <c r="AD52" s="212">
        <v>1175506</v>
      </c>
      <c r="AE52" s="212">
        <v>3242171</v>
      </c>
      <c r="AF52" s="212">
        <v>2035639</v>
      </c>
      <c r="AG52" s="212">
        <v>798490</v>
      </c>
      <c r="AH52" s="212">
        <v>1218517</v>
      </c>
      <c r="AI52" s="212">
        <v>1767045</v>
      </c>
      <c r="AJ52" s="212">
        <v>2870794</v>
      </c>
      <c r="AK52" s="212">
        <v>178370</v>
      </c>
      <c r="AL52" s="213">
        <v>1870509</v>
      </c>
      <c r="AM52" s="214">
        <v>2368309</v>
      </c>
      <c r="AN52" s="212">
        <v>53866</v>
      </c>
      <c r="AO52" s="213">
        <v>188430</v>
      </c>
      <c r="AP52" s="215">
        <v>38958572</v>
      </c>
      <c r="AQ52" s="208"/>
      <c r="AR52" s="208"/>
      <c r="AS52" s="208"/>
      <c r="AT52" s="208"/>
      <c r="AU52" s="208"/>
      <c r="AV52" s="208"/>
      <c r="AW52" s="208"/>
      <c r="AX52" s="208"/>
      <c r="AY52" s="208"/>
      <c r="AZ52" s="208"/>
      <c r="BA52" s="208"/>
      <c r="BB52" s="208"/>
      <c r="BC52" s="208"/>
      <c r="BD52" s="208"/>
      <c r="BE52" s="208"/>
      <c r="BF52" s="208"/>
      <c r="BG52" s="208"/>
      <c r="BH52" s="208"/>
    </row>
    <row r="53" spans="1:60" x14ac:dyDescent="0.15">
      <c r="A53" s="29" t="s">
        <v>731</v>
      </c>
    </row>
    <row r="55" spans="1:60" x14ac:dyDescent="0.15">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row>
    <row r="56" spans="1:60" x14ac:dyDescent="0.15">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row>
    <row r="57" spans="1:60" x14ac:dyDescent="0.15">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row>
    <row r="58" spans="1:60" x14ac:dyDescent="0.15">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row>
    <row r="59" spans="1:60" x14ac:dyDescent="0.15">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row>
    <row r="60" spans="1:60" x14ac:dyDescent="0.15">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row>
    <row r="61" spans="1:60" x14ac:dyDescent="0.15">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row>
    <row r="62" spans="1:60" x14ac:dyDescent="0.15">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row>
    <row r="63" spans="1:60" x14ac:dyDescent="0.15">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row>
    <row r="64" spans="1:60" x14ac:dyDescent="0.15">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row>
    <row r="65" spans="1:60" x14ac:dyDescent="0.15">
      <c r="A65" s="37"/>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row>
    <row r="66" spans="1:60" x14ac:dyDescent="0.15">
      <c r="A66" s="37"/>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row>
    <row r="67" spans="1:60" x14ac:dyDescent="0.15">
      <c r="A67" s="37"/>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row>
    <row r="68" spans="1:60" x14ac:dyDescent="0.15">
      <c r="A68" s="37"/>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row>
    <row r="69" spans="1:60" x14ac:dyDescent="0.15">
      <c r="A69" s="37"/>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row>
    <row r="70" spans="1:60" x14ac:dyDescent="0.15">
      <c r="A70" s="37"/>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row>
    <row r="71" spans="1:60" x14ac:dyDescent="0.15">
      <c r="A71" s="37"/>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row>
    <row r="72" spans="1:60" x14ac:dyDescent="0.15">
      <c r="A72" s="37"/>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row>
    <row r="73" spans="1:60" x14ac:dyDescent="0.15">
      <c r="A73" s="37"/>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row>
    <row r="74" spans="1:60" x14ac:dyDescent="0.15">
      <c r="A74" s="37"/>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row>
    <row r="75" spans="1:60" x14ac:dyDescent="0.15">
      <c r="A75" s="37"/>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row>
    <row r="76" spans="1:60" x14ac:dyDescent="0.15">
      <c r="A76" s="37"/>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row>
    <row r="77" spans="1:60" x14ac:dyDescent="0.15">
      <c r="A77" s="37"/>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row>
    <row r="78" spans="1:60" x14ac:dyDescent="0.15">
      <c r="A78" s="37"/>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row>
    <row r="79" spans="1:60" x14ac:dyDescent="0.15">
      <c r="A79" s="37"/>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row>
    <row r="80" spans="1:60" x14ac:dyDescent="0.15">
      <c r="A80" s="37"/>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row>
    <row r="81" spans="1:60" x14ac:dyDescent="0.15">
      <c r="A81" s="37"/>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row>
    <row r="82" spans="1:60" x14ac:dyDescent="0.15">
      <c r="A82" s="37"/>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row>
    <row r="83" spans="1:60" x14ac:dyDescent="0.15">
      <c r="A83" s="37"/>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row>
    <row r="84" spans="1:60" x14ac:dyDescent="0.15">
      <c r="A84" s="37"/>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row>
    <row r="85" spans="1:60" x14ac:dyDescent="0.15">
      <c r="A85" s="37"/>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row>
    <row r="86" spans="1:60" x14ac:dyDescent="0.15">
      <c r="A86" s="37"/>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row>
    <row r="87" spans="1:60" x14ac:dyDescent="0.15">
      <c r="A87" s="37"/>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row>
    <row r="88" spans="1:60" x14ac:dyDescent="0.15">
      <c r="A88" s="37"/>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row>
    <row r="89" spans="1:60" x14ac:dyDescent="0.15">
      <c r="A89" s="37"/>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row>
    <row r="90" spans="1:60" x14ac:dyDescent="0.15">
      <c r="A90" s="37"/>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row>
    <row r="91" spans="1:60" x14ac:dyDescent="0.15">
      <c r="A91" s="37"/>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row>
    <row r="92" spans="1:60" x14ac:dyDescent="0.15">
      <c r="A92" s="37"/>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row>
    <row r="93" spans="1:60" x14ac:dyDescent="0.15">
      <c r="A93" s="37"/>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row>
    <row r="94" spans="1:60" x14ac:dyDescent="0.15">
      <c r="A94" s="37"/>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row>
    <row r="95" spans="1:60" x14ac:dyDescent="0.15">
      <c r="A95" s="37"/>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row>
    <row r="96" spans="1:60" x14ac:dyDescent="0.15">
      <c r="A96" s="37"/>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row>
    <row r="97" spans="1:60" x14ac:dyDescent="0.15">
      <c r="A97" s="37"/>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row>
    <row r="98" spans="1:60" x14ac:dyDescent="0.15">
      <c r="A98" s="37"/>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row>
    <row r="99" spans="1:60" x14ac:dyDescent="0.15">
      <c r="A99" s="37"/>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row>
    <row r="100" spans="1:60" x14ac:dyDescent="0.15">
      <c r="A100" s="37"/>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row>
    <row r="101" spans="1:60" x14ac:dyDescent="0.15">
      <c r="A101" s="37"/>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row>
    <row r="102" spans="1:60" x14ac:dyDescent="0.15">
      <c r="A102" s="37"/>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row>
    <row r="103" spans="1:60" x14ac:dyDescent="0.15">
      <c r="A103" s="37"/>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row>
    <row r="104" spans="1:60" x14ac:dyDescent="0.15">
      <c r="A104" s="37"/>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row>
    <row r="105" spans="1:60" x14ac:dyDescent="0.15">
      <c r="A105" s="37"/>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row>
    <row r="106" spans="1:60" x14ac:dyDescent="0.15">
      <c r="A106" s="37"/>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row>
    <row r="107" spans="1:60" x14ac:dyDescent="0.15">
      <c r="A107" s="37"/>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row>
    <row r="108" spans="1:60" x14ac:dyDescent="0.15">
      <c r="A108" s="37"/>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row>
    <row r="109" spans="1:60" x14ac:dyDescent="0.15">
      <c r="A109" s="37"/>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row>
    <row r="110" spans="1:60" x14ac:dyDescent="0.15">
      <c r="A110" s="37"/>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row>
    <row r="111" spans="1:60" x14ac:dyDescent="0.15">
      <c r="A111" s="37"/>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row>
    <row r="112" spans="1:60" x14ac:dyDescent="0.15">
      <c r="A112" s="37"/>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row>
    <row r="113" spans="1:60" x14ac:dyDescent="0.15">
      <c r="A113" s="37"/>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row>
    <row r="114" spans="1:60" x14ac:dyDescent="0.15">
      <c r="A114" s="37"/>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row>
    <row r="115" spans="1:60" x14ac:dyDescent="0.15">
      <c r="A115" s="37"/>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row>
    <row r="116" spans="1:60" x14ac:dyDescent="0.15">
      <c r="A116" s="37"/>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row>
    <row r="117" spans="1:60" x14ac:dyDescent="0.15">
      <c r="A117" s="37"/>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row>
    <row r="118" spans="1:60" x14ac:dyDescent="0.15">
      <c r="A118" s="37"/>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row>
    <row r="119" spans="1:60" x14ac:dyDescent="0.15">
      <c r="A119" s="37"/>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row>
  </sheetData>
  <phoneticPr fontId="3"/>
  <pageMargins left="0.78740157480314965" right="0.78740157480314965" top="0.78740157480314965" bottom="0.78740157480314965" header="0.51181102362204722" footer="0.51181102362204722"/>
  <pageSetup paperSize="9" scale="95" fitToWidth="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9" tint="0.79998168889431442"/>
    <pageSetUpPr fitToPage="1"/>
  </sheetPr>
  <dimension ref="A1:BH119"/>
  <sheetViews>
    <sheetView workbookViewId="0">
      <pane xSplit="2" ySplit="4" topLeftCell="C5" activePane="bottomRight" state="frozen"/>
      <selection activeCell="F63" sqref="F63"/>
      <selection pane="topRight" activeCell="F63" sqref="F63"/>
      <selection pane="bottomLeft" activeCell="F63" sqref="F63"/>
      <selection pane="bottomRight" activeCell="B4" sqref="B4"/>
    </sheetView>
  </sheetViews>
  <sheetFormatPr defaultColWidth="9" defaultRowHeight="12" x14ac:dyDescent="0.15"/>
  <cols>
    <col min="1" max="1" width="3.625" style="29" customWidth="1"/>
    <col min="2" max="2" width="24.75" style="37" bestFit="1" customWidth="1"/>
    <col min="3" max="60" width="10.625" style="37" customWidth="1"/>
    <col min="61" max="16384" width="9" style="37"/>
  </cols>
  <sheetData>
    <row r="1" spans="1:60" x14ac:dyDescent="0.15">
      <c r="A1" s="29" t="s">
        <v>685</v>
      </c>
    </row>
    <row r="2" spans="1:60" x14ac:dyDescent="0.15">
      <c r="A2" s="37" t="s">
        <v>732</v>
      </c>
      <c r="BH2" s="92"/>
    </row>
    <row r="3" spans="1:60" x14ac:dyDescent="0.15">
      <c r="A3" s="43" t="s">
        <v>245</v>
      </c>
      <c r="B3" s="187"/>
      <c r="C3" s="46" t="s">
        <v>688</v>
      </c>
      <c r="D3" s="46" t="s">
        <v>689</v>
      </c>
      <c r="E3" s="46" t="s">
        <v>690</v>
      </c>
      <c r="F3" s="46" t="s">
        <v>691</v>
      </c>
      <c r="G3" s="46" t="s">
        <v>692</v>
      </c>
      <c r="H3" s="46" t="s">
        <v>693</v>
      </c>
      <c r="I3" s="46" t="s">
        <v>694</v>
      </c>
      <c r="J3" s="46" t="s">
        <v>695</v>
      </c>
      <c r="K3" s="46" t="s">
        <v>696</v>
      </c>
      <c r="L3" s="46" t="s">
        <v>43</v>
      </c>
      <c r="M3" s="46" t="s">
        <v>44</v>
      </c>
      <c r="N3" s="153" t="s">
        <v>45</v>
      </c>
      <c r="O3" s="46" t="s">
        <v>46</v>
      </c>
      <c r="P3" s="46" t="s">
        <v>47</v>
      </c>
      <c r="Q3" s="46" t="s">
        <v>48</v>
      </c>
      <c r="R3" s="46" t="s">
        <v>49</v>
      </c>
      <c r="S3" s="46" t="s">
        <v>50</v>
      </c>
      <c r="T3" s="46" t="s">
        <v>51</v>
      </c>
      <c r="U3" s="46" t="s">
        <v>52</v>
      </c>
      <c r="V3" s="46" t="s">
        <v>53</v>
      </c>
      <c r="W3" s="46" t="s">
        <v>54</v>
      </c>
      <c r="X3" s="46" t="s">
        <v>55</v>
      </c>
      <c r="Y3" s="46" t="s">
        <v>56</v>
      </c>
      <c r="Z3" s="153" t="s">
        <v>57</v>
      </c>
      <c r="AA3" s="46" t="s">
        <v>58</v>
      </c>
      <c r="AB3" s="46" t="s">
        <v>59</v>
      </c>
      <c r="AC3" s="46" t="s">
        <v>60</v>
      </c>
      <c r="AD3" s="46" t="s">
        <v>61</v>
      </c>
      <c r="AE3" s="46" t="s">
        <v>62</v>
      </c>
      <c r="AF3" s="46" t="s">
        <v>63</v>
      </c>
      <c r="AG3" s="46" t="s">
        <v>64</v>
      </c>
      <c r="AH3" s="46" t="s">
        <v>65</v>
      </c>
      <c r="AI3" s="46" t="s">
        <v>66</v>
      </c>
      <c r="AJ3" s="46" t="s">
        <v>67</v>
      </c>
      <c r="AK3" s="46">
        <v>35</v>
      </c>
      <c r="AL3" s="153">
        <v>36</v>
      </c>
      <c r="AM3" s="46">
        <v>37</v>
      </c>
      <c r="AN3" s="46">
        <v>38</v>
      </c>
      <c r="AO3" s="46">
        <v>39</v>
      </c>
      <c r="AP3" s="45">
        <v>40</v>
      </c>
      <c r="AQ3" s="46">
        <v>41</v>
      </c>
      <c r="AR3" s="46">
        <v>42</v>
      </c>
      <c r="AS3" s="46">
        <v>43</v>
      </c>
      <c r="AT3" s="46">
        <v>44</v>
      </c>
      <c r="AU3" s="46">
        <v>45</v>
      </c>
      <c r="AV3" s="46">
        <v>46</v>
      </c>
      <c r="AW3" s="45">
        <v>47</v>
      </c>
      <c r="AX3" s="45">
        <v>48</v>
      </c>
      <c r="AY3" s="46">
        <v>49</v>
      </c>
      <c r="AZ3" s="46">
        <v>50</v>
      </c>
      <c r="BA3" s="45">
        <v>51</v>
      </c>
      <c r="BB3" s="45">
        <v>52</v>
      </c>
      <c r="BC3" s="46">
        <v>53</v>
      </c>
      <c r="BD3" s="152">
        <v>54</v>
      </c>
      <c r="BE3" s="46">
        <v>55</v>
      </c>
      <c r="BF3" s="45">
        <v>56</v>
      </c>
      <c r="BG3" s="153">
        <v>57</v>
      </c>
      <c r="BH3" s="45">
        <v>58</v>
      </c>
    </row>
    <row r="4" spans="1:60" ht="42" customHeight="1" x14ac:dyDescent="0.15">
      <c r="A4" s="188"/>
      <c r="B4" s="189" t="s">
        <v>697</v>
      </c>
      <c r="C4" s="190" t="s">
        <v>698</v>
      </c>
      <c r="D4" s="190" t="s">
        <v>699</v>
      </c>
      <c r="E4" s="190" t="s">
        <v>700</v>
      </c>
      <c r="F4" s="190" t="s">
        <v>7</v>
      </c>
      <c r="G4" s="190" t="s">
        <v>701</v>
      </c>
      <c r="H4" s="190" t="s">
        <v>8</v>
      </c>
      <c r="I4" s="190" t="s">
        <v>482</v>
      </c>
      <c r="J4" s="190" t="s">
        <v>9</v>
      </c>
      <c r="K4" s="190" t="s">
        <v>10</v>
      </c>
      <c r="L4" s="190" t="s">
        <v>702</v>
      </c>
      <c r="M4" s="190" t="s">
        <v>11</v>
      </c>
      <c r="N4" s="191" t="s">
        <v>12</v>
      </c>
      <c r="O4" s="190" t="s">
        <v>13</v>
      </c>
      <c r="P4" s="190" t="s">
        <v>14</v>
      </c>
      <c r="Q4" s="190" t="s">
        <v>484</v>
      </c>
      <c r="R4" s="190" t="s">
        <v>485</v>
      </c>
      <c r="S4" s="190" t="s">
        <v>486</v>
      </c>
      <c r="T4" s="190" t="s">
        <v>703</v>
      </c>
      <c r="U4" s="190" t="s">
        <v>15</v>
      </c>
      <c r="V4" s="190" t="s">
        <v>733</v>
      </c>
      <c r="W4" s="190" t="s">
        <v>705</v>
      </c>
      <c r="X4" s="190" t="s">
        <v>16</v>
      </c>
      <c r="Y4" s="190" t="s">
        <v>17</v>
      </c>
      <c r="Z4" s="191" t="s">
        <v>706</v>
      </c>
      <c r="AA4" s="190" t="s">
        <v>583</v>
      </c>
      <c r="AB4" s="190" t="s">
        <v>585</v>
      </c>
      <c r="AC4" s="190" t="s">
        <v>18</v>
      </c>
      <c r="AD4" s="190" t="s">
        <v>19</v>
      </c>
      <c r="AE4" s="190" t="s">
        <v>20</v>
      </c>
      <c r="AF4" s="190" t="s">
        <v>707</v>
      </c>
      <c r="AG4" s="190" t="s">
        <v>466</v>
      </c>
      <c r="AH4" s="190" t="s">
        <v>21</v>
      </c>
      <c r="AI4" s="190" t="s">
        <v>22</v>
      </c>
      <c r="AJ4" s="190" t="s">
        <v>708</v>
      </c>
      <c r="AK4" s="190" t="s">
        <v>709</v>
      </c>
      <c r="AL4" s="191" t="s">
        <v>23</v>
      </c>
      <c r="AM4" s="190" t="s">
        <v>24</v>
      </c>
      <c r="AN4" s="190" t="s">
        <v>710</v>
      </c>
      <c r="AO4" s="190" t="s">
        <v>711</v>
      </c>
      <c r="AP4" s="193" t="s">
        <v>87</v>
      </c>
      <c r="AQ4" s="190" t="s">
        <v>712</v>
      </c>
      <c r="AR4" s="190" t="s">
        <v>246</v>
      </c>
      <c r="AS4" s="190" t="s">
        <v>247</v>
      </c>
      <c r="AT4" s="190" t="s">
        <v>713</v>
      </c>
      <c r="AU4" s="190" t="s">
        <v>714</v>
      </c>
      <c r="AV4" s="190" t="s">
        <v>248</v>
      </c>
      <c r="AW4" s="193" t="s">
        <v>715</v>
      </c>
      <c r="AX4" s="193" t="s">
        <v>249</v>
      </c>
      <c r="AY4" s="190" t="s">
        <v>250</v>
      </c>
      <c r="AZ4" s="190" t="s">
        <v>251</v>
      </c>
      <c r="BA4" s="193" t="s">
        <v>716</v>
      </c>
      <c r="BB4" s="193" t="s">
        <v>252</v>
      </c>
      <c r="BC4" s="190" t="s">
        <v>253</v>
      </c>
      <c r="BD4" s="192" t="s">
        <v>254</v>
      </c>
      <c r="BE4" s="190" t="s">
        <v>255</v>
      </c>
      <c r="BF4" s="193" t="s">
        <v>256</v>
      </c>
      <c r="BG4" s="191" t="s">
        <v>257</v>
      </c>
      <c r="BH4" s="193" t="s">
        <v>258</v>
      </c>
    </row>
    <row r="5" spans="1:60" x14ac:dyDescent="0.15">
      <c r="A5" s="61" t="s">
        <v>470</v>
      </c>
      <c r="B5" s="49" t="s">
        <v>717</v>
      </c>
      <c r="C5" s="217">
        <v>0.126541414459031</v>
      </c>
      <c r="D5" s="217">
        <v>1.018895887365691E-3</v>
      </c>
      <c r="E5" s="217">
        <v>0</v>
      </c>
      <c r="F5" s="217">
        <v>0</v>
      </c>
      <c r="G5" s="217">
        <v>0.16668432901596592</v>
      </c>
      <c r="H5" s="217">
        <v>8.486650560614508E-3</v>
      </c>
      <c r="I5" s="217">
        <v>2.0556979951234276E-4</v>
      </c>
      <c r="J5" s="217">
        <v>1.2036190171804714E-3</v>
      </c>
      <c r="K5" s="217">
        <v>0</v>
      </c>
      <c r="L5" s="217">
        <v>5.2848690737026917E-3</v>
      </c>
      <c r="M5" s="217">
        <v>4.1946148771549836E-5</v>
      </c>
      <c r="N5" s="218">
        <v>0</v>
      </c>
      <c r="O5" s="217">
        <v>3.6152897835526007E-6</v>
      </c>
      <c r="P5" s="217">
        <v>0</v>
      </c>
      <c r="Q5" s="217">
        <v>0</v>
      </c>
      <c r="R5" s="217">
        <v>0</v>
      </c>
      <c r="S5" s="217">
        <v>0</v>
      </c>
      <c r="T5" s="217">
        <v>0</v>
      </c>
      <c r="U5" s="217">
        <v>0</v>
      </c>
      <c r="V5" s="217">
        <v>0</v>
      </c>
      <c r="W5" s="217">
        <v>0</v>
      </c>
      <c r="X5" s="217">
        <v>4.5337056434256902E-3</v>
      </c>
      <c r="Y5" s="217">
        <v>1.0047332058115799E-3</v>
      </c>
      <c r="Z5" s="218">
        <v>0</v>
      </c>
      <c r="AA5" s="217">
        <v>0</v>
      </c>
      <c r="AB5" s="217">
        <v>0</v>
      </c>
      <c r="AC5" s="217">
        <v>1.5498676878649879E-4</v>
      </c>
      <c r="AD5" s="217">
        <v>0</v>
      </c>
      <c r="AE5" s="217">
        <v>2.1590471323073335E-6</v>
      </c>
      <c r="AF5" s="217">
        <v>1.7684864556043583E-5</v>
      </c>
      <c r="AG5" s="217">
        <v>0</v>
      </c>
      <c r="AH5" s="217">
        <v>2.7082100619031166E-5</v>
      </c>
      <c r="AI5" s="217">
        <v>1.8997818391721772E-3</v>
      </c>
      <c r="AJ5" s="217">
        <v>2.2244716966804304E-3</v>
      </c>
      <c r="AK5" s="217">
        <v>2.2257106015585578E-3</v>
      </c>
      <c r="AL5" s="218">
        <v>1.0157662967673506E-5</v>
      </c>
      <c r="AM5" s="217">
        <v>1.7955427268992349E-2</v>
      </c>
      <c r="AN5" s="217">
        <v>0</v>
      </c>
      <c r="AO5" s="217">
        <v>0</v>
      </c>
      <c r="AP5" s="219">
        <v>1.050446612878932E-2</v>
      </c>
      <c r="AQ5" s="217">
        <v>3.300927053631557E-3</v>
      </c>
      <c r="AR5" s="217">
        <v>1.1007693311748612E-2</v>
      </c>
      <c r="AS5" s="217">
        <v>0</v>
      </c>
      <c r="AT5" s="217">
        <v>0</v>
      </c>
      <c r="AU5" s="217">
        <v>2.1287724922005378E-3</v>
      </c>
      <c r="AV5" s="217">
        <v>-6.8933427542350968E-5</v>
      </c>
      <c r="AW5" s="219">
        <v>6.6728418329913015E-3</v>
      </c>
      <c r="AX5" s="219">
        <v>1.3783624826063948E-2</v>
      </c>
      <c r="AY5" s="217">
        <v>9.2146073807079678E-5</v>
      </c>
      <c r="AZ5" s="217">
        <v>8.1345394355453078E-3</v>
      </c>
      <c r="BA5" s="219">
        <v>6.2517615799674723E-3</v>
      </c>
      <c r="BB5" s="219">
        <v>6.4955466599556531E-3</v>
      </c>
      <c r="BC5" s="217">
        <v>1.1678307108776972E-2</v>
      </c>
      <c r="BD5" s="220">
        <v>3.8259281178605685E-2</v>
      </c>
      <c r="BE5" s="217">
        <v>2.4414639509522381E-2</v>
      </c>
      <c r="BF5" s="219">
        <v>2.7592752167927941E-2</v>
      </c>
      <c r="BG5" s="218">
        <v>-1.0768183573018232E-2</v>
      </c>
      <c r="BH5" s="219">
        <v>4.89789512818899E-3</v>
      </c>
    </row>
    <row r="6" spans="1:60" x14ac:dyDescent="0.15">
      <c r="A6" s="73" t="s">
        <v>471</v>
      </c>
      <c r="B6" s="49" t="s">
        <v>718</v>
      </c>
      <c r="C6" s="217">
        <v>1.5197966616880225E-4</v>
      </c>
      <c r="D6" s="217">
        <v>0.10170433493886624</v>
      </c>
      <c r="E6" s="217">
        <v>1.9629653863770203E-4</v>
      </c>
      <c r="F6" s="217">
        <v>0</v>
      </c>
      <c r="G6" s="217">
        <v>4.4560814914949327E-4</v>
      </c>
      <c r="H6" s="217">
        <v>0</v>
      </c>
      <c r="I6" s="217">
        <v>1.6713966754795202E-2</v>
      </c>
      <c r="J6" s="217">
        <v>2.2644357780852938E-4</v>
      </c>
      <c r="K6" s="217">
        <v>0</v>
      </c>
      <c r="L6" s="217">
        <v>0</v>
      </c>
      <c r="M6" s="217">
        <v>0</v>
      </c>
      <c r="N6" s="218">
        <v>0</v>
      </c>
      <c r="O6" s="217">
        <v>0</v>
      </c>
      <c r="P6" s="217">
        <v>0</v>
      </c>
      <c r="Q6" s="217">
        <v>0</v>
      </c>
      <c r="R6" s="217">
        <v>0</v>
      </c>
      <c r="S6" s="217">
        <v>0</v>
      </c>
      <c r="T6" s="217">
        <v>0</v>
      </c>
      <c r="U6" s="217">
        <v>0</v>
      </c>
      <c r="V6" s="217">
        <v>0</v>
      </c>
      <c r="W6" s="217">
        <v>2.6639009455072423E-6</v>
      </c>
      <c r="X6" s="217">
        <v>8.0186504633119433E-4</v>
      </c>
      <c r="Y6" s="217">
        <v>2.9693888403888712E-5</v>
      </c>
      <c r="Z6" s="218">
        <v>0</v>
      </c>
      <c r="AA6" s="217">
        <v>0</v>
      </c>
      <c r="AB6" s="217">
        <v>0</v>
      </c>
      <c r="AC6" s="217">
        <v>0</v>
      </c>
      <c r="AD6" s="217">
        <v>0</v>
      </c>
      <c r="AE6" s="217">
        <v>0</v>
      </c>
      <c r="AF6" s="217">
        <v>0</v>
      </c>
      <c r="AG6" s="217">
        <v>0</v>
      </c>
      <c r="AH6" s="217">
        <v>3.2826788629128687E-6</v>
      </c>
      <c r="AI6" s="217">
        <v>4.4141490454402687E-5</v>
      </c>
      <c r="AJ6" s="217">
        <v>5.8520395402804935E-5</v>
      </c>
      <c r="AK6" s="217">
        <v>0</v>
      </c>
      <c r="AL6" s="218">
        <v>0</v>
      </c>
      <c r="AM6" s="217">
        <v>1.0893848733421188E-3</v>
      </c>
      <c r="AN6" s="217">
        <v>0</v>
      </c>
      <c r="AO6" s="217">
        <v>0</v>
      </c>
      <c r="AP6" s="219">
        <v>2.9364525989299605E-4</v>
      </c>
      <c r="AQ6" s="217">
        <v>2.0418105486380765E-4</v>
      </c>
      <c r="AR6" s="217">
        <v>5.6766522140644718E-4</v>
      </c>
      <c r="AS6" s="217">
        <v>0</v>
      </c>
      <c r="AT6" s="217">
        <v>0</v>
      </c>
      <c r="AU6" s="217">
        <v>0</v>
      </c>
      <c r="AV6" s="217">
        <v>8.8837954745204825E-2</v>
      </c>
      <c r="AW6" s="219">
        <v>5.6712622623484709E-4</v>
      </c>
      <c r="AX6" s="219">
        <v>5.8834342527596306E-4</v>
      </c>
      <c r="AY6" s="217">
        <v>2.7781353595567306E-5</v>
      </c>
      <c r="AZ6" s="217">
        <v>8.786052557746015E-5</v>
      </c>
      <c r="BA6" s="219">
        <v>7.3795591235015584E-5</v>
      </c>
      <c r="BB6" s="219">
        <v>3.5941014440012912E-4</v>
      </c>
      <c r="BC6" s="217">
        <v>4.4451624254538465E-4</v>
      </c>
      <c r="BD6" s="220">
        <v>9.4219168483032016E-4</v>
      </c>
      <c r="BE6" s="217">
        <v>8.0621273318784491E-4</v>
      </c>
      <c r="BF6" s="219">
        <v>8.37427439774056E-4</v>
      </c>
      <c r="BG6" s="218">
        <v>-3.1748847292530775E-5</v>
      </c>
      <c r="BH6" s="219">
        <v>2.7711487987804072E-4</v>
      </c>
    </row>
    <row r="7" spans="1:60" x14ac:dyDescent="0.15">
      <c r="A7" s="73" t="s">
        <v>472</v>
      </c>
      <c r="B7" s="49" t="s">
        <v>719</v>
      </c>
      <c r="C7" s="217">
        <v>0</v>
      </c>
      <c r="D7" s="217">
        <v>0</v>
      </c>
      <c r="E7" s="217">
        <v>3.7514449606316384E-2</v>
      </c>
      <c r="F7" s="217">
        <v>0</v>
      </c>
      <c r="G7" s="217">
        <v>1.1954911899340117E-2</v>
      </c>
      <c r="H7" s="217">
        <v>0</v>
      </c>
      <c r="I7" s="217">
        <v>0</v>
      </c>
      <c r="J7" s="217">
        <v>2.8560451255129832E-5</v>
      </c>
      <c r="K7" s="217">
        <v>0</v>
      </c>
      <c r="L7" s="217">
        <v>0</v>
      </c>
      <c r="M7" s="217">
        <v>0</v>
      </c>
      <c r="N7" s="218">
        <v>0</v>
      </c>
      <c r="O7" s="217">
        <v>0</v>
      </c>
      <c r="P7" s="217">
        <v>0</v>
      </c>
      <c r="Q7" s="217">
        <v>0</v>
      </c>
      <c r="R7" s="217">
        <v>0</v>
      </c>
      <c r="S7" s="217">
        <v>0</v>
      </c>
      <c r="T7" s="217">
        <v>0</v>
      </c>
      <c r="U7" s="217">
        <v>0</v>
      </c>
      <c r="V7" s="217">
        <v>0</v>
      </c>
      <c r="W7" s="217">
        <v>0</v>
      </c>
      <c r="X7" s="217">
        <v>8.5583253037582775E-3</v>
      </c>
      <c r="Y7" s="217">
        <v>0</v>
      </c>
      <c r="Z7" s="218">
        <v>0</v>
      </c>
      <c r="AA7" s="217">
        <v>0</v>
      </c>
      <c r="AB7" s="217">
        <v>0</v>
      </c>
      <c r="AC7" s="217">
        <v>0</v>
      </c>
      <c r="AD7" s="217">
        <v>0</v>
      </c>
      <c r="AE7" s="217">
        <v>0</v>
      </c>
      <c r="AF7" s="217">
        <v>1.4737387130036318E-6</v>
      </c>
      <c r="AG7" s="217">
        <v>0</v>
      </c>
      <c r="AH7" s="217">
        <v>4.9240182943693033E-6</v>
      </c>
      <c r="AI7" s="217">
        <v>4.7536989720125971E-5</v>
      </c>
      <c r="AJ7" s="217">
        <v>5.2947024412061607E-4</v>
      </c>
      <c r="AK7" s="217">
        <v>0</v>
      </c>
      <c r="AL7" s="218">
        <v>0</v>
      </c>
      <c r="AM7" s="217">
        <v>3.8770278709408276E-3</v>
      </c>
      <c r="AN7" s="217">
        <v>0</v>
      </c>
      <c r="AO7" s="217">
        <v>0</v>
      </c>
      <c r="AP7" s="219">
        <v>1.0164643611680632E-3</v>
      </c>
      <c r="AQ7" s="217">
        <v>1.0656818214382943E-3</v>
      </c>
      <c r="AR7" s="217">
        <v>1.290834700219075E-3</v>
      </c>
      <c r="AS7" s="217">
        <v>0</v>
      </c>
      <c r="AT7" s="217">
        <v>0</v>
      </c>
      <c r="AU7" s="217">
        <v>0</v>
      </c>
      <c r="AV7" s="217">
        <v>4.7391731435366298E-3</v>
      </c>
      <c r="AW7" s="219">
        <v>7.6924982594001642E-4</v>
      </c>
      <c r="AX7" s="219">
        <v>1.3996827492361403E-3</v>
      </c>
      <c r="AY7" s="217">
        <v>5.8203311097247939E-4</v>
      </c>
      <c r="AZ7" s="217">
        <v>4.7343791342265847E-4</v>
      </c>
      <c r="BA7" s="219">
        <v>4.9886077251105215E-4</v>
      </c>
      <c r="BB7" s="219">
        <v>6.5540294361680158E-4</v>
      </c>
      <c r="BC7" s="217">
        <v>1.1478836384777623E-3</v>
      </c>
      <c r="BD7" s="220">
        <v>1.7589327776414501E-3</v>
      </c>
      <c r="BE7" s="217">
        <v>8.7752854430979584E-4</v>
      </c>
      <c r="BF7" s="219">
        <v>1.0798596712597252E-3</v>
      </c>
      <c r="BG7" s="218">
        <v>3.080722775326472E-4</v>
      </c>
      <c r="BH7" s="219">
        <v>1.1768655175554176E-3</v>
      </c>
    </row>
    <row r="8" spans="1:60" x14ac:dyDescent="0.15">
      <c r="A8" s="73" t="s">
        <v>473</v>
      </c>
      <c r="B8" s="49" t="s">
        <v>7</v>
      </c>
      <c r="C8" s="217">
        <v>5.2406781437518015E-6</v>
      </c>
      <c r="D8" s="217">
        <v>4.6313449425713227E-4</v>
      </c>
      <c r="E8" s="217">
        <v>0</v>
      </c>
      <c r="F8" s="217">
        <v>4.263937746508901E-4</v>
      </c>
      <c r="G8" s="217">
        <v>3.1275281929865828E-4</v>
      </c>
      <c r="H8" s="217">
        <v>2.6017468871956885E-4</v>
      </c>
      <c r="I8" s="217">
        <v>2.7295101157472175E-3</v>
      </c>
      <c r="J8" s="217">
        <v>5.4169655880562913E-3</v>
      </c>
      <c r="K8" s="217">
        <v>0.63298352908471744</v>
      </c>
      <c r="L8" s="217">
        <v>9.8132275170036471E-5</v>
      </c>
      <c r="M8" s="217">
        <v>6.8856509851625031E-2</v>
      </c>
      <c r="N8" s="218">
        <v>3.2105301937833543E-2</v>
      </c>
      <c r="O8" s="217">
        <v>0.11110147033835498</v>
      </c>
      <c r="P8" s="217">
        <v>2.568789520591824E-4</v>
      </c>
      <c r="Q8" s="217">
        <v>5.2853730546118124E-5</v>
      </c>
      <c r="R8" s="217">
        <v>2.0850201725701697E-5</v>
      </c>
      <c r="S8" s="217">
        <v>2.5636971931788564E-5</v>
      </c>
      <c r="T8" s="217">
        <v>1.3426590894897897E-4</v>
      </c>
      <c r="U8" s="217">
        <v>3.0117622410129997E-5</v>
      </c>
      <c r="V8" s="217">
        <v>8.5047320329031076E-6</v>
      </c>
      <c r="W8" s="217">
        <v>5.6829886837487832E-5</v>
      </c>
      <c r="X8" s="217">
        <v>4.5664794191612975E-4</v>
      </c>
      <c r="Y8" s="217">
        <v>6.5520914485380621E-3</v>
      </c>
      <c r="Z8" s="218">
        <v>0.34118073591887577</v>
      </c>
      <c r="AA8" s="217">
        <v>0</v>
      </c>
      <c r="AB8" s="217">
        <v>0</v>
      </c>
      <c r="AC8" s="217">
        <v>3.1275356930010964E-6</v>
      </c>
      <c r="AD8" s="217">
        <v>8.5069748686948424E-7</v>
      </c>
      <c r="AE8" s="217">
        <v>9.2530591384600011E-7</v>
      </c>
      <c r="AF8" s="217">
        <v>9.8249247533575445E-6</v>
      </c>
      <c r="AG8" s="217">
        <v>0</v>
      </c>
      <c r="AH8" s="217">
        <v>9.8480365887386065E-6</v>
      </c>
      <c r="AI8" s="217">
        <v>4.2443740821541048E-5</v>
      </c>
      <c r="AJ8" s="217">
        <v>9.0567278599579074E-6</v>
      </c>
      <c r="AK8" s="217">
        <v>5.0456915400571844E-5</v>
      </c>
      <c r="AL8" s="218">
        <v>8.0192076060580303E-6</v>
      </c>
      <c r="AM8" s="217">
        <v>1.4778476963943472E-5</v>
      </c>
      <c r="AN8" s="217">
        <v>0</v>
      </c>
      <c r="AO8" s="217">
        <v>2.2289444355994269E-4</v>
      </c>
      <c r="AP8" s="219">
        <v>1.56413330550206E-2</v>
      </c>
      <c r="AQ8" s="217">
        <v>-3.5104812941496753E-4</v>
      </c>
      <c r="AR8" s="217">
        <v>-2.2238602446561594E-5</v>
      </c>
      <c r="AS8" s="217">
        <v>0</v>
      </c>
      <c r="AT8" s="217">
        <v>0</v>
      </c>
      <c r="AU8" s="217">
        <v>-5.3798579184850317E-5</v>
      </c>
      <c r="AV8" s="217">
        <v>-1.0805314767263515E-2</v>
      </c>
      <c r="AW8" s="219">
        <v>-6.0552783692952708E-5</v>
      </c>
      <c r="AX8" s="219">
        <v>1.5191277067982172E-2</v>
      </c>
      <c r="AY8" s="217">
        <v>2.1922513678878359E-4</v>
      </c>
      <c r="AZ8" s="217">
        <v>4.2929745798900624E-4</v>
      </c>
      <c r="BA8" s="219">
        <v>3.801181283248665E-4</v>
      </c>
      <c r="BB8" s="219">
        <v>1.2499100525683427E-4</v>
      </c>
      <c r="BC8" s="217">
        <v>1.1051239694710075E-2</v>
      </c>
      <c r="BD8" s="220">
        <v>0.15394047395653584</v>
      </c>
      <c r="BE8" s="217">
        <v>6.7703102269062664E-4</v>
      </c>
      <c r="BF8" s="219">
        <v>3.5859486423222696E-2</v>
      </c>
      <c r="BG8" s="218">
        <v>-2.9116355137675871E-2</v>
      </c>
      <c r="BH8" s="219">
        <v>4.8158849354129304E-4</v>
      </c>
    </row>
    <row r="9" spans="1:60" x14ac:dyDescent="0.15">
      <c r="A9" s="73" t="s">
        <v>474</v>
      </c>
      <c r="B9" s="49" t="s">
        <v>464</v>
      </c>
      <c r="C9" s="217">
        <v>0.12721222126143122</v>
      </c>
      <c r="D9" s="217">
        <v>1.3245646535753983E-2</v>
      </c>
      <c r="E9" s="217">
        <v>0.1071124779166394</v>
      </c>
      <c r="F9" s="217">
        <v>0</v>
      </c>
      <c r="G9" s="217">
        <v>0.21138213483523613</v>
      </c>
      <c r="H9" s="217">
        <v>4.943319085671808E-3</v>
      </c>
      <c r="I9" s="217">
        <v>1.1934468916133232E-3</v>
      </c>
      <c r="J9" s="217">
        <v>8.3212914764053264E-3</v>
      </c>
      <c r="K9" s="217">
        <v>0</v>
      </c>
      <c r="L9" s="217">
        <v>1.6058008664187787E-5</v>
      </c>
      <c r="M9" s="217">
        <v>2.9362304140084886E-4</v>
      </c>
      <c r="N9" s="218">
        <v>3.5086611299994034E-7</v>
      </c>
      <c r="O9" s="217">
        <v>0</v>
      </c>
      <c r="P9" s="217">
        <v>0</v>
      </c>
      <c r="Q9" s="217">
        <v>0</v>
      </c>
      <c r="R9" s="217">
        <v>0</v>
      </c>
      <c r="S9" s="217">
        <v>0</v>
      </c>
      <c r="T9" s="217">
        <v>0</v>
      </c>
      <c r="U9" s="217">
        <v>0</v>
      </c>
      <c r="V9" s="217">
        <v>0</v>
      </c>
      <c r="W9" s="217">
        <v>0</v>
      </c>
      <c r="X9" s="217">
        <v>8.5037023441989316E-3</v>
      </c>
      <c r="Y9" s="217">
        <v>1.3497222001767595E-5</v>
      </c>
      <c r="Z9" s="218">
        <v>0</v>
      </c>
      <c r="AA9" s="217">
        <v>0</v>
      </c>
      <c r="AB9" s="217">
        <v>0</v>
      </c>
      <c r="AC9" s="217">
        <v>1.4247662601449439E-4</v>
      </c>
      <c r="AD9" s="217">
        <v>0</v>
      </c>
      <c r="AE9" s="217">
        <v>0</v>
      </c>
      <c r="AF9" s="217">
        <v>7.7125659313856729E-5</v>
      </c>
      <c r="AG9" s="217">
        <v>0</v>
      </c>
      <c r="AH9" s="217">
        <v>2.9379975823070177E-4</v>
      </c>
      <c r="AI9" s="217">
        <v>5.4554354869287428E-3</v>
      </c>
      <c r="AJ9" s="217">
        <v>8.3621465002365197E-3</v>
      </c>
      <c r="AK9" s="217">
        <v>1.5081011380837584E-3</v>
      </c>
      <c r="AL9" s="218">
        <v>4.2769107232309492E-6</v>
      </c>
      <c r="AM9" s="217">
        <v>0.13582729280680858</v>
      </c>
      <c r="AN9" s="217">
        <v>0</v>
      </c>
      <c r="AO9" s="217">
        <v>3.0462240619858832E-3</v>
      </c>
      <c r="AP9" s="219">
        <v>2.085276636936282E-2</v>
      </c>
      <c r="AQ9" s="217">
        <v>5.9610121648923216E-2</v>
      </c>
      <c r="AR9" s="217">
        <v>8.4790563397567215E-2</v>
      </c>
      <c r="AS9" s="217">
        <v>0</v>
      </c>
      <c r="AT9" s="217">
        <v>0</v>
      </c>
      <c r="AU9" s="217">
        <v>0</v>
      </c>
      <c r="AV9" s="217">
        <v>-2.1817429817154083E-2</v>
      </c>
      <c r="AW9" s="219">
        <v>4.9352485621523744E-2</v>
      </c>
      <c r="AX9" s="219">
        <v>4.6623555791770098E-2</v>
      </c>
      <c r="AY9" s="217">
        <v>2.6298764527447429E-3</v>
      </c>
      <c r="AZ9" s="217">
        <v>0.11950528050166426</v>
      </c>
      <c r="BA9" s="219">
        <v>9.2143969918186699E-2</v>
      </c>
      <c r="BB9" s="219">
        <v>6.7369772251205134E-2</v>
      </c>
      <c r="BC9" s="217">
        <v>5.9347490258882654E-2</v>
      </c>
      <c r="BD9" s="220">
        <v>8.0266333181550367E-2</v>
      </c>
      <c r="BE9" s="217">
        <v>8.2646501599757533E-2</v>
      </c>
      <c r="BF9" s="219">
        <v>8.2100121017302033E-2</v>
      </c>
      <c r="BG9" s="218">
        <v>5.5316006777885902E-2</v>
      </c>
      <c r="BH9" s="219">
        <v>4.9653642335761181E-2</v>
      </c>
    </row>
    <row r="10" spans="1:60" x14ac:dyDescent="0.15">
      <c r="A10" s="73" t="s">
        <v>475</v>
      </c>
      <c r="B10" s="49" t="s">
        <v>8</v>
      </c>
      <c r="C10" s="217">
        <v>3.9724340329638655E-3</v>
      </c>
      <c r="D10" s="217">
        <v>1.018895887365691E-3</v>
      </c>
      <c r="E10" s="217">
        <v>1.9564221684224302E-2</v>
      </c>
      <c r="F10" s="217">
        <v>4.6903315211597914E-3</v>
      </c>
      <c r="G10" s="217">
        <v>1.1119525856387008E-3</v>
      </c>
      <c r="H10" s="217">
        <v>0.25457473827665245</v>
      </c>
      <c r="I10" s="217">
        <v>4.3312414702808884E-3</v>
      </c>
      <c r="J10" s="217">
        <v>1.4334626487098497E-3</v>
      </c>
      <c r="K10" s="217">
        <v>1.3030787407047049E-4</v>
      </c>
      <c r="L10" s="217">
        <v>4.8227552688110652E-3</v>
      </c>
      <c r="M10" s="217">
        <v>3.9048051220060935E-3</v>
      </c>
      <c r="N10" s="218">
        <v>3.6384815918093813E-4</v>
      </c>
      <c r="O10" s="217">
        <v>5.7121578580131087E-4</v>
      </c>
      <c r="P10" s="217">
        <v>1.2358383730164324E-3</v>
      </c>
      <c r="Q10" s="217">
        <v>6.8431672180763463E-4</v>
      </c>
      <c r="R10" s="217">
        <v>8.6180833799567012E-4</v>
      </c>
      <c r="S10" s="217">
        <v>9.6138644744207108E-4</v>
      </c>
      <c r="T10" s="217">
        <v>2.8102166989321178E-3</v>
      </c>
      <c r="U10" s="217">
        <v>1.9281825651702791E-3</v>
      </c>
      <c r="V10" s="217">
        <v>1.379467535736884E-3</v>
      </c>
      <c r="W10" s="217">
        <v>1.1960915245327517E-3</v>
      </c>
      <c r="X10" s="217">
        <v>1.0009111109654498E-2</v>
      </c>
      <c r="Y10" s="217">
        <v>3.2220568362619608E-3</v>
      </c>
      <c r="Z10" s="218">
        <v>1.8629932822653998E-4</v>
      </c>
      <c r="AA10" s="217">
        <v>9.8509052183173591E-4</v>
      </c>
      <c r="AB10" s="217">
        <v>1.9501393759553997E-3</v>
      </c>
      <c r="AC10" s="217">
        <v>4.3722948988155329E-3</v>
      </c>
      <c r="AD10" s="217">
        <v>1.4683038623367298E-3</v>
      </c>
      <c r="AE10" s="217">
        <v>2.6525436196918671E-5</v>
      </c>
      <c r="AF10" s="217">
        <v>2.0258994841423259E-3</v>
      </c>
      <c r="AG10" s="217">
        <v>7.5517539355533575E-4</v>
      </c>
      <c r="AH10" s="217">
        <v>3.5132870530324976E-3</v>
      </c>
      <c r="AI10" s="217">
        <v>4.2556924130398492E-4</v>
      </c>
      <c r="AJ10" s="217">
        <v>2.8344074844799034E-3</v>
      </c>
      <c r="AK10" s="217">
        <v>2.1948758199248752E-2</v>
      </c>
      <c r="AL10" s="218">
        <v>1.9759327541326987E-3</v>
      </c>
      <c r="AM10" s="217">
        <v>3.4792757195112631E-3</v>
      </c>
      <c r="AN10" s="217">
        <v>1.949281550514239E-2</v>
      </c>
      <c r="AO10" s="217">
        <v>5.1478002441224854E-4</v>
      </c>
      <c r="AP10" s="219">
        <v>2.6204245884577084E-3</v>
      </c>
      <c r="AQ10" s="217">
        <v>7.30753248986259E-3</v>
      </c>
      <c r="AR10" s="217">
        <v>1.6879182236800124E-2</v>
      </c>
      <c r="AS10" s="217">
        <v>0</v>
      </c>
      <c r="AT10" s="217">
        <v>3.2695423817700781E-5</v>
      </c>
      <c r="AU10" s="217">
        <v>2.2584750073640133E-3</v>
      </c>
      <c r="AV10" s="217">
        <v>0.11663535940165785</v>
      </c>
      <c r="AW10" s="219">
        <v>1.0432406351233027E-2</v>
      </c>
      <c r="AX10" s="219">
        <v>8.1157416167557412E-3</v>
      </c>
      <c r="AY10" s="217">
        <v>1.4636097275446895E-3</v>
      </c>
      <c r="AZ10" s="217">
        <v>4.5132564717684795E-3</v>
      </c>
      <c r="BA10" s="219">
        <v>3.7993138555472553E-3</v>
      </c>
      <c r="BB10" s="219">
        <v>7.6395532707597448E-3</v>
      </c>
      <c r="BC10" s="217">
        <v>6.9092072514681984E-3</v>
      </c>
      <c r="BD10" s="220">
        <v>5.5627364500894297E-2</v>
      </c>
      <c r="BE10" s="217">
        <v>7.1304081547753284E-3</v>
      </c>
      <c r="BF10" s="219">
        <v>1.8263147776482542E-2</v>
      </c>
      <c r="BG10" s="218">
        <v>-1.0536771943839445E-3</v>
      </c>
      <c r="BH10" s="219">
        <v>2.0718161846383898E-3</v>
      </c>
    </row>
    <row r="11" spans="1:60" x14ac:dyDescent="0.15">
      <c r="A11" s="73" t="s">
        <v>476</v>
      </c>
      <c r="B11" s="49" t="s">
        <v>482</v>
      </c>
      <c r="C11" s="217">
        <v>2.4767444907371015E-2</v>
      </c>
      <c r="D11" s="217">
        <v>5.650240829937014E-3</v>
      </c>
      <c r="E11" s="217">
        <v>3.7296342341163386E-3</v>
      </c>
      <c r="F11" s="217">
        <v>2.664961091568063E-3</v>
      </c>
      <c r="G11" s="217">
        <v>1.748727664666944E-2</v>
      </c>
      <c r="H11" s="217">
        <v>6.70259555225175E-3</v>
      </c>
      <c r="I11" s="217">
        <v>0.30627330504845168</v>
      </c>
      <c r="J11" s="217">
        <v>1.600677290701193E-2</v>
      </c>
      <c r="K11" s="217">
        <v>9.5559107651678368E-5</v>
      </c>
      <c r="L11" s="217">
        <v>6.8532012532383649E-3</v>
      </c>
      <c r="M11" s="217">
        <v>1.7342825873909878E-2</v>
      </c>
      <c r="N11" s="218">
        <v>4.0981161998393035E-4</v>
      </c>
      <c r="O11" s="217">
        <v>1.5003452601743293E-3</v>
      </c>
      <c r="P11" s="217">
        <v>4.7225002466977743E-3</v>
      </c>
      <c r="Q11" s="217">
        <v>5.3873714819815141E-4</v>
      </c>
      <c r="R11" s="217">
        <v>1.0679936661720537E-3</v>
      </c>
      <c r="S11" s="217">
        <v>5.0504834705623466E-3</v>
      </c>
      <c r="T11" s="217">
        <v>3.8843439705239491E-3</v>
      </c>
      <c r="U11" s="217">
        <v>7.0534162222680536E-3</v>
      </c>
      <c r="V11" s="217">
        <v>6.6881212706750032E-3</v>
      </c>
      <c r="W11" s="217">
        <v>2.4374693651391267E-3</v>
      </c>
      <c r="X11" s="217">
        <v>6.2222105693241832E-2</v>
      </c>
      <c r="Y11" s="217">
        <v>5.08613117248208E-2</v>
      </c>
      <c r="Z11" s="218">
        <v>3.6593206284497339E-3</v>
      </c>
      <c r="AA11" s="217">
        <v>3.1043663471778489E-3</v>
      </c>
      <c r="AB11" s="217">
        <v>3.4787788867907564E-3</v>
      </c>
      <c r="AC11" s="217">
        <v>7.854632140989309E-3</v>
      </c>
      <c r="AD11" s="217">
        <v>4.3938525196808862E-3</v>
      </c>
      <c r="AE11" s="217">
        <v>4.1700453183993072E-4</v>
      </c>
      <c r="AF11" s="217">
        <v>5.5726973201043993E-3</v>
      </c>
      <c r="AG11" s="217">
        <v>1.2618818019010884E-2</v>
      </c>
      <c r="AH11" s="217">
        <v>1.2868101142618446E-3</v>
      </c>
      <c r="AI11" s="217">
        <v>6.5629341640988208E-3</v>
      </c>
      <c r="AJ11" s="217">
        <v>5.1504914668206777E-3</v>
      </c>
      <c r="AK11" s="217">
        <v>1.7912204967203006E-2</v>
      </c>
      <c r="AL11" s="218">
        <v>3.273975158633292E-3</v>
      </c>
      <c r="AM11" s="217">
        <v>5.6462226846243461E-3</v>
      </c>
      <c r="AN11" s="217">
        <v>0.43194222700775997</v>
      </c>
      <c r="AO11" s="217">
        <v>1.2206124290187338E-3</v>
      </c>
      <c r="AP11" s="219">
        <v>1.1733925976547601E-2</v>
      </c>
      <c r="AQ11" s="217">
        <v>5.1260191142124345E-3</v>
      </c>
      <c r="AR11" s="217">
        <v>1.1225515443921091E-3</v>
      </c>
      <c r="AS11" s="217">
        <v>6.0003552210290848E-6</v>
      </c>
      <c r="AT11" s="217">
        <v>4.8389227250197154E-4</v>
      </c>
      <c r="AU11" s="217">
        <v>3.6375296757756716E-3</v>
      </c>
      <c r="AV11" s="217">
        <v>-9.514536336532993E-2</v>
      </c>
      <c r="AW11" s="219">
        <v>1.1671279777229447E-3</v>
      </c>
      <c r="AX11" s="219">
        <v>1.2043152579409999E-2</v>
      </c>
      <c r="AY11" s="217">
        <v>9.4352078320311863E-3</v>
      </c>
      <c r="AZ11" s="217">
        <v>1.7764221192950878E-2</v>
      </c>
      <c r="BA11" s="219">
        <v>1.5814343686416904E-2</v>
      </c>
      <c r="BB11" s="219">
        <v>7.3343149329763522E-3</v>
      </c>
      <c r="BC11" s="217">
        <v>1.309728157690229E-2</v>
      </c>
      <c r="BD11" s="220">
        <v>2.1500604288678084E-2</v>
      </c>
      <c r="BE11" s="217">
        <v>2.310546263473762E-2</v>
      </c>
      <c r="BF11" s="219">
        <v>2.2737058688541638E-2</v>
      </c>
      <c r="BG11" s="218">
        <v>-5.26966775767998E-3</v>
      </c>
      <c r="BH11" s="219">
        <v>8.9902165818603417E-3</v>
      </c>
    </row>
    <row r="12" spans="1:60" x14ac:dyDescent="0.15">
      <c r="A12" s="73" t="s">
        <v>477</v>
      </c>
      <c r="B12" s="49" t="s">
        <v>9</v>
      </c>
      <c r="C12" s="217">
        <v>6.3611351308859365E-2</v>
      </c>
      <c r="D12" s="217">
        <v>7.4101519081141163E-4</v>
      </c>
      <c r="E12" s="217">
        <v>1.1450631420532618E-2</v>
      </c>
      <c r="F12" s="217">
        <v>2.0466901183242726E-2</v>
      </c>
      <c r="G12" s="217">
        <v>1.0159038685714434E-2</v>
      </c>
      <c r="H12" s="217">
        <v>0.11642197856656136</v>
      </c>
      <c r="I12" s="217">
        <v>3.6214546347424381E-2</v>
      </c>
      <c r="J12" s="217">
        <v>0.3692104735254817</v>
      </c>
      <c r="K12" s="217">
        <v>2.4237264577107514E-3</v>
      </c>
      <c r="L12" s="217">
        <v>0.1875325620731246</v>
      </c>
      <c r="M12" s="217">
        <v>3.1654089177512286E-2</v>
      </c>
      <c r="N12" s="218">
        <v>4.4156500321042491E-3</v>
      </c>
      <c r="O12" s="217">
        <v>4.927639974982195E-3</v>
      </c>
      <c r="P12" s="217">
        <v>7.1471869405246909E-3</v>
      </c>
      <c r="Q12" s="217">
        <v>1.6514472649585331E-3</v>
      </c>
      <c r="R12" s="217">
        <v>3.2931735281205511E-3</v>
      </c>
      <c r="S12" s="217">
        <v>1.2921033853621436E-2</v>
      </c>
      <c r="T12" s="217">
        <v>1.8153999875101481E-2</v>
      </c>
      <c r="U12" s="217">
        <v>1.7070144597324116E-2</v>
      </c>
      <c r="V12" s="217">
        <v>9.0881566503602604E-3</v>
      </c>
      <c r="W12" s="217">
        <v>8.938275639158633E-3</v>
      </c>
      <c r="X12" s="217">
        <v>3.7390508277563295E-2</v>
      </c>
      <c r="Y12" s="217">
        <v>4.6937939233346994E-3</v>
      </c>
      <c r="Z12" s="218">
        <v>1.1086636493481349E-3</v>
      </c>
      <c r="AA12" s="217">
        <v>8.9829605963791265E-3</v>
      </c>
      <c r="AB12" s="217">
        <v>1.4269175433863862E-2</v>
      </c>
      <c r="AC12" s="217">
        <v>1.1120126908448343E-5</v>
      </c>
      <c r="AD12" s="217">
        <v>2.1267437171737106E-5</v>
      </c>
      <c r="AE12" s="217">
        <v>2.8992918633841335E-5</v>
      </c>
      <c r="AF12" s="217">
        <v>5.1236982588759598E-4</v>
      </c>
      <c r="AG12" s="217">
        <v>1.188493281068016E-3</v>
      </c>
      <c r="AH12" s="217">
        <v>8.8304061412356166E-4</v>
      </c>
      <c r="AI12" s="217">
        <v>8.2969024557948447E-3</v>
      </c>
      <c r="AJ12" s="217">
        <v>0.13530089584971963</v>
      </c>
      <c r="AK12" s="217">
        <v>2.1696473622245895E-3</v>
      </c>
      <c r="AL12" s="218">
        <v>3.5086706345705903E-3</v>
      </c>
      <c r="AM12" s="217">
        <v>5.9802162640094679E-3</v>
      </c>
      <c r="AN12" s="217">
        <v>1.0340474510823153E-2</v>
      </c>
      <c r="AO12" s="217">
        <v>7.2918325107466965E-3</v>
      </c>
      <c r="AP12" s="219">
        <v>3.1969036236749127E-2</v>
      </c>
      <c r="AQ12" s="217">
        <v>1.1108165809345044E-2</v>
      </c>
      <c r="AR12" s="217">
        <v>7.5144901505810619E-3</v>
      </c>
      <c r="AS12" s="217">
        <v>0</v>
      </c>
      <c r="AT12" s="217">
        <v>0</v>
      </c>
      <c r="AU12" s="217">
        <v>0</v>
      </c>
      <c r="AV12" s="217">
        <v>0.91305771451220985</v>
      </c>
      <c r="AW12" s="219">
        <v>7.0126024251741101E-3</v>
      </c>
      <c r="AX12" s="219">
        <v>3.4856162648801543E-2</v>
      </c>
      <c r="AY12" s="217">
        <v>7.7844453026407134E-2</v>
      </c>
      <c r="AZ12" s="217">
        <v>7.8998551436368261E-2</v>
      </c>
      <c r="BA12" s="219">
        <v>7.8728369311259816E-2</v>
      </c>
      <c r="BB12" s="219">
        <v>3.7208412388110679E-2</v>
      </c>
      <c r="BC12" s="217">
        <v>4.7119387692195543E-2</v>
      </c>
      <c r="BD12" s="220">
        <v>9.4361678255974316E-2</v>
      </c>
      <c r="BE12" s="217">
        <v>6.1596294955939025E-2</v>
      </c>
      <c r="BF12" s="219">
        <v>6.9117766577403331E-2</v>
      </c>
      <c r="BG12" s="218">
        <v>1.1097158818333539E-2</v>
      </c>
      <c r="BH12" s="219">
        <v>3.7746891749523059E-2</v>
      </c>
    </row>
    <row r="13" spans="1:60" x14ac:dyDescent="0.15">
      <c r="A13" s="73" t="s">
        <v>478</v>
      </c>
      <c r="B13" s="49" t="s">
        <v>10</v>
      </c>
      <c r="C13" s="217">
        <v>1.7304719230668449E-2</v>
      </c>
      <c r="D13" s="217">
        <v>1.5839199703593924E-2</v>
      </c>
      <c r="E13" s="217">
        <v>5.4788545006434167E-2</v>
      </c>
      <c r="F13" s="217">
        <v>0.12935721138471379</v>
      </c>
      <c r="G13" s="217">
        <v>6.7497744819546793E-3</v>
      </c>
      <c r="H13" s="217">
        <v>8.0034689958495935E-3</v>
      </c>
      <c r="I13" s="217">
        <v>6.0757296300314638E-3</v>
      </c>
      <c r="J13" s="217">
        <v>1.1255537837497833E-2</v>
      </c>
      <c r="K13" s="217">
        <v>8.7375773160052822E-2</v>
      </c>
      <c r="L13" s="217">
        <v>2.1678311696653511E-3</v>
      </c>
      <c r="M13" s="217">
        <v>2.4149541833656828E-2</v>
      </c>
      <c r="N13" s="218">
        <v>1.7801893975277972E-2</v>
      </c>
      <c r="O13" s="217">
        <v>3.9225894151545719E-3</v>
      </c>
      <c r="P13" s="217">
        <v>5.3928916581692989E-3</v>
      </c>
      <c r="Q13" s="217">
        <v>2.8717193596724182E-3</v>
      </c>
      <c r="R13" s="217">
        <v>2.6167003165755627E-3</v>
      </c>
      <c r="S13" s="217">
        <v>3.0764366318146276E-3</v>
      </c>
      <c r="T13" s="217">
        <v>2.0233560232311245E-3</v>
      </c>
      <c r="U13" s="217">
        <v>2.1370417292753113E-3</v>
      </c>
      <c r="V13" s="217">
        <v>6.7527572341250668E-4</v>
      </c>
      <c r="W13" s="217">
        <v>4.5330714422714908E-3</v>
      </c>
      <c r="X13" s="217">
        <v>8.8707686324377352E-3</v>
      </c>
      <c r="Y13" s="217">
        <v>1.7452447937165574E-2</v>
      </c>
      <c r="Z13" s="218">
        <v>6.7637614930247336E-2</v>
      </c>
      <c r="AA13" s="217">
        <v>1.4877529286474973E-2</v>
      </c>
      <c r="AB13" s="217">
        <v>1.8169454185774661E-2</v>
      </c>
      <c r="AC13" s="217">
        <v>1.3046688895337019E-2</v>
      </c>
      <c r="AD13" s="217">
        <v>2.8336733287622523E-3</v>
      </c>
      <c r="AE13" s="217">
        <v>9.3486740828907543E-4</v>
      </c>
      <c r="AF13" s="217">
        <v>4.1984359702285132E-2</v>
      </c>
      <c r="AG13" s="217">
        <v>3.671930769327105E-3</v>
      </c>
      <c r="AH13" s="217">
        <v>1.3348192926319452E-2</v>
      </c>
      <c r="AI13" s="217">
        <v>5.4090303302971911E-3</v>
      </c>
      <c r="AJ13" s="217">
        <v>3.6498613275630365E-3</v>
      </c>
      <c r="AK13" s="217">
        <v>6.8397151987441831E-3</v>
      </c>
      <c r="AL13" s="218">
        <v>4.4442448552773602E-3</v>
      </c>
      <c r="AM13" s="217">
        <v>8.2375230597020906E-3</v>
      </c>
      <c r="AN13" s="217">
        <v>0</v>
      </c>
      <c r="AO13" s="217">
        <v>2.3064267897893117E-2</v>
      </c>
      <c r="AP13" s="219">
        <v>1.1489769183531676E-2</v>
      </c>
      <c r="AQ13" s="217">
        <v>1.0495622644753622E-3</v>
      </c>
      <c r="AR13" s="217">
        <v>1.7113434381227897E-2</v>
      </c>
      <c r="AS13" s="217">
        <v>0</v>
      </c>
      <c r="AT13" s="217">
        <v>0</v>
      </c>
      <c r="AU13" s="217">
        <v>0</v>
      </c>
      <c r="AV13" s="217">
        <v>-1.2063349819911421E-3</v>
      </c>
      <c r="AW13" s="219">
        <v>9.6824509931054594E-3</v>
      </c>
      <c r="AX13" s="219">
        <v>1.6348127626403773E-2</v>
      </c>
      <c r="AY13" s="217">
        <v>6.3264468583965152E-6</v>
      </c>
      <c r="AZ13" s="217">
        <v>2.8715678378684918E-3</v>
      </c>
      <c r="BA13" s="219">
        <v>2.2007957431406E-3</v>
      </c>
      <c r="BB13" s="219">
        <v>6.5323119100919366E-3</v>
      </c>
      <c r="BC13" s="217">
        <v>1.2393644188111225E-2</v>
      </c>
      <c r="BD13" s="220">
        <v>2.4967554750128927E-2</v>
      </c>
      <c r="BE13" s="217">
        <v>3.7402406032817158E-2</v>
      </c>
      <c r="BF13" s="219">
        <v>3.4547918411432676E-2</v>
      </c>
      <c r="BG13" s="218">
        <v>-1.6392708788480256E-2</v>
      </c>
      <c r="BH13" s="219">
        <v>2.9547284227974271E-3</v>
      </c>
    </row>
    <row r="14" spans="1:60" x14ac:dyDescent="0.15">
      <c r="A14" s="73" t="s">
        <v>43</v>
      </c>
      <c r="B14" s="49" t="s">
        <v>702</v>
      </c>
      <c r="C14" s="217">
        <v>7.0067866781961582E-3</v>
      </c>
      <c r="D14" s="217">
        <v>7.5954057058169695E-3</v>
      </c>
      <c r="E14" s="217">
        <v>1.5769155270562062E-2</v>
      </c>
      <c r="F14" s="217">
        <v>7.1420957254024094E-3</v>
      </c>
      <c r="G14" s="217">
        <v>1.8227544476811058E-2</v>
      </c>
      <c r="H14" s="217">
        <v>1.1509632658118069E-2</v>
      </c>
      <c r="I14" s="217">
        <v>1.9474883367690137E-2</v>
      </c>
      <c r="J14" s="217">
        <v>1.9244304060004148E-2</v>
      </c>
      <c r="K14" s="217">
        <v>1.3030787407047049E-4</v>
      </c>
      <c r="L14" s="217">
        <v>0.21834074380696133</v>
      </c>
      <c r="M14" s="217">
        <v>1.328930258807738E-2</v>
      </c>
      <c r="N14" s="218">
        <v>8.8628780143784928E-4</v>
      </c>
      <c r="O14" s="217">
        <v>2.2089420577506391E-3</v>
      </c>
      <c r="P14" s="217">
        <v>6.3107640112588168E-3</v>
      </c>
      <c r="Q14" s="217">
        <v>7.408794860762874E-3</v>
      </c>
      <c r="R14" s="217">
        <v>2.9545894189859621E-2</v>
      </c>
      <c r="S14" s="217">
        <v>4.2450552690386563E-2</v>
      </c>
      <c r="T14" s="217">
        <v>1.5887091737962905E-2</v>
      </c>
      <c r="U14" s="217">
        <v>4.1894922234334747E-2</v>
      </c>
      <c r="V14" s="217">
        <v>4.3331609707641335E-2</v>
      </c>
      <c r="W14" s="217">
        <v>2.8164536729866237E-2</v>
      </c>
      <c r="X14" s="217">
        <v>5.9246246856448678E-2</v>
      </c>
      <c r="Y14" s="217">
        <v>1.3399502114474798E-2</v>
      </c>
      <c r="Z14" s="218">
        <v>1.3698480016657352E-5</v>
      </c>
      <c r="AA14" s="217">
        <v>3.9068157614483491E-2</v>
      </c>
      <c r="AB14" s="217">
        <v>1.415677546983185E-2</v>
      </c>
      <c r="AC14" s="217">
        <v>6.476778916239382E-3</v>
      </c>
      <c r="AD14" s="217">
        <v>2.8523886734733808E-3</v>
      </c>
      <c r="AE14" s="217">
        <v>5.6752096049221339E-4</v>
      </c>
      <c r="AF14" s="217">
        <v>2.3098398095143589E-3</v>
      </c>
      <c r="AG14" s="217">
        <v>3.4252150934889606E-3</v>
      </c>
      <c r="AH14" s="217">
        <v>1.9014917313422792E-3</v>
      </c>
      <c r="AI14" s="217">
        <v>3.9229334849989672E-3</v>
      </c>
      <c r="AJ14" s="217">
        <v>2.1262410329685793E-3</v>
      </c>
      <c r="AK14" s="217">
        <v>7.0919997757470429E-3</v>
      </c>
      <c r="AL14" s="218">
        <v>8.886885869033509E-3</v>
      </c>
      <c r="AM14" s="217">
        <v>2.646191860943821E-3</v>
      </c>
      <c r="AN14" s="217">
        <v>4.728400103961683E-2</v>
      </c>
      <c r="AO14" s="217">
        <v>4.0174069946399193E-3</v>
      </c>
      <c r="AP14" s="219">
        <v>1.3147607155621618E-2</v>
      </c>
      <c r="AQ14" s="217">
        <v>1.6961356048774197E-3</v>
      </c>
      <c r="AR14" s="217">
        <v>3.1766349957435482E-3</v>
      </c>
      <c r="AS14" s="217">
        <v>3.3601989237762878E-5</v>
      </c>
      <c r="AT14" s="217">
        <v>0</v>
      </c>
      <c r="AU14" s="217">
        <v>0</v>
      </c>
      <c r="AV14" s="217">
        <v>5.3940407051889638E-3</v>
      </c>
      <c r="AW14" s="219">
        <v>1.8583569702271844E-3</v>
      </c>
      <c r="AX14" s="219">
        <v>1.3787821925658274E-2</v>
      </c>
      <c r="AY14" s="217">
        <v>1.8288932678903667E-2</v>
      </c>
      <c r="AZ14" s="217">
        <v>3.25841478928902E-2</v>
      </c>
      <c r="BA14" s="219">
        <v>2.9237542792266764E-2</v>
      </c>
      <c r="BB14" s="219">
        <v>1.3386319758876355E-2</v>
      </c>
      <c r="BC14" s="217">
        <v>1.810635108701375E-2</v>
      </c>
      <c r="BD14" s="220">
        <v>1.936584463285362E-2</v>
      </c>
      <c r="BE14" s="217">
        <v>2.9064164524325104E-2</v>
      </c>
      <c r="BF14" s="219">
        <v>2.6837862540563268E-2</v>
      </c>
      <c r="BG14" s="218">
        <v>2.3789943710378339E-3</v>
      </c>
      <c r="BH14" s="219">
        <v>1.4386256251897529E-2</v>
      </c>
    </row>
    <row r="15" spans="1:60" x14ac:dyDescent="0.15">
      <c r="A15" s="73" t="s">
        <v>44</v>
      </c>
      <c r="B15" s="49" t="s">
        <v>11</v>
      </c>
      <c r="C15" s="217">
        <v>2.2272882110945156E-3</v>
      </c>
      <c r="D15" s="217">
        <v>2.7788069655427936E-4</v>
      </c>
      <c r="E15" s="217">
        <v>4.3621453030600448E-5</v>
      </c>
      <c r="F15" s="217">
        <v>0</v>
      </c>
      <c r="G15" s="217">
        <v>3.697203576238023E-3</v>
      </c>
      <c r="H15" s="217">
        <v>5.9468500278758599E-4</v>
      </c>
      <c r="I15" s="217">
        <v>2.2555575224270943E-3</v>
      </c>
      <c r="J15" s="217">
        <v>7.061231567458766E-3</v>
      </c>
      <c r="K15" s="217">
        <v>1.1988324414483286E-3</v>
      </c>
      <c r="L15" s="217">
        <v>3.090274556263694E-3</v>
      </c>
      <c r="M15" s="217">
        <v>8.2073360000915183E-2</v>
      </c>
      <c r="N15" s="218">
        <v>5.1801872923311195E-3</v>
      </c>
      <c r="O15" s="217">
        <v>7.0715068166288869E-3</v>
      </c>
      <c r="P15" s="217">
        <v>4.0082514531673647E-3</v>
      </c>
      <c r="Q15" s="217">
        <v>3.3047490467783334E-3</v>
      </c>
      <c r="R15" s="217">
        <v>3.7113359071749021E-3</v>
      </c>
      <c r="S15" s="217">
        <v>5.546131594576926E-3</v>
      </c>
      <c r="T15" s="217">
        <v>2.4158496221819772E-2</v>
      </c>
      <c r="U15" s="217">
        <v>1.097132605927279E-2</v>
      </c>
      <c r="V15" s="217">
        <v>2.206127489335066E-3</v>
      </c>
      <c r="W15" s="217">
        <v>4.1867643193555489E-3</v>
      </c>
      <c r="X15" s="217">
        <v>7.6078858074256637E-3</v>
      </c>
      <c r="Y15" s="217">
        <v>5.3076475799750895E-2</v>
      </c>
      <c r="Z15" s="218">
        <v>5.1140992062187447E-5</v>
      </c>
      <c r="AA15" s="217">
        <v>4.680511182108626E-3</v>
      </c>
      <c r="AB15" s="217">
        <v>4.9455984174085062E-4</v>
      </c>
      <c r="AC15" s="217">
        <v>2.237925540325229E-4</v>
      </c>
      <c r="AD15" s="217">
        <v>9.3576723555643264E-6</v>
      </c>
      <c r="AE15" s="217">
        <v>7.2790731889218677E-5</v>
      </c>
      <c r="AF15" s="217">
        <v>3.7825960300426551E-5</v>
      </c>
      <c r="AG15" s="217">
        <v>3.7570915102255508E-6</v>
      </c>
      <c r="AH15" s="217">
        <v>1.9039537404894638E-4</v>
      </c>
      <c r="AI15" s="217">
        <v>1.6445534776986439E-3</v>
      </c>
      <c r="AJ15" s="217">
        <v>7.9037367362478814E-4</v>
      </c>
      <c r="AK15" s="217">
        <v>3.9804899927117787E-4</v>
      </c>
      <c r="AL15" s="218">
        <v>5.5225609713719639E-4</v>
      </c>
      <c r="AM15" s="217">
        <v>1.3511750367034032E-3</v>
      </c>
      <c r="AN15" s="217">
        <v>4.9938736865555271E-3</v>
      </c>
      <c r="AO15" s="217">
        <v>4.7020113570026001E-3</v>
      </c>
      <c r="AP15" s="219">
        <v>5.5109822813834142E-3</v>
      </c>
      <c r="AQ15" s="217">
        <v>7.737387342207448E-4</v>
      </c>
      <c r="AR15" s="217">
        <v>5.3704565311248737E-4</v>
      </c>
      <c r="AS15" s="217">
        <v>0</v>
      </c>
      <c r="AT15" s="217">
        <v>0</v>
      </c>
      <c r="AU15" s="217">
        <v>0</v>
      </c>
      <c r="AV15" s="217">
        <v>-8.9372188808658035E-2</v>
      </c>
      <c r="AW15" s="219">
        <v>8.0456057528610026E-5</v>
      </c>
      <c r="AX15" s="219">
        <v>5.4067136905041769E-3</v>
      </c>
      <c r="AY15" s="217">
        <v>3.1899045311662775E-3</v>
      </c>
      <c r="AZ15" s="217">
        <v>1.5499941944791472E-2</v>
      </c>
      <c r="BA15" s="219">
        <v>1.2618080190307626E-2</v>
      </c>
      <c r="BB15" s="219">
        <v>5.3594028238857219E-3</v>
      </c>
      <c r="BC15" s="217">
        <v>7.4224456763118613E-3</v>
      </c>
      <c r="BD15" s="220">
        <v>8.3330162075341222E-3</v>
      </c>
      <c r="BE15" s="217">
        <v>9.2567453653324451E-3</v>
      </c>
      <c r="BF15" s="219">
        <v>9.0446983221870135E-3</v>
      </c>
      <c r="BG15" s="218">
        <v>2.3437452626307539E-3</v>
      </c>
      <c r="BH15" s="219">
        <v>6.7312785489160127E-3</v>
      </c>
    </row>
    <row r="16" spans="1:60" x14ac:dyDescent="0.15">
      <c r="A16" s="73" t="s">
        <v>45</v>
      </c>
      <c r="B16" s="49" t="s">
        <v>12</v>
      </c>
      <c r="C16" s="217">
        <v>2.6203390718759006E-5</v>
      </c>
      <c r="D16" s="217">
        <v>0</v>
      </c>
      <c r="E16" s="217">
        <v>3.0535017121420316E-4</v>
      </c>
      <c r="F16" s="217">
        <v>7.4618910563905769E-4</v>
      </c>
      <c r="G16" s="217">
        <v>0</v>
      </c>
      <c r="H16" s="217">
        <v>1.3628197980548846E-4</v>
      </c>
      <c r="I16" s="217">
        <v>2.4183002803743656E-3</v>
      </c>
      <c r="J16" s="217">
        <v>2.7880440510960073E-5</v>
      </c>
      <c r="K16" s="217">
        <v>0</v>
      </c>
      <c r="L16" s="217">
        <v>2.2838056766844852E-3</v>
      </c>
      <c r="M16" s="217">
        <v>6.9249278335576821E-3</v>
      </c>
      <c r="N16" s="218">
        <v>0.60626997743930888</v>
      </c>
      <c r="O16" s="217">
        <v>6.3990629168881035E-4</v>
      </c>
      <c r="P16" s="217">
        <v>0.20279183563506273</v>
      </c>
      <c r="Q16" s="217">
        <v>0.13712483123896563</v>
      </c>
      <c r="R16" s="217">
        <v>9.2197275341972265E-2</v>
      </c>
      <c r="S16" s="217">
        <v>1.8578258993236112E-2</v>
      </c>
      <c r="T16" s="217">
        <v>3.8187722475488666E-3</v>
      </c>
      <c r="U16" s="217">
        <v>4.3243667933570998E-2</v>
      </c>
      <c r="V16" s="217">
        <v>8.7581730474836205E-3</v>
      </c>
      <c r="W16" s="217">
        <v>7.1608321316180182E-2</v>
      </c>
      <c r="X16" s="217">
        <v>5.5475077728471449E-3</v>
      </c>
      <c r="Y16" s="217">
        <v>2.356452994844601E-2</v>
      </c>
      <c r="Z16" s="218">
        <v>0</v>
      </c>
      <c r="AA16" s="217">
        <v>3.1948881789137381E-5</v>
      </c>
      <c r="AB16" s="217">
        <v>0</v>
      </c>
      <c r="AC16" s="217">
        <v>0</v>
      </c>
      <c r="AD16" s="217">
        <v>0</v>
      </c>
      <c r="AE16" s="217">
        <v>0</v>
      </c>
      <c r="AF16" s="217">
        <v>2.8983528022404759E-4</v>
      </c>
      <c r="AG16" s="217">
        <v>0</v>
      </c>
      <c r="AH16" s="217">
        <v>2.7902770334759382E-5</v>
      </c>
      <c r="AI16" s="217">
        <v>0</v>
      </c>
      <c r="AJ16" s="217">
        <v>1.7416784346072899E-6</v>
      </c>
      <c r="AK16" s="217">
        <v>5.6063239333968717E-6</v>
      </c>
      <c r="AL16" s="218">
        <v>2.101032392787204E-4</v>
      </c>
      <c r="AM16" s="217">
        <v>2.7023500734068063E-5</v>
      </c>
      <c r="AN16" s="217">
        <v>1.8564586195373706E-5</v>
      </c>
      <c r="AO16" s="217">
        <v>4.9089847688796899E-3</v>
      </c>
      <c r="AP16" s="219">
        <v>5.8900772851735943E-2</v>
      </c>
      <c r="AQ16" s="217">
        <v>0</v>
      </c>
      <c r="AR16" s="217">
        <v>-1.254655481313475E-4</v>
      </c>
      <c r="AS16" s="217">
        <v>0</v>
      </c>
      <c r="AT16" s="217">
        <v>-1.0632551825516293E-3</v>
      </c>
      <c r="AU16" s="217">
        <v>-1.3007537660337078E-3</v>
      </c>
      <c r="AV16" s="217">
        <v>-0.30537508401261482</v>
      </c>
      <c r="AW16" s="219">
        <v>-1.167455796350826E-3</v>
      </c>
      <c r="AX16" s="219">
        <v>5.6704839120925485E-2</v>
      </c>
      <c r="AY16" s="217">
        <v>0.12994631872309198</v>
      </c>
      <c r="AZ16" s="217">
        <v>0.12936255885499154</v>
      </c>
      <c r="BA16" s="219">
        <v>0.12949922092848118</v>
      </c>
      <c r="BB16" s="219">
        <v>5.3849541304701119E-2</v>
      </c>
      <c r="BC16" s="217">
        <v>7.7052433963121669E-2</v>
      </c>
      <c r="BD16" s="220">
        <v>2.4429009530833157E-2</v>
      </c>
      <c r="BE16" s="217">
        <v>0.10459910348518492</v>
      </c>
      <c r="BF16" s="219">
        <v>8.6195623170424382E-2</v>
      </c>
      <c r="BG16" s="218">
        <v>2.7380915817191914E-2</v>
      </c>
      <c r="BH16" s="219">
        <v>7.3156942200037517E-2</v>
      </c>
    </row>
    <row r="17" spans="1:60" x14ac:dyDescent="0.15">
      <c r="A17" s="73" t="s">
        <v>46</v>
      </c>
      <c r="B17" s="49" t="s">
        <v>13</v>
      </c>
      <c r="C17" s="217">
        <v>0</v>
      </c>
      <c r="D17" s="217">
        <v>0</v>
      </c>
      <c r="E17" s="217">
        <v>0</v>
      </c>
      <c r="F17" s="217">
        <v>5.3299221831361263E-5</v>
      </c>
      <c r="G17" s="217">
        <v>2.0217789690529795E-3</v>
      </c>
      <c r="H17" s="217">
        <v>0</v>
      </c>
      <c r="I17" s="217">
        <v>1.0221387253530375E-3</v>
      </c>
      <c r="J17" s="217">
        <v>5.7229704229326828E-3</v>
      </c>
      <c r="K17" s="217">
        <v>0</v>
      </c>
      <c r="L17" s="217">
        <v>2.2623949984655681E-3</v>
      </c>
      <c r="M17" s="217">
        <v>8.0956067129091171E-3</v>
      </c>
      <c r="N17" s="218">
        <v>1.1388061429639064E-2</v>
      </c>
      <c r="O17" s="217">
        <v>0.43894679378025547</v>
      </c>
      <c r="P17" s="217">
        <v>6.8202928106786465E-2</v>
      </c>
      <c r="Q17" s="217">
        <v>4.0174398765633577E-2</v>
      </c>
      <c r="R17" s="217">
        <v>1.7130757406744575E-2</v>
      </c>
      <c r="S17" s="217">
        <v>2.0877040809786487E-2</v>
      </c>
      <c r="T17" s="217">
        <v>2.5142072066446013E-2</v>
      </c>
      <c r="U17" s="217">
        <v>8.2803164969276755E-2</v>
      </c>
      <c r="V17" s="217">
        <v>4.6794736591439477E-2</v>
      </c>
      <c r="W17" s="217">
        <v>2.0085813129124608E-2</v>
      </c>
      <c r="X17" s="217">
        <v>1.8523738045765299E-2</v>
      </c>
      <c r="Y17" s="217">
        <v>8.4551997507872935E-3</v>
      </c>
      <c r="Z17" s="218">
        <v>1.7625377621432458E-4</v>
      </c>
      <c r="AA17" s="217">
        <v>2.3429179978700745E-4</v>
      </c>
      <c r="AB17" s="217">
        <v>5.6199982016005753E-6</v>
      </c>
      <c r="AC17" s="217">
        <v>1.2510142772004386E-5</v>
      </c>
      <c r="AD17" s="217">
        <v>0</v>
      </c>
      <c r="AE17" s="217">
        <v>0</v>
      </c>
      <c r="AF17" s="217">
        <v>1.5228633367704196E-5</v>
      </c>
      <c r="AG17" s="217">
        <v>6.6375283347318062E-5</v>
      </c>
      <c r="AH17" s="217">
        <v>1.7316131001865383E-4</v>
      </c>
      <c r="AI17" s="217">
        <v>9.903539525026244E-5</v>
      </c>
      <c r="AJ17" s="217">
        <v>1.283965341992494E-3</v>
      </c>
      <c r="AK17" s="217">
        <v>2.0743398553568426E-4</v>
      </c>
      <c r="AL17" s="218">
        <v>6.7575189427049006E-4</v>
      </c>
      <c r="AM17" s="217">
        <v>3.4750532975215648E-4</v>
      </c>
      <c r="AN17" s="217">
        <v>9.4679389596405894E-4</v>
      </c>
      <c r="AO17" s="217">
        <v>3.7998195616409276E-3</v>
      </c>
      <c r="AP17" s="219">
        <v>1.2644303287091735E-2</v>
      </c>
      <c r="AQ17" s="217">
        <v>8.5970970468971642E-5</v>
      </c>
      <c r="AR17" s="217">
        <v>6.0558701736942728E-4</v>
      </c>
      <c r="AS17" s="217">
        <v>0</v>
      </c>
      <c r="AT17" s="217">
        <v>0</v>
      </c>
      <c r="AU17" s="217">
        <v>-1.5833294715541344E-3</v>
      </c>
      <c r="AV17" s="217">
        <v>-0.13302428179985179</v>
      </c>
      <c r="AW17" s="219">
        <v>-2.9587972727925383E-4</v>
      </c>
      <c r="AX17" s="219">
        <v>1.2148754603131506E-2</v>
      </c>
      <c r="AY17" s="217">
        <v>8.8729792503545561E-3</v>
      </c>
      <c r="AZ17" s="217">
        <v>1.5702903962728304E-2</v>
      </c>
      <c r="BA17" s="219">
        <v>1.4103973094101678E-2</v>
      </c>
      <c r="BB17" s="219">
        <v>5.767155476392778E-3</v>
      </c>
      <c r="BC17" s="217">
        <v>1.269528020983845E-2</v>
      </c>
      <c r="BD17" s="220">
        <v>4.3376510557664623E-2</v>
      </c>
      <c r="BE17" s="217">
        <v>2.0599712797465912E-2</v>
      </c>
      <c r="BF17" s="219">
        <v>2.5828250379719121E-2</v>
      </c>
      <c r="BG17" s="218">
        <v>-1.0648731000052701E-2</v>
      </c>
      <c r="BH17" s="219">
        <v>7.099926557883076E-3</v>
      </c>
    </row>
    <row r="18" spans="1:60" x14ac:dyDescent="0.15">
      <c r="A18" s="73" t="s">
        <v>47</v>
      </c>
      <c r="B18" s="49" t="s">
        <v>14</v>
      </c>
      <c r="C18" s="217">
        <v>1.582684799413044E-3</v>
      </c>
      <c r="D18" s="217">
        <v>7.4101519081141163E-4</v>
      </c>
      <c r="E18" s="217">
        <v>1.7666688477393183E-3</v>
      </c>
      <c r="F18" s="217">
        <v>2.5850122588210213E-2</v>
      </c>
      <c r="G18" s="217">
        <v>8.8258328659272609E-3</v>
      </c>
      <c r="H18" s="217">
        <v>1.6725515703400855E-3</v>
      </c>
      <c r="I18" s="217">
        <v>6.0528885411967586E-3</v>
      </c>
      <c r="J18" s="217">
        <v>1.0563286899933019E-2</v>
      </c>
      <c r="K18" s="217">
        <v>1.0772117589825561E-3</v>
      </c>
      <c r="L18" s="217">
        <v>7.7381759529536031E-3</v>
      </c>
      <c r="M18" s="217">
        <v>1.0722960940508921E-2</v>
      </c>
      <c r="N18" s="218">
        <v>4.8209003926191806E-4</v>
      </c>
      <c r="O18" s="217">
        <v>1.5798816354124865E-3</v>
      </c>
      <c r="P18" s="217">
        <v>9.0720561123876747E-2</v>
      </c>
      <c r="Q18" s="217">
        <v>3.5915500793733214E-2</v>
      </c>
      <c r="R18" s="217">
        <v>3.4044904384449917E-2</v>
      </c>
      <c r="S18" s="217">
        <v>3.4738096967573504E-2</v>
      </c>
      <c r="T18" s="217">
        <v>1.5462436770124275E-2</v>
      </c>
      <c r="U18" s="217">
        <v>3.0054113510699941E-2</v>
      </c>
      <c r="V18" s="217">
        <v>2.3029113398695032E-2</v>
      </c>
      <c r="W18" s="217">
        <v>1.844573811367398E-2</v>
      </c>
      <c r="X18" s="217">
        <v>1.5539139535442654E-2</v>
      </c>
      <c r="Y18" s="217">
        <v>9.503286033668551E-2</v>
      </c>
      <c r="Z18" s="218">
        <v>5.9999342472959205E-4</v>
      </c>
      <c r="AA18" s="217">
        <v>7.8807241746538866E-4</v>
      </c>
      <c r="AB18" s="217">
        <v>1.5173995144321555E-4</v>
      </c>
      <c r="AC18" s="217">
        <v>2.6149673433148056E-3</v>
      </c>
      <c r="AD18" s="217">
        <v>1.139934632405109E-4</v>
      </c>
      <c r="AE18" s="217">
        <v>3.1676305783994737E-4</v>
      </c>
      <c r="AF18" s="217">
        <v>1.7945225062007556E-3</v>
      </c>
      <c r="AG18" s="217">
        <v>4.7464589412516122E-4</v>
      </c>
      <c r="AH18" s="217">
        <v>3.9285459291909753E-3</v>
      </c>
      <c r="AI18" s="217">
        <v>1.7543412872903633E-4</v>
      </c>
      <c r="AJ18" s="217">
        <v>3.3370558807075675E-4</v>
      </c>
      <c r="AK18" s="217">
        <v>2.2481358972921456E-3</v>
      </c>
      <c r="AL18" s="218">
        <v>1.9320944192195814E-3</v>
      </c>
      <c r="AM18" s="217">
        <v>2.4789839501517751E-3</v>
      </c>
      <c r="AN18" s="217">
        <v>3.7129172390747411E-4</v>
      </c>
      <c r="AO18" s="217">
        <v>5.8164835748023141E-3</v>
      </c>
      <c r="AP18" s="219">
        <v>1.2266979395446014E-2</v>
      </c>
      <c r="AQ18" s="217">
        <v>2.002407187173131E-3</v>
      </c>
      <c r="AR18" s="217">
        <v>1.0324354165676096E-3</v>
      </c>
      <c r="AS18" s="217">
        <v>2.8801705060939609E-6</v>
      </c>
      <c r="AT18" s="217">
        <v>6.2775213729985495E-4</v>
      </c>
      <c r="AU18" s="217">
        <v>4.1211842292394746E-3</v>
      </c>
      <c r="AV18" s="217">
        <v>-5.9989315318730939E-2</v>
      </c>
      <c r="AW18" s="219">
        <v>1.2197194518816345E-3</v>
      </c>
      <c r="AX18" s="219">
        <v>1.2590024663456318E-2</v>
      </c>
      <c r="AY18" s="217">
        <v>7.5053664773133619E-3</v>
      </c>
      <c r="AZ18" s="217">
        <v>4.0257692819592239E-2</v>
      </c>
      <c r="BA18" s="219">
        <v>3.2590155062825095E-2</v>
      </c>
      <c r="BB18" s="219">
        <v>1.4428191637185329E-2</v>
      </c>
      <c r="BC18" s="217">
        <v>1.8180491126009717E-2</v>
      </c>
      <c r="BD18" s="220">
        <v>1.3672277387530789E-2</v>
      </c>
      <c r="BE18" s="217">
        <v>2.4986026167272486E-2</v>
      </c>
      <c r="BF18" s="219">
        <v>2.2388893711962194E-2</v>
      </c>
      <c r="BG18" s="218">
        <v>7.9139917810911072E-3</v>
      </c>
      <c r="BH18" s="219">
        <v>1.6387484633677025E-2</v>
      </c>
    </row>
    <row r="19" spans="1:60" x14ac:dyDescent="0.15">
      <c r="A19" s="73" t="s">
        <v>48</v>
      </c>
      <c r="B19" s="49" t="s">
        <v>484</v>
      </c>
      <c r="C19" s="217">
        <v>0</v>
      </c>
      <c r="D19" s="217">
        <v>0</v>
      </c>
      <c r="E19" s="217">
        <v>0</v>
      </c>
      <c r="F19" s="217">
        <v>2.238567316917173E-3</v>
      </c>
      <c r="G19" s="217">
        <v>0</v>
      </c>
      <c r="H19" s="217">
        <v>0</v>
      </c>
      <c r="I19" s="217">
        <v>7.2805970660621395E-4</v>
      </c>
      <c r="J19" s="217">
        <v>4.4880709115204019E-5</v>
      </c>
      <c r="K19" s="217">
        <v>0</v>
      </c>
      <c r="L19" s="217">
        <v>3.8182376157068737E-4</v>
      </c>
      <c r="M19" s="217">
        <v>1.1477991618396818E-3</v>
      </c>
      <c r="N19" s="218">
        <v>5.8945506983989979E-5</v>
      </c>
      <c r="O19" s="217">
        <v>0</v>
      </c>
      <c r="P19" s="217">
        <v>1.3016244461047596E-3</v>
      </c>
      <c r="Q19" s="217">
        <v>0.16138098452591132</v>
      </c>
      <c r="R19" s="217">
        <v>3.6690563314533402E-2</v>
      </c>
      <c r="S19" s="217">
        <v>1.4288339023316826E-2</v>
      </c>
      <c r="T19" s="217">
        <v>1.9921313932429901E-3</v>
      </c>
      <c r="U19" s="217">
        <v>1.2411734087583356E-2</v>
      </c>
      <c r="V19" s="217">
        <v>1.4577110704395925E-3</v>
      </c>
      <c r="W19" s="217">
        <v>1.4864567275930413E-2</v>
      </c>
      <c r="X19" s="217">
        <v>1.7260855220753229E-4</v>
      </c>
      <c r="Y19" s="217">
        <v>7.0909005508486243E-3</v>
      </c>
      <c r="Z19" s="218">
        <v>0</v>
      </c>
      <c r="AA19" s="217">
        <v>1.1315228966986156E-2</v>
      </c>
      <c r="AB19" s="217">
        <v>0</v>
      </c>
      <c r="AC19" s="217">
        <v>4.1700475906681285E-6</v>
      </c>
      <c r="AD19" s="217">
        <v>0</v>
      </c>
      <c r="AE19" s="217">
        <v>0</v>
      </c>
      <c r="AF19" s="217">
        <v>1.036529561479221E-4</v>
      </c>
      <c r="AG19" s="217">
        <v>0</v>
      </c>
      <c r="AH19" s="217">
        <v>2.8477239135769135E-4</v>
      </c>
      <c r="AI19" s="217">
        <v>0</v>
      </c>
      <c r="AJ19" s="217">
        <v>0</v>
      </c>
      <c r="AK19" s="217">
        <v>0</v>
      </c>
      <c r="AL19" s="218">
        <v>1.9341794131971565E-2</v>
      </c>
      <c r="AM19" s="217">
        <v>6.7558751835170156E-6</v>
      </c>
      <c r="AN19" s="217">
        <v>0</v>
      </c>
      <c r="AO19" s="217">
        <v>0</v>
      </c>
      <c r="AP19" s="219">
        <v>7.7064426283386363E-3</v>
      </c>
      <c r="AQ19" s="217">
        <v>0</v>
      </c>
      <c r="AR19" s="217">
        <v>4.8211298587508529E-5</v>
      </c>
      <c r="AS19" s="217">
        <v>0</v>
      </c>
      <c r="AT19" s="217">
        <v>5.7596258597261696E-3</v>
      </c>
      <c r="AU19" s="217">
        <v>4.5459000422398747E-2</v>
      </c>
      <c r="AV19" s="217">
        <v>0.33026005135540354</v>
      </c>
      <c r="AW19" s="219">
        <v>9.1244100259861832E-3</v>
      </c>
      <c r="AX19" s="219">
        <v>1.2368152987877728E-2</v>
      </c>
      <c r="AY19" s="217">
        <v>9.652314984436941E-2</v>
      </c>
      <c r="AZ19" s="217">
        <v>5.3153600124972139E-2</v>
      </c>
      <c r="BA19" s="219">
        <v>6.3306700594608301E-2</v>
      </c>
      <c r="BB19" s="219">
        <v>3.1937777579672005E-2</v>
      </c>
      <c r="BC19" s="217">
        <v>2.6606572256163825E-2</v>
      </c>
      <c r="BD19" s="220">
        <v>2.3501252537553162E-2</v>
      </c>
      <c r="BE19" s="217">
        <v>2.4255821074885667E-2</v>
      </c>
      <c r="BF19" s="219">
        <v>2.4082605770549822E-2</v>
      </c>
      <c r="BG19" s="218">
        <v>3.8365622584789018E-2</v>
      </c>
      <c r="BH19" s="219">
        <v>2.7681918115479182E-2</v>
      </c>
    </row>
    <row r="20" spans="1:60" x14ac:dyDescent="0.15">
      <c r="A20" s="73" t="s">
        <v>49</v>
      </c>
      <c r="B20" s="49" t="s">
        <v>485</v>
      </c>
      <c r="C20" s="217">
        <v>0</v>
      </c>
      <c r="D20" s="217">
        <v>9.2626898851426453E-5</v>
      </c>
      <c r="E20" s="217">
        <v>0</v>
      </c>
      <c r="F20" s="217">
        <v>2.9314572007248696E-3</v>
      </c>
      <c r="G20" s="217">
        <v>0</v>
      </c>
      <c r="H20" s="217">
        <v>0</v>
      </c>
      <c r="I20" s="217">
        <v>3.7116769356395217E-5</v>
      </c>
      <c r="J20" s="217">
        <v>0</v>
      </c>
      <c r="K20" s="217">
        <v>8.6871916046980331E-6</v>
      </c>
      <c r="L20" s="217">
        <v>2.544302261681309E-3</v>
      </c>
      <c r="M20" s="217">
        <v>1.1096662993200911E-3</v>
      </c>
      <c r="N20" s="218">
        <v>7.7190544859986879E-5</v>
      </c>
      <c r="O20" s="217">
        <v>1.7353390961052483E-4</v>
      </c>
      <c r="P20" s="217">
        <v>5.7484497198609721E-4</v>
      </c>
      <c r="Q20" s="217">
        <v>3.4299289349138764E-3</v>
      </c>
      <c r="R20" s="217">
        <v>0.16471427694396276</v>
      </c>
      <c r="S20" s="217">
        <v>1.8031336925357956E-3</v>
      </c>
      <c r="T20" s="217">
        <v>2.8414413289202523E-3</v>
      </c>
      <c r="U20" s="217">
        <v>1.7520599471632147E-3</v>
      </c>
      <c r="V20" s="217">
        <v>4.9837729712812206E-4</v>
      </c>
      <c r="W20" s="217">
        <v>1.529079142721157E-3</v>
      </c>
      <c r="X20" s="217">
        <v>4.5883286029850352E-5</v>
      </c>
      <c r="Y20" s="217">
        <v>6.1007443447989538E-5</v>
      </c>
      <c r="Z20" s="218">
        <v>9.1323200111049004E-6</v>
      </c>
      <c r="AA20" s="217">
        <v>2.7689030883919062E-4</v>
      </c>
      <c r="AB20" s="217">
        <v>0</v>
      </c>
      <c r="AC20" s="217">
        <v>3.1275356930010964E-6</v>
      </c>
      <c r="AD20" s="217">
        <v>0</v>
      </c>
      <c r="AE20" s="217">
        <v>0</v>
      </c>
      <c r="AF20" s="217">
        <v>6.1405779708484652E-5</v>
      </c>
      <c r="AG20" s="217">
        <v>1.2523638367418503E-6</v>
      </c>
      <c r="AH20" s="217">
        <v>1.3951385167379691E-5</v>
      </c>
      <c r="AI20" s="217">
        <v>0</v>
      </c>
      <c r="AJ20" s="217">
        <v>0</v>
      </c>
      <c r="AK20" s="217">
        <v>0</v>
      </c>
      <c r="AL20" s="218">
        <v>2.2678853723772513E-2</v>
      </c>
      <c r="AM20" s="217">
        <v>8.0226017804264567E-6</v>
      </c>
      <c r="AN20" s="217">
        <v>0</v>
      </c>
      <c r="AO20" s="217">
        <v>0</v>
      </c>
      <c r="AP20" s="219">
        <v>5.0599903918449578E-3</v>
      </c>
      <c r="AQ20" s="217">
        <v>0</v>
      </c>
      <c r="AR20" s="217">
        <v>2.5225877402069866E-5</v>
      </c>
      <c r="AS20" s="217">
        <v>0</v>
      </c>
      <c r="AT20" s="217">
        <v>3.3964006261827571E-3</v>
      </c>
      <c r="AU20" s="217">
        <v>7.7388989827807259E-2</v>
      </c>
      <c r="AV20" s="217">
        <v>2.0335361124993536E-2</v>
      </c>
      <c r="AW20" s="219">
        <v>1.3799150490807708E-2</v>
      </c>
      <c r="AX20" s="219">
        <v>1.2286184632109981E-2</v>
      </c>
      <c r="AY20" s="217">
        <v>0.10237923913198949</v>
      </c>
      <c r="AZ20" s="217">
        <v>3.297233166953243E-2</v>
      </c>
      <c r="BA20" s="219">
        <v>4.9220951019110032E-2</v>
      </c>
      <c r="BB20" s="219">
        <v>2.8713443452306874E-2</v>
      </c>
      <c r="BC20" s="217">
        <v>2.2610245958994385E-2</v>
      </c>
      <c r="BD20" s="220">
        <v>1.966687356391222E-2</v>
      </c>
      <c r="BE20" s="217">
        <v>2.4860519723357212E-2</v>
      </c>
      <c r="BF20" s="219">
        <v>2.3668290050886068E-2</v>
      </c>
      <c r="BG20" s="218">
        <v>3.2841865449864158E-2</v>
      </c>
      <c r="BH20" s="219">
        <v>2.2159462107594702E-2</v>
      </c>
    </row>
    <row r="21" spans="1:60" x14ac:dyDescent="0.15">
      <c r="A21" s="73" t="s">
        <v>50</v>
      </c>
      <c r="B21" s="49" t="s">
        <v>486</v>
      </c>
      <c r="C21" s="217">
        <v>8.3326782485653643E-4</v>
      </c>
      <c r="D21" s="217">
        <v>0</v>
      </c>
      <c r="E21" s="217">
        <v>2.1810726515300224E-5</v>
      </c>
      <c r="F21" s="217">
        <v>0</v>
      </c>
      <c r="G21" s="217">
        <v>0</v>
      </c>
      <c r="H21" s="217">
        <v>0</v>
      </c>
      <c r="I21" s="217">
        <v>0</v>
      </c>
      <c r="J21" s="217">
        <v>2.7200429766790314E-6</v>
      </c>
      <c r="K21" s="217">
        <v>0</v>
      </c>
      <c r="L21" s="217">
        <v>0</v>
      </c>
      <c r="M21" s="217">
        <v>0</v>
      </c>
      <c r="N21" s="218">
        <v>0</v>
      </c>
      <c r="O21" s="217">
        <v>0</v>
      </c>
      <c r="P21" s="217">
        <v>2.1928691029442399E-5</v>
      </c>
      <c r="Q21" s="217">
        <v>2.1345489073186655E-3</v>
      </c>
      <c r="R21" s="217">
        <v>6.5828720226201523E-3</v>
      </c>
      <c r="S21" s="217">
        <v>0.13735434995321252</v>
      </c>
      <c r="T21" s="217">
        <v>8.7428963966776997E-5</v>
      </c>
      <c r="U21" s="217">
        <v>6.0366191004651863E-4</v>
      </c>
      <c r="V21" s="217">
        <v>5.2729338603999269E-4</v>
      </c>
      <c r="W21" s="217">
        <v>4.5552706168173844E-4</v>
      </c>
      <c r="X21" s="217">
        <v>1.1361575588343897E-4</v>
      </c>
      <c r="Y21" s="217">
        <v>2.262134407496249E-4</v>
      </c>
      <c r="Z21" s="218">
        <v>0</v>
      </c>
      <c r="AA21" s="217">
        <v>1.0117145899893504E-4</v>
      </c>
      <c r="AB21" s="217">
        <v>2.8099991008002876E-5</v>
      </c>
      <c r="AC21" s="217">
        <v>8.7501498610852895E-4</v>
      </c>
      <c r="AD21" s="217">
        <v>1.1059067329303296E-5</v>
      </c>
      <c r="AE21" s="217">
        <v>0</v>
      </c>
      <c r="AF21" s="217">
        <v>3.0457266735408392E-5</v>
      </c>
      <c r="AG21" s="217">
        <v>3.1309095918546253E-5</v>
      </c>
      <c r="AH21" s="217">
        <v>2.5678755405135916E-3</v>
      </c>
      <c r="AI21" s="217">
        <v>0</v>
      </c>
      <c r="AJ21" s="217">
        <v>1.0618316744426802E-2</v>
      </c>
      <c r="AK21" s="217">
        <v>0</v>
      </c>
      <c r="AL21" s="218">
        <v>7.6423048485733027E-3</v>
      </c>
      <c r="AM21" s="217">
        <v>4.6995556745340239E-4</v>
      </c>
      <c r="AN21" s="217">
        <v>2.4709464226042401E-2</v>
      </c>
      <c r="AO21" s="217">
        <v>0</v>
      </c>
      <c r="AP21" s="219">
        <v>2.4525026225293883E-3</v>
      </c>
      <c r="AQ21" s="217">
        <v>1.418521012738032E-3</v>
      </c>
      <c r="AR21" s="217">
        <v>1.1220536652328578E-3</v>
      </c>
      <c r="AS21" s="217">
        <v>2.4001420884116338E-6</v>
      </c>
      <c r="AT21" s="217">
        <v>1.6767521150669668E-2</v>
      </c>
      <c r="AU21" s="217">
        <v>4.9590571506035297E-2</v>
      </c>
      <c r="AV21" s="217">
        <v>0.15603081324211143</v>
      </c>
      <c r="AW21" s="219">
        <v>1.041521928888553E-2</v>
      </c>
      <c r="AX21" s="219">
        <v>7.9431358959391116E-3</v>
      </c>
      <c r="AY21" s="217">
        <v>5.4795281680920429E-3</v>
      </c>
      <c r="AZ21" s="217">
        <v>5.4926701200477459E-3</v>
      </c>
      <c r="BA21" s="219">
        <v>5.4895935015576601E-3</v>
      </c>
      <c r="BB21" s="219">
        <v>8.3412923592754463E-3</v>
      </c>
      <c r="BC21" s="217">
        <v>7.2573180439377376E-3</v>
      </c>
      <c r="BD21" s="220">
        <v>1.7717140408869198E-2</v>
      </c>
      <c r="BE21" s="217">
        <v>7.9488196451287709E-3</v>
      </c>
      <c r="BF21" s="219">
        <v>1.0191190709158257E-2</v>
      </c>
      <c r="BG21" s="218">
        <v>6.8275304509159617E-3</v>
      </c>
      <c r="BH21" s="219">
        <v>6.0073300427952031E-3</v>
      </c>
    </row>
    <row r="22" spans="1:60" x14ac:dyDescent="0.15">
      <c r="A22" s="73" t="s">
        <v>51</v>
      </c>
      <c r="B22" s="49" t="s">
        <v>720</v>
      </c>
      <c r="C22" s="217">
        <v>0</v>
      </c>
      <c r="D22" s="217">
        <v>0</v>
      </c>
      <c r="E22" s="217">
        <v>0</v>
      </c>
      <c r="F22" s="217">
        <v>0</v>
      </c>
      <c r="G22" s="217">
        <v>5.1694680875811285E-7</v>
      </c>
      <c r="H22" s="217">
        <v>0</v>
      </c>
      <c r="I22" s="217">
        <v>1.1420544417352375E-5</v>
      </c>
      <c r="J22" s="217">
        <v>4.7600752091883053E-6</v>
      </c>
      <c r="K22" s="217">
        <v>0</v>
      </c>
      <c r="L22" s="217">
        <v>0</v>
      </c>
      <c r="M22" s="217">
        <v>0</v>
      </c>
      <c r="N22" s="218">
        <v>3.5086611299994034E-7</v>
      </c>
      <c r="O22" s="217">
        <v>3.9768187619078608E-5</v>
      </c>
      <c r="P22" s="217">
        <v>7.0547731711863267E-3</v>
      </c>
      <c r="Q22" s="217">
        <v>2.9848448882097236E-3</v>
      </c>
      <c r="R22" s="217">
        <v>9.6466933317579853E-3</v>
      </c>
      <c r="S22" s="217">
        <v>0.14178100044010136</v>
      </c>
      <c r="T22" s="217">
        <v>0.32269718353837507</v>
      </c>
      <c r="U22" s="217">
        <v>8.501288183088955E-2</v>
      </c>
      <c r="V22" s="217">
        <v>0.31852602788191348</v>
      </c>
      <c r="W22" s="217">
        <v>7.2102918925062692E-3</v>
      </c>
      <c r="X22" s="217">
        <v>1.4333064588372302E-3</v>
      </c>
      <c r="Y22" s="217">
        <v>3.5416710532638174E-4</v>
      </c>
      <c r="Z22" s="218">
        <v>4.5661600055524502E-6</v>
      </c>
      <c r="AA22" s="217">
        <v>2.6624068157614482E-5</v>
      </c>
      <c r="AB22" s="217">
        <v>0</v>
      </c>
      <c r="AC22" s="217">
        <v>2.8147821237009867E-5</v>
      </c>
      <c r="AD22" s="217">
        <v>4.3385571830343702E-5</v>
      </c>
      <c r="AE22" s="217">
        <v>0</v>
      </c>
      <c r="AF22" s="217">
        <v>5.4037086143466497E-6</v>
      </c>
      <c r="AG22" s="217">
        <v>8.6914050269884405E-4</v>
      </c>
      <c r="AH22" s="217">
        <v>1.8694856124288788E-3</v>
      </c>
      <c r="AI22" s="217">
        <v>1.594752821801369E-3</v>
      </c>
      <c r="AJ22" s="217">
        <v>3.4833568692145798E-6</v>
      </c>
      <c r="AK22" s="217">
        <v>0</v>
      </c>
      <c r="AL22" s="218">
        <v>2.4980366306711167E-2</v>
      </c>
      <c r="AM22" s="217">
        <v>1.0978297173215151E-5</v>
      </c>
      <c r="AN22" s="217">
        <v>3.5978168046634243E-2</v>
      </c>
      <c r="AO22" s="217">
        <v>0</v>
      </c>
      <c r="AP22" s="219">
        <v>1.3701400554414572E-2</v>
      </c>
      <c r="AQ22" s="217">
        <v>3.5821237695404851E-5</v>
      </c>
      <c r="AR22" s="217">
        <v>4.7721717414244671E-4</v>
      </c>
      <c r="AS22" s="217">
        <v>0</v>
      </c>
      <c r="AT22" s="217">
        <v>0</v>
      </c>
      <c r="AU22" s="217">
        <v>0</v>
      </c>
      <c r="AV22" s="217">
        <v>-0.28217898564461369</v>
      </c>
      <c r="AW22" s="219">
        <v>-4.9655155877523401E-4</v>
      </c>
      <c r="AX22" s="219">
        <v>1.307056758427089E-2</v>
      </c>
      <c r="AY22" s="217">
        <v>3.6552284507466858E-2</v>
      </c>
      <c r="AZ22" s="217">
        <v>1.0545701303976316E-2</v>
      </c>
      <c r="BA22" s="219">
        <v>1.6634015659218401E-2</v>
      </c>
      <c r="BB22" s="219">
        <v>6.7162466128386535E-3</v>
      </c>
      <c r="BC22" s="217">
        <v>1.4066627937691048E-2</v>
      </c>
      <c r="BD22" s="220">
        <v>4.7311669923220563E-2</v>
      </c>
      <c r="BE22" s="217">
        <v>2.1971056415498427E-2</v>
      </c>
      <c r="BF22" s="219">
        <v>2.7788131821682417E-2</v>
      </c>
      <c r="BG22" s="218">
        <v>-1.0526764155018973E-2</v>
      </c>
      <c r="BH22" s="219">
        <v>8.2205271794869687E-3</v>
      </c>
    </row>
    <row r="23" spans="1:60" x14ac:dyDescent="0.15">
      <c r="A23" s="73" t="s">
        <v>52</v>
      </c>
      <c r="B23" s="49" t="s">
        <v>15</v>
      </c>
      <c r="C23" s="217">
        <v>3.6684747006262609E-5</v>
      </c>
      <c r="D23" s="217">
        <v>0</v>
      </c>
      <c r="E23" s="217">
        <v>1.4176972234945147E-3</v>
      </c>
      <c r="F23" s="217">
        <v>1.5989766549408379E-4</v>
      </c>
      <c r="G23" s="217">
        <v>5.1694680875811285E-7</v>
      </c>
      <c r="H23" s="217">
        <v>0</v>
      </c>
      <c r="I23" s="217">
        <v>7.4233538712790433E-5</v>
      </c>
      <c r="J23" s="217">
        <v>3.4000537208487894E-6</v>
      </c>
      <c r="K23" s="217">
        <v>0</v>
      </c>
      <c r="L23" s="217">
        <v>2.1410678218917049E-5</v>
      </c>
      <c r="M23" s="217">
        <v>3.0506290015672606E-5</v>
      </c>
      <c r="N23" s="218">
        <v>0</v>
      </c>
      <c r="O23" s="217">
        <v>3.6152897835526007E-6</v>
      </c>
      <c r="P23" s="217">
        <v>8.2545858375115326E-4</v>
      </c>
      <c r="Q23" s="217">
        <v>2.2808702876726556E-2</v>
      </c>
      <c r="R23" s="217">
        <v>2.0824718145814727E-2</v>
      </c>
      <c r="S23" s="217">
        <v>2.2355439524519627E-2</v>
      </c>
      <c r="T23" s="217">
        <v>3.9624055454942859E-2</v>
      </c>
      <c r="U23" s="217">
        <v>0.15129718563913197</v>
      </c>
      <c r="V23" s="217">
        <v>2.4201065472829082E-2</v>
      </c>
      <c r="W23" s="217">
        <v>2.3518693480901607E-2</v>
      </c>
      <c r="X23" s="217">
        <v>1.3371700500127818E-3</v>
      </c>
      <c r="Y23" s="217">
        <v>8.4379233066250309E-3</v>
      </c>
      <c r="Z23" s="218">
        <v>2.7396960033314705E-6</v>
      </c>
      <c r="AA23" s="217">
        <v>2.0234291799787007E-4</v>
      </c>
      <c r="AB23" s="217">
        <v>0</v>
      </c>
      <c r="AC23" s="217">
        <v>2.1128241126051851E-4</v>
      </c>
      <c r="AD23" s="217">
        <v>2.5520924606084528E-6</v>
      </c>
      <c r="AE23" s="217">
        <v>1.1412106270767334E-5</v>
      </c>
      <c r="AF23" s="217">
        <v>1.9797223378015453E-4</v>
      </c>
      <c r="AG23" s="217">
        <v>1.0770328995979913E-4</v>
      </c>
      <c r="AH23" s="217">
        <v>1.6396980920249779E-3</v>
      </c>
      <c r="AI23" s="217">
        <v>4.3349207292400592E-4</v>
      </c>
      <c r="AJ23" s="217">
        <v>7.280215856658472E-5</v>
      </c>
      <c r="AK23" s="217">
        <v>0</v>
      </c>
      <c r="AL23" s="218">
        <v>1.2231964668440516E-2</v>
      </c>
      <c r="AM23" s="217">
        <v>1.7311930157762353E-4</v>
      </c>
      <c r="AN23" s="217">
        <v>0</v>
      </c>
      <c r="AO23" s="217">
        <v>1.1569283022873215E-3</v>
      </c>
      <c r="AP23" s="219">
        <v>9.6730958208632485E-3</v>
      </c>
      <c r="AQ23" s="217">
        <v>5.2531845080311217E-3</v>
      </c>
      <c r="AR23" s="217">
        <v>1.0726059667332082E-2</v>
      </c>
      <c r="AS23" s="217">
        <v>0</v>
      </c>
      <c r="AT23" s="217">
        <v>1.0997432755321834E-2</v>
      </c>
      <c r="AU23" s="217">
        <v>5.0624196683344225E-2</v>
      </c>
      <c r="AV23" s="217">
        <v>0.24812587243869233</v>
      </c>
      <c r="AW23" s="219">
        <v>1.6160615392367756E-2</v>
      </c>
      <c r="AX23" s="219">
        <v>1.8035836335300492E-2</v>
      </c>
      <c r="AY23" s="217">
        <v>0.14437006743442224</v>
      </c>
      <c r="AZ23" s="217">
        <v>6.6614253028728879E-2</v>
      </c>
      <c r="BA23" s="219">
        <v>8.4817407104969975E-2</v>
      </c>
      <c r="BB23" s="219">
        <v>4.5068448707622832E-2</v>
      </c>
      <c r="BC23" s="217">
        <v>3.6702721213023919E-2</v>
      </c>
      <c r="BD23" s="220">
        <v>4.6007036256008438E-2</v>
      </c>
      <c r="BE23" s="217">
        <v>2.6309434925417111E-2</v>
      </c>
      <c r="BF23" s="219">
        <v>3.0831126250139094E-2</v>
      </c>
      <c r="BG23" s="218">
        <v>5.6718773394130735E-2</v>
      </c>
      <c r="BH23" s="219">
        <v>3.9204337366369586E-2</v>
      </c>
    </row>
    <row r="24" spans="1:60" x14ac:dyDescent="0.15">
      <c r="A24" s="73" t="s">
        <v>53</v>
      </c>
      <c r="B24" s="49" t="s">
        <v>733</v>
      </c>
      <c r="C24" s="217">
        <v>1.0481356287503603E-5</v>
      </c>
      <c r="D24" s="217">
        <v>0</v>
      </c>
      <c r="E24" s="217">
        <v>4.3621453030600448E-5</v>
      </c>
      <c r="F24" s="217">
        <v>0</v>
      </c>
      <c r="G24" s="217">
        <v>2.2228712776598853E-5</v>
      </c>
      <c r="H24" s="217">
        <v>0</v>
      </c>
      <c r="I24" s="217">
        <v>0</v>
      </c>
      <c r="J24" s="217">
        <v>2.5160397534281043E-5</v>
      </c>
      <c r="K24" s="217">
        <v>0</v>
      </c>
      <c r="L24" s="217">
        <v>5.3526695547292622E-6</v>
      </c>
      <c r="M24" s="217">
        <v>7.6265725039181514E-6</v>
      </c>
      <c r="N24" s="218">
        <v>3.5086611299994034E-7</v>
      </c>
      <c r="O24" s="217">
        <v>0</v>
      </c>
      <c r="P24" s="217">
        <v>3.9158376838290004E-5</v>
      </c>
      <c r="Q24" s="217">
        <v>4.8681067608266697E-4</v>
      </c>
      <c r="R24" s="217">
        <v>1.9923526093448287E-4</v>
      </c>
      <c r="S24" s="217">
        <v>3.8455457897682848E-5</v>
      </c>
      <c r="T24" s="217">
        <v>4.0592018984575034E-5</v>
      </c>
      <c r="U24" s="217">
        <v>5.5652128366544562E-5</v>
      </c>
      <c r="V24" s="217">
        <v>1.3884825516917613E-2</v>
      </c>
      <c r="W24" s="217">
        <v>1.1490292744954572E-3</v>
      </c>
      <c r="X24" s="217">
        <v>5.6807877941719487E-5</v>
      </c>
      <c r="Y24" s="217">
        <v>1.7044291943832121E-3</v>
      </c>
      <c r="Z24" s="218">
        <v>1.2785248015546862E-5</v>
      </c>
      <c r="AA24" s="217">
        <v>1.0649627263045793E-5</v>
      </c>
      <c r="AB24" s="217">
        <v>1.6859994604801726E-5</v>
      </c>
      <c r="AC24" s="217">
        <v>2.9572587497154811E-4</v>
      </c>
      <c r="AD24" s="217">
        <v>1.4291717779407336E-4</v>
      </c>
      <c r="AE24" s="217">
        <v>6.4154543359989336E-5</v>
      </c>
      <c r="AF24" s="217">
        <v>1.4344390139902017E-4</v>
      </c>
      <c r="AG24" s="217">
        <v>1.9536875853172863E-4</v>
      </c>
      <c r="AH24" s="217">
        <v>1.3352296274898093E-3</v>
      </c>
      <c r="AI24" s="217">
        <v>1.256334728317615E-4</v>
      </c>
      <c r="AJ24" s="217">
        <v>2.5080169458344974E-5</v>
      </c>
      <c r="AK24" s="217">
        <v>7.2882211134159334E-5</v>
      </c>
      <c r="AL24" s="218">
        <v>1.9823481202175452E-3</v>
      </c>
      <c r="AM24" s="217">
        <v>1.2625041749197424E-4</v>
      </c>
      <c r="AN24" s="217">
        <v>0</v>
      </c>
      <c r="AO24" s="217">
        <v>0</v>
      </c>
      <c r="AP24" s="219">
        <v>5.4401377956050337E-4</v>
      </c>
      <c r="AQ24" s="217">
        <v>6.4120015474774682E-4</v>
      </c>
      <c r="AR24" s="217">
        <v>1.001616696609949E-2</v>
      </c>
      <c r="AS24" s="217">
        <v>0</v>
      </c>
      <c r="AT24" s="217">
        <v>3.2372393030381898E-2</v>
      </c>
      <c r="AU24" s="217">
        <v>2.2531750483255061E-2</v>
      </c>
      <c r="AV24" s="217">
        <v>-0.10398607544763644</v>
      </c>
      <c r="AW24" s="219">
        <v>1.0508179285506188E-2</v>
      </c>
      <c r="AX24" s="219">
        <v>6.1352102629477897E-3</v>
      </c>
      <c r="AY24" s="217">
        <v>3.8013968794663337E-2</v>
      </c>
      <c r="AZ24" s="217">
        <v>3.3187064475584907E-2</v>
      </c>
      <c r="BA24" s="219">
        <v>3.4317074928218332E-2</v>
      </c>
      <c r="BB24" s="219">
        <v>2.0532877053804209E-2</v>
      </c>
      <c r="BC24" s="217">
        <v>1.4012647365477183E-2</v>
      </c>
      <c r="BD24" s="220">
        <v>4.4224220625074633E-2</v>
      </c>
      <c r="BE24" s="217">
        <v>1.7271407020290912E-3</v>
      </c>
      <c r="BF24" s="219">
        <v>1.1482576117183932E-2</v>
      </c>
      <c r="BG24" s="218">
        <v>2.7938689820713174E-2</v>
      </c>
      <c r="BH24" s="219">
        <v>1.5090594182969539E-2</v>
      </c>
    </row>
    <row r="25" spans="1:60" x14ac:dyDescent="0.15">
      <c r="A25" s="73" t="s">
        <v>54</v>
      </c>
      <c r="B25" s="49" t="s">
        <v>462</v>
      </c>
      <c r="C25" s="217">
        <v>0</v>
      </c>
      <c r="D25" s="217">
        <v>0</v>
      </c>
      <c r="E25" s="217">
        <v>4.4537503544243059E-2</v>
      </c>
      <c r="F25" s="217">
        <v>1.0659844366272253E-4</v>
      </c>
      <c r="G25" s="217">
        <v>5.1694680875811285E-7</v>
      </c>
      <c r="H25" s="217">
        <v>0</v>
      </c>
      <c r="I25" s="217">
        <v>0</v>
      </c>
      <c r="J25" s="217">
        <v>0</v>
      </c>
      <c r="K25" s="217">
        <v>0</v>
      </c>
      <c r="L25" s="217">
        <v>0</v>
      </c>
      <c r="M25" s="217">
        <v>0</v>
      </c>
      <c r="N25" s="218">
        <v>0</v>
      </c>
      <c r="O25" s="217">
        <v>0</v>
      </c>
      <c r="P25" s="217">
        <v>0</v>
      </c>
      <c r="Q25" s="217">
        <v>0</v>
      </c>
      <c r="R25" s="217">
        <v>1.303137607856356E-3</v>
      </c>
      <c r="S25" s="217">
        <v>0</v>
      </c>
      <c r="T25" s="217">
        <v>0</v>
      </c>
      <c r="U25" s="217">
        <v>0</v>
      </c>
      <c r="V25" s="217">
        <v>0</v>
      </c>
      <c r="W25" s="217">
        <v>0.34343987753159388</v>
      </c>
      <c r="X25" s="217">
        <v>2.1849183823738266E-6</v>
      </c>
      <c r="Y25" s="217">
        <v>1.6196666402121115E-6</v>
      </c>
      <c r="Z25" s="218">
        <v>0</v>
      </c>
      <c r="AA25" s="217">
        <v>0</v>
      </c>
      <c r="AB25" s="217">
        <v>0</v>
      </c>
      <c r="AC25" s="217">
        <v>4.8650555224461496E-6</v>
      </c>
      <c r="AD25" s="217">
        <v>0</v>
      </c>
      <c r="AE25" s="217">
        <v>0</v>
      </c>
      <c r="AF25" s="217">
        <v>1.3673347779247697E-2</v>
      </c>
      <c r="AG25" s="217">
        <v>0</v>
      </c>
      <c r="AH25" s="217">
        <v>4.6179084904026781E-3</v>
      </c>
      <c r="AI25" s="217">
        <v>5.036657244156204E-5</v>
      </c>
      <c r="AJ25" s="217">
        <v>0</v>
      </c>
      <c r="AK25" s="217">
        <v>0</v>
      </c>
      <c r="AL25" s="218">
        <v>2.1996686463417178E-2</v>
      </c>
      <c r="AM25" s="217">
        <v>2.7023500734068063E-5</v>
      </c>
      <c r="AN25" s="217">
        <v>0</v>
      </c>
      <c r="AO25" s="217">
        <v>0</v>
      </c>
      <c r="AP25" s="219">
        <v>1.1928517297810607E-2</v>
      </c>
      <c r="AQ25" s="217">
        <v>0</v>
      </c>
      <c r="AR25" s="217">
        <v>8.1409051127791718E-3</v>
      </c>
      <c r="AS25" s="217">
        <v>0</v>
      </c>
      <c r="AT25" s="217">
        <v>3.0453825560759214E-2</v>
      </c>
      <c r="AU25" s="217">
        <v>4.0649620506953067E-2</v>
      </c>
      <c r="AV25" s="217">
        <v>0.13609181932548642</v>
      </c>
      <c r="AW25" s="219">
        <v>1.3202614250528643E-2</v>
      </c>
      <c r="AX25" s="219">
        <v>1.8653034820287441E-2</v>
      </c>
      <c r="AY25" s="217">
        <v>0.13420676808786169</v>
      </c>
      <c r="AZ25" s="217">
        <v>3.9530174036987685E-2</v>
      </c>
      <c r="BA25" s="219">
        <v>6.1694595335822423E-2</v>
      </c>
      <c r="BB25" s="219">
        <v>3.3620086016586552E-2</v>
      </c>
      <c r="BC25" s="217">
        <v>3.0684076406179057E-2</v>
      </c>
      <c r="BD25" s="220">
        <v>2.3882590843419028E-2</v>
      </c>
      <c r="BE25" s="217">
        <v>3.8124947803394822E-2</v>
      </c>
      <c r="BF25" s="219">
        <v>3.4855537440748242E-2</v>
      </c>
      <c r="BG25" s="218">
        <v>3.2609122735472798E-2</v>
      </c>
      <c r="BH25" s="219">
        <v>2.8906809007270596E-2</v>
      </c>
    </row>
    <row r="26" spans="1:60" x14ac:dyDescent="0.15">
      <c r="A26" s="73" t="s">
        <v>55</v>
      </c>
      <c r="B26" s="49" t="s">
        <v>16</v>
      </c>
      <c r="C26" s="217">
        <v>1.0324135943191048E-3</v>
      </c>
      <c r="D26" s="217">
        <v>3.0566876620970731E-3</v>
      </c>
      <c r="E26" s="217">
        <v>6.3251106894370648E-3</v>
      </c>
      <c r="F26" s="217">
        <v>5.8096151796183772E-3</v>
      </c>
      <c r="G26" s="217">
        <v>8.6748843977698907E-3</v>
      </c>
      <c r="H26" s="217">
        <v>1.5585702781391314E-2</v>
      </c>
      <c r="I26" s="217">
        <v>1.5066553222592122E-2</v>
      </c>
      <c r="J26" s="217">
        <v>4.3330284618496974E-3</v>
      </c>
      <c r="K26" s="217">
        <v>1.1892765306831608E-2</v>
      </c>
      <c r="L26" s="217">
        <v>2.0928937958991415E-3</v>
      </c>
      <c r="M26" s="217">
        <v>1.2633417352740418E-2</v>
      </c>
      <c r="N26" s="218">
        <v>7.8267703826896701E-3</v>
      </c>
      <c r="O26" s="217">
        <v>3.2877445291627352E-2</v>
      </c>
      <c r="P26" s="217">
        <v>5.9787009756701176E-3</v>
      </c>
      <c r="Q26" s="217">
        <v>9.726940937347002E-4</v>
      </c>
      <c r="R26" s="217">
        <v>3.6186683439495609E-3</v>
      </c>
      <c r="S26" s="217">
        <v>1.066925315227934E-2</v>
      </c>
      <c r="T26" s="217">
        <v>6.4978455005308185E-3</v>
      </c>
      <c r="U26" s="217">
        <v>3.0772353332089346E-3</v>
      </c>
      <c r="V26" s="217">
        <v>6.8037856263224858E-3</v>
      </c>
      <c r="W26" s="217">
        <v>2.2607639357538128E-3</v>
      </c>
      <c r="X26" s="217">
        <v>5.7830419744670437E-2</v>
      </c>
      <c r="Y26" s="217">
        <v>3.2819845019498085E-3</v>
      </c>
      <c r="Z26" s="218">
        <v>1.1934115790511885E-2</v>
      </c>
      <c r="AA26" s="217">
        <v>3.8232161874334398E-3</v>
      </c>
      <c r="AB26" s="217">
        <v>4.0014387195396097E-3</v>
      </c>
      <c r="AC26" s="217">
        <v>6.7311518192701373E-3</v>
      </c>
      <c r="AD26" s="217">
        <v>1.6022036467699868E-2</v>
      </c>
      <c r="AE26" s="217">
        <v>7.0323249452296002E-5</v>
      </c>
      <c r="AF26" s="217">
        <v>2.5441642648819365E-3</v>
      </c>
      <c r="AG26" s="217">
        <v>1.8471114228105549E-2</v>
      </c>
      <c r="AH26" s="217">
        <v>8.8788256544635822E-3</v>
      </c>
      <c r="AI26" s="217">
        <v>1.7495875883183507E-2</v>
      </c>
      <c r="AJ26" s="217">
        <v>3.9208664919879307E-3</v>
      </c>
      <c r="AK26" s="217">
        <v>4.9520659303694564E-2</v>
      </c>
      <c r="AL26" s="218">
        <v>7.4931475871006237E-3</v>
      </c>
      <c r="AM26" s="217">
        <v>6.3479892193121761E-3</v>
      </c>
      <c r="AN26" s="217">
        <v>6.3230980581442844E-2</v>
      </c>
      <c r="AO26" s="217">
        <v>1.7194714217481292E-3</v>
      </c>
      <c r="AP26" s="219">
        <v>7.4796376006800247E-3</v>
      </c>
      <c r="AQ26" s="217">
        <v>1.9939891963147112E-2</v>
      </c>
      <c r="AR26" s="217">
        <v>1.2173975242294967E-2</v>
      </c>
      <c r="AS26" s="217">
        <v>2.4001420884116339E-7</v>
      </c>
      <c r="AT26" s="217">
        <v>3.7952847967587067E-3</v>
      </c>
      <c r="AU26" s="217">
        <v>8.681013309555426E-3</v>
      </c>
      <c r="AV26" s="217">
        <v>1.6664656108363349E-2</v>
      </c>
      <c r="AW26" s="219">
        <v>9.0996831351974131E-3</v>
      </c>
      <c r="AX26" s="219">
        <v>1.2134214650965451E-2</v>
      </c>
      <c r="AY26" s="217">
        <v>1.5494293544933726E-2</v>
      </c>
      <c r="AZ26" s="217">
        <v>2.5457692382391539E-2</v>
      </c>
      <c r="BA26" s="219">
        <v>2.3125194349318322E-2</v>
      </c>
      <c r="BB26" s="219">
        <v>1.5005102398542145E-2</v>
      </c>
      <c r="BC26" s="217">
        <v>1.5206429789932056E-2</v>
      </c>
      <c r="BD26" s="220">
        <v>4.062473345029808E-2</v>
      </c>
      <c r="BE26" s="217">
        <v>1.8169110432220734E-2</v>
      </c>
      <c r="BF26" s="219">
        <v>2.3323920608745888E-2</v>
      </c>
      <c r="BG26" s="218">
        <v>8.1978580275358145E-3</v>
      </c>
      <c r="BH26" s="219">
        <v>1.1747940863951584E-2</v>
      </c>
    </row>
    <row r="27" spans="1:60" x14ac:dyDescent="0.15">
      <c r="A27" s="73" t="s">
        <v>56</v>
      </c>
      <c r="B27" s="49" t="s">
        <v>17</v>
      </c>
      <c r="C27" s="217">
        <v>2.767078059900951E-3</v>
      </c>
      <c r="D27" s="217">
        <v>1.2041496850685438E-3</v>
      </c>
      <c r="E27" s="217">
        <v>1.3086435909180135E-3</v>
      </c>
      <c r="F27" s="217">
        <v>7.4085918345592151E-3</v>
      </c>
      <c r="G27" s="217">
        <v>6.5186992584398027E-4</v>
      </c>
      <c r="H27" s="217">
        <v>1.7592764665799417E-3</v>
      </c>
      <c r="I27" s="217">
        <v>3.6717050301787887E-3</v>
      </c>
      <c r="J27" s="217">
        <v>3.4292941828480889E-3</v>
      </c>
      <c r="K27" s="217">
        <v>1.2248940162624226E-3</v>
      </c>
      <c r="L27" s="217">
        <v>3.0349636375314915E-3</v>
      </c>
      <c r="M27" s="217">
        <v>5.636037080395514E-3</v>
      </c>
      <c r="N27" s="218">
        <v>4.0746081702683077E-3</v>
      </c>
      <c r="O27" s="217">
        <v>2.9283847246776066E-3</v>
      </c>
      <c r="P27" s="217">
        <v>3.0230266919159879E-3</v>
      </c>
      <c r="Q27" s="217">
        <v>1.6811195347388099E-3</v>
      </c>
      <c r="R27" s="217">
        <v>1.6668577935158189E-3</v>
      </c>
      <c r="S27" s="217">
        <v>9.0583967492319586E-4</v>
      </c>
      <c r="T27" s="217">
        <v>2.8008493099356772E-3</v>
      </c>
      <c r="U27" s="217">
        <v>1.6682543891524181E-3</v>
      </c>
      <c r="V27" s="217">
        <v>1.7468719595582982E-3</v>
      </c>
      <c r="W27" s="217">
        <v>1.1987554254782591E-3</v>
      </c>
      <c r="X27" s="217">
        <v>1.5250730308969309E-3</v>
      </c>
      <c r="Y27" s="217">
        <v>8.2009120882739917E-4</v>
      </c>
      <c r="Z27" s="218">
        <v>1.5923113171362507E-2</v>
      </c>
      <c r="AA27" s="217">
        <v>2.9350372736954206E-2</v>
      </c>
      <c r="AB27" s="217">
        <v>3.1640589875011238E-3</v>
      </c>
      <c r="AC27" s="217">
        <v>3.4375092305740937E-3</v>
      </c>
      <c r="AD27" s="217">
        <v>2.5614501329640172E-3</v>
      </c>
      <c r="AE27" s="217">
        <v>9.0174145657338865E-3</v>
      </c>
      <c r="AF27" s="217">
        <v>5.9372020284539648E-3</v>
      </c>
      <c r="AG27" s="217">
        <v>2.3819960174829994E-3</v>
      </c>
      <c r="AH27" s="217">
        <v>8.9395552134274702E-3</v>
      </c>
      <c r="AI27" s="217">
        <v>5.3484772600584591E-3</v>
      </c>
      <c r="AJ27" s="217">
        <v>2.291700484256272E-3</v>
      </c>
      <c r="AK27" s="217">
        <v>1.5193137859505523E-3</v>
      </c>
      <c r="AL27" s="218">
        <v>1.3873229158480392E-3</v>
      </c>
      <c r="AM27" s="217">
        <v>2.2201494821832792E-3</v>
      </c>
      <c r="AN27" s="217">
        <v>0</v>
      </c>
      <c r="AO27" s="217">
        <v>1.326752640237754E-4</v>
      </c>
      <c r="AP27" s="219">
        <v>3.9107696247182777E-3</v>
      </c>
      <c r="AQ27" s="217">
        <v>0</v>
      </c>
      <c r="AR27" s="217">
        <v>0</v>
      </c>
      <c r="AS27" s="217">
        <v>0</v>
      </c>
      <c r="AT27" s="217">
        <v>0.73360422581813756</v>
      </c>
      <c r="AU27" s="217">
        <v>0.30333263554978152</v>
      </c>
      <c r="AV27" s="217">
        <v>0</v>
      </c>
      <c r="AW27" s="219">
        <v>7.9607241438559934E-2</v>
      </c>
      <c r="AX27" s="219">
        <v>4.6273847457714345E-2</v>
      </c>
      <c r="AY27" s="217">
        <v>0</v>
      </c>
      <c r="AZ27" s="217">
        <v>0</v>
      </c>
      <c r="BA27" s="219">
        <v>0</v>
      </c>
      <c r="BB27" s="219">
        <v>4.6088738624937349E-2</v>
      </c>
      <c r="BC27" s="217">
        <v>3.3339312175192967E-2</v>
      </c>
      <c r="BD27" s="220">
        <v>0</v>
      </c>
      <c r="BE27" s="217">
        <v>0</v>
      </c>
      <c r="BF27" s="219">
        <v>0</v>
      </c>
      <c r="BG27" s="218">
        <v>8.3802906508370731E-2</v>
      </c>
      <c r="BH27" s="219">
        <v>4.7543657400995087E-2</v>
      </c>
    </row>
    <row r="28" spans="1:60" x14ac:dyDescent="0.15">
      <c r="A28" s="73" t="s">
        <v>57</v>
      </c>
      <c r="B28" s="49" t="s">
        <v>463</v>
      </c>
      <c r="C28" s="217">
        <v>8.9877630165343392E-3</v>
      </c>
      <c r="D28" s="217">
        <v>3.7050759540570581E-3</v>
      </c>
      <c r="E28" s="217">
        <v>5.0382778250343523E-3</v>
      </c>
      <c r="F28" s="217">
        <v>2.7342500799488328E-2</v>
      </c>
      <c r="G28" s="217">
        <v>1.545774347548509E-2</v>
      </c>
      <c r="H28" s="217">
        <v>2.5447562410952116E-2</v>
      </c>
      <c r="I28" s="217">
        <v>4.6204667576503371E-2</v>
      </c>
      <c r="J28" s="217">
        <v>3.7954119675090867E-2</v>
      </c>
      <c r="K28" s="217">
        <v>1.1189102786851066E-2</v>
      </c>
      <c r="L28" s="217">
        <v>3.2308713432345829E-2</v>
      </c>
      <c r="M28" s="217">
        <v>5.6753139287906929E-2</v>
      </c>
      <c r="N28" s="218">
        <v>5.366251592054988E-2</v>
      </c>
      <c r="O28" s="217">
        <v>4.4634367667740406E-2</v>
      </c>
      <c r="P28" s="217">
        <v>2.3922635578048128E-2</v>
      </c>
      <c r="Q28" s="217">
        <v>1.1118755841728114E-2</v>
      </c>
      <c r="R28" s="217">
        <v>9.9385961559178091E-3</v>
      </c>
      <c r="S28" s="217">
        <v>1.1233266534778689E-2</v>
      </c>
      <c r="T28" s="217">
        <v>2.7290326609629677E-2</v>
      </c>
      <c r="U28" s="217">
        <v>1.0308083635327972E-2</v>
      </c>
      <c r="V28" s="217">
        <v>4.6878082965361931E-3</v>
      </c>
      <c r="W28" s="217">
        <v>1.586086622955012E-2</v>
      </c>
      <c r="X28" s="217">
        <v>1.4603994467786655E-2</v>
      </c>
      <c r="Y28" s="217">
        <v>3.4223556107681919E-3</v>
      </c>
      <c r="Z28" s="218">
        <v>9.0268417149766397E-2</v>
      </c>
      <c r="AA28" s="217">
        <v>4.4888178913738017E-2</v>
      </c>
      <c r="AB28" s="217">
        <v>9.2246650481071849E-2</v>
      </c>
      <c r="AC28" s="217">
        <v>2.8240952299868123E-2</v>
      </c>
      <c r="AD28" s="217">
        <v>5.1467197955603798E-3</v>
      </c>
      <c r="AE28" s="217">
        <v>3.7579757514332218E-3</v>
      </c>
      <c r="AF28" s="217">
        <v>1.5384849671282581E-2</v>
      </c>
      <c r="AG28" s="217">
        <v>5.7796591065636385E-3</v>
      </c>
      <c r="AH28" s="217">
        <v>1.2046610757174499E-2</v>
      </c>
      <c r="AI28" s="217">
        <v>1.8795786185411237E-2</v>
      </c>
      <c r="AJ28" s="217">
        <v>1.2144723724516632E-2</v>
      </c>
      <c r="AK28" s="217">
        <v>4.6644615125861974E-3</v>
      </c>
      <c r="AL28" s="218">
        <v>5.6091684135173899E-3</v>
      </c>
      <c r="AM28" s="217">
        <v>3.5576438716400607E-2</v>
      </c>
      <c r="AN28" s="217">
        <v>0</v>
      </c>
      <c r="AO28" s="217">
        <v>4.5640290824178744E-3</v>
      </c>
      <c r="AP28" s="219">
        <v>2.1585467763038133E-2</v>
      </c>
      <c r="AQ28" s="217">
        <v>2.7403246836984709E-4</v>
      </c>
      <c r="AR28" s="217">
        <v>1.5783931066306964E-2</v>
      </c>
      <c r="AS28" s="217">
        <v>0</v>
      </c>
      <c r="AT28" s="217">
        <v>0</v>
      </c>
      <c r="AU28" s="217">
        <v>0</v>
      </c>
      <c r="AV28" s="217">
        <v>0</v>
      </c>
      <c r="AW28" s="219">
        <v>8.9151212477001762E-3</v>
      </c>
      <c r="AX28" s="219">
        <v>2.5764845203721968E-2</v>
      </c>
      <c r="AY28" s="217">
        <v>2.6818633421463487E-4</v>
      </c>
      <c r="AZ28" s="217">
        <v>5.5621177699300252E-3</v>
      </c>
      <c r="BA28" s="219">
        <v>4.3227731584699796E-3</v>
      </c>
      <c r="BB28" s="219">
        <v>6.9815203645594483E-3</v>
      </c>
      <c r="BC28" s="217">
        <v>1.9771325048452467E-2</v>
      </c>
      <c r="BD28" s="220">
        <v>3.2543668222551453E-5</v>
      </c>
      <c r="BE28" s="217">
        <v>2.5805063234916469E-4</v>
      </c>
      <c r="BF28" s="219">
        <v>2.0628428444506244E-4</v>
      </c>
      <c r="BG28" s="218">
        <v>1.2525659748688155E-2</v>
      </c>
      <c r="BH28" s="219">
        <v>2.8107087703317258E-2</v>
      </c>
    </row>
    <row r="29" spans="1:60" x14ac:dyDescent="0.15">
      <c r="A29" s="73" t="s">
        <v>58</v>
      </c>
      <c r="B29" s="49" t="s">
        <v>488</v>
      </c>
      <c r="C29" s="217">
        <v>9.3284070958782068E-4</v>
      </c>
      <c r="D29" s="217">
        <v>9.2626898851426453E-5</v>
      </c>
      <c r="E29" s="217">
        <v>3.0535017121420316E-4</v>
      </c>
      <c r="F29" s="217">
        <v>4.1573393028461782E-3</v>
      </c>
      <c r="G29" s="217">
        <v>2.1386089478323128E-3</v>
      </c>
      <c r="H29" s="217">
        <v>1.4495446942947407E-3</v>
      </c>
      <c r="I29" s="217">
        <v>2.158482894879599E-3</v>
      </c>
      <c r="J29" s="217">
        <v>2.322236691339723E-3</v>
      </c>
      <c r="K29" s="217">
        <v>1.7461255125443046E-3</v>
      </c>
      <c r="L29" s="217">
        <v>9.5277518074180867E-4</v>
      </c>
      <c r="M29" s="217">
        <v>1.4223557719807353E-3</v>
      </c>
      <c r="N29" s="218">
        <v>1.1845239974877986E-3</v>
      </c>
      <c r="O29" s="217">
        <v>9.7612824155920215E-4</v>
      </c>
      <c r="P29" s="217">
        <v>6.9701910772156203E-4</v>
      </c>
      <c r="Q29" s="217">
        <v>4.6548373217809294E-4</v>
      </c>
      <c r="R29" s="217">
        <v>4.9461311871525689E-4</v>
      </c>
      <c r="S29" s="217">
        <v>4.059187222533189E-4</v>
      </c>
      <c r="T29" s="217">
        <v>1.8890901142821458E-3</v>
      </c>
      <c r="U29" s="217">
        <v>5.6306859288503903E-4</v>
      </c>
      <c r="V29" s="217">
        <v>1.8370221191070711E-4</v>
      </c>
      <c r="W29" s="217">
        <v>5.4521172684714896E-4</v>
      </c>
      <c r="X29" s="217">
        <v>1.0400211500099414E-3</v>
      </c>
      <c r="Y29" s="217">
        <v>8.6490198587326752E-4</v>
      </c>
      <c r="Z29" s="218">
        <v>8.6939686505718662E-4</v>
      </c>
      <c r="AA29" s="217">
        <v>8.3296059637912673E-2</v>
      </c>
      <c r="AB29" s="217">
        <v>9.2842370290441515E-3</v>
      </c>
      <c r="AC29" s="217">
        <v>3.2373469462220238E-3</v>
      </c>
      <c r="AD29" s="217">
        <v>1.3151783147002227E-3</v>
      </c>
      <c r="AE29" s="217">
        <v>3.8832004851070473E-4</v>
      </c>
      <c r="AF29" s="217">
        <v>2.2901899600076439E-3</v>
      </c>
      <c r="AG29" s="217">
        <v>3.2336034264674575E-3</v>
      </c>
      <c r="AH29" s="217">
        <v>4.1936222473711897E-3</v>
      </c>
      <c r="AI29" s="217">
        <v>8.4813912492324763E-3</v>
      </c>
      <c r="AJ29" s="217">
        <v>4.7446803915571793E-3</v>
      </c>
      <c r="AK29" s="217">
        <v>2.3322307562930987E-3</v>
      </c>
      <c r="AL29" s="218">
        <v>9.3664344838757796E-4</v>
      </c>
      <c r="AM29" s="217">
        <v>8.6314750313409277E-3</v>
      </c>
      <c r="AN29" s="217">
        <v>0</v>
      </c>
      <c r="AO29" s="217">
        <v>1.7300854428700314E-3</v>
      </c>
      <c r="AP29" s="219">
        <v>2.9120677215787069E-3</v>
      </c>
      <c r="AQ29" s="217">
        <v>2.5433078763737447E-4</v>
      </c>
      <c r="AR29" s="217">
        <v>6.1925380029087757E-3</v>
      </c>
      <c r="AS29" s="217">
        <v>-3.7178200949496208E-4</v>
      </c>
      <c r="AT29" s="217">
        <v>0</v>
      </c>
      <c r="AU29" s="217">
        <v>0</v>
      </c>
      <c r="AV29" s="217">
        <v>0</v>
      </c>
      <c r="AW29" s="219">
        <v>3.4289828476395958E-3</v>
      </c>
      <c r="AX29" s="219">
        <v>4.6635272694804256E-3</v>
      </c>
      <c r="AY29" s="217">
        <v>3.2429916721954312E-4</v>
      </c>
      <c r="AZ29" s="217">
        <v>0</v>
      </c>
      <c r="BA29" s="219">
        <v>7.5920595171102416E-5</v>
      </c>
      <c r="BB29" s="219">
        <v>2.0171813015408273E-3</v>
      </c>
      <c r="BC29" s="217">
        <v>3.3811925674565907E-3</v>
      </c>
      <c r="BD29" s="220">
        <v>1.2859997926653396E-5</v>
      </c>
      <c r="BE29" s="217">
        <v>0</v>
      </c>
      <c r="BF29" s="219">
        <v>2.95208234164955E-6</v>
      </c>
      <c r="BG29" s="218">
        <v>3.6654142798131411E-3</v>
      </c>
      <c r="BH29" s="219">
        <v>4.820505227963694E-3</v>
      </c>
    </row>
    <row r="30" spans="1:60" x14ac:dyDescent="0.15">
      <c r="A30" s="73" t="s">
        <v>59</v>
      </c>
      <c r="B30" s="49" t="s">
        <v>722</v>
      </c>
      <c r="C30" s="217">
        <v>4.6117967665015852E-4</v>
      </c>
      <c r="D30" s="217">
        <v>0</v>
      </c>
      <c r="E30" s="217">
        <v>0</v>
      </c>
      <c r="F30" s="217">
        <v>2.1852680950858118E-3</v>
      </c>
      <c r="G30" s="217">
        <v>7.2579331949639047E-4</v>
      </c>
      <c r="H30" s="217">
        <v>1.6106052158830454E-4</v>
      </c>
      <c r="I30" s="217">
        <v>1.0564003586050947E-3</v>
      </c>
      <c r="J30" s="217">
        <v>2.4949594203588416E-3</v>
      </c>
      <c r="K30" s="217">
        <v>1.2162068246577247E-4</v>
      </c>
      <c r="L30" s="217">
        <v>5.8879365102021881E-5</v>
      </c>
      <c r="M30" s="217">
        <v>2.2422123161519366E-3</v>
      </c>
      <c r="N30" s="218">
        <v>9.2277787718984317E-5</v>
      </c>
      <c r="O30" s="217">
        <v>5.4229346753289011E-5</v>
      </c>
      <c r="P30" s="217">
        <v>8.3015758897174801E-5</v>
      </c>
      <c r="Q30" s="217">
        <v>1.8637894455736392E-4</v>
      </c>
      <c r="R30" s="217">
        <v>2.3166890806335219E-5</v>
      </c>
      <c r="S30" s="217">
        <v>1.2818485965894282E-4</v>
      </c>
      <c r="T30" s="217">
        <v>5.7765565478049084E-4</v>
      </c>
      <c r="U30" s="217">
        <v>1.5582595942632477E-4</v>
      </c>
      <c r="V30" s="217">
        <v>1.7009464065806214E-4</v>
      </c>
      <c r="W30" s="217">
        <v>2.1835108083341028E-3</v>
      </c>
      <c r="X30" s="217">
        <v>2.1630691985500883E-4</v>
      </c>
      <c r="Y30" s="217">
        <v>1.7006499722227171E-3</v>
      </c>
      <c r="Z30" s="218">
        <v>6.0410296873458919E-3</v>
      </c>
      <c r="AA30" s="217">
        <v>1.8210862619808307E-3</v>
      </c>
      <c r="AB30" s="217">
        <v>0</v>
      </c>
      <c r="AC30" s="217">
        <v>1.3966184389079339E-3</v>
      </c>
      <c r="AD30" s="217">
        <v>3.1424765164958751E-3</v>
      </c>
      <c r="AE30" s="217">
        <v>1.2337412184613334E-5</v>
      </c>
      <c r="AF30" s="217">
        <v>5.9686417876647089E-3</v>
      </c>
      <c r="AG30" s="217">
        <v>6.2229959047702538E-3</v>
      </c>
      <c r="AH30" s="217">
        <v>2.9557240481667468E-2</v>
      </c>
      <c r="AI30" s="217">
        <v>4.8431137860099772E-3</v>
      </c>
      <c r="AJ30" s="217">
        <v>3.6293095220346705E-3</v>
      </c>
      <c r="AK30" s="217">
        <v>2.8031619666984358E-5</v>
      </c>
      <c r="AL30" s="218">
        <v>3.4054901633726433E-4</v>
      </c>
      <c r="AM30" s="217">
        <v>1.7188635435663166E-2</v>
      </c>
      <c r="AN30" s="217">
        <v>0</v>
      </c>
      <c r="AO30" s="217">
        <v>1.4355463567372499E-2</v>
      </c>
      <c r="AP30" s="219">
        <v>3.6939238943357574E-3</v>
      </c>
      <c r="AQ30" s="217">
        <v>0</v>
      </c>
      <c r="AR30" s="217">
        <v>1.0711870111293417E-3</v>
      </c>
      <c r="AS30" s="217">
        <v>8.3448140129895685E-3</v>
      </c>
      <c r="AT30" s="217">
        <v>0</v>
      </c>
      <c r="AU30" s="217">
        <v>0</v>
      </c>
      <c r="AV30" s="217">
        <v>0</v>
      </c>
      <c r="AW30" s="219">
        <v>2.2327726745003142E-3</v>
      </c>
      <c r="AX30" s="219">
        <v>4.7863673808214834E-3</v>
      </c>
      <c r="AY30" s="217">
        <v>8.1143557531607475E-5</v>
      </c>
      <c r="AZ30" s="217">
        <v>0</v>
      </c>
      <c r="BA30" s="219">
        <v>1.8996247307442929E-5</v>
      </c>
      <c r="BB30" s="219">
        <v>1.3006656191281679E-3</v>
      </c>
      <c r="BC30" s="217">
        <v>3.4537846473960765E-3</v>
      </c>
      <c r="BD30" s="220">
        <v>3.9367340591796107E-6</v>
      </c>
      <c r="BE30" s="217">
        <v>1.0893646543200647E-3</v>
      </c>
      <c r="BF30" s="219">
        <v>8.4019878238050251E-4</v>
      </c>
      <c r="BG30" s="218">
        <v>1.6774631645584659E-3</v>
      </c>
      <c r="BH30" s="219">
        <v>4.5673131961818311E-3</v>
      </c>
    </row>
    <row r="31" spans="1:60" x14ac:dyDescent="0.15">
      <c r="A31" s="73" t="s">
        <v>60</v>
      </c>
      <c r="B31" s="49" t="s">
        <v>723</v>
      </c>
      <c r="C31" s="217">
        <v>6.9077378612792492E-2</v>
      </c>
      <c r="D31" s="217">
        <v>1.5468692108188218E-2</v>
      </c>
      <c r="E31" s="217">
        <v>6.4079914501952065E-2</v>
      </c>
      <c r="F31" s="217">
        <v>4.3492165014390786E-2</v>
      </c>
      <c r="G31" s="217">
        <v>7.9683214995593027E-2</v>
      </c>
      <c r="H31" s="217">
        <v>7.8176299324784732E-2</v>
      </c>
      <c r="I31" s="217">
        <v>9.1489981327409875E-2</v>
      </c>
      <c r="J31" s="217">
        <v>4.6665737318649633E-2</v>
      </c>
      <c r="K31" s="217">
        <v>1.9702550559455138E-2</v>
      </c>
      <c r="L31" s="217">
        <v>5.5971081310618981E-2</v>
      </c>
      <c r="M31" s="217">
        <v>3.7095648659057887E-2</v>
      </c>
      <c r="N31" s="218">
        <v>2.5230431319712712E-2</v>
      </c>
      <c r="O31" s="217">
        <v>3.571183248193259E-2</v>
      </c>
      <c r="P31" s="217">
        <v>4.4231736141458852E-2</v>
      </c>
      <c r="Q31" s="217">
        <v>4.4962761301425749E-2</v>
      </c>
      <c r="R31" s="217">
        <v>4.0660210054198939E-2</v>
      </c>
      <c r="S31" s="217">
        <v>5.5820233552814298E-2</v>
      </c>
      <c r="T31" s="217">
        <v>4.2796477861737341E-2</v>
      </c>
      <c r="U31" s="217">
        <v>5.2853808406090309E-2</v>
      </c>
      <c r="V31" s="217">
        <v>4.5047864631881179E-2</v>
      </c>
      <c r="W31" s="217">
        <v>4.0675991503931919E-2</v>
      </c>
      <c r="X31" s="217">
        <v>7.6920051651470561E-2</v>
      </c>
      <c r="Y31" s="217">
        <v>5.7636377280828058E-2</v>
      </c>
      <c r="Z31" s="218">
        <v>2.1315748137919949E-2</v>
      </c>
      <c r="AA31" s="217">
        <v>1.9526091586794463E-2</v>
      </c>
      <c r="AB31" s="217">
        <v>1.689371459401133E-2</v>
      </c>
      <c r="AC31" s="217">
        <v>1.4187544415350641E-2</v>
      </c>
      <c r="AD31" s="217">
        <v>6.2092409566603659E-3</v>
      </c>
      <c r="AE31" s="217">
        <v>1.4129421304428422E-3</v>
      </c>
      <c r="AF31" s="217">
        <v>1.0344663272810159E-2</v>
      </c>
      <c r="AG31" s="217">
        <v>1.1874913899986224E-2</v>
      </c>
      <c r="AH31" s="217">
        <v>1.0988767493600829E-2</v>
      </c>
      <c r="AI31" s="217">
        <v>1.9523554861364596E-2</v>
      </c>
      <c r="AJ31" s="217">
        <v>5.1629618844124654E-2</v>
      </c>
      <c r="AK31" s="217">
        <v>3.8083758479564953E-2</v>
      </c>
      <c r="AL31" s="218">
        <v>2.558447994636754E-2</v>
      </c>
      <c r="AM31" s="217">
        <v>8.0120879496721073E-2</v>
      </c>
      <c r="AN31" s="217">
        <v>0.22661790368692683</v>
      </c>
      <c r="AO31" s="217">
        <v>1.1309239505386615E-2</v>
      </c>
      <c r="AP31" s="219">
        <v>3.6065541622008118E-2</v>
      </c>
      <c r="AQ31" s="217">
        <v>9.6819432305025002E-2</v>
      </c>
      <c r="AR31" s="217">
        <v>0.17332617383102331</v>
      </c>
      <c r="AS31" s="217">
        <v>8.3764958885566021E-5</v>
      </c>
      <c r="AT31" s="217">
        <v>2.0386250658812791E-2</v>
      </c>
      <c r="AU31" s="217">
        <v>9.0372557824151087E-2</v>
      </c>
      <c r="AV31" s="217">
        <v>5.3854240267461696E-2</v>
      </c>
      <c r="AW31" s="219">
        <v>0.1171351686587034</v>
      </c>
      <c r="AX31" s="219">
        <v>9.7589585716790411E-2</v>
      </c>
      <c r="AY31" s="217">
        <v>3.9404961914789913E-2</v>
      </c>
      <c r="AZ31" s="217">
        <v>8.8485554426400673E-2</v>
      </c>
      <c r="BA31" s="219">
        <v>7.699546079841034E-2</v>
      </c>
      <c r="BB31" s="219">
        <v>0.10023440829393676</v>
      </c>
      <c r="BC31" s="217">
        <v>9.1833085014901353E-2</v>
      </c>
      <c r="BD31" s="220">
        <v>6.0951141193591523E-3</v>
      </c>
      <c r="BE31" s="217">
        <v>0.17211852062231178</v>
      </c>
      <c r="BF31" s="219">
        <v>0.13400694630999649</v>
      </c>
      <c r="BG31" s="218">
        <v>7.2598521381246423E-2</v>
      </c>
      <c r="BH31" s="219">
        <v>7.3864745350522606E-2</v>
      </c>
    </row>
    <row r="32" spans="1:60" x14ac:dyDescent="0.15">
      <c r="A32" s="73" t="s">
        <v>61</v>
      </c>
      <c r="B32" s="49" t="s">
        <v>19</v>
      </c>
      <c r="C32" s="217">
        <v>7.3631527919712815E-3</v>
      </c>
      <c r="D32" s="217">
        <v>1.0374212671359764E-2</v>
      </c>
      <c r="E32" s="217">
        <v>1.0032934197038103E-2</v>
      </c>
      <c r="F32" s="217">
        <v>5.9268734676473721E-2</v>
      </c>
      <c r="G32" s="217">
        <v>5.864244598552032E-3</v>
      </c>
      <c r="H32" s="217">
        <v>1.865824196246051E-2</v>
      </c>
      <c r="I32" s="217">
        <v>1.012431262598288E-2</v>
      </c>
      <c r="J32" s="217">
        <v>6.9129892252297589E-3</v>
      </c>
      <c r="K32" s="217">
        <v>4.8995760650496906E-3</v>
      </c>
      <c r="L32" s="217">
        <v>3.9698965864242023E-3</v>
      </c>
      <c r="M32" s="217">
        <v>1.0414084754100236E-2</v>
      </c>
      <c r="N32" s="218">
        <v>4.6538881228312089E-3</v>
      </c>
      <c r="O32" s="217">
        <v>7.9753292625170374E-3</v>
      </c>
      <c r="P32" s="217">
        <v>1.2020055354281498E-2</v>
      </c>
      <c r="Q32" s="217">
        <v>8.6031037194190165E-3</v>
      </c>
      <c r="R32" s="217">
        <v>6.8075908634416035E-3</v>
      </c>
      <c r="S32" s="217">
        <v>7.9389156415438592E-3</v>
      </c>
      <c r="T32" s="217">
        <v>5.6516580278523701E-3</v>
      </c>
      <c r="U32" s="217">
        <v>5.9835858957864793E-3</v>
      </c>
      <c r="V32" s="217">
        <v>4.2319546595725862E-3</v>
      </c>
      <c r="W32" s="217">
        <v>9.8235787200488742E-3</v>
      </c>
      <c r="X32" s="217">
        <v>1.8139192410467506E-2</v>
      </c>
      <c r="Y32" s="217">
        <v>1.3393023447913951E-2</v>
      </c>
      <c r="Z32" s="218">
        <v>1.4472900753599048E-2</v>
      </c>
      <c r="AA32" s="217">
        <v>2.562300319488818E-2</v>
      </c>
      <c r="AB32" s="217">
        <v>3.0634610196924737E-2</v>
      </c>
      <c r="AC32" s="217">
        <v>1.7535050118759481E-2</v>
      </c>
      <c r="AD32" s="217">
        <v>4.4964466365973461E-2</v>
      </c>
      <c r="AE32" s="217">
        <v>7.6431193789593455E-2</v>
      </c>
      <c r="AF32" s="217">
        <v>1.9668025617508803E-2</v>
      </c>
      <c r="AG32" s="217">
        <v>7.6819997745745097E-3</v>
      </c>
      <c r="AH32" s="217">
        <v>2.0909843687039246E-2</v>
      </c>
      <c r="AI32" s="217">
        <v>7.9890438557026003E-3</v>
      </c>
      <c r="AJ32" s="217">
        <v>8.296659391095286E-3</v>
      </c>
      <c r="AK32" s="217">
        <v>2.7706452878847338E-2</v>
      </c>
      <c r="AL32" s="218">
        <v>8.8280783465890834E-3</v>
      </c>
      <c r="AM32" s="217">
        <v>7.6354056839711372E-3</v>
      </c>
      <c r="AN32" s="217">
        <v>0</v>
      </c>
      <c r="AO32" s="217">
        <v>3.3434166533991404E-3</v>
      </c>
      <c r="AP32" s="219">
        <v>1.6939019222778493E-2</v>
      </c>
      <c r="AQ32" s="217">
        <v>2.3283804502013155E-5</v>
      </c>
      <c r="AR32" s="217">
        <v>5.0116599150103677E-2</v>
      </c>
      <c r="AS32" s="217">
        <v>0</v>
      </c>
      <c r="AT32" s="217">
        <v>0</v>
      </c>
      <c r="AU32" s="217">
        <v>0</v>
      </c>
      <c r="AV32" s="217">
        <v>0</v>
      </c>
      <c r="AW32" s="219">
        <v>2.8284846850864208E-2</v>
      </c>
      <c r="AX32" s="219">
        <v>3.1575529730179956E-2</v>
      </c>
      <c r="AY32" s="217">
        <v>1.8322215290636969E-2</v>
      </c>
      <c r="AZ32" s="217">
        <v>2.8632442091295748E-3</v>
      </c>
      <c r="BA32" s="219">
        <v>6.482292310003559E-3</v>
      </c>
      <c r="BB32" s="219">
        <v>1.9104915823031608E-2</v>
      </c>
      <c r="BC32" s="217">
        <v>2.4561430350167238E-2</v>
      </c>
      <c r="BD32" s="220">
        <v>1.4747793132498658E-2</v>
      </c>
      <c r="BE32" s="217">
        <v>1.0389353049861326E-2</v>
      </c>
      <c r="BF32" s="219">
        <v>1.1389856633024777E-2</v>
      </c>
      <c r="BG32" s="218">
        <v>2.5418107422619209E-2</v>
      </c>
      <c r="BH32" s="219">
        <v>3.0173231195434986E-2</v>
      </c>
    </row>
    <row r="33" spans="1:60" x14ac:dyDescent="0.15">
      <c r="A33" s="73" t="s">
        <v>62</v>
      </c>
      <c r="B33" s="49" t="s">
        <v>20</v>
      </c>
      <c r="C33" s="217">
        <v>4.1401357335639228E-3</v>
      </c>
      <c r="D33" s="217">
        <v>7.4101519081141163E-4</v>
      </c>
      <c r="E33" s="217">
        <v>1.0032934197038103E-3</v>
      </c>
      <c r="F33" s="217">
        <v>7.5151902782219383E-3</v>
      </c>
      <c r="G33" s="217">
        <v>2.9047241184118359E-3</v>
      </c>
      <c r="H33" s="217">
        <v>3.6672241838567802E-3</v>
      </c>
      <c r="I33" s="217">
        <v>2.5553468133825939E-3</v>
      </c>
      <c r="J33" s="217">
        <v>2.2861961218987258E-3</v>
      </c>
      <c r="K33" s="217">
        <v>6.6891375356174852E-4</v>
      </c>
      <c r="L33" s="217">
        <v>3.2704810979395792E-3</v>
      </c>
      <c r="M33" s="217">
        <v>2.8752178339771432E-3</v>
      </c>
      <c r="N33" s="218">
        <v>1.3711847696037669E-3</v>
      </c>
      <c r="O33" s="217">
        <v>1.0665104861480171E-3</v>
      </c>
      <c r="P33" s="217">
        <v>3.6667904071374757E-3</v>
      </c>
      <c r="Q33" s="217">
        <v>2.5091613132946604E-3</v>
      </c>
      <c r="R33" s="217">
        <v>2.2460300636741996E-3</v>
      </c>
      <c r="S33" s="217">
        <v>2.6534265949401162E-3</v>
      </c>
      <c r="T33" s="217">
        <v>1.3520264784862299E-3</v>
      </c>
      <c r="U33" s="217">
        <v>2.9135526027190975E-3</v>
      </c>
      <c r="V33" s="217">
        <v>2.269062506378549E-3</v>
      </c>
      <c r="W33" s="217">
        <v>1.2049711943511092E-3</v>
      </c>
      <c r="X33" s="217">
        <v>2.742072569879152E-3</v>
      </c>
      <c r="Y33" s="217">
        <v>5.3108869132555137E-3</v>
      </c>
      <c r="Z33" s="218">
        <v>5.7122661669461155E-3</v>
      </c>
      <c r="AA33" s="217">
        <v>1.4749733759318424E-3</v>
      </c>
      <c r="AB33" s="217">
        <v>2.1299793184066181E-3</v>
      </c>
      <c r="AC33" s="217">
        <v>2.5953681196386653E-2</v>
      </c>
      <c r="AD33" s="217">
        <v>1.5480992866050876E-2</v>
      </c>
      <c r="AE33" s="217">
        <v>2.8263469138426072E-2</v>
      </c>
      <c r="AF33" s="217">
        <v>2.4955308873528165E-2</v>
      </c>
      <c r="AG33" s="217">
        <v>1.851995641773848E-2</v>
      </c>
      <c r="AH33" s="217">
        <v>1.6922209538315837E-3</v>
      </c>
      <c r="AI33" s="217">
        <v>8.452529505473828E-3</v>
      </c>
      <c r="AJ33" s="217">
        <v>1.6705134537692359E-2</v>
      </c>
      <c r="AK33" s="217">
        <v>1.7900992319336211E-2</v>
      </c>
      <c r="AL33" s="218">
        <v>7.4546553905915445E-3</v>
      </c>
      <c r="AM33" s="217">
        <v>1.3047706190366206E-2</v>
      </c>
      <c r="AN33" s="217">
        <v>0</v>
      </c>
      <c r="AO33" s="217">
        <v>3.182083532346229E-2</v>
      </c>
      <c r="AP33" s="219">
        <v>1.0788485779201558E-2</v>
      </c>
      <c r="AQ33" s="217">
        <v>0</v>
      </c>
      <c r="AR33" s="217">
        <v>0.22260102528255266</v>
      </c>
      <c r="AS33" s="217">
        <v>1.7689047191593742E-4</v>
      </c>
      <c r="AT33" s="217">
        <v>0</v>
      </c>
      <c r="AU33" s="217">
        <v>3.3443007862582447E-2</v>
      </c>
      <c r="AV33" s="217">
        <v>0</v>
      </c>
      <c r="AW33" s="219">
        <v>0.13154415545983564</v>
      </c>
      <c r="AX33" s="219">
        <v>8.0674300024967741E-2</v>
      </c>
      <c r="AY33" s="217">
        <v>4.4285128008775607E-4</v>
      </c>
      <c r="AZ33" s="217">
        <v>2.6730619040040101E-3</v>
      </c>
      <c r="BA33" s="219">
        <v>2.1509547417305633E-3</v>
      </c>
      <c r="BB33" s="219">
        <v>7.7063353412690966E-2</v>
      </c>
      <c r="BC33" s="217">
        <v>5.8725336714843895E-2</v>
      </c>
      <c r="BD33" s="220">
        <v>2.4145302229634948E-5</v>
      </c>
      <c r="BE33" s="217">
        <v>1.5906866555293055E-3</v>
      </c>
      <c r="BF33" s="219">
        <v>1.2310785830462634E-3</v>
      </c>
      <c r="BG33" s="218">
        <v>0.13911649761309305</v>
      </c>
      <c r="BH33" s="219">
        <v>8.322099177557124E-2</v>
      </c>
    </row>
    <row r="34" spans="1:60" x14ac:dyDescent="0.15">
      <c r="A34" s="73" t="s">
        <v>63</v>
      </c>
      <c r="B34" s="49" t="s">
        <v>724</v>
      </c>
      <c r="C34" s="217">
        <v>3.05426722217855E-2</v>
      </c>
      <c r="D34" s="217">
        <v>3.2419414597999262E-2</v>
      </c>
      <c r="E34" s="217">
        <v>2.2770398481973434E-2</v>
      </c>
      <c r="F34" s="217">
        <v>3.4218100415733928E-2</v>
      </c>
      <c r="G34" s="217">
        <v>3.0526742950784079E-2</v>
      </c>
      <c r="H34" s="217">
        <v>2.0367961345474819E-2</v>
      </c>
      <c r="I34" s="217">
        <v>3.7316628883698889E-2</v>
      </c>
      <c r="J34" s="217">
        <v>2.4770751377871769E-2</v>
      </c>
      <c r="K34" s="217">
        <v>3.4088539856835083E-2</v>
      </c>
      <c r="L34" s="217">
        <v>1.8350735456796819E-2</v>
      </c>
      <c r="M34" s="217">
        <v>4.3757459741230395E-2</v>
      </c>
      <c r="N34" s="218">
        <v>1.8441873765389864E-2</v>
      </c>
      <c r="O34" s="217">
        <v>2.2620868175688622E-2</v>
      </c>
      <c r="P34" s="217">
        <v>2.1071905744220614E-2</v>
      </c>
      <c r="Q34" s="217">
        <v>1.9341683604587333E-2</v>
      </c>
      <c r="R34" s="217">
        <v>1.419319565250127E-2</v>
      </c>
      <c r="S34" s="217">
        <v>2.1065045270619604E-2</v>
      </c>
      <c r="T34" s="217">
        <v>1.6789483544619996E-2</v>
      </c>
      <c r="U34" s="217">
        <v>2.0745149262281933E-2</v>
      </c>
      <c r="V34" s="217">
        <v>2.0640984643855841E-2</v>
      </c>
      <c r="W34" s="217">
        <v>1.4795305851347224E-2</v>
      </c>
      <c r="X34" s="217">
        <v>9.5891697965622497E-2</v>
      </c>
      <c r="Y34" s="217">
        <v>2.8728567086322293E-2</v>
      </c>
      <c r="Z34" s="218">
        <v>3.9574908768123092E-2</v>
      </c>
      <c r="AA34" s="217">
        <v>1.5005324813631524E-2</v>
      </c>
      <c r="AB34" s="217">
        <v>4.3819125977879687E-2</v>
      </c>
      <c r="AC34" s="217">
        <v>2.1456979877782854E-2</v>
      </c>
      <c r="AD34" s="217">
        <v>2.9518352096884234E-2</v>
      </c>
      <c r="AE34" s="217">
        <v>1.0674945892736687E-3</v>
      </c>
      <c r="AF34" s="217">
        <v>7.5904421167014388E-2</v>
      </c>
      <c r="AG34" s="217">
        <v>1.8757905546719432E-2</v>
      </c>
      <c r="AH34" s="217">
        <v>2.3731306169712856E-2</v>
      </c>
      <c r="AI34" s="217">
        <v>1.8702409955603846E-2</v>
      </c>
      <c r="AJ34" s="217">
        <v>1.154941803556786E-2</v>
      </c>
      <c r="AK34" s="217">
        <v>2.8367999102988171E-2</v>
      </c>
      <c r="AL34" s="218">
        <v>1.0559692575657214E-2</v>
      </c>
      <c r="AM34" s="217">
        <v>2.8271226432023861E-2</v>
      </c>
      <c r="AN34" s="217">
        <v>0.13357219767571382</v>
      </c>
      <c r="AO34" s="217">
        <v>6.0685665764474872E-2</v>
      </c>
      <c r="AP34" s="219">
        <v>2.4279098320133499E-2</v>
      </c>
      <c r="AQ34" s="217">
        <v>2.7132796492384405E-2</v>
      </c>
      <c r="AR34" s="217">
        <v>4.5622990798280361E-2</v>
      </c>
      <c r="AS34" s="217">
        <v>9.0221341103393325E-4</v>
      </c>
      <c r="AT34" s="217">
        <v>2.0323475445082804E-3</v>
      </c>
      <c r="AU34" s="217">
        <v>5.6555090544074087E-3</v>
      </c>
      <c r="AV34" s="217">
        <v>3.0744308683888534E-2</v>
      </c>
      <c r="AW34" s="219">
        <v>2.7784455131019504E-2</v>
      </c>
      <c r="AX34" s="219">
        <v>3.8452627311896116E-2</v>
      </c>
      <c r="AY34" s="217">
        <v>6.0964667619484575E-2</v>
      </c>
      <c r="AZ34" s="217">
        <v>7.8522002671800747E-2</v>
      </c>
      <c r="BA34" s="219">
        <v>7.4411713588363432E-2</v>
      </c>
      <c r="BB34" s="219">
        <v>4.7416788390553459E-2</v>
      </c>
      <c r="BC34" s="217">
        <v>4.8503965070123896E-2</v>
      </c>
      <c r="BD34" s="220">
        <v>2.1978523803462487E-2</v>
      </c>
      <c r="BE34" s="217">
        <v>4.4990971355754229E-2</v>
      </c>
      <c r="BF34" s="219">
        <v>3.9708339084371297E-2</v>
      </c>
      <c r="BG34" s="218">
        <v>5.3724571157621637E-2</v>
      </c>
      <c r="BH34" s="219">
        <v>5.2251376154136248E-2</v>
      </c>
    </row>
    <row r="35" spans="1:60" x14ac:dyDescent="0.15">
      <c r="A35" s="73" t="s">
        <v>64</v>
      </c>
      <c r="B35" s="49" t="s">
        <v>466</v>
      </c>
      <c r="C35" s="217">
        <v>3.7261221602075309E-3</v>
      </c>
      <c r="D35" s="217">
        <v>1.4820303816228233E-3</v>
      </c>
      <c r="E35" s="217">
        <v>5.0818992780649521E-3</v>
      </c>
      <c r="F35" s="217">
        <v>3.890843193689372E-3</v>
      </c>
      <c r="G35" s="217">
        <v>4.8530966406211632E-3</v>
      </c>
      <c r="H35" s="217">
        <v>5.9592392987672677E-3</v>
      </c>
      <c r="I35" s="217">
        <v>6.2327621157700587E-3</v>
      </c>
      <c r="J35" s="217">
        <v>1.1522782059956547E-2</v>
      </c>
      <c r="K35" s="217">
        <v>9.3821669330738759E-4</v>
      </c>
      <c r="L35" s="217">
        <v>6.3768136628674608E-3</v>
      </c>
      <c r="M35" s="217">
        <v>5.8839006867728539E-3</v>
      </c>
      <c r="N35" s="218">
        <v>2.811139297355522E-3</v>
      </c>
      <c r="O35" s="217">
        <v>3.6550579711716793E-3</v>
      </c>
      <c r="P35" s="217">
        <v>5.8345981489052101E-3</v>
      </c>
      <c r="Q35" s="217">
        <v>6.6169161610017358E-3</v>
      </c>
      <c r="R35" s="217">
        <v>1.0901180468921037E-2</v>
      </c>
      <c r="S35" s="217">
        <v>6.1015993197656784E-3</v>
      </c>
      <c r="T35" s="217">
        <v>7.0473989883219883E-3</v>
      </c>
      <c r="U35" s="217">
        <v>1.4078024283969896E-2</v>
      </c>
      <c r="V35" s="217">
        <v>1.5509229335202107E-2</v>
      </c>
      <c r="W35" s="217">
        <v>3.6673036349816369E-3</v>
      </c>
      <c r="X35" s="217">
        <v>6.519796453003498E-3</v>
      </c>
      <c r="Y35" s="217">
        <v>8.03138697993179E-3</v>
      </c>
      <c r="Z35" s="218">
        <v>1.0113131180297568E-2</v>
      </c>
      <c r="AA35" s="217">
        <v>4.1432374866879659E-2</v>
      </c>
      <c r="AB35" s="217">
        <v>9.6888768995593913E-3</v>
      </c>
      <c r="AC35" s="217">
        <v>3.8855113433982062E-2</v>
      </c>
      <c r="AD35" s="217">
        <v>5.7742793316239986E-2</v>
      </c>
      <c r="AE35" s="217">
        <v>3.2160549212240808E-3</v>
      </c>
      <c r="AF35" s="217">
        <v>1.2386773882795524E-2</v>
      </c>
      <c r="AG35" s="217">
        <v>0.16985685481346041</v>
      </c>
      <c r="AH35" s="217">
        <v>2.9845295551888074E-2</v>
      </c>
      <c r="AI35" s="217">
        <v>2.9251094341117514E-2</v>
      </c>
      <c r="AJ35" s="217">
        <v>1.179778138034286E-2</v>
      </c>
      <c r="AK35" s="217">
        <v>6.6894657173291475E-2</v>
      </c>
      <c r="AL35" s="218">
        <v>3.6761651507691222E-2</v>
      </c>
      <c r="AM35" s="217">
        <v>1.6253368964945031E-2</v>
      </c>
      <c r="AN35" s="217">
        <v>0</v>
      </c>
      <c r="AO35" s="217">
        <v>7.511542747970068E-2</v>
      </c>
      <c r="AP35" s="219">
        <v>1.9190898475436934E-2</v>
      </c>
      <c r="AQ35" s="217">
        <v>1.1613245260850252E-2</v>
      </c>
      <c r="AR35" s="217">
        <v>3.1385057501308801E-2</v>
      </c>
      <c r="AS35" s="217">
        <v>7.3684362114237163E-5</v>
      </c>
      <c r="AT35" s="217">
        <v>3.5961042748612733E-2</v>
      </c>
      <c r="AU35" s="217">
        <v>6.2354417582440994E-2</v>
      </c>
      <c r="AV35" s="217">
        <v>-1.7802057662812138E-2</v>
      </c>
      <c r="AW35" s="219">
        <v>3.0234477893340089E-2</v>
      </c>
      <c r="AX35" s="219">
        <v>3.4807321400546154E-2</v>
      </c>
      <c r="AY35" s="217">
        <v>1.8643763828787643E-3</v>
      </c>
      <c r="AZ35" s="217">
        <v>1.6582854451430408E-2</v>
      </c>
      <c r="BA35" s="219">
        <v>1.3137160697240836E-2</v>
      </c>
      <c r="BB35" s="219">
        <v>2.3035679590736609E-2</v>
      </c>
      <c r="BC35" s="217">
        <v>2.8750045561294905E-2</v>
      </c>
      <c r="BD35" s="220">
        <v>2.8649713340148257E-2</v>
      </c>
      <c r="BE35" s="217">
        <v>5.3925857205102082E-2</v>
      </c>
      <c r="BF35" s="219">
        <v>4.8123581155424547E-2</v>
      </c>
      <c r="BG35" s="218">
        <v>2.5063841558264975E-3</v>
      </c>
      <c r="BH35" s="219">
        <v>2.0495874438108255E-2</v>
      </c>
    </row>
    <row r="36" spans="1:60" x14ac:dyDescent="0.15">
      <c r="A36" s="73" t="s">
        <v>65</v>
      </c>
      <c r="B36" s="49" t="s">
        <v>21</v>
      </c>
      <c r="C36" s="217">
        <v>0</v>
      </c>
      <c r="D36" s="217">
        <v>0</v>
      </c>
      <c r="E36" s="217">
        <v>0</v>
      </c>
      <c r="F36" s="217">
        <v>0</v>
      </c>
      <c r="G36" s="217">
        <v>0</v>
      </c>
      <c r="H36" s="217">
        <v>0</v>
      </c>
      <c r="I36" s="217">
        <v>0</v>
      </c>
      <c r="J36" s="217">
        <v>0</v>
      </c>
      <c r="K36" s="217">
        <v>0</v>
      </c>
      <c r="L36" s="217">
        <v>0</v>
      </c>
      <c r="M36" s="217">
        <v>0</v>
      </c>
      <c r="N36" s="218">
        <v>0</v>
      </c>
      <c r="O36" s="217">
        <v>0</v>
      </c>
      <c r="P36" s="217">
        <v>0</v>
      </c>
      <c r="Q36" s="217">
        <v>0</v>
      </c>
      <c r="R36" s="217">
        <v>0</v>
      </c>
      <c r="S36" s="217">
        <v>0</v>
      </c>
      <c r="T36" s="217">
        <v>0</v>
      </c>
      <c r="U36" s="217">
        <v>0</v>
      </c>
      <c r="V36" s="217">
        <v>0</v>
      </c>
      <c r="W36" s="217">
        <v>0</v>
      </c>
      <c r="X36" s="217">
        <v>0</v>
      </c>
      <c r="Y36" s="217">
        <v>0</v>
      </c>
      <c r="Z36" s="218">
        <v>0</v>
      </c>
      <c r="AA36" s="217">
        <v>0</v>
      </c>
      <c r="AB36" s="217">
        <v>0</v>
      </c>
      <c r="AC36" s="217">
        <v>0</v>
      </c>
      <c r="AD36" s="217">
        <v>0</v>
      </c>
      <c r="AE36" s="217">
        <v>0</v>
      </c>
      <c r="AF36" s="217">
        <v>0</v>
      </c>
      <c r="AG36" s="217">
        <v>0</v>
      </c>
      <c r="AH36" s="217">
        <v>0</v>
      </c>
      <c r="AI36" s="217">
        <v>0</v>
      </c>
      <c r="AJ36" s="217">
        <v>0</v>
      </c>
      <c r="AK36" s="217">
        <v>0</v>
      </c>
      <c r="AL36" s="218">
        <v>0</v>
      </c>
      <c r="AM36" s="217">
        <v>0</v>
      </c>
      <c r="AN36" s="217">
        <v>0</v>
      </c>
      <c r="AO36" s="217">
        <v>0.24660085973571089</v>
      </c>
      <c r="AP36" s="219">
        <v>1.192728521979707E-3</v>
      </c>
      <c r="AQ36" s="217">
        <v>0</v>
      </c>
      <c r="AR36" s="217">
        <v>2.6196741762610056E-3</v>
      </c>
      <c r="AS36" s="217">
        <v>0.27373140489917003</v>
      </c>
      <c r="AT36" s="217">
        <v>0</v>
      </c>
      <c r="AU36" s="217">
        <v>0</v>
      </c>
      <c r="AV36" s="217">
        <v>0</v>
      </c>
      <c r="AW36" s="219">
        <v>5.4888546115487415E-2</v>
      </c>
      <c r="AX36" s="219">
        <v>3.0441888133205548E-2</v>
      </c>
      <c r="AY36" s="217">
        <v>0</v>
      </c>
      <c r="AZ36" s="217">
        <v>0</v>
      </c>
      <c r="BA36" s="219">
        <v>0</v>
      </c>
      <c r="BB36" s="219">
        <v>3.1777810783356314E-2</v>
      </c>
      <c r="BC36" s="217">
        <v>2.193272587940049E-2</v>
      </c>
      <c r="BD36" s="220">
        <v>0</v>
      </c>
      <c r="BE36" s="217">
        <v>0</v>
      </c>
      <c r="BF36" s="219">
        <v>0</v>
      </c>
      <c r="BG36" s="218">
        <v>5.7781423088836478E-2</v>
      </c>
      <c r="BH36" s="219">
        <v>3.1277250100440024E-2</v>
      </c>
    </row>
    <row r="37" spans="1:60" x14ac:dyDescent="0.15">
      <c r="A37" s="73" t="s">
        <v>66</v>
      </c>
      <c r="B37" s="49" t="s">
        <v>22</v>
      </c>
      <c r="C37" s="217">
        <v>9.4332206587532431E-5</v>
      </c>
      <c r="D37" s="217">
        <v>9.2626898851426453E-5</v>
      </c>
      <c r="E37" s="217">
        <v>0</v>
      </c>
      <c r="F37" s="217">
        <v>3.1979533098816759E-4</v>
      </c>
      <c r="G37" s="217">
        <v>2.9879525546218919E-4</v>
      </c>
      <c r="H37" s="217">
        <v>2.4778541782816082E-5</v>
      </c>
      <c r="I37" s="217">
        <v>9.9929763651833282E-5</v>
      </c>
      <c r="J37" s="217">
        <v>3.2912520017816283E-4</v>
      </c>
      <c r="K37" s="217">
        <v>0</v>
      </c>
      <c r="L37" s="217">
        <v>1.2667984612859252E-4</v>
      </c>
      <c r="M37" s="217">
        <v>3.6607548018807127E-4</v>
      </c>
      <c r="N37" s="218">
        <v>5.8243774757990101E-5</v>
      </c>
      <c r="O37" s="217">
        <v>2.1691738701315604E-5</v>
      </c>
      <c r="P37" s="217">
        <v>3.5085905647107838E-4</v>
      </c>
      <c r="Q37" s="217">
        <v>3.2454045072177794E-4</v>
      </c>
      <c r="R37" s="217">
        <v>5.258884213038094E-4</v>
      </c>
      <c r="S37" s="217">
        <v>2.5636971931788564E-4</v>
      </c>
      <c r="T37" s="217">
        <v>7.4314619371760443E-4</v>
      </c>
      <c r="U37" s="217">
        <v>9.4805037499713554E-4</v>
      </c>
      <c r="V37" s="217">
        <v>2.0989678657204868E-3</v>
      </c>
      <c r="W37" s="217">
        <v>3.205560804427048E-4</v>
      </c>
      <c r="X37" s="217">
        <v>4.5883286029850352E-5</v>
      </c>
      <c r="Y37" s="217">
        <v>1.7384421938276663E-4</v>
      </c>
      <c r="Z37" s="218">
        <v>5.2967456064408427E-4</v>
      </c>
      <c r="AA37" s="217">
        <v>9.5846645367412143E-5</v>
      </c>
      <c r="AB37" s="217">
        <v>1.5735994964481611E-4</v>
      </c>
      <c r="AC37" s="217">
        <v>2.3421767300919321E-4</v>
      </c>
      <c r="AD37" s="217">
        <v>2.1947995161232696E-4</v>
      </c>
      <c r="AE37" s="217">
        <v>9.2530591384600011E-7</v>
      </c>
      <c r="AF37" s="217">
        <v>1.2585728609051015E-3</v>
      </c>
      <c r="AG37" s="217">
        <v>4.0601635587170781E-3</v>
      </c>
      <c r="AH37" s="217">
        <v>1.099697419075811E-4</v>
      </c>
      <c r="AI37" s="217">
        <v>2.8295827214360698E-6</v>
      </c>
      <c r="AJ37" s="217">
        <v>9.1960621347264907E-5</v>
      </c>
      <c r="AK37" s="217">
        <v>0</v>
      </c>
      <c r="AL37" s="218">
        <v>4.2608723080188332E-4</v>
      </c>
      <c r="AM37" s="217">
        <v>4.4462103551521362E-4</v>
      </c>
      <c r="AN37" s="217">
        <v>0</v>
      </c>
      <c r="AO37" s="217">
        <v>1.645173273894815E-4</v>
      </c>
      <c r="AP37" s="219">
        <v>4.0617505179604634E-4</v>
      </c>
      <c r="AQ37" s="217">
        <v>0</v>
      </c>
      <c r="AR37" s="217">
        <v>3.1726768564274997E-2</v>
      </c>
      <c r="AS37" s="217">
        <v>0.18026003139385852</v>
      </c>
      <c r="AT37" s="217">
        <v>9.840145533870498E-2</v>
      </c>
      <c r="AU37" s="217">
        <v>0.18325580478679518</v>
      </c>
      <c r="AV37" s="217">
        <v>0</v>
      </c>
      <c r="AW37" s="219">
        <v>8.8824892448562093E-2</v>
      </c>
      <c r="AX37" s="219">
        <v>4.7780131540099212E-2</v>
      </c>
      <c r="AY37" s="217">
        <v>1.0272499320594619E-2</v>
      </c>
      <c r="AZ37" s="217">
        <v>5.833938898343354E-3</v>
      </c>
      <c r="BA37" s="219">
        <v>6.8730354580088596E-3</v>
      </c>
      <c r="BB37" s="219">
        <v>5.4319192973477454E-2</v>
      </c>
      <c r="BC37" s="217">
        <v>3.6345718655741557E-2</v>
      </c>
      <c r="BD37" s="220">
        <v>1.9327789536948217E-2</v>
      </c>
      <c r="BE37" s="217">
        <v>1.3963745293703846E-2</v>
      </c>
      <c r="BF37" s="219">
        <v>1.5195090771411046E-2</v>
      </c>
      <c r="BG37" s="218">
        <v>8.6334236187069924E-2</v>
      </c>
      <c r="BH37" s="219">
        <v>4.5357026946470216E-2</v>
      </c>
    </row>
    <row r="38" spans="1:60" x14ac:dyDescent="0.15">
      <c r="A38" s="73" t="s">
        <v>67</v>
      </c>
      <c r="B38" s="49" t="s">
        <v>725</v>
      </c>
      <c r="C38" s="217">
        <v>1.0586169850378638E-3</v>
      </c>
      <c r="D38" s="217">
        <v>0</v>
      </c>
      <c r="E38" s="217">
        <v>0</v>
      </c>
      <c r="F38" s="217">
        <v>0</v>
      </c>
      <c r="G38" s="217">
        <v>0</v>
      </c>
      <c r="H38" s="217">
        <v>0</v>
      </c>
      <c r="I38" s="217">
        <v>2.8551361043380937E-6</v>
      </c>
      <c r="J38" s="217">
        <v>1.2240193395055642E-5</v>
      </c>
      <c r="K38" s="217">
        <v>0</v>
      </c>
      <c r="L38" s="217">
        <v>1.7842231849097541E-6</v>
      </c>
      <c r="M38" s="217">
        <v>0</v>
      </c>
      <c r="N38" s="218">
        <v>2.4560627909995823E-6</v>
      </c>
      <c r="O38" s="217">
        <v>0</v>
      </c>
      <c r="P38" s="217">
        <v>0</v>
      </c>
      <c r="Q38" s="217">
        <v>0</v>
      </c>
      <c r="R38" s="217">
        <v>0</v>
      </c>
      <c r="S38" s="217">
        <v>0</v>
      </c>
      <c r="T38" s="217">
        <v>0</v>
      </c>
      <c r="U38" s="217">
        <v>0</v>
      </c>
      <c r="V38" s="217">
        <v>0</v>
      </c>
      <c r="W38" s="217">
        <v>0</v>
      </c>
      <c r="X38" s="217">
        <v>6.5547551471214793E-6</v>
      </c>
      <c r="Y38" s="217">
        <v>0</v>
      </c>
      <c r="Z38" s="218">
        <v>4.5661600055524502E-6</v>
      </c>
      <c r="AA38" s="217">
        <v>2.7156549520766771E-4</v>
      </c>
      <c r="AB38" s="217">
        <v>0</v>
      </c>
      <c r="AC38" s="217">
        <v>2.7800317271120856E-5</v>
      </c>
      <c r="AD38" s="217">
        <v>1.5993112753146305E-4</v>
      </c>
      <c r="AE38" s="217">
        <v>6.168706092306667E-6</v>
      </c>
      <c r="AF38" s="217">
        <v>1.8181023256088138E-3</v>
      </c>
      <c r="AG38" s="217">
        <v>7.6519430424927049E-4</v>
      </c>
      <c r="AH38" s="217">
        <v>2.626143090330295E-5</v>
      </c>
      <c r="AI38" s="217">
        <v>2.4900327948637416E-5</v>
      </c>
      <c r="AJ38" s="217">
        <v>1.5854847125917081E-2</v>
      </c>
      <c r="AK38" s="217">
        <v>1.1212647866793743E-5</v>
      </c>
      <c r="AL38" s="218">
        <v>3.2611444264635988E-5</v>
      </c>
      <c r="AM38" s="217">
        <v>8.0648260003234374E-5</v>
      </c>
      <c r="AN38" s="217">
        <v>0</v>
      </c>
      <c r="AO38" s="217">
        <v>2.4412248580374676E-3</v>
      </c>
      <c r="AP38" s="219">
        <v>1.3140625380211575E-3</v>
      </c>
      <c r="AQ38" s="217">
        <v>3.5434368328294483E-2</v>
      </c>
      <c r="AR38" s="217">
        <v>4.605647758626856E-2</v>
      </c>
      <c r="AS38" s="217">
        <v>0.53675385582826507</v>
      </c>
      <c r="AT38" s="217">
        <v>0</v>
      </c>
      <c r="AU38" s="217">
        <v>0</v>
      </c>
      <c r="AV38" s="217">
        <v>0</v>
      </c>
      <c r="AW38" s="219">
        <v>0.13164999404540878</v>
      </c>
      <c r="AX38" s="219">
        <v>7.1509383440573393E-2</v>
      </c>
      <c r="AY38" s="217">
        <v>1.375314534434025E-6</v>
      </c>
      <c r="AZ38" s="217">
        <v>7.2297862147423903E-4</v>
      </c>
      <c r="BA38" s="219">
        <v>5.5404648079064058E-4</v>
      </c>
      <c r="BB38" s="219">
        <v>7.6452253137748713E-2</v>
      </c>
      <c r="BC38" s="217">
        <v>5.1675841174000946E-2</v>
      </c>
      <c r="BD38" s="220">
        <v>4.2516727839139799E-5</v>
      </c>
      <c r="BE38" s="217">
        <v>0</v>
      </c>
      <c r="BF38" s="219">
        <v>9.759945700963819E-6</v>
      </c>
      <c r="BG38" s="218">
        <v>0.13900473575468908</v>
      </c>
      <c r="BH38" s="219">
        <v>7.3688378516543168E-2</v>
      </c>
    </row>
    <row r="39" spans="1:60" x14ac:dyDescent="0.15">
      <c r="A39" s="73" t="s">
        <v>68</v>
      </c>
      <c r="B39" s="197" t="s">
        <v>726</v>
      </c>
      <c r="C39" s="217">
        <v>2.5155255090008645E-4</v>
      </c>
      <c r="D39" s="217">
        <v>9.2626898851426453E-5</v>
      </c>
      <c r="E39" s="217">
        <v>9.2913694955178965E-3</v>
      </c>
      <c r="F39" s="217">
        <v>2.3451657605798957E-3</v>
      </c>
      <c r="G39" s="217">
        <v>7.8007273441599225E-4</v>
      </c>
      <c r="H39" s="217">
        <v>5.203493774391377E-4</v>
      </c>
      <c r="I39" s="217">
        <v>9.5647059495326142E-4</v>
      </c>
      <c r="J39" s="217">
        <v>1.6415459364257955E-3</v>
      </c>
      <c r="K39" s="217">
        <v>3.2142608937382722E-4</v>
      </c>
      <c r="L39" s="217">
        <v>4.7817181355581408E-4</v>
      </c>
      <c r="M39" s="217">
        <v>8.7705583795058746E-4</v>
      </c>
      <c r="N39" s="218">
        <v>6.6313695356988727E-4</v>
      </c>
      <c r="O39" s="217">
        <v>3.5068310900460229E-4</v>
      </c>
      <c r="P39" s="217">
        <v>8.6618329566297487E-4</v>
      </c>
      <c r="Q39" s="217">
        <v>1.3584336008782992E-3</v>
      </c>
      <c r="R39" s="217">
        <v>1.2162617673325989E-3</v>
      </c>
      <c r="S39" s="217">
        <v>1.5125813439755252E-3</v>
      </c>
      <c r="T39" s="217">
        <v>6.1512521076625244E-4</v>
      </c>
      <c r="U39" s="217">
        <v>6.9074112266711185E-4</v>
      </c>
      <c r="V39" s="217">
        <v>9.1851105955353561E-4</v>
      </c>
      <c r="W39" s="217">
        <v>4.4398349091787369E-4</v>
      </c>
      <c r="X39" s="217">
        <v>8.7396735294953062E-4</v>
      </c>
      <c r="Y39" s="217">
        <v>9.750393174076912E-4</v>
      </c>
      <c r="Z39" s="218">
        <v>1.6091147859566837E-3</v>
      </c>
      <c r="AA39" s="217">
        <v>8.4291799787007456E-3</v>
      </c>
      <c r="AB39" s="217">
        <v>1.9388993795521985E-3</v>
      </c>
      <c r="AC39" s="217">
        <v>6.3593225757688958E-4</v>
      </c>
      <c r="AD39" s="217">
        <v>3.040392818071537E-3</v>
      </c>
      <c r="AE39" s="217">
        <v>3.0473408095994938E-4</v>
      </c>
      <c r="AF39" s="217">
        <v>1.6884133188644942E-3</v>
      </c>
      <c r="AG39" s="217">
        <v>1.3700860373955842E-3</v>
      </c>
      <c r="AH39" s="217">
        <v>2.4620091471846516E-6</v>
      </c>
      <c r="AI39" s="217">
        <v>2.0746500513569265E-3</v>
      </c>
      <c r="AJ39" s="217">
        <v>1.0115668348199139E-3</v>
      </c>
      <c r="AK39" s="217">
        <v>0</v>
      </c>
      <c r="AL39" s="218">
        <v>1.8353293141064812E-3</v>
      </c>
      <c r="AM39" s="217">
        <v>2.5731439605220434E-3</v>
      </c>
      <c r="AN39" s="217">
        <v>0</v>
      </c>
      <c r="AO39" s="217">
        <v>4.8187655893435228E-3</v>
      </c>
      <c r="AP39" s="219">
        <v>1.2033808631384127E-3</v>
      </c>
      <c r="AQ39" s="217">
        <v>0</v>
      </c>
      <c r="AR39" s="217">
        <v>1.1809361738003208E-2</v>
      </c>
      <c r="AS39" s="217">
        <v>0</v>
      </c>
      <c r="AT39" s="217">
        <v>0</v>
      </c>
      <c r="AU39" s="217">
        <v>0</v>
      </c>
      <c r="AV39" s="217">
        <v>0</v>
      </c>
      <c r="AW39" s="219">
        <v>6.6648336922244837E-3</v>
      </c>
      <c r="AX39" s="219">
        <v>4.7266836252807497E-3</v>
      </c>
      <c r="AY39" s="217">
        <v>3.0394451210991952E-4</v>
      </c>
      <c r="AZ39" s="217">
        <v>0</v>
      </c>
      <c r="BA39" s="219">
        <v>7.1155434829574358E-5</v>
      </c>
      <c r="BB39" s="219">
        <v>3.8885759143037807E-3</v>
      </c>
      <c r="BC39" s="217">
        <v>3.4253633991380926E-3</v>
      </c>
      <c r="BD39" s="220">
        <v>1.6190474940719346E-3</v>
      </c>
      <c r="BE39" s="217">
        <v>4.5072843783654101E-4</v>
      </c>
      <c r="BF39" s="219">
        <v>7.1892242005926698E-4</v>
      </c>
      <c r="BG39" s="218">
        <v>6.4822863863358482E-3</v>
      </c>
      <c r="BH39" s="219">
        <v>4.5784532348875622E-3</v>
      </c>
    </row>
    <row r="40" spans="1:60" x14ac:dyDescent="0.15">
      <c r="A40" s="73" t="s">
        <v>449</v>
      </c>
      <c r="B40" s="49" t="s">
        <v>23</v>
      </c>
      <c r="C40" s="217">
        <v>3.4106333359536722E-2</v>
      </c>
      <c r="D40" s="217">
        <v>2.5379770285290849E-2</v>
      </c>
      <c r="E40" s="217">
        <v>2.2857641388034637E-2</v>
      </c>
      <c r="F40" s="217">
        <v>0.15147638844472872</v>
      </c>
      <c r="G40" s="217">
        <v>3.8241140177881397E-2</v>
      </c>
      <c r="H40" s="217">
        <v>3.0539552747320821E-2</v>
      </c>
      <c r="I40" s="217">
        <v>2.5402145920296021E-2</v>
      </c>
      <c r="J40" s="217">
        <v>5.3248921332957062E-2</v>
      </c>
      <c r="K40" s="217">
        <v>1.0476753075265828E-2</v>
      </c>
      <c r="L40" s="217">
        <v>3.8626647730111263E-2</v>
      </c>
      <c r="M40" s="217">
        <v>6.0688450699928689E-2</v>
      </c>
      <c r="N40" s="218">
        <v>1.288415453547081E-2</v>
      </c>
      <c r="O40" s="217">
        <v>1.6333879242090649E-2</v>
      </c>
      <c r="P40" s="217">
        <v>3.2321324242324569E-2</v>
      </c>
      <c r="Q40" s="217">
        <v>3.6518218773645091E-2</v>
      </c>
      <c r="R40" s="217">
        <v>3.9030419285973256E-2</v>
      </c>
      <c r="S40" s="217">
        <v>3.6784781893461294E-2</v>
      </c>
      <c r="T40" s="217">
        <v>4.4479485418097799E-2</v>
      </c>
      <c r="U40" s="217">
        <v>3.6663622167879557E-2</v>
      </c>
      <c r="V40" s="217">
        <v>3.8480510556073398E-2</v>
      </c>
      <c r="W40" s="217">
        <v>3.0975840194358215E-2</v>
      </c>
      <c r="X40" s="217">
        <v>4.6162955582794207E-2</v>
      </c>
      <c r="Y40" s="217">
        <v>0.10016828336391803</v>
      </c>
      <c r="Z40" s="218">
        <v>4.7298111801514504E-2</v>
      </c>
      <c r="AA40" s="217">
        <v>0.14626198083067093</v>
      </c>
      <c r="AB40" s="217">
        <v>7.0918757305997657E-2</v>
      </c>
      <c r="AC40" s="217">
        <v>0.1064428972795652</v>
      </c>
      <c r="AD40" s="217">
        <v>0.11807766187497129</v>
      </c>
      <c r="AE40" s="217">
        <v>2.6587123257841735E-2</v>
      </c>
      <c r="AF40" s="217">
        <v>7.2324218586890893E-2</v>
      </c>
      <c r="AG40" s="217">
        <v>0.15622737917819884</v>
      </c>
      <c r="AH40" s="217">
        <v>9.5070483218535312E-2</v>
      </c>
      <c r="AI40" s="217">
        <v>6.8218975747646501E-2</v>
      </c>
      <c r="AJ40" s="217">
        <v>4.7485469176820075E-2</v>
      </c>
      <c r="AK40" s="217">
        <v>7.7759712956214616E-2</v>
      </c>
      <c r="AL40" s="218">
        <v>0.13858046125412923</v>
      </c>
      <c r="AM40" s="217">
        <v>4.0730326997026146E-2</v>
      </c>
      <c r="AN40" s="217">
        <v>0</v>
      </c>
      <c r="AO40" s="217">
        <v>4.747651647826779E-2</v>
      </c>
      <c r="AP40" s="219">
        <v>5.9997681639871195E-2</v>
      </c>
      <c r="AQ40" s="217">
        <v>3.8047527618174266E-2</v>
      </c>
      <c r="AR40" s="217">
        <v>1.6687581740348217E-2</v>
      </c>
      <c r="AS40" s="217">
        <v>0</v>
      </c>
      <c r="AT40" s="217">
        <v>5.9911094603554904E-3</v>
      </c>
      <c r="AU40" s="217">
        <v>1.7452845012685278E-2</v>
      </c>
      <c r="AV40" s="217">
        <v>0</v>
      </c>
      <c r="AW40" s="219">
        <v>1.3696215441652945E-2</v>
      </c>
      <c r="AX40" s="219">
        <v>6.5701671859661387E-2</v>
      </c>
      <c r="AY40" s="217">
        <v>2.424954587114073E-2</v>
      </c>
      <c r="AZ40" s="217">
        <v>6.8637147043459686E-3</v>
      </c>
      <c r="BA40" s="219">
        <v>1.0933853585812133E-2</v>
      </c>
      <c r="BB40" s="219">
        <v>1.2533127361170918E-2</v>
      </c>
      <c r="BC40" s="217">
        <v>5.0392889108083094E-2</v>
      </c>
      <c r="BD40" s="220">
        <v>4.7601938447850739E-2</v>
      </c>
      <c r="BE40" s="217">
        <v>5.8475368050579173E-2</v>
      </c>
      <c r="BF40" s="219">
        <v>5.5979313252867605E-2</v>
      </c>
      <c r="BG40" s="218">
        <v>-2.3018653778869573E-2</v>
      </c>
      <c r="BH40" s="219">
        <v>4.801277110464932E-2</v>
      </c>
    </row>
    <row r="41" spans="1:60" x14ac:dyDescent="0.15">
      <c r="A41" s="73" t="s">
        <v>450</v>
      </c>
      <c r="B41" s="49" t="s">
        <v>24</v>
      </c>
      <c r="C41" s="217">
        <v>1.9914576946256847E-4</v>
      </c>
      <c r="D41" s="217">
        <v>9.2626898851426453E-5</v>
      </c>
      <c r="E41" s="217">
        <v>8.942397871273092E-4</v>
      </c>
      <c r="F41" s="217">
        <v>1.5989766549408379E-4</v>
      </c>
      <c r="G41" s="217">
        <v>1.9643978732808288E-4</v>
      </c>
      <c r="H41" s="217">
        <v>1.2389270891408042E-4</v>
      </c>
      <c r="I41" s="217">
        <v>7.7088674817128532E-5</v>
      </c>
      <c r="J41" s="217">
        <v>1.0812170832299151E-4</v>
      </c>
      <c r="K41" s="217">
        <v>3.4748766418792133E-5</v>
      </c>
      <c r="L41" s="217">
        <v>8.5642712875668196E-5</v>
      </c>
      <c r="M41" s="217">
        <v>6.1012580031345211E-5</v>
      </c>
      <c r="N41" s="218">
        <v>6.7366293695988541E-5</v>
      </c>
      <c r="O41" s="217">
        <v>8.315166502170981E-5</v>
      </c>
      <c r="P41" s="217">
        <v>1.002454447060224E-4</v>
      </c>
      <c r="Q41" s="217">
        <v>9.9216652077800685E-5</v>
      </c>
      <c r="R41" s="217">
        <v>1.8765181553131527E-4</v>
      </c>
      <c r="S41" s="217">
        <v>1.7945880352251994E-4</v>
      </c>
      <c r="T41" s="217">
        <v>1.2802098295135202E-4</v>
      </c>
      <c r="U41" s="217">
        <v>1.3749349361146302E-4</v>
      </c>
      <c r="V41" s="217">
        <v>1.1226246283432102E-4</v>
      </c>
      <c r="W41" s="217">
        <v>1.5450625483942005E-4</v>
      </c>
      <c r="X41" s="217">
        <v>1.1143083750106514E-4</v>
      </c>
      <c r="Y41" s="217">
        <v>2.537477736332308E-4</v>
      </c>
      <c r="Z41" s="218">
        <v>7.1232096086618234E-5</v>
      </c>
      <c r="AA41" s="217">
        <v>2.8221512247071352E-4</v>
      </c>
      <c r="AB41" s="217">
        <v>5.0579983814405178E-5</v>
      </c>
      <c r="AC41" s="217">
        <v>8.009966413741697E-4</v>
      </c>
      <c r="AD41" s="217">
        <v>2.0246600187493727E-4</v>
      </c>
      <c r="AE41" s="217">
        <v>5.0891825261530001E-4</v>
      </c>
      <c r="AF41" s="217">
        <v>7.7567780927757823E-4</v>
      </c>
      <c r="AG41" s="217">
        <v>6.3757842928527592E-3</v>
      </c>
      <c r="AH41" s="217">
        <v>4.6285771967071446E-4</v>
      </c>
      <c r="AI41" s="217">
        <v>2.909376954180567E-3</v>
      </c>
      <c r="AJ41" s="217">
        <v>1.2254449465896891E-2</v>
      </c>
      <c r="AK41" s="217">
        <v>2.5676963614957673E-3</v>
      </c>
      <c r="AL41" s="218">
        <v>1.0649507700845064E-3</v>
      </c>
      <c r="AM41" s="217">
        <v>1.6852952887482165E-2</v>
      </c>
      <c r="AN41" s="217">
        <v>0</v>
      </c>
      <c r="AO41" s="217">
        <v>1.6664013161386191E-3</v>
      </c>
      <c r="AP41" s="219">
        <v>2.4871034800762206E-3</v>
      </c>
      <c r="AQ41" s="217">
        <v>0.67013296843432535</v>
      </c>
      <c r="AR41" s="217">
        <v>0.15674397651271663</v>
      </c>
      <c r="AS41" s="217">
        <v>0</v>
      </c>
      <c r="AT41" s="217">
        <v>0</v>
      </c>
      <c r="AU41" s="217">
        <v>0</v>
      </c>
      <c r="AV41" s="217">
        <v>0</v>
      </c>
      <c r="AW41" s="219">
        <v>0.10598348140666598</v>
      </c>
      <c r="AX41" s="219">
        <v>5.8958956413170678E-2</v>
      </c>
      <c r="AY41" s="217">
        <v>1.0297530045121319E-2</v>
      </c>
      <c r="AZ41" s="217">
        <v>5.8751786952770807E-2</v>
      </c>
      <c r="BA41" s="219">
        <v>4.7408322661627963E-2</v>
      </c>
      <c r="BB41" s="219">
        <v>8.1320503670912619E-2</v>
      </c>
      <c r="BC41" s="217">
        <v>5.573030593340806E-2</v>
      </c>
      <c r="BD41" s="220">
        <v>1.5779479904940996E-2</v>
      </c>
      <c r="BE41" s="217">
        <v>5.2218265793402475E-2</v>
      </c>
      <c r="BF41" s="219">
        <v>4.3853544664674476E-2</v>
      </c>
      <c r="BG41" s="218">
        <v>0.11197951548596861</v>
      </c>
      <c r="BH41" s="219">
        <v>6.0790446836706438E-2</v>
      </c>
    </row>
    <row r="42" spans="1:60" x14ac:dyDescent="0.15">
      <c r="A42" s="73" t="s">
        <v>451</v>
      </c>
      <c r="B42" s="49" t="s">
        <v>728</v>
      </c>
      <c r="C42" s="217">
        <v>8.3326782485653643E-4</v>
      </c>
      <c r="D42" s="217">
        <v>2.0377917747313821E-3</v>
      </c>
      <c r="E42" s="217">
        <v>1.1777792318262122E-3</v>
      </c>
      <c r="F42" s="217">
        <v>7.4618910563905769E-4</v>
      </c>
      <c r="G42" s="217">
        <v>7.6404738334449082E-4</v>
      </c>
      <c r="H42" s="217">
        <v>1.0035309422040512E-3</v>
      </c>
      <c r="I42" s="217">
        <v>6.8237752893680437E-4</v>
      </c>
      <c r="J42" s="217">
        <v>5.9432939040436844E-4</v>
      </c>
      <c r="K42" s="217">
        <v>6.0810341232886235E-5</v>
      </c>
      <c r="L42" s="217">
        <v>1.7485387212115588E-4</v>
      </c>
      <c r="M42" s="217">
        <v>1.1973718831151498E-3</v>
      </c>
      <c r="N42" s="218">
        <v>1.6981919869197114E-4</v>
      </c>
      <c r="O42" s="217">
        <v>2.7476202354999763E-4</v>
      </c>
      <c r="P42" s="217">
        <v>4.1664512955940562E-4</v>
      </c>
      <c r="Q42" s="217">
        <v>6.1662685637137811E-4</v>
      </c>
      <c r="R42" s="217">
        <v>8.710750943182042E-4</v>
      </c>
      <c r="S42" s="217">
        <v>1.2647572819682357E-3</v>
      </c>
      <c r="T42" s="217">
        <v>1.077249734590645E-3</v>
      </c>
      <c r="U42" s="217">
        <v>9.5394295329476967E-4</v>
      </c>
      <c r="V42" s="217">
        <v>7.9944481109289213E-4</v>
      </c>
      <c r="W42" s="217">
        <v>7.6276363739690703E-4</v>
      </c>
      <c r="X42" s="217">
        <v>1.2169995389822213E-3</v>
      </c>
      <c r="Y42" s="217">
        <v>8.5842331931241915E-4</v>
      </c>
      <c r="Z42" s="218">
        <v>4.7488064057745487E-5</v>
      </c>
      <c r="AA42" s="217">
        <v>9.9041533546325887E-4</v>
      </c>
      <c r="AB42" s="217">
        <v>3.2314989659203309E-3</v>
      </c>
      <c r="AC42" s="217">
        <v>2.1256817593430784E-3</v>
      </c>
      <c r="AD42" s="217">
        <v>3.5610196800356614E-3</v>
      </c>
      <c r="AE42" s="217">
        <v>3.0781843400610272E-4</v>
      </c>
      <c r="AF42" s="217">
        <v>2.0396543787970264E-3</v>
      </c>
      <c r="AG42" s="217">
        <v>2.2029079888289146E-3</v>
      </c>
      <c r="AH42" s="217">
        <v>2.9494869583272126E-3</v>
      </c>
      <c r="AI42" s="217">
        <v>3.6077179698309888E-3</v>
      </c>
      <c r="AJ42" s="217">
        <v>2.2990155336816225E-3</v>
      </c>
      <c r="AK42" s="217">
        <v>4.7934069630543256E-3</v>
      </c>
      <c r="AL42" s="218">
        <v>1.5370147911611225E-3</v>
      </c>
      <c r="AM42" s="217">
        <v>1.8342201123248698E-3</v>
      </c>
      <c r="AN42" s="217">
        <v>0</v>
      </c>
      <c r="AO42" s="217">
        <v>2.1758743299899166E-4</v>
      </c>
      <c r="AP42" s="219">
        <v>1.3826482141080531E-3</v>
      </c>
      <c r="AQ42" s="217">
        <v>0</v>
      </c>
      <c r="AR42" s="217">
        <v>0</v>
      </c>
      <c r="AS42" s="217">
        <v>0</v>
      </c>
      <c r="AT42" s="217">
        <v>0</v>
      </c>
      <c r="AU42" s="217">
        <v>0</v>
      </c>
      <c r="AV42" s="217">
        <v>0</v>
      </c>
      <c r="AW42" s="219">
        <v>0</v>
      </c>
      <c r="AX42" s="219">
        <v>1.3457200401662431E-3</v>
      </c>
      <c r="AY42" s="217">
        <v>0</v>
      </c>
      <c r="AZ42" s="217">
        <v>0</v>
      </c>
      <c r="BA42" s="219">
        <v>0</v>
      </c>
      <c r="BB42" s="219">
        <v>0</v>
      </c>
      <c r="BC42" s="217">
        <v>9.695623550757083E-4</v>
      </c>
      <c r="BD42" s="220">
        <v>0</v>
      </c>
      <c r="BE42" s="217">
        <v>0</v>
      </c>
      <c r="BF42" s="219">
        <v>0</v>
      </c>
      <c r="BG42" s="218">
        <v>0</v>
      </c>
      <c r="BH42" s="219">
        <v>1.3826482141080531E-3</v>
      </c>
    </row>
    <row r="43" spans="1:60" x14ac:dyDescent="0.15">
      <c r="A43" s="73" t="s">
        <v>452</v>
      </c>
      <c r="B43" s="49" t="s">
        <v>729</v>
      </c>
      <c r="C43" s="217">
        <v>3.5374577470324662E-3</v>
      </c>
      <c r="D43" s="217">
        <v>2.6861800666913671E-3</v>
      </c>
      <c r="E43" s="217">
        <v>7.1975397500490743E-3</v>
      </c>
      <c r="F43" s="217">
        <v>1.4124293785310734E-2</v>
      </c>
      <c r="G43" s="217">
        <v>4.4018020765753309E-3</v>
      </c>
      <c r="H43" s="217">
        <v>2.4902434491730161E-3</v>
      </c>
      <c r="I43" s="217">
        <v>2.6267252159910461E-3</v>
      </c>
      <c r="J43" s="217">
        <v>1.6163855388915144E-3</v>
      </c>
      <c r="K43" s="217">
        <v>6.2547779553825836E-4</v>
      </c>
      <c r="L43" s="217">
        <v>2.212436749288095E-3</v>
      </c>
      <c r="M43" s="217">
        <v>7.706651515209292E-3</v>
      </c>
      <c r="N43" s="218">
        <v>3.753916542986362E-3</v>
      </c>
      <c r="O43" s="217">
        <v>3.4019876863229971E-3</v>
      </c>
      <c r="P43" s="217">
        <v>4.8446743824332389E-3</v>
      </c>
      <c r="Q43" s="217">
        <v>6.7986588134059311E-3</v>
      </c>
      <c r="R43" s="217">
        <v>6.6118306361280712E-3</v>
      </c>
      <c r="S43" s="217">
        <v>3.1661660335758875E-3</v>
      </c>
      <c r="T43" s="217">
        <v>1.1396989945669145E-3</v>
      </c>
      <c r="U43" s="217">
        <v>2.8893275586066016E-3</v>
      </c>
      <c r="V43" s="217">
        <v>1.0749981289589529E-3</v>
      </c>
      <c r="W43" s="217">
        <v>5.7646816460776721E-3</v>
      </c>
      <c r="X43" s="217">
        <v>1.9249130948713411E-3</v>
      </c>
      <c r="Y43" s="217">
        <v>1.4280600766750187E-2</v>
      </c>
      <c r="Z43" s="218">
        <v>2.2712079867617889E-3</v>
      </c>
      <c r="AA43" s="217">
        <v>9.2811501597444088E-3</v>
      </c>
      <c r="AB43" s="217">
        <v>2.0305053502382878E-2</v>
      </c>
      <c r="AC43" s="217">
        <v>7.1116686619186039E-3</v>
      </c>
      <c r="AD43" s="217">
        <v>4.8089928932731948E-3</v>
      </c>
      <c r="AE43" s="217">
        <v>1.7429679063812489E-3</v>
      </c>
      <c r="AF43" s="217">
        <v>9.9167877998014384E-3</v>
      </c>
      <c r="AG43" s="217">
        <v>2.4145574772382874E-3</v>
      </c>
      <c r="AH43" s="217">
        <v>9.0191601758531071E-4</v>
      </c>
      <c r="AI43" s="217">
        <v>1.0218755040194222E-2</v>
      </c>
      <c r="AJ43" s="217">
        <v>3.6265228365392988E-3</v>
      </c>
      <c r="AK43" s="217">
        <v>3.9636710209115886E-3</v>
      </c>
      <c r="AL43" s="218">
        <v>3.4097670740958746E-3</v>
      </c>
      <c r="AM43" s="217">
        <v>2.6309911417809078E-3</v>
      </c>
      <c r="AN43" s="217">
        <v>5.0124382727509008E-4</v>
      </c>
      <c r="AO43" s="217">
        <v>0</v>
      </c>
      <c r="AP43" s="219">
        <v>4.8520772270605811E-3</v>
      </c>
      <c r="AQ43" s="217">
        <v>0</v>
      </c>
      <c r="AR43" s="217">
        <v>3.642815848522589E-5</v>
      </c>
      <c r="AS43" s="217">
        <v>0</v>
      </c>
      <c r="AT43" s="217">
        <v>0</v>
      </c>
      <c r="AU43" s="217">
        <v>0</v>
      </c>
      <c r="AV43" s="217">
        <v>0</v>
      </c>
      <c r="AW43" s="219">
        <v>2.0558911091420138E-5</v>
      </c>
      <c r="AX43" s="219">
        <v>4.7334539466501674E-3</v>
      </c>
      <c r="AY43" s="217">
        <v>7.8943054276513032E-5</v>
      </c>
      <c r="AZ43" s="217">
        <v>0</v>
      </c>
      <c r="BA43" s="219">
        <v>1.8481094838088546E-5</v>
      </c>
      <c r="BB43" s="219">
        <v>1.9684049851727049E-5</v>
      </c>
      <c r="BC43" s="217">
        <v>3.4155176595579047E-3</v>
      </c>
      <c r="BD43" s="220">
        <v>3.4800729083147761E-4</v>
      </c>
      <c r="BE43" s="217">
        <v>0</v>
      </c>
      <c r="BF43" s="219">
        <v>7.9886962959740891E-5</v>
      </c>
      <c r="BG43" s="218">
        <v>-2.9579671390556621E-5</v>
      </c>
      <c r="BH43" s="219">
        <v>4.8366762518913678E-3</v>
      </c>
    </row>
    <row r="44" spans="1:60" x14ac:dyDescent="0.15">
      <c r="A44" s="198" t="s">
        <v>453</v>
      </c>
      <c r="B44" s="151" t="s">
        <v>87</v>
      </c>
      <c r="C44" s="221">
        <v>0.54440164557293713</v>
      </c>
      <c r="D44" s="221">
        <v>0.24731381993330864</v>
      </c>
      <c r="E44" s="221">
        <v>0.4556260769046217</v>
      </c>
      <c r="F44" s="221">
        <v>0.56129410510606548</v>
      </c>
      <c r="G44" s="221">
        <v>0.65524713934559708</v>
      </c>
      <c r="H44" s="221">
        <v>0.61924053769435672</v>
      </c>
      <c r="I44" s="221">
        <v>0.65153634873774435</v>
      </c>
      <c r="J44" s="221">
        <v>0.65604648553447142</v>
      </c>
      <c r="K44" s="221">
        <v>0.82341545625130308</v>
      </c>
      <c r="L44" s="221">
        <v>0.61153714395826342</v>
      </c>
      <c r="M44" s="221">
        <v>0.51925518892926736</v>
      </c>
      <c r="N44" s="222">
        <v>0.81638860527211421</v>
      </c>
      <c r="O44" s="221">
        <v>0.74565713314750748</v>
      </c>
      <c r="P44" s="221">
        <v>0.56003684020092948</v>
      </c>
      <c r="Q44" s="221">
        <v>0.56512692313398516</v>
      </c>
      <c r="R44" s="221">
        <v>0.56344542633449979</v>
      </c>
      <c r="S44" s="221">
        <v>0.62193157492191409</v>
      </c>
      <c r="T44" s="221">
        <v>0.63963342284393931</v>
      </c>
      <c r="U44" s="221">
        <v>0.64294903901868927</v>
      </c>
      <c r="V44" s="221">
        <v>0.64583064016818958</v>
      </c>
      <c r="W44" s="221">
        <v>0.68246123136157311</v>
      </c>
      <c r="X44" s="221">
        <v>0.57674416572168952</v>
      </c>
      <c r="Y44" s="221">
        <v>0.5351346185928012</v>
      </c>
      <c r="Z44" s="222">
        <v>0.68269936767816242</v>
      </c>
      <c r="AA44" s="221">
        <v>0.51653887113951014</v>
      </c>
      <c r="AB44" s="221">
        <v>0.36118604442046581</v>
      </c>
      <c r="AC44" s="221">
        <v>0.31474685204844899</v>
      </c>
      <c r="AD44" s="221">
        <v>0.32406725274052195</v>
      </c>
      <c r="AE44" s="221">
        <v>0.15553929758794338</v>
      </c>
      <c r="AF44" s="221">
        <v>0.33407003894108928</v>
      </c>
      <c r="AG44" s="221">
        <v>0.45960625680972839</v>
      </c>
      <c r="AH44" s="221">
        <v>0.28822741086090714</v>
      </c>
      <c r="AI44" s="221">
        <v>0.26217045972230474</v>
      </c>
      <c r="AJ44" s="221">
        <v>0.38270875583549357</v>
      </c>
      <c r="AK44" s="221">
        <v>0.38879295845713968</v>
      </c>
      <c r="AL44" s="222">
        <v>0.38817829799268544</v>
      </c>
      <c r="AM44" s="221">
        <v>0.47022031331215647</v>
      </c>
      <c r="AN44" s="221">
        <v>1</v>
      </c>
      <c r="AO44" s="221">
        <v>0.56792442816961208</v>
      </c>
      <c r="AP44" s="223">
        <v>0.47933920678612141</v>
      </c>
      <c r="AQ44" s="221">
        <v>1</v>
      </c>
      <c r="AR44" s="221">
        <v>1</v>
      </c>
      <c r="AS44" s="221">
        <v>1</v>
      </c>
      <c r="AT44" s="221">
        <v>1</v>
      </c>
      <c r="AU44" s="221">
        <v>1</v>
      </c>
      <c r="AV44" s="221">
        <v>1</v>
      </c>
      <c r="AW44" s="223">
        <v>1</v>
      </c>
      <c r="AX44" s="223">
        <v>1</v>
      </c>
      <c r="AY44" s="221">
        <v>1</v>
      </c>
      <c r="AZ44" s="221">
        <v>1</v>
      </c>
      <c r="BA44" s="223">
        <v>1</v>
      </c>
      <c r="BB44" s="223">
        <v>1</v>
      </c>
      <c r="BC44" s="221">
        <v>1</v>
      </c>
      <c r="BD44" s="224">
        <v>1</v>
      </c>
      <c r="BE44" s="221">
        <v>1</v>
      </c>
      <c r="BF44" s="223">
        <v>1</v>
      </c>
      <c r="BG44" s="222">
        <v>1</v>
      </c>
      <c r="BH44" s="223">
        <v>1</v>
      </c>
    </row>
    <row r="45" spans="1:60" x14ac:dyDescent="0.15">
      <c r="A45" s="203">
        <v>59</v>
      </c>
      <c r="B45" s="44" t="s">
        <v>35</v>
      </c>
      <c r="C45" s="225">
        <v>3.5479391033199697E-3</v>
      </c>
      <c r="D45" s="225">
        <v>8.6143015931826605E-3</v>
      </c>
      <c r="E45" s="225">
        <v>2.7830487033523088E-2</v>
      </c>
      <c r="F45" s="225">
        <v>5.0421063852467751E-2</v>
      </c>
      <c r="G45" s="225">
        <v>9.935717664330929E-3</v>
      </c>
      <c r="H45" s="225">
        <v>1.1410518490986805E-2</v>
      </c>
      <c r="I45" s="225">
        <v>2.1167979077562626E-2</v>
      </c>
      <c r="J45" s="225">
        <v>1.3899419610829852E-2</v>
      </c>
      <c r="K45" s="225">
        <v>5.7161720758913057E-3</v>
      </c>
      <c r="L45" s="225">
        <v>1.8511315543438697E-2</v>
      </c>
      <c r="M45" s="225">
        <v>1.7243680431358942E-2</v>
      </c>
      <c r="N45" s="226">
        <v>7.1566161068597834E-3</v>
      </c>
      <c r="O45" s="225">
        <v>6.9702787026894144E-3</v>
      </c>
      <c r="P45" s="225">
        <v>1.4811264455314809E-2</v>
      </c>
      <c r="Q45" s="225">
        <v>1.5717030399240391E-2</v>
      </c>
      <c r="R45" s="225">
        <v>1.1767622185077974E-2</v>
      </c>
      <c r="S45" s="225">
        <v>1.4651529459017164E-2</v>
      </c>
      <c r="T45" s="225">
        <v>1.1437581964653718E-2</v>
      </c>
      <c r="U45" s="225">
        <v>1.5289931220516648E-2</v>
      </c>
      <c r="V45" s="225">
        <v>1.8729120882859222E-2</v>
      </c>
      <c r="W45" s="225">
        <v>1.0201852654310901E-2</v>
      </c>
      <c r="X45" s="225">
        <v>1.9408629990626699E-2</v>
      </c>
      <c r="Y45" s="225">
        <v>2.1501074648815781E-2</v>
      </c>
      <c r="Z45" s="226">
        <v>8.9314089708605934E-3</v>
      </c>
      <c r="AA45" s="225">
        <v>1.3652822151224707E-2</v>
      </c>
      <c r="AB45" s="225">
        <v>2.5059571980936966E-2</v>
      </c>
      <c r="AC45" s="225">
        <v>2.2317747201289935E-2</v>
      </c>
      <c r="AD45" s="225">
        <v>3.0825874134202631E-2</v>
      </c>
      <c r="AE45" s="225">
        <v>3.679633184060927E-3</v>
      </c>
      <c r="AF45" s="225">
        <v>2.1635958045606318E-2</v>
      </c>
      <c r="AG45" s="225">
        <v>1.6022742927275232E-2</v>
      </c>
      <c r="AH45" s="225">
        <v>1.0516061737341376E-2</v>
      </c>
      <c r="AI45" s="225">
        <v>9.3381888972833178E-3</v>
      </c>
      <c r="AJ45" s="225">
        <v>1.0710277365774068E-2</v>
      </c>
      <c r="AK45" s="225">
        <v>3.7814654930761901E-2</v>
      </c>
      <c r="AL45" s="226">
        <v>1.4705622907989217E-2</v>
      </c>
      <c r="AM45" s="225">
        <v>2.1156867621581473E-2</v>
      </c>
      <c r="AN45" s="225">
        <v>0</v>
      </c>
      <c r="AO45" s="225">
        <v>4.2137663853951072E-3</v>
      </c>
      <c r="AP45" s="227">
        <v>1.4331326107127335E-2</v>
      </c>
      <c r="AQ45" s="228" t="s">
        <v>469</v>
      </c>
      <c r="AR45" s="228"/>
      <c r="AS45" s="228"/>
      <c r="AT45" s="228"/>
      <c r="AU45" s="228"/>
      <c r="AV45" s="228"/>
      <c r="AW45" s="228"/>
      <c r="AX45" s="228"/>
      <c r="AY45" s="228"/>
      <c r="AZ45" s="228"/>
      <c r="BA45" s="228"/>
      <c r="BB45" s="228"/>
      <c r="BC45" s="228"/>
      <c r="BD45" s="228"/>
      <c r="BE45" s="228"/>
      <c r="BF45" s="228"/>
      <c r="BG45" s="228"/>
      <c r="BH45" s="228"/>
    </row>
    <row r="46" spans="1:60" x14ac:dyDescent="0.15">
      <c r="A46" s="209">
        <v>60</v>
      </c>
      <c r="B46" s="49" t="s">
        <v>36</v>
      </c>
      <c r="C46" s="217">
        <v>0.11982810575688495</v>
      </c>
      <c r="D46" s="217">
        <v>0.27278621711745094</v>
      </c>
      <c r="E46" s="217">
        <v>0.17854260725424764</v>
      </c>
      <c r="F46" s="217">
        <v>0.2349962690544718</v>
      </c>
      <c r="G46" s="217">
        <v>0.14399966915404239</v>
      </c>
      <c r="H46" s="217">
        <v>0.23596605339775753</v>
      </c>
      <c r="I46" s="217">
        <v>0.17574790290253137</v>
      </c>
      <c r="J46" s="217">
        <v>0.10387096116118634</v>
      </c>
      <c r="K46" s="217">
        <v>1.9772048092292722E-2</v>
      </c>
      <c r="L46" s="217">
        <v>0.23402763404868787</v>
      </c>
      <c r="M46" s="217">
        <v>0.21755179396051724</v>
      </c>
      <c r="N46" s="218">
        <v>4.2381117789262797E-2</v>
      </c>
      <c r="O46" s="217">
        <v>0.11103277983246747</v>
      </c>
      <c r="P46" s="217">
        <v>0.28467983327929475</v>
      </c>
      <c r="Q46" s="217">
        <v>0.19753386347788673</v>
      </c>
      <c r="R46" s="217">
        <v>0.20785566100352021</v>
      </c>
      <c r="S46" s="217">
        <v>0.19290112247208774</v>
      </c>
      <c r="T46" s="217">
        <v>0.19601885967651284</v>
      </c>
      <c r="U46" s="217">
        <v>0.2004458717578543</v>
      </c>
      <c r="V46" s="217">
        <v>0.17801424712710151</v>
      </c>
      <c r="W46" s="217">
        <v>0.17968722251031818</v>
      </c>
      <c r="X46" s="217">
        <v>0.25422836329948895</v>
      </c>
      <c r="Y46" s="217">
        <v>0.34673715455884868</v>
      </c>
      <c r="Z46" s="218">
        <v>7.0744430198025232E-2</v>
      </c>
      <c r="AA46" s="217">
        <v>0.13654952076677315</v>
      </c>
      <c r="AB46" s="217">
        <v>0.48251618559482062</v>
      </c>
      <c r="AC46" s="217">
        <v>0.40252218378442245</v>
      </c>
      <c r="AD46" s="217">
        <v>0.31439227022235533</v>
      </c>
      <c r="AE46" s="217">
        <v>5.4622350270852466E-2</v>
      </c>
      <c r="AF46" s="217">
        <v>0.36884830758302428</v>
      </c>
      <c r="AG46" s="217">
        <v>0.18042179614021467</v>
      </c>
      <c r="AH46" s="217">
        <v>0.351753812215997</v>
      </c>
      <c r="AI46" s="217">
        <v>0.5308449982881025</v>
      </c>
      <c r="AJ46" s="217">
        <v>0.50163334603597476</v>
      </c>
      <c r="AK46" s="217">
        <v>0.49922072097325781</v>
      </c>
      <c r="AL46" s="218">
        <v>0.34525361813281841</v>
      </c>
      <c r="AM46" s="217">
        <v>0.27271905819722003</v>
      </c>
      <c r="AN46" s="217">
        <v>0</v>
      </c>
      <c r="AO46" s="217">
        <v>1.2662527198429125E-2</v>
      </c>
      <c r="AP46" s="219">
        <v>0.25475569279079324</v>
      </c>
      <c r="AQ46" s="228"/>
      <c r="AR46" s="228"/>
      <c r="AS46" s="228"/>
      <c r="AT46" s="228"/>
      <c r="AU46" s="228"/>
      <c r="AV46" s="228"/>
      <c r="AW46" s="228"/>
      <c r="AX46" s="228"/>
      <c r="AY46" s="228"/>
      <c r="AZ46" s="228"/>
      <c r="BA46" s="228"/>
      <c r="BB46" s="228"/>
      <c r="BC46" s="228"/>
      <c r="BD46" s="228"/>
      <c r="BE46" s="228"/>
      <c r="BF46" s="228"/>
      <c r="BG46" s="228"/>
      <c r="BH46" s="228"/>
    </row>
    <row r="47" spans="1:60" x14ac:dyDescent="0.15">
      <c r="A47" s="209">
        <v>61</v>
      </c>
      <c r="B47" s="49" t="s">
        <v>37</v>
      </c>
      <c r="C47" s="217">
        <v>0.20192332887875691</v>
      </c>
      <c r="D47" s="217">
        <v>0.42302704705446459</v>
      </c>
      <c r="E47" s="217">
        <v>0.14757137560252132</v>
      </c>
      <c r="F47" s="217">
        <v>3.0700351774864087E-2</v>
      </c>
      <c r="G47" s="217">
        <v>8.1898332071121543E-2</v>
      </c>
      <c r="H47" s="217">
        <v>-1.8472402899089389E-2</v>
      </c>
      <c r="I47" s="217">
        <v>7.0310581705429892E-2</v>
      </c>
      <c r="J47" s="217">
        <v>6.5855640519120198E-2</v>
      </c>
      <c r="K47" s="217">
        <v>1.6357981791646395E-2</v>
      </c>
      <c r="L47" s="217">
        <v>1.3006987017992106E-3</v>
      </c>
      <c r="M47" s="217">
        <v>9.7585808473884705E-2</v>
      </c>
      <c r="N47" s="218">
        <v>8.0705521580020284E-2</v>
      </c>
      <c r="O47" s="217">
        <v>9.4984508483277483E-2</v>
      </c>
      <c r="P47" s="217">
        <v>2.9794825768718097E-2</v>
      </c>
      <c r="Q47" s="217">
        <v>0.10818880465261191</v>
      </c>
      <c r="R47" s="217">
        <v>0.1082194970236337</v>
      </c>
      <c r="S47" s="217">
        <v>2.3145912825749775E-2</v>
      </c>
      <c r="T47" s="217">
        <v>-4.1806657091113468E-2</v>
      </c>
      <c r="U47" s="217">
        <v>-2.2046099604215157E-2</v>
      </c>
      <c r="V47" s="217">
        <v>-5.0577641399674779E-2</v>
      </c>
      <c r="W47" s="217">
        <v>1.8032833467120358E-2</v>
      </c>
      <c r="X47" s="217">
        <v>3.1207189255445363E-2</v>
      </c>
      <c r="Y47" s="217">
        <v>2.690158311616303E-2</v>
      </c>
      <c r="Z47" s="218">
        <v>4.3466190324854888E-2</v>
      </c>
      <c r="AA47" s="217">
        <v>0.12646432374866878</v>
      </c>
      <c r="AB47" s="217">
        <v>3.5366648682672419E-2</v>
      </c>
      <c r="AC47" s="217">
        <v>0.12969195510943768</v>
      </c>
      <c r="AD47" s="217">
        <v>0.25122798182229611</v>
      </c>
      <c r="AE47" s="217">
        <v>0.40012232544181042</v>
      </c>
      <c r="AF47" s="217">
        <v>7.5031967848916234E-2</v>
      </c>
      <c r="AG47" s="217">
        <v>0.17291011784743704</v>
      </c>
      <c r="AH47" s="217">
        <v>0</v>
      </c>
      <c r="AI47" s="217">
        <v>1.8648081967352275E-2</v>
      </c>
      <c r="AJ47" s="217">
        <v>3.6486421526588111E-2</v>
      </c>
      <c r="AK47" s="217">
        <v>-5.7408757077983966E-3</v>
      </c>
      <c r="AL47" s="218">
        <v>8.9442499341088444E-2</v>
      </c>
      <c r="AM47" s="217">
        <v>9.047468045765987E-2</v>
      </c>
      <c r="AN47" s="217">
        <v>0</v>
      </c>
      <c r="AO47" s="217">
        <v>0.35371225388738525</v>
      </c>
      <c r="AP47" s="219">
        <v>9.6888587189489395E-2</v>
      </c>
      <c r="AQ47" s="228"/>
      <c r="AR47" s="228"/>
      <c r="AS47" s="228"/>
      <c r="AT47" s="228"/>
      <c r="AU47" s="228"/>
      <c r="AV47" s="228"/>
      <c r="AW47" s="228"/>
      <c r="AX47" s="228"/>
      <c r="AY47" s="228"/>
      <c r="AZ47" s="228"/>
      <c r="BA47" s="228"/>
      <c r="BB47" s="228"/>
      <c r="BC47" s="228"/>
      <c r="BD47" s="228"/>
      <c r="BE47" s="228"/>
      <c r="BF47" s="228"/>
      <c r="BG47" s="228"/>
      <c r="BH47" s="228"/>
    </row>
    <row r="48" spans="1:60" x14ac:dyDescent="0.15">
      <c r="A48" s="209">
        <v>62</v>
      </c>
      <c r="B48" s="49" t="s">
        <v>38</v>
      </c>
      <c r="C48" s="217">
        <v>0.16007651390089878</v>
      </c>
      <c r="D48" s="217">
        <v>6.6413486476472772E-2</v>
      </c>
      <c r="E48" s="217">
        <v>0.13961046042443673</v>
      </c>
      <c r="F48" s="217">
        <v>7.392602068009807E-2</v>
      </c>
      <c r="G48" s="217">
        <v>5.4268042089809169E-2</v>
      </c>
      <c r="H48" s="217">
        <v>0.10929814780400174</v>
      </c>
      <c r="I48" s="217">
        <v>5.5215477121794393E-2</v>
      </c>
      <c r="J48" s="217">
        <v>0.13907103732238971</v>
      </c>
      <c r="K48" s="217">
        <v>5.5459031204392245E-2</v>
      </c>
      <c r="L48" s="217">
        <v>9.7370411870079998E-2</v>
      </c>
      <c r="M48" s="217">
        <v>0.11715559351893869</v>
      </c>
      <c r="N48" s="218">
        <v>4.0468546607300121E-2</v>
      </c>
      <c r="O48" s="217">
        <v>3.3257050718900373E-2</v>
      </c>
      <c r="P48" s="217">
        <v>8.3120703347101421E-2</v>
      </c>
      <c r="Q48" s="217">
        <v>0.10684427992819311</v>
      </c>
      <c r="R48" s="217">
        <v>9.9308352474976866E-2</v>
      </c>
      <c r="S48" s="217">
        <v>0.13285933420783894</v>
      </c>
      <c r="T48" s="217">
        <v>0.18685755323799413</v>
      </c>
      <c r="U48" s="217">
        <v>0.15932025835682181</v>
      </c>
      <c r="V48" s="217">
        <v>0.19565136041693598</v>
      </c>
      <c r="W48" s="217">
        <v>9.8170965610814731E-2</v>
      </c>
      <c r="X48" s="217">
        <v>9.2690792535444835E-2</v>
      </c>
      <c r="Y48" s="217">
        <v>3.6899245397312326E-2</v>
      </c>
      <c r="Z48" s="218">
        <v>0.16885751023733073</v>
      </c>
      <c r="AA48" s="217">
        <v>0.20972843450479234</v>
      </c>
      <c r="AB48" s="217">
        <v>7.7263735275604706E-2</v>
      </c>
      <c r="AC48" s="217">
        <v>8.9997619597833659E-2</v>
      </c>
      <c r="AD48" s="217">
        <v>7.3964743693354179E-2</v>
      </c>
      <c r="AE48" s="217">
        <v>0.33709603842610397</v>
      </c>
      <c r="AF48" s="217">
        <v>0.13747182088769178</v>
      </c>
      <c r="AG48" s="217">
        <v>0.1389021778607121</v>
      </c>
      <c r="AH48" s="217">
        <v>0.34791471928582041</v>
      </c>
      <c r="AI48" s="217">
        <v>0.16939579920149175</v>
      </c>
      <c r="AJ48" s="217">
        <v>6.5380170085349215E-2</v>
      </c>
      <c r="AK48" s="217">
        <v>6.2639457307843247E-2</v>
      </c>
      <c r="AL48" s="218">
        <v>0.11482970678034696</v>
      </c>
      <c r="AM48" s="217">
        <v>9.1970262326410951E-2</v>
      </c>
      <c r="AN48" s="217">
        <v>0</v>
      </c>
      <c r="AO48" s="217">
        <v>4.9042084593748342E-2</v>
      </c>
      <c r="AP48" s="219">
        <v>0.12703738217098923</v>
      </c>
      <c r="AQ48" s="228"/>
      <c r="AR48" s="228"/>
      <c r="AS48" s="228"/>
      <c r="AT48" s="228"/>
      <c r="AU48" s="228"/>
      <c r="AV48" s="228"/>
      <c r="AW48" s="228"/>
      <c r="AX48" s="228"/>
      <c r="AY48" s="228"/>
      <c r="AZ48" s="228"/>
      <c r="BA48" s="228"/>
      <c r="BB48" s="228"/>
      <c r="BC48" s="228"/>
      <c r="BD48" s="228"/>
      <c r="BE48" s="228"/>
      <c r="BF48" s="228"/>
      <c r="BG48" s="228"/>
      <c r="BH48" s="228"/>
    </row>
    <row r="49" spans="1:60" x14ac:dyDescent="0.15">
      <c r="A49" s="209">
        <v>63</v>
      </c>
      <c r="B49" s="197" t="s">
        <v>734</v>
      </c>
      <c r="C49" s="217">
        <v>3.977674711107617E-2</v>
      </c>
      <c r="D49" s="217">
        <v>2.5379770285290849E-2</v>
      </c>
      <c r="E49" s="217">
        <v>5.1669611114746231E-2</v>
      </c>
      <c r="F49" s="217">
        <v>4.8662189532032829E-2</v>
      </c>
      <c r="G49" s="217">
        <v>5.8743250613228153E-2</v>
      </c>
      <c r="H49" s="217">
        <v>4.2557145511986617E-2</v>
      </c>
      <c r="I49" s="217">
        <v>2.6021710454937386E-2</v>
      </c>
      <c r="J49" s="217">
        <v>2.1258495884234972E-2</v>
      </c>
      <c r="K49" s="217">
        <v>8.0565014941969562E-2</v>
      </c>
      <c r="L49" s="217">
        <v>3.7258148547285486E-2</v>
      </c>
      <c r="M49" s="217">
        <v>3.1207934686033077E-2</v>
      </c>
      <c r="N49" s="218">
        <v>1.2900996108894806E-2</v>
      </c>
      <c r="O49" s="217">
        <v>8.0982491151578261E-3</v>
      </c>
      <c r="P49" s="217">
        <v>2.7565930959082628E-2</v>
      </c>
      <c r="Q49" s="217">
        <v>6.5928074418052608E-3</v>
      </c>
      <c r="R49" s="217">
        <v>9.4057576673720993E-3</v>
      </c>
      <c r="S49" s="217">
        <v>1.4514798942047625E-2</v>
      </c>
      <c r="T49" s="217">
        <v>7.8654842940111165E-3</v>
      </c>
      <c r="U49" s="217">
        <v>4.0442729049428913E-3</v>
      </c>
      <c r="V49" s="217">
        <v>1.2359076590214796E-2</v>
      </c>
      <c r="W49" s="217">
        <v>1.1458325933608484E-2</v>
      </c>
      <c r="X49" s="217">
        <v>2.5733968707598927E-2</v>
      </c>
      <c r="Y49" s="217">
        <v>3.7098464394058416E-2</v>
      </c>
      <c r="Z49" s="218">
        <v>2.581067604738578E-2</v>
      </c>
      <c r="AA49" s="217">
        <v>4.4472843450479235E-2</v>
      </c>
      <c r="AB49" s="217">
        <v>1.8613434043701107E-2</v>
      </c>
      <c r="AC49" s="217">
        <v>4.120250272356233E-2</v>
      </c>
      <c r="AD49" s="217">
        <v>2.0629414056584992E-2</v>
      </c>
      <c r="AE49" s="217">
        <v>4.9196047956754904E-2</v>
      </c>
      <c r="AF49" s="217">
        <v>6.6593831224495109E-2</v>
      </c>
      <c r="AG49" s="217">
        <v>3.2146927325326556E-2</v>
      </c>
      <c r="AH49" s="217">
        <v>1.5879958999341001E-3</v>
      </c>
      <c r="AI49" s="217">
        <v>1.2249263601096747E-2</v>
      </c>
      <c r="AJ49" s="217">
        <v>1.4781624874512069E-2</v>
      </c>
      <c r="AK49" s="217">
        <v>3.5241352245332737E-2</v>
      </c>
      <c r="AL49" s="218">
        <v>4.7635162407665507E-2</v>
      </c>
      <c r="AM49" s="217">
        <v>5.3464729475756756E-2</v>
      </c>
      <c r="AN49" s="217">
        <v>0</v>
      </c>
      <c r="AO49" s="217">
        <v>1.7502520830016452E-2</v>
      </c>
      <c r="AP49" s="219">
        <v>3.0450910777735898E-2</v>
      </c>
      <c r="AQ49" s="228"/>
      <c r="AR49" s="228"/>
      <c r="AS49" s="228"/>
      <c r="AT49" s="228"/>
      <c r="AU49" s="228"/>
      <c r="AV49" s="228"/>
      <c r="AW49" s="228"/>
      <c r="AX49" s="228"/>
      <c r="AY49" s="228"/>
      <c r="AZ49" s="228"/>
      <c r="BA49" s="228"/>
      <c r="BB49" s="228"/>
      <c r="BC49" s="228"/>
      <c r="BD49" s="228"/>
      <c r="BE49" s="228"/>
      <c r="BF49" s="228"/>
      <c r="BG49" s="228"/>
      <c r="BH49" s="228"/>
    </row>
    <row r="50" spans="1:60" x14ac:dyDescent="0.15">
      <c r="A50" s="209">
        <v>64</v>
      </c>
      <c r="B50" s="49" t="s">
        <v>89</v>
      </c>
      <c r="C50" s="217">
        <v>-6.955428032387391E-2</v>
      </c>
      <c r="D50" s="217">
        <v>-4.3534642460170435E-2</v>
      </c>
      <c r="E50" s="217">
        <v>-8.5061833409670877E-4</v>
      </c>
      <c r="F50" s="217">
        <v>0</v>
      </c>
      <c r="G50" s="217">
        <v>-4.0921509381292211E-3</v>
      </c>
      <c r="H50" s="217">
        <v>0</v>
      </c>
      <c r="I50" s="217">
        <v>0</v>
      </c>
      <c r="J50" s="217">
        <v>-2.0400322325092735E-6</v>
      </c>
      <c r="K50" s="217">
        <v>-1.2857043574953089E-3</v>
      </c>
      <c r="L50" s="217">
        <v>-5.3526695547292622E-6</v>
      </c>
      <c r="M50" s="217">
        <v>0</v>
      </c>
      <c r="N50" s="218">
        <v>-1.4034644519997613E-6</v>
      </c>
      <c r="O50" s="217">
        <v>0</v>
      </c>
      <c r="P50" s="217">
        <v>-9.3980104411896004E-6</v>
      </c>
      <c r="Q50" s="217">
        <v>-3.7090337225346054E-6</v>
      </c>
      <c r="R50" s="217">
        <v>-2.3166890806335217E-6</v>
      </c>
      <c r="S50" s="217">
        <v>-4.272828655298094E-6</v>
      </c>
      <c r="T50" s="217">
        <v>-6.2449259976269284E-6</v>
      </c>
      <c r="U50" s="217">
        <v>-3.2736546097967388E-6</v>
      </c>
      <c r="V50" s="217">
        <v>-6.8037856263224859E-6</v>
      </c>
      <c r="W50" s="217">
        <v>-1.2431537745700464E-5</v>
      </c>
      <c r="X50" s="217">
        <v>-1.3109510294242959E-5</v>
      </c>
      <c r="Y50" s="217">
        <v>-4.2721407079994791E-3</v>
      </c>
      <c r="Z50" s="218">
        <v>-5.0958345661965352E-4</v>
      </c>
      <c r="AA50" s="217">
        <v>-4.7406815761448347E-2</v>
      </c>
      <c r="AB50" s="217">
        <v>-5.6199982016005753E-6</v>
      </c>
      <c r="AC50" s="217">
        <v>-4.7886046499505673E-4</v>
      </c>
      <c r="AD50" s="217">
        <v>-1.5107536669315172E-2</v>
      </c>
      <c r="AE50" s="217">
        <v>-2.5569286752611135E-4</v>
      </c>
      <c r="AF50" s="217">
        <v>-3.6519245308229997E-3</v>
      </c>
      <c r="AG50" s="217">
        <v>-1.0018910693934802E-5</v>
      </c>
      <c r="AH50" s="217">
        <v>0</v>
      </c>
      <c r="AI50" s="217">
        <v>-2.6467916776312995E-3</v>
      </c>
      <c r="AJ50" s="217">
        <v>-1.1700595723691773E-2</v>
      </c>
      <c r="AK50" s="217">
        <v>-1.7968268206536974E-2</v>
      </c>
      <c r="AL50" s="218">
        <v>-4.4907562593924967E-5</v>
      </c>
      <c r="AM50" s="217">
        <v>-5.9113907855773891E-6</v>
      </c>
      <c r="AN50" s="217">
        <v>0</v>
      </c>
      <c r="AO50" s="217">
        <v>-5.0575810645863183E-3</v>
      </c>
      <c r="AP50" s="219">
        <v>-2.8031058222565243E-3</v>
      </c>
      <c r="AQ50" s="228"/>
      <c r="AR50" s="228"/>
      <c r="AS50" s="228"/>
      <c r="AT50" s="228"/>
      <c r="AU50" s="228"/>
      <c r="AV50" s="228"/>
      <c r="AW50" s="228"/>
      <c r="AX50" s="228"/>
      <c r="AY50" s="228"/>
      <c r="AZ50" s="228"/>
      <c r="BA50" s="228"/>
      <c r="BB50" s="228"/>
      <c r="BC50" s="228"/>
      <c r="BD50" s="228"/>
      <c r="BE50" s="228"/>
      <c r="BF50" s="228"/>
      <c r="BG50" s="228"/>
      <c r="BH50" s="228"/>
    </row>
    <row r="51" spans="1:60" x14ac:dyDescent="0.15">
      <c r="A51" s="210">
        <v>65</v>
      </c>
      <c r="B51" s="151" t="s">
        <v>39</v>
      </c>
      <c r="C51" s="221">
        <v>0.45559835442706287</v>
      </c>
      <c r="D51" s="221">
        <v>0.75268618006669141</v>
      </c>
      <c r="E51" s="221">
        <v>0.54437392309537835</v>
      </c>
      <c r="F51" s="221">
        <v>0.43870589489393452</v>
      </c>
      <c r="G51" s="221">
        <v>0.34475286065440297</v>
      </c>
      <c r="H51" s="221">
        <v>0.38075946230564334</v>
      </c>
      <c r="I51" s="221">
        <v>0.34846365126225565</v>
      </c>
      <c r="J51" s="221">
        <v>0.34395351446552858</v>
      </c>
      <c r="K51" s="221">
        <v>0.17658454374869692</v>
      </c>
      <c r="L51" s="221">
        <v>0.38846285604173653</v>
      </c>
      <c r="M51" s="221">
        <v>0.48074481107073264</v>
      </c>
      <c r="N51" s="222">
        <v>0.18361139472788579</v>
      </c>
      <c r="O51" s="221">
        <v>0.25434286685249258</v>
      </c>
      <c r="P51" s="221">
        <v>0.43996315979907052</v>
      </c>
      <c r="Q51" s="221">
        <v>0.43487307686601484</v>
      </c>
      <c r="R51" s="221">
        <v>0.43655457366550021</v>
      </c>
      <c r="S51" s="221">
        <v>0.37806842507808597</v>
      </c>
      <c r="T51" s="221">
        <v>0.36036657715606069</v>
      </c>
      <c r="U51" s="221">
        <v>0.35705096098131073</v>
      </c>
      <c r="V51" s="221">
        <v>0.35416935983181042</v>
      </c>
      <c r="W51" s="221">
        <v>0.31753876863842695</v>
      </c>
      <c r="X51" s="221">
        <v>0.42325583427831054</v>
      </c>
      <c r="Y51" s="221">
        <v>0.4648653814071988</v>
      </c>
      <c r="Z51" s="222">
        <v>0.31730063232183758</v>
      </c>
      <c r="AA51" s="221">
        <v>0.48346112886048986</v>
      </c>
      <c r="AB51" s="221">
        <v>0.63881395557953424</v>
      </c>
      <c r="AC51" s="221">
        <v>0.68525314795155101</v>
      </c>
      <c r="AD51" s="221">
        <v>0.67593274725947805</v>
      </c>
      <c r="AE51" s="221">
        <v>0.84446070241205662</v>
      </c>
      <c r="AF51" s="221">
        <v>0.66592996105891078</v>
      </c>
      <c r="AG51" s="221">
        <v>0.54039374319027167</v>
      </c>
      <c r="AH51" s="221">
        <v>0.7117725891390928</v>
      </c>
      <c r="AI51" s="221">
        <v>0.73782954027769521</v>
      </c>
      <c r="AJ51" s="221">
        <v>0.61729124416450643</v>
      </c>
      <c r="AK51" s="221">
        <v>0.61120704154286032</v>
      </c>
      <c r="AL51" s="222">
        <v>0.61182170200731456</v>
      </c>
      <c r="AM51" s="221">
        <v>0.52977968668784348</v>
      </c>
      <c r="AN51" s="221">
        <v>0</v>
      </c>
      <c r="AO51" s="221">
        <v>0.43207557183038792</v>
      </c>
      <c r="AP51" s="223">
        <v>0.52066079321387859</v>
      </c>
      <c r="AQ51" s="228"/>
      <c r="AR51" s="228"/>
      <c r="AS51" s="228"/>
      <c r="AT51" s="228"/>
      <c r="AU51" s="228"/>
      <c r="AV51" s="228"/>
      <c r="AW51" s="228"/>
      <c r="AX51" s="228"/>
      <c r="AY51" s="228"/>
      <c r="AZ51" s="228"/>
      <c r="BA51" s="228"/>
      <c r="BB51" s="228"/>
      <c r="BC51" s="228"/>
      <c r="BD51" s="228"/>
      <c r="BE51" s="228"/>
      <c r="BF51" s="228"/>
      <c r="BG51" s="228"/>
      <c r="BH51" s="228"/>
    </row>
    <row r="52" spans="1:60" x14ac:dyDescent="0.15">
      <c r="A52" s="211">
        <v>66</v>
      </c>
      <c r="B52" s="56" t="s">
        <v>258</v>
      </c>
      <c r="C52" s="229">
        <v>1</v>
      </c>
      <c r="D52" s="229">
        <v>1</v>
      </c>
      <c r="E52" s="229">
        <v>1</v>
      </c>
      <c r="F52" s="229">
        <v>1</v>
      </c>
      <c r="G52" s="229">
        <v>1</v>
      </c>
      <c r="H52" s="229">
        <v>1</v>
      </c>
      <c r="I52" s="229">
        <v>1</v>
      </c>
      <c r="J52" s="229">
        <v>1</v>
      </c>
      <c r="K52" s="229">
        <v>1</v>
      </c>
      <c r="L52" s="229">
        <v>1</v>
      </c>
      <c r="M52" s="229">
        <v>1</v>
      </c>
      <c r="N52" s="230">
        <v>1</v>
      </c>
      <c r="O52" s="229">
        <v>1</v>
      </c>
      <c r="P52" s="229">
        <v>1</v>
      </c>
      <c r="Q52" s="229">
        <v>1</v>
      </c>
      <c r="R52" s="229">
        <v>1</v>
      </c>
      <c r="S52" s="229">
        <v>1</v>
      </c>
      <c r="T52" s="229">
        <v>1</v>
      </c>
      <c r="U52" s="229">
        <v>1</v>
      </c>
      <c r="V52" s="229">
        <v>1</v>
      </c>
      <c r="W52" s="229">
        <v>1</v>
      </c>
      <c r="X52" s="229">
        <v>1</v>
      </c>
      <c r="Y52" s="229">
        <v>1</v>
      </c>
      <c r="Z52" s="230">
        <v>1</v>
      </c>
      <c r="AA52" s="229">
        <v>1</v>
      </c>
      <c r="AB52" s="229">
        <v>1</v>
      </c>
      <c r="AC52" s="229">
        <v>1</v>
      </c>
      <c r="AD52" s="229">
        <v>1</v>
      </c>
      <c r="AE52" s="229">
        <v>1</v>
      </c>
      <c r="AF52" s="229">
        <v>1</v>
      </c>
      <c r="AG52" s="229">
        <v>1</v>
      </c>
      <c r="AH52" s="229">
        <v>1</v>
      </c>
      <c r="AI52" s="229">
        <v>1</v>
      </c>
      <c r="AJ52" s="229">
        <v>1</v>
      </c>
      <c r="AK52" s="229">
        <v>1</v>
      </c>
      <c r="AL52" s="230">
        <v>1</v>
      </c>
      <c r="AM52" s="229">
        <v>1</v>
      </c>
      <c r="AN52" s="229">
        <v>1</v>
      </c>
      <c r="AO52" s="229">
        <v>1</v>
      </c>
      <c r="AP52" s="231">
        <v>1</v>
      </c>
      <c r="AQ52" s="228"/>
      <c r="AR52" s="228"/>
      <c r="AS52" s="228"/>
      <c r="AT52" s="228"/>
      <c r="AU52" s="228"/>
      <c r="AV52" s="228"/>
      <c r="AW52" s="228"/>
      <c r="AX52" s="228"/>
      <c r="AY52" s="228"/>
      <c r="AZ52" s="228"/>
      <c r="BA52" s="228"/>
      <c r="BB52" s="228"/>
      <c r="BC52" s="228"/>
      <c r="BD52" s="228"/>
      <c r="BE52" s="228"/>
      <c r="BF52" s="228"/>
      <c r="BG52" s="228"/>
      <c r="BH52" s="228"/>
    </row>
    <row r="53" spans="1:60" x14ac:dyDescent="0.15">
      <c r="A53" s="29" t="s">
        <v>731</v>
      </c>
    </row>
    <row r="54" spans="1:60" x14ac:dyDescent="0.15">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row>
    <row r="65" spans="1:1" x14ac:dyDescent="0.15">
      <c r="A65" s="37"/>
    </row>
    <row r="66" spans="1:1" x14ac:dyDescent="0.15">
      <c r="A66" s="37"/>
    </row>
    <row r="67" spans="1:1" x14ac:dyDescent="0.15">
      <c r="A67" s="37"/>
    </row>
    <row r="68" spans="1:1" x14ac:dyDescent="0.15">
      <c r="A68" s="37"/>
    </row>
    <row r="69" spans="1:1" x14ac:dyDescent="0.15">
      <c r="A69" s="37"/>
    </row>
    <row r="70" spans="1:1" x14ac:dyDescent="0.15">
      <c r="A70" s="37"/>
    </row>
    <row r="71" spans="1:1" x14ac:dyDescent="0.15">
      <c r="A71" s="37"/>
    </row>
    <row r="72" spans="1:1" x14ac:dyDescent="0.15">
      <c r="A72" s="37"/>
    </row>
    <row r="73" spans="1:1" x14ac:dyDescent="0.15">
      <c r="A73" s="37"/>
    </row>
    <row r="74" spans="1:1" x14ac:dyDescent="0.15">
      <c r="A74" s="37"/>
    </row>
    <row r="75" spans="1:1" x14ac:dyDescent="0.15">
      <c r="A75" s="37"/>
    </row>
    <row r="76" spans="1:1" x14ac:dyDescent="0.15">
      <c r="A76" s="37"/>
    </row>
    <row r="77" spans="1:1" x14ac:dyDescent="0.15">
      <c r="A77" s="37"/>
    </row>
    <row r="78" spans="1:1" x14ac:dyDescent="0.15">
      <c r="A78" s="37"/>
    </row>
    <row r="79" spans="1:1" x14ac:dyDescent="0.15">
      <c r="A79" s="37"/>
    </row>
    <row r="80" spans="1:1" x14ac:dyDescent="0.15">
      <c r="A80" s="37"/>
    </row>
    <row r="81" spans="1:1" x14ac:dyDescent="0.15">
      <c r="A81" s="37"/>
    </row>
    <row r="82" spans="1:1" x14ac:dyDescent="0.15">
      <c r="A82" s="37"/>
    </row>
    <row r="83" spans="1:1" x14ac:dyDescent="0.15">
      <c r="A83" s="37"/>
    </row>
    <row r="84" spans="1:1" x14ac:dyDescent="0.15">
      <c r="A84" s="37"/>
    </row>
    <row r="85" spans="1:1" x14ac:dyDescent="0.15">
      <c r="A85" s="37"/>
    </row>
    <row r="86" spans="1:1" x14ac:dyDescent="0.15">
      <c r="A86" s="37"/>
    </row>
    <row r="87" spans="1:1" x14ac:dyDescent="0.15">
      <c r="A87" s="37"/>
    </row>
    <row r="88" spans="1:1" x14ac:dyDescent="0.15">
      <c r="A88" s="37"/>
    </row>
    <row r="89" spans="1:1" x14ac:dyDescent="0.15">
      <c r="A89" s="37"/>
    </row>
    <row r="90" spans="1:1" x14ac:dyDescent="0.15">
      <c r="A90" s="37"/>
    </row>
    <row r="91" spans="1:1" x14ac:dyDescent="0.15">
      <c r="A91" s="37"/>
    </row>
    <row r="92" spans="1:1" x14ac:dyDescent="0.15">
      <c r="A92" s="37"/>
    </row>
    <row r="93" spans="1:1" x14ac:dyDescent="0.15">
      <c r="A93" s="37"/>
    </row>
    <row r="94" spans="1:1" x14ac:dyDescent="0.15">
      <c r="A94" s="37"/>
    </row>
    <row r="95" spans="1:1" x14ac:dyDescent="0.15">
      <c r="A95" s="37"/>
    </row>
    <row r="96" spans="1:1" x14ac:dyDescent="0.15">
      <c r="A96" s="37"/>
    </row>
    <row r="97" spans="1:1" x14ac:dyDescent="0.15">
      <c r="A97" s="37"/>
    </row>
    <row r="98" spans="1:1" x14ac:dyDescent="0.15">
      <c r="A98" s="37"/>
    </row>
    <row r="99" spans="1:1" x14ac:dyDescent="0.15">
      <c r="A99" s="37"/>
    </row>
    <row r="100" spans="1:1" x14ac:dyDescent="0.15">
      <c r="A100" s="37"/>
    </row>
    <row r="101" spans="1:1" x14ac:dyDescent="0.15">
      <c r="A101" s="37"/>
    </row>
    <row r="102" spans="1:1" x14ac:dyDescent="0.15">
      <c r="A102" s="37"/>
    </row>
    <row r="103" spans="1:1" x14ac:dyDescent="0.15">
      <c r="A103" s="37"/>
    </row>
    <row r="104" spans="1:1" x14ac:dyDescent="0.15">
      <c r="A104" s="37"/>
    </row>
    <row r="105" spans="1:1" x14ac:dyDescent="0.15">
      <c r="A105" s="37"/>
    </row>
    <row r="106" spans="1:1" x14ac:dyDescent="0.15">
      <c r="A106" s="37"/>
    </row>
    <row r="107" spans="1:1" x14ac:dyDescent="0.15">
      <c r="A107" s="37"/>
    </row>
    <row r="108" spans="1:1" x14ac:dyDescent="0.15">
      <c r="A108" s="37"/>
    </row>
    <row r="109" spans="1:1" x14ac:dyDescent="0.15">
      <c r="A109" s="37"/>
    </row>
    <row r="110" spans="1:1" x14ac:dyDescent="0.15">
      <c r="A110" s="37"/>
    </row>
    <row r="111" spans="1:1" x14ac:dyDescent="0.15">
      <c r="A111" s="37"/>
    </row>
    <row r="112" spans="1:1" x14ac:dyDescent="0.15">
      <c r="A112" s="37"/>
    </row>
    <row r="113" spans="1:1" x14ac:dyDescent="0.15">
      <c r="A113" s="37"/>
    </row>
    <row r="114" spans="1:1" x14ac:dyDescent="0.15">
      <c r="A114" s="37"/>
    </row>
    <row r="115" spans="1:1" x14ac:dyDescent="0.15">
      <c r="A115" s="37"/>
    </row>
    <row r="116" spans="1:1" x14ac:dyDescent="0.15">
      <c r="A116" s="37"/>
    </row>
    <row r="117" spans="1:1" x14ac:dyDescent="0.15">
      <c r="A117" s="37"/>
    </row>
    <row r="118" spans="1:1" x14ac:dyDescent="0.15">
      <c r="A118" s="37"/>
    </row>
    <row r="119" spans="1:1" x14ac:dyDescent="0.15">
      <c r="A119" s="37"/>
    </row>
  </sheetData>
  <phoneticPr fontId="3"/>
  <pageMargins left="0.78740157480314965" right="0.78740157480314965" top="0.78740157480314965" bottom="0.78740157480314965" header="0.51181102362204722" footer="0.27559055118110237"/>
  <pageSetup paperSize="9" scale="95" fitToWidth="5"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AP103"/>
  <sheetViews>
    <sheetView workbookViewId="0">
      <pane xSplit="2" ySplit="4" topLeftCell="C5" activePane="bottomRight" state="frozen"/>
      <selection activeCell="F55" sqref="F55"/>
      <selection pane="topRight" activeCell="F55" sqref="F55"/>
      <selection pane="bottomLeft" activeCell="F55" sqref="F55"/>
      <selection pane="bottomRight" activeCell="B4" sqref="B4"/>
    </sheetView>
  </sheetViews>
  <sheetFormatPr defaultColWidth="9" defaultRowHeight="12" x14ac:dyDescent="0.15"/>
  <cols>
    <col min="1" max="1" width="3.625" style="29" customWidth="1"/>
    <col min="2" max="2" width="24.75" style="37" bestFit="1" customWidth="1"/>
    <col min="3" max="42" width="9.125" style="37" customWidth="1"/>
    <col min="43" max="16384" width="9" style="37"/>
  </cols>
  <sheetData>
    <row r="1" spans="1:42" x14ac:dyDescent="0.15">
      <c r="A1" s="29" t="s">
        <v>685</v>
      </c>
    </row>
    <row r="2" spans="1:42" ht="14.25" x14ac:dyDescent="0.15">
      <c r="A2" s="37" t="s">
        <v>735</v>
      </c>
    </row>
    <row r="3" spans="1:42" x14ac:dyDescent="0.15">
      <c r="A3" s="43" t="s">
        <v>245</v>
      </c>
      <c r="B3" s="187"/>
      <c r="C3" s="46" t="s">
        <v>688</v>
      </c>
      <c r="D3" s="46" t="s">
        <v>689</v>
      </c>
      <c r="E3" s="46" t="s">
        <v>690</v>
      </c>
      <c r="F3" s="46" t="s">
        <v>691</v>
      </c>
      <c r="G3" s="46" t="s">
        <v>692</v>
      </c>
      <c r="H3" s="46" t="s">
        <v>693</v>
      </c>
      <c r="I3" s="46" t="s">
        <v>694</v>
      </c>
      <c r="J3" s="46" t="s">
        <v>695</v>
      </c>
      <c r="K3" s="46" t="s">
        <v>696</v>
      </c>
      <c r="L3" s="46" t="s">
        <v>43</v>
      </c>
      <c r="M3" s="46" t="s">
        <v>44</v>
      </c>
      <c r="N3" s="46" t="s">
        <v>45</v>
      </c>
      <c r="O3" s="46" t="s">
        <v>46</v>
      </c>
      <c r="P3" s="153" t="s">
        <v>47</v>
      </c>
      <c r="Q3" s="46" t="s">
        <v>48</v>
      </c>
      <c r="R3" s="46" t="s">
        <v>49</v>
      </c>
      <c r="S3" s="46" t="s">
        <v>50</v>
      </c>
      <c r="T3" s="46" t="s">
        <v>51</v>
      </c>
      <c r="U3" s="46" t="s">
        <v>52</v>
      </c>
      <c r="V3" s="46" t="s">
        <v>53</v>
      </c>
      <c r="W3" s="46" t="s">
        <v>54</v>
      </c>
      <c r="X3" s="46" t="s">
        <v>55</v>
      </c>
      <c r="Y3" s="46" t="s">
        <v>56</v>
      </c>
      <c r="Z3" s="46" t="s">
        <v>57</v>
      </c>
      <c r="AA3" s="46" t="s">
        <v>58</v>
      </c>
      <c r="AB3" s="46" t="s">
        <v>59</v>
      </c>
      <c r="AC3" s="46" t="s">
        <v>60</v>
      </c>
      <c r="AD3" s="153" t="s">
        <v>61</v>
      </c>
      <c r="AE3" s="46" t="s">
        <v>62</v>
      </c>
      <c r="AF3" s="46" t="s">
        <v>63</v>
      </c>
      <c r="AG3" s="46" t="s">
        <v>64</v>
      </c>
      <c r="AH3" s="46" t="s">
        <v>65</v>
      </c>
      <c r="AI3" s="46" t="s">
        <v>66</v>
      </c>
      <c r="AJ3" s="46" t="s">
        <v>67</v>
      </c>
      <c r="AK3" s="46">
        <v>35</v>
      </c>
      <c r="AL3" s="46">
        <v>36</v>
      </c>
      <c r="AM3" s="46">
        <v>37</v>
      </c>
      <c r="AN3" s="46">
        <v>38</v>
      </c>
      <c r="AO3" s="46">
        <v>39</v>
      </c>
      <c r="AP3" s="34"/>
    </row>
    <row r="4" spans="1:42" ht="42" customHeight="1" x14ac:dyDescent="0.15">
      <c r="A4" s="188"/>
      <c r="B4" s="189" t="s">
        <v>697</v>
      </c>
      <c r="C4" s="190" t="s">
        <v>698</v>
      </c>
      <c r="D4" s="190" t="s">
        <v>699</v>
      </c>
      <c r="E4" s="190" t="s">
        <v>700</v>
      </c>
      <c r="F4" s="190" t="s">
        <v>7</v>
      </c>
      <c r="G4" s="190" t="s">
        <v>701</v>
      </c>
      <c r="H4" s="190" t="s">
        <v>8</v>
      </c>
      <c r="I4" s="190" t="s">
        <v>482</v>
      </c>
      <c r="J4" s="190" t="s">
        <v>9</v>
      </c>
      <c r="K4" s="190" t="s">
        <v>10</v>
      </c>
      <c r="L4" s="190" t="s">
        <v>702</v>
      </c>
      <c r="M4" s="190" t="s">
        <v>11</v>
      </c>
      <c r="N4" s="190" t="s">
        <v>12</v>
      </c>
      <c r="O4" s="190" t="s">
        <v>13</v>
      </c>
      <c r="P4" s="191" t="s">
        <v>14</v>
      </c>
      <c r="Q4" s="190" t="s">
        <v>484</v>
      </c>
      <c r="R4" s="190" t="s">
        <v>485</v>
      </c>
      <c r="S4" s="190" t="s">
        <v>486</v>
      </c>
      <c r="T4" s="190" t="s">
        <v>703</v>
      </c>
      <c r="U4" s="190" t="s">
        <v>15</v>
      </c>
      <c r="V4" s="190" t="s">
        <v>733</v>
      </c>
      <c r="W4" s="190" t="s">
        <v>705</v>
      </c>
      <c r="X4" s="190" t="s">
        <v>16</v>
      </c>
      <c r="Y4" s="190" t="s">
        <v>17</v>
      </c>
      <c r="Z4" s="190" t="s">
        <v>706</v>
      </c>
      <c r="AA4" s="190" t="s">
        <v>583</v>
      </c>
      <c r="AB4" s="190" t="s">
        <v>585</v>
      </c>
      <c r="AC4" s="190" t="s">
        <v>18</v>
      </c>
      <c r="AD4" s="191" t="s">
        <v>19</v>
      </c>
      <c r="AE4" s="190" t="s">
        <v>20</v>
      </c>
      <c r="AF4" s="190" t="s">
        <v>707</v>
      </c>
      <c r="AG4" s="190" t="s">
        <v>466</v>
      </c>
      <c r="AH4" s="190" t="s">
        <v>21</v>
      </c>
      <c r="AI4" s="190" t="s">
        <v>22</v>
      </c>
      <c r="AJ4" s="190" t="s">
        <v>708</v>
      </c>
      <c r="AK4" s="190" t="s">
        <v>709</v>
      </c>
      <c r="AL4" s="190" t="s">
        <v>23</v>
      </c>
      <c r="AM4" s="190" t="s">
        <v>24</v>
      </c>
      <c r="AN4" s="190" t="s">
        <v>710</v>
      </c>
      <c r="AO4" s="190" t="s">
        <v>711</v>
      </c>
      <c r="AP4" s="193" t="s">
        <v>260</v>
      </c>
    </row>
    <row r="5" spans="1:42" x14ac:dyDescent="0.15">
      <c r="A5" s="61" t="s">
        <v>470</v>
      </c>
      <c r="B5" s="49" t="s">
        <v>717</v>
      </c>
      <c r="C5" s="232">
        <v>1.0230575269407449</v>
      </c>
      <c r="D5" s="232">
        <v>3.0336405151010237E-4</v>
      </c>
      <c r="E5" s="232">
        <v>9.2746662931169851E-4</v>
      </c>
      <c r="F5" s="232">
        <v>1.0675991898499865E-5</v>
      </c>
      <c r="G5" s="232">
        <v>3.0739857940812333E-2</v>
      </c>
      <c r="H5" s="232">
        <v>1.5570989563195694E-3</v>
      </c>
      <c r="I5" s="232">
        <v>6.4888325044517905E-5</v>
      </c>
      <c r="J5" s="232">
        <v>3.0702239383130318E-4</v>
      </c>
      <c r="K5" s="232">
        <v>3.8462574454671976E-6</v>
      </c>
      <c r="L5" s="232">
        <v>9.7381687350662138E-4</v>
      </c>
      <c r="M5" s="232">
        <v>2.1661663136021259E-5</v>
      </c>
      <c r="N5" s="232">
        <v>5.8518752431162365E-6</v>
      </c>
      <c r="O5" s="232">
        <v>1.0442725485007035E-5</v>
      </c>
      <c r="P5" s="233">
        <v>6.6353584792680511E-6</v>
      </c>
      <c r="Q5" s="232">
        <v>5.4330783361924509E-6</v>
      </c>
      <c r="R5" s="232">
        <v>1.0520306415648242E-5</v>
      </c>
      <c r="S5" s="232">
        <v>1.5360664773870214E-5</v>
      </c>
      <c r="T5" s="232">
        <v>9.3142486284755441E-6</v>
      </c>
      <c r="U5" s="232">
        <v>1.3801152838635073E-5</v>
      </c>
      <c r="V5" s="232">
        <v>1.4010776749535248E-5</v>
      </c>
      <c r="W5" s="232">
        <v>1.002009759010692E-5</v>
      </c>
      <c r="X5" s="232">
        <v>8.934653962694274E-4</v>
      </c>
      <c r="Y5" s="232">
        <v>1.8398730684404094E-4</v>
      </c>
      <c r="Z5" s="232">
        <v>8.5892605230560923E-6</v>
      </c>
      <c r="AA5" s="232">
        <v>2.3575114403805806E-5</v>
      </c>
      <c r="AB5" s="232">
        <v>9.4547560118175235E-6</v>
      </c>
      <c r="AC5" s="232">
        <v>3.7193394622509821E-5</v>
      </c>
      <c r="AD5" s="233">
        <v>8.9350979241705119E-6</v>
      </c>
      <c r="AE5" s="232">
        <v>4.9314563228432059E-6</v>
      </c>
      <c r="AF5" s="232">
        <v>1.2859739544594795E-5</v>
      </c>
      <c r="AG5" s="232">
        <v>3.033854581608002E-5</v>
      </c>
      <c r="AH5" s="232">
        <v>1.4935350381396411E-5</v>
      </c>
      <c r="AI5" s="232">
        <v>3.9288072685559E-4</v>
      </c>
      <c r="AJ5" s="232">
        <v>5.1279676949279797E-4</v>
      </c>
      <c r="AK5" s="232">
        <v>4.2326574567893752E-4</v>
      </c>
      <c r="AL5" s="232">
        <v>1.2287311575676244E-5</v>
      </c>
      <c r="AM5" s="232">
        <v>4.306942152211969E-3</v>
      </c>
      <c r="AN5" s="232">
        <v>3.3906154868247184E-5</v>
      </c>
      <c r="AO5" s="232">
        <v>4.1131851915598791E-5</v>
      </c>
      <c r="AP5" s="234">
        <v>1.0650200924393634</v>
      </c>
    </row>
    <row r="6" spans="1:42" x14ac:dyDescent="0.15">
      <c r="A6" s="73" t="s">
        <v>471</v>
      </c>
      <c r="B6" s="49" t="s">
        <v>718</v>
      </c>
      <c r="C6" s="232">
        <v>1.2109653161889176E-4</v>
      </c>
      <c r="D6" s="232">
        <v>1.0435009585960251</v>
      </c>
      <c r="E6" s="232">
        <v>1.0362040967411852E-4</v>
      </c>
      <c r="F6" s="232">
        <v>9.9955874878625452E-6</v>
      </c>
      <c r="G6" s="232">
        <v>2.4108266018057326E-4</v>
      </c>
      <c r="H6" s="232">
        <v>1.8885216560315629E-5</v>
      </c>
      <c r="I6" s="232">
        <v>7.6616131775545885E-3</v>
      </c>
      <c r="J6" s="232">
        <v>1.3609560075539858E-4</v>
      </c>
      <c r="K6" s="232">
        <v>2.422070262284252E-6</v>
      </c>
      <c r="L6" s="232">
        <v>1.8978188886969546E-5</v>
      </c>
      <c r="M6" s="232">
        <v>3.5339834449822088E-5</v>
      </c>
      <c r="N6" s="232">
        <v>4.3450423408155612E-6</v>
      </c>
      <c r="O6" s="232">
        <v>8.0050037657544307E-6</v>
      </c>
      <c r="P6" s="233">
        <v>1.1303187828245597E-5</v>
      </c>
      <c r="Q6" s="232">
        <v>3.5516060017785263E-6</v>
      </c>
      <c r="R6" s="232">
        <v>4.9825004607386446E-6</v>
      </c>
      <c r="S6" s="232">
        <v>1.3584052532171703E-5</v>
      </c>
      <c r="T6" s="232">
        <v>1.0950820748267577E-5</v>
      </c>
      <c r="U6" s="232">
        <v>1.5981422652835634E-5</v>
      </c>
      <c r="V6" s="232">
        <v>1.4869062919293532E-5</v>
      </c>
      <c r="W6" s="232">
        <v>8.5921435148394473E-6</v>
      </c>
      <c r="X6" s="232">
        <v>4.5760157807368145E-4</v>
      </c>
      <c r="Y6" s="232">
        <v>1.0140882650993419E-4</v>
      </c>
      <c r="Z6" s="232">
        <v>1.1315163232172246E-5</v>
      </c>
      <c r="AA6" s="232">
        <v>1.3949571726374906E-5</v>
      </c>
      <c r="AB6" s="232">
        <v>1.2141602813193723E-5</v>
      </c>
      <c r="AC6" s="232">
        <v>1.8192463121163182E-5</v>
      </c>
      <c r="AD6" s="233">
        <v>1.4442797671727377E-5</v>
      </c>
      <c r="AE6" s="232">
        <v>3.3621593390904171E-6</v>
      </c>
      <c r="AF6" s="232">
        <v>1.41373783803649E-5</v>
      </c>
      <c r="AG6" s="232">
        <v>3.0865552092034833E-5</v>
      </c>
      <c r="AH6" s="232">
        <v>9.787140233550903E-6</v>
      </c>
      <c r="AI6" s="232">
        <v>3.8032966642154936E-5</v>
      </c>
      <c r="AJ6" s="232">
        <v>4.6218300900710859E-5</v>
      </c>
      <c r="AK6" s="232">
        <v>4.161685840546573E-5</v>
      </c>
      <c r="AL6" s="232">
        <v>1.0130126651527849E-5</v>
      </c>
      <c r="AM6" s="232">
        <v>4.9511937204183172E-4</v>
      </c>
      <c r="AN6" s="232">
        <v>7.2793085528827163E-4</v>
      </c>
      <c r="AO6" s="232">
        <v>8.3979810401774184E-6</v>
      </c>
      <c r="AP6" s="234">
        <v>1.0540009034103845</v>
      </c>
    </row>
    <row r="7" spans="1:42" x14ac:dyDescent="0.15">
      <c r="A7" s="73" t="s">
        <v>472</v>
      </c>
      <c r="B7" s="49" t="s">
        <v>719</v>
      </c>
      <c r="C7" s="232">
        <v>3.158092220443926E-4</v>
      </c>
      <c r="D7" s="232">
        <v>3.8499233440010728E-5</v>
      </c>
      <c r="E7" s="232">
        <v>1.0264562238546846</v>
      </c>
      <c r="F7" s="232">
        <v>1.2467559164063945E-5</v>
      </c>
      <c r="G7" s="232">
        <v>8.8735421867348757E-3</v>
      </c>
      <c r="H7" s="232">
        <v>3.5554361875805579E-5</v>
      </c>
      <c r="I7" s="232">
        <v>2.6478700719887709E-5</v>
      </c>
      <c r="J7" s="232">
        <v>5.1404440329937251E-5</v>
      </c>
      <c r="K7" s="232">
        <v>1.5903498627942413E-5</v>
      </c>
      <c r="L7" s="232">
        <v>6.9651420776748884E-6</v>
      </c>
      <c r="M7" s="232">
        <v>2.0364225385844445E-5</v>
      </c>
      <c r="N7" s="232">
        <v>1.5053425686521131E-5</v>
      </c>
      <c r="O7" s="232">
        <v>4.4864913555309691E-5</v>
      </c>
      <c r="P7" s="233">
        <v>1.1244709641793305E-5</v>
      </c>
      <c r="Q7" s="232">
        <v>4.3304814194936804E-6</v>
      </c>
      <c r="R7" s="232">
        <v>7.6418535858015644E-6</v>
      </c>
      <c r="S7" s="232">
        <v>1.7033558359372855E-5</v>
      </c>
      <c r="T7" s="232">
        <v>1.1145802313528923E-5</v>
      </c>
      <c r="U7" s="232">
        <v>7.2676431022864542E-6</v>
      </c>
      <c r="V7" s="232">
        <v>1.1221498212822727E-5</v>
      </c>
      <c r="W7" s="232">
        <v>5.8409738315835668E-6</v>
      </c>
      <c r="X7" s="232">
        <v>6.0698830394061284E-3</v>
      </c>
      <c r="Y7" s="232">
        <v>8.3413168944276235E-6</v>
      </c>
      <c r="Z7" s="232">
        <v>1.847423467291122E-5</v>
      </c>
      <c r="AA7" s="232">
        <v>1.1453591807839793E-5</v>
      </c>
      <c r="AB7" s="232">
        <v>9.7779218634611775E-6</v>
      </c>
      <c r="AC7" s="232">
        <v>1.3830738756135889E-5</v>
      </c>
      <c r="AD7" s="233">
        <v>2.4420831616333851E-5</v>
      </c>
      <c r="AE7" s="232">
        <v>3.4229299887722304E-6</v>
      </c>
      <c r="AF7" s="232">
        <v>9.8311619209479086E-6</v>
      </c>
      <c r="AG7" s="232">
        <v>4.2550313021092205E-5</v>
      </c>
      <c r="AH7" s="232">
        <v>1.9147575816661101E-5</v>
      </c>
      <c r="AI7" s="232">
        <v>7.704320012918513E-5</v>
      </c>
      <c r="AJ7" s="232">
        <v>4.3082636270517556E-4</v>
      </c>
      <c r="AK7" s="232">
        <v>7.3994561638666045E-5</v>
      </c>
      <c r="AL7" s="232">
        <v>1.4709569166368317E-5</v>
      </c>
      <c r="AM7" s="232">
        <v>3.0793362479511316E-3</v>
      </c>
      <c r="AN7" s="232">
        <v>8.2965352017140049E-5</v>
      </c>
      <c r="AO7" s="232">
        <v>2.1954769991207347E-5</v>
      </c>
      <c r="AP7" s="234">
        <v>1.0460008210041565</v>
      </c>
    </row>
    <row r="8" spans="1:42" x14ac:dyDescent="0.15">
      <c r="A8" s="73" t="s">
        <v>473</v>
      </c>
      <c r="B8" s="49" t="s">
        <v>7</v>
      </c>
      <c r="C8" s="232">
        <v>1.382942137420438E-4</v>
      </c>
      <c r="D8" s="232">
        <v>8.0885247437661502E-5</v>
      </c>
      <c r="E8" s="232">
        <v>1.630795972550243E-4</v>
      </c>
      <c r="F8" s="232">
        <v>1.0004823817987401</v>
      </c>
      <c r="G8" s="232">
        <v>1.8475181249475958E-4</v>
      </c>
      <c r="H8" s="232">
        <v>2.5832955986967049E-4</v>
      </c>
      <c r="I8" s="232">
        <v>5.0408956030444357E-4</v>
      </c>
      <c r="J8" s="232">
        <v>4.9958544962033866E-4</v>
      </c>
      <c r="K8" s="232">
        <v>1.3640284110785886E-2</v>
      </c>
      <c r="L8" s="232">
        <v>3.1486713296396198E-4</v>
      </c>
      <c r="M8" s="232">
        <v>2.0389905376701468E-3</v>
      </c>
      <c r="N8" s="232">
        <v>1.4929367153001193E-3</v>
      </c>
      <c r="O8" s="232">
        <v>2.8840986790198584E-3</v>
      </c>
      <c r="P8" s="233">
        <v>3.6853256659012652E-4</v>
      </c>
      <c r="Q8" s="232">
        <v>2.1176590898620566E-4</v>
      </c>
      <c r="R8" s="232">
        <v>1.700866180554753E-4</v>
      </c>
      <c r="S8" s="232">
        <v>1.5477513146368535E-4</v>
      </c>
      <c r="T8" s="232">
        <v>2.8220836350454698E-4</v>
      </c>
      <c r="U8" s="232">
        <v>1.7868126197429974E-4</v>
      </c>
      <c r="V8" s="232">
        <v>9.2313585483206224E-5</v>
      </c>
      <c r="W8" s="232">
        <v>2.2179210520916791E-4</v>
      </c>
      <c r="X8" s="232">
        <v>2.0227628596289872E-4</v>
      </c>
      <c r="Y8" s="232">
        <v>2.8259149376801829E-4</v>
      </c>
      <c r="Z8" s="232">
        <v>8.082131302572829E-3</v>
      </c>
      <c r="AA8" s="232">
        <v>4.5840176039199903E-4</v>
      </c>
      <c r="AB8" s="232">
        <v>7.9882958823959704E-4</v>
      </c>
      <c r="AC8" s="232">
        <v>2.6985497050665132E-4</v>
      </c>
      <c r="AD8" s="233">
        <v>6.830674575810755E-5</v>
      </c>
      <c r="AE8" s="232">
        <v>4.2565771045943527E-5</v>
      </c>
      <c r="AF8" s="232">
        <v>2.2373312953129703E-4</v>
      </c>
      <c r="AG8" s="232">
        <v>8.3815612732574812E-5</v>
      </c>
      <c r="AH8" s="232">
        <v>1.599475953414067E-4</v>
      </c>
      <c r="AI8" s="232">
        <v>1.8699596321005235E-4</v>
      </c>
      <c r="AJ8" s="232">
        <v>1.4239261950235214E-4</v>
      </c>
      <c r="AK8" s="232">
        <v>7.5710588927148603E-5</v>
      </c>
      <c r="AL8" s="232">
        <v>7.546555380351548E-5</v>
      </c>
      <c r="AM8" s="232">
        <v>3.5009455845540265E-4</v>
      </c>
      <c r="AN8" s="232">
        <v>1.0397143801036697E-4</v>
      </c>
      <c r="AO8" s="232">
        <v>1.5688354791765447E-4</v>
      </c>
      <c r="AP8" s="234">
        <v>1.0361266984821482</v>
      </c>
    </row>
    <row r="9" spans="1:42" x14ac:dyDescent="0.15">
      <c r="A9" s="73" t="s">
        <v>474</v>
      </c>
      <c r="B9" s="49" t="s">
        <v>464</v>
      </c>
      <c r="C9" s="232">
        <v>3.729884400747456E-2</v>
      </c>
      <c r="D9" s="232">
        <v>3.9789609816755032E-3</v>
      </c>
      <c r="E9" s="232">
        <v>3.1545823706301546E-2</v>
      </c>
      <c r="F9" s="232">
        <v>4.5667482730070911E-5</v>
      </c>
      <c r="G9" s="232">
        <v>1.0619023993590695</v>
      </c>
      <c r="H9" s="232">
        <v>1.5727850183009963E-3</v>
      </c>
      <c r="I9" s="232">
        <v>4.3937376547185009E-4</v>
      </c>
      <c r="J9" s="232">
        <v>2.5800938863399111E-3</v>
      </c>
      <c r="K9" s="232">
        <v>1.3441103955905391E-5</v>
      </c>
      <c r="L9" s="232">
        <v>1.4353683040874217E-4</v>
      </c>
      <c r="M9" s="232">
        <v>1.3008200512167487E-4</v>
      </c>
      <c r="N9" s="232">
        <v>2.176512553132138E-5</v>
      </c>
      <c r="O9" s="232">
        <v>3.3347822493614528E-5</v>
      </c>
      <c r="P9" s="233">
        <v>2.3848457145418087E-5</v>
      </c>
      <c r="Q9" s="232">
        <v>1.9735851468274445E-5</v>
      </c>
      <c r="R9" s="232">
        <v>2.5110774553758447E-5</v>
      </c>
      <c r="S9" s="232">
        <v>3.1738580890895871E-5</v>
      </c>
      <c r="T9" s="232">
        <v>2.7333023411725088E-5</v>
      </c>
      <c r="U9" s="232">
        <v>2.8945927420217244E-5</v>
      </c>
      <c r="V9" s="232">
        <v>2.5231988399776883E-5</v>
      </c>
      <c r="W9" s="232">
        <v>2.4649464098062431E-5</v>
      </c>
      <c r="X9" s="232">
        <v>2.723968149656445E-3</v>
      </c>
      <c r="Y9" s="232">
        <v>5.2838812706202328E-5</v>
      </c>
      <c r="Z9" s="232">
        <v>2.2458059650935396E-5</v>
      </c>
      <c r="AA9" s="232">
        <v>4.7922747706468619E-5</v>
      </c>
      <c r="AB9" s="232">
        <v>4.1827078292716309E-5</v>
      </c>
      <c r="AC9" s="232">
        <v>8.7629014335071159E-5</v>
      </c>
      <c r="AD9" s="233">
        <v>3.5588859676608111E-5</v>
      </c>
      <c r="AE9" s="232">
        <v>2.0756997909655855E-5</v>
      </c>
      <c r="AF9" s="232">
        <v>7.3206030218855498E-5</v>
      </c>
      <c r="AG9" s="232">
        <v>2.2214391562116765E-4</v>
      </c>
      <c r="AH9" s="232">
        <v>1.1479787946554838E-4</v>
      </c>
      <c r="AI9" s="232">
        <v>1.6898617721402825E-3</v>
      </c>
      <c r="AJ9" s="232">
        <v>2.8786641456574227E-3</v>
      </c>
      <c r="AK9" s="232">
        <v>5.6658628968265384E-4</v>
      </c>
      <c r="AL9" s="232">
        <v>5.3108328070981142E-5</v>
      </c>
      <c r="AM9" s="232">
        <v>3.9595831772664375E-2</v>
      </c>
      <c r="AN9" s="232">
        <v>9.9570908299959169E-5</v>
      </c>
      <c r="AO9" s="232">
        <v>9.7463897919541106E-4</v>
      </c>
      <c r="AP9" s="234">
        <v>1.1892141149032138</v>
      </c>
    </row>
    <row r="10" spans="1:42" x14ac:dyDescent="0.15">
      <c r="A10" s="73" t="s">
        <v>475</v>
      </c>
      <c r="B10" s="49" t="s">
        <v>8</v>
      </c>
      <c r="C10" s="232">
        <v>3.0675236259790502E-4</v>
      </c>
      <c r="D10" s="232">
        <v>8.8316675432696101E-5</v>
      </c>
      <c r="E10" s="232">
        <v>1.4060093621748833E-3</v>
      </c>
      <c r="F10" s="232">
        <v>3.658703547895935E-4</v>
      </c>
      <c r="G10" s="232">
        <v>1.3142394625486752E-4</v>
      </c>
      <c r="H10" s="232">
        <v>1.0173417913527376</v>
      </c>
      <c r="I10" s="232">
        <v>3.5040281750452483E-4</v>
      </c>
      <c r="J10" s="232">
        <v>1.3377613161766471E-4</v>
      </c>
      <c r="K10" s="232">
        <v>2.5596197481081838E-5</v>
      </c>
      <c r="L10" s="232">
        <v>3.6789154744938408E-4</v>
      </c>
      <c r="M10" s="232">
        <v>3.0537836606504799E-4</v>
      </c>
      <c r="N10" s="232">
        <v>5.1202355898884062E-5</v>
      </c>
      <c r="O10" s="232">
        <v>6.3391828869154631E-5</v>
      </c>
      <c r="P10" s="233">
        <v>1.1153932910944146E-4</v>
      </c>
      <c r="Q10" s="232">
        <v>7.3486529440183867E-5</v>
      </c>
      <c r="R10" s="232">
        <v>8.7154717544493291E-5</v>
      </c>
      <c r="S10" s="232">
        <v>1.049756786186708E-4</v>
      </c>
      <c r="T10" s="232">
        <v>2.2592043809644555E-4</v>
      </c>
      <c r="U10" s="232">
        <v>1.6728843165872678E-4</v>
      </c>
      <c r="V10" s="232">
        <v>1.2731777851744056E-4</v>
      </c>
      <c r="W10" s="232">
        <v>1.126744395613338E-4</v>
      </c>
      <c r="X10" s="232">
        <v>7.4156956864613135E-4</v>
      </c>
      <c r="Y10" s="232">
        <v>2.6261943365567974E-4</v>
      </c>
      <c r="Z10" s="232">
        <v>4.3762122672260261E-5</v>
      </c>
      <c r="AA10" s="232">
        <v>1.3209645895679838E-4</v>
      </c>
      <c r="AB10" s="232">
        <v>1.6944665709955892E-4</v>
      </c>
      <c r="AC10" s="232">
        <v>3.271792748313605E-4</v>
      </c>
      <c r="AD10" s="233">
        <v>1.3899822318076663E-4</v>
      </c>
      <c r="AE10" s="232">
        <v>1.8575410407203194E-5</v>
      </c>
      <c r="AF10" s="232">
        <v>1.7000684127577899E-4</v>
      </c>
      <c r="AG10" s="232">
        <v>9.3255265250676106E-5</v>
      </c>
      <c r="AH10" s="232">
        <v>2.7147152122189265E-4</v>
      </c>
      <c r="AI10" s="232">
        <v>6.1498974594047825E-5</v>
      </c>
      <c r="AJ10" s="232">
        <v>2.2750166908427699E-4</v>
      </c>
      <c r="AK10" s="232">
        <v>1.5338030278220836E-3</v>
      </c>
      <c r="AL10" s="232">
        <v>1.6814662097492441E-4</v>
      </c>
      <c r="AM10" s="232">
        <v>2.8430258148382767E-4</v>
      </c>
      <c r="AN10" s="232">
        <v>1.4191530544140083E-3</v>
      </c>
      <c r="AO10" s="232">
        <v>1.3120111852471246E-4</v>
      </c>
      <c r="AP10" s="234">
        <v>1.0281427484655163</v>
      </c>
    </row>
    <row r="11" spans="1:42" x14ac:dyDescent="0.15">
      <c r="A11" s="73" t="s">
        <v>476</v>
      </c>
      <c r="B11" s="49" t="s">
        <v>482</v>
      </c>
      <c r="C11" s="232">
        <v>6.4190987139998868E-3</v>
      </c>
      <c r="D11" s="232">
        <v>1.7386412326041054E-3</v>
      </c>
      <c r="E11" s="232">
        <v>1.4226919930697252E-3</v>
      </c>
      <c r="F11" s="232">
        <v>1.2136823365590161E-3</v>
      </c>
      <c r="G11" s="232">
        <v>4.8749520013811999E-3</v>
      </c>
      <c r="H11" s="232">
        <v>2.0882083981092858E-3</v>
      </c>
      <c r="I11" s="232">
        <v>1.0717393609759518</v>
      </c>
      <c r="J11" s="232">
        <v>4.3805382086896591E-3</v>
      </c>
      <c r="K11" s="232">
        <v>1.9763429545214465E-4</v>
      </c>
      <c r="L11" s="232">
        <v>2.0814778362895263E-3</v>
      </c>
      <c r="M11" s="232">
        <v>4.6780602193549712E-3</v>
      </c>
      <c r="N11" s="232">
        <v>4.5351538028303015E-4</v>
      </c>
      <c r="O11" s="232">
        <v>7.3178205171553436E-4</v>
      </c>
      <c r="P11" s="233">
        <v>1.4540670756591088E-3</v>
      </c>
      <c r="Q11" s="232">
        <v>4.4212476158868828E-4</v>
      </c>
      <c r="R11" s="232">
        <v>6.060912658242682E-4</v>
      </c>
      <c r="S11" s="232">
        <v>1.7083181922452674E-3</v>
      </c>
      <c r="T11" s="232">
        <v>1.3746783534274011E-3</v>
      </c>
      <c r="U11" s="232">
        <v>2.1105332548750485E-3</v>
      </c>
      <c r="V11" s="232">
        <v>1.9431828549888153E-3</v>
      </c>
      <c r="W11" s="232">
        <v>9.4004539802256893E-4</v>
      </c>
      <c r="X11" s="232">
        <v>1.5184136635296216E-2</v>
      </c>
      <c r="Y11" s="232">
        <v>1.2309246216181837E-2</v>
      </c>
      <c r="Z11" s="232">
        <v>1.3894616764352124E-3</v>
      </c>
      <c r="AA11" s="232">
        <v>1.7467477771218446E-3</v>
      </c>
      <c r="AB11" s="232">
        <v>1.5617394162486628E-3</v>
      </c>
      <c r="AC11" s="232">
        <v>2.3920198694825138E-3</v>
      </c>
      <c r="AD11" s="233">
        <v>1.7988477759335922E-3</v>
      </c>
      <c r="AE11" s="232">
        <v>4.0701383238745645E-4</v>
      </c>
      <c r="AF11" s="232">
        <v>1.8577139054780751E-3</v>
      </c>
      <c r="AG11" s="232">
        <v>3.7465460946517364E-3</v>
      </c>
      <c r="AH11" s="232">
        <v>1.0063557416814782E-3</v>
      </c>
      <c r="AI11" s="232">
        <v>2.2606211289231855E-3</v>
      </c>
      <c r="AJ11" s="232">
        <v>1.8289313097561504E-3</v>
      </c>
      <c r="AK11" s="232">
        <v>5.143791099517207E-3</v>
      </c>
      <c r="AL11" s="232">
        <v>1.2416972862802518E-3</v>
      </c>
      <c r="AM11" s="232">
        <v>2.0761926073602521E-3</v>
      </c>
      <c r="AN11" s="232">
        <v>0.10113913510693295</v>
      </c>
      <c r="AO11" s="232">
        <v>8.9670893849010808E-4</v>
      </c>
      <c r="AP11" s="234">
        <v>1.2705855912182495</v>
      </c>
    </row>
    <row r="12" spans="1:42" x14ac:dyDescent="0.15">
      <c r="A12" s="73" t="s">
        <v>477</v>
      </c>
      <c r="B12" s="49" t="s">
        <v>9</v>
      </c>
      <c r="C12" s="232">
        <v>1.2657917183214578E-2</v>
      </c>
      <c r="D12" s="232">
        <v>2.7669574477326583E-4</v>
      </c>
      <c r="E12" s="232">
        <v>2.5658136941910719E-3</v>
      </c>
      <c r="F12" s="232">
        <v>4.166923090650778E-3</v>
      </c>
      <c r="G12" s="232">
        <v>2.7187358093462978E-3</v>
      </c>
      <c r="H12" s="232">
        <v>2.2739310143373062E-2</v>
      </c>
      <c r="I12" s="232">
        <v>7.6555494480810542E-3</v>
      </c>
      <c r="J12" s="232">
        <v>1.0705332260311768</v>
      </c>
      <c r="K12" s="232">
        <v>5.7392847775868247E-4</v>
      </c>
      <c r="L12" s="232">
        <v>3.7356130468763689E-2</v>
      </c>
      <c r="M12" s="232">
        <v>6.4622853272121071E-3</v>
      </c>
      <c r="N12" s="232">
        <v>1.1972656835107648E-3</v>
      </c>
      <c r="O12" s="232">
        <v>1.1448023237917665E-3</v>
      </c>
      <c r="P12" s="233">
        <v>1.6327096786476522E-3</v>
      </c>
      <c r="Q12" s="232">
        <v>5.6460810358437315E-4</v>
      </c>
      <c r="R12" s="232">
        <v>1.047924102698744E-3</v>
      </c>
      <c r="S12" s="232">
        <v>3.1776532942747876E-3</v>
      </c>
      <c r="T12" s="232">
        <v>3.9089658643683706E-3</v>
      </c>
      <c r="U12" s="232">
        <v>3.9014672885474351E-3</v>
      </c>
      <c r="V12" s="232">
        <v>2.3220651823121644E-3</v>
      </c>
      <c r="W12" s="232">
        <v>2.2255469928129912E-3</v>
      </c>
      <c r="X12" s="232">
        <v>7.8890382062675162E-3</v>
      </c>
      <c r="Y12" s="232">
        <v>1.3703182514044519E-3</v>
      </c>
      <c r="Z12" s="232">
        <v>3.9713262421061686E-4</v>
      </c>
      <c r="AA12" s="232">
        <v>2.4187678131427867E-3</v>
      </c>
      <c r="AB12" s="232">
        <v>3.0042797284737209E-3</v>
      </c>
      <c r="AC12" s="232">
        <v>2.1542153129605761E-4</v>
      </c>
      <c r="AD12" s="233">
        <v>2.0278075163793292E-4</v>
      </c>
      <c r="AE12" s="232">
        <v>6.2506496253471043E-5</v>
      </c>
      <c r="AF12" s="232">
        <v>3.1956639582651438E-4</v>
      </c>
      <c r="AG12" s="232">
        <v>5.1817619529383543E-4</v>
      </c>
      <c r="AH12" s="232">
        <v>4.1116825565153207E-4</v>
      </c>
      <c r="AI12" s="232">
        <v>1.7973150366655324E-3</v>
      </c>
      <c r="AJ12" s="232">
        <v>2.6321129564213439E-2</v>
      </c>
      <c r="AK12" s="232">
        <v>7.2567863290173081E-4</v>
      </c>
      <c r="AL12" s="232">
        <v>9.3002973556315441E-4</v>
      </c>
      <c r="AM12" s="232">
        <v>1.4933272039391852E-3</v>
      </c>
      <c r="AN12" s="232">
        <v>3.2666295082733727E-3</v>
      </c>
      <c r="AO12" s="232">
        <v>1.7191609935337613E-3</v>
      </c>
      <c r="AP12" s="234">
        <v>1.2418919508576394</v>
      </c>
    </row>
    <row r="13" spans="1:42" x14ac:dyDescent="0.15">
      <c r="A13" s="73" t="s">
        <v>478</v>
      </c>
      <c r="B13" s="49" t="s">
        <v>10</v>
      </c>
      <c r="C13" s="232">
        <v>2.6141018697337474E-3</v>
      </c>
      <c r="D13" s="232">
        <v>2.2815344235823155E-3</v>
      </c>
      <c r="E13" s="232">
        <v>7.3563904731847925E-3</v>
      </c>
      <c r="F13" s="232">
        <v>1.6838286270713054E-2</v>
      </c>
      <c r="G13" s="232">
        <v>1.4666277453617058E-3</v>
      </c>
      <c r="H13" s="232">
        <v>1.5256725838719227E-3</v>
      </c>
      <c r="I13" s="232">
        <v>1.6267732303874552E-3</v>
      </c>
      <c r="J13" s="232">
        <v>2.1416313181711541E-3</v>
      </c>
      <c r="K13" s="232">
        <v>1.0114233605140837</v>
      </c>
      <c r="L13" s="232">
        <v>8.6765192289414619E-4</v>
      </c>
      <c r="M13" s="232">
        <v>4.0159467215839248E-3</v>
      </c>
      <c r="N13" s="232">
        <v>3.7337750570883149E-3</v>
      </c>
      <c r="O13" s="232">
        <v>1.197891580169077E-3</v>
      </c>
      <c r="P13" s="233">
        <v>1.411900699050127E-3</v>
      </c>
      <c r="Q13" s="232">
        <v>8.8301305971340358E-4</v>
      </c>
      <c r="R13" s="232">
        <v>7.6528869956998672E-4</v>
      </c>
      <c r="S13" s="232">
        <v>7.9868873745658048E-4</v>
      </c>
      <c r="T13" s="232">
        <v>7.5981522553864175E-4</v>
      </c>
      <c r="U13" s="232">
        <v>6.8750307040550999E-4</v>
      </c>
      <c r="V13" s="232">
        <v>3.6332546954542214E-4</v>
      </c>
      <c r="W13" s="232">
        <v>1.0820936904980549E-3</v>
      </c>
      <c r="X13" s="232">
        <v>1.839832825465158E-3</v>
      </c>
      <c r="Y13" s="232">
        <v>2.6599518644232346E-3</v>
      </c>
      <c r="Z13" s="232">
        <v>9.7295638580113201E-3</v>
      </c>
      <c r="AA13" s="232">
        <v>2.8597415838025183E-3</v>
      </c>
      <c r="AB13" s="232">
        <v>3.5158925470141064E-3</v>
      </c>
      <c r="AC13" s="232">
        <v>2.1389341125120751E-3</v>
      </c>
      <c r="AD13" s="233">
        <v>6.7467068497909801E-4</v>
      </c>
      <c r="AE13" s="232">
        <v>2.5794134743966761E-4</v>
      </c>
      <c r="AF13" s="232">
        <v>5.8183100826597195E-3</v>
      </c>
      <c r="AG13" s="232">
        <v>8.1288623431844428E-4</v>
      </c>
      <c r="AH13" s="232">
        <v>2.0968555511242434E-3</v>
      </c>
      <c r="AI13" s="232">
        <v>1.1122644612681387E-3</v>
      </c>
      <c r="AJ13" s="232">
        <v>8.4315585146682863E-4</v>
      </c>
      <c r="AK13" s="232">
        <v>1.1801584597011664E-3</v>
      </c>
      <c r="AL13" s="232">
        <v>8.1598801134860686E-4</v>
      </c>
      <c r="AM13" s="232">
        <v>1.7930223167719015E-3</v>
      </c>
      <c r="AN13" s="232">
        <v>8.6388588428534037E-4</v>
      </c>
      <c r="AO13" s="232">
        <v>3.8033061933091727E-3</v>
      </c>
      <c r="AP13" s="234">
        <v>1.1066576342325032</v>
      </c>
    </row>
    <row r="14" spans="1:42" x14ac:dyDescent="0.15">
      <c r="A14" s="73" t="s">
        <v>43</v>
      </c>
      <c r="B14" s="49" t="s">
        <v>702</v>
      </c>
      <c r="C14" s="232">
        <v>1.836787392385255E-3</v>
      </c>
      <c r="D14" s="232">
        <v>1.7347864634419936E-3</v>
      </c>
      <c r="E14" s="232">
        <v>3.639263027437585E-3</v>
      </c>
      <c r="F14" s="232">
        <v>1.9154168678311497E-3</v>
      </c>
      <c r="G14" s="232">
        <v>4.2249469635017257E-3</v>
      </c>
      <c r="H14" s="232">
        <v>2.6791943396302941E-3</v>
      </c>
      <c r="I14" s="232">
        <v>4.496905912814376E-3</v>
      </c>
      <c r="J14" s="232">
        <v>4.4087703820904194E-3</v>
      </c>
      <c r="K14" s="232">
        <v>1.6145359544946034E-4</v>
      </c>
      <c r="L14" s="232">
        <v>1.0442853063154942</v>
      </c>
      <c r="M14" s="232">
        <v>3.0629420001163565E-3</v>
      </c>
      <c r="N14" s="232">
        <v>3.9564053023992667E-4</v>
      </c>
      <c r="O14" s="232">
        <v>6.8752679870582624E-4</v>
      </c>
      <c r="P14" s="233">
        <v>1.5148979348953697E-3</v>
      </c>
      <c r="Q14" s="232">
        <v>1.8055182124529225E-3</v>
      </c>
      <c r="R14" s="232">
        <v>6.4485870600495395E-3</v>
      </c>
      <c r="S14" s="232">
        <v>9.4960643588299608E-3</v>
      </c>
      <c r="T14" s="232">
        <v>3.6770587013265441E-3</v>
      </c>
      <c r="U14" s="232">
        <v>9.0897562566772377E-3</v>
      </c>
      <c r="V14" s="232">
        <v>9.1397528614680333E-3</v>
      </c>
      <c r="W14" s="232">
        <v>6.4098881462531856E-3</v>
      </c>
      <c r="X14" s="232">
        <v>1.2441387084182397E-2</v>
      </c>
      <c r="Y14" s="232">
        <v>3.1444297627504785E-3</v>
      </c>
      <c r="Z14" s="232">
        <v>2.8115905099760757E-4</v>
      </c>
      <c r="AA14" s="232">
        <v>9.0778375395101189E-3</v>
      </c>
      <c r="AB14" s="232">
        <v>3.2254264746271583E-3</v>
      </c>
      <c r="AC14" s="232">
        <v>1.6378968803975125E-3</v>
      </c>
      <c r="AD14" s="233">
        <v>9.5998403860880017E-4</v>
      </c>
      <c r="AE14" s="232">
        <v>2.6638978480296655E-4</v>
      </c>
      <c r="AF14" s="232">
        <v>7.7775047683722814E-4</v>
      </c>
      <c r="AG14" s="232">
        <v>1.1885680487260016E-3</v>
      </c>
      <c r="AH14" s="232">
        <v>8.1662615373853924E-4</v>
      </c>
      <c r="AI14" s="232">
        <v>1.173302861158382E-3</v>
      </c>
      <c r="AJ14" s="232">
        <v>8.5541456984001868E-4</v>
      </c>
      <c r="AK14" s="232">
        <v>1.8790393844531634E-3</v>
      </c>
      <c r="AL14" s="232">
        <v>2.2587644825912108E-3</v>
      </c>
      <c r="AM14" s="232">
        <v>1.069050667419955E-3</v>
      </c>
      <c r="AN14" s="232">
        <v>1.0465206488946416E-2</v>
      </c>
      <c r="AO14" s="232">
        <v>1.2646360710655514E-3</v>
      </c>
      <c r="AP14" s="234">
        <v>1.173893333941745</v>
      </c>
    </row>
    <row r="15" spans="1:42" x14ac:dyDescent="0.15">
      <c r="A15" s="73" t="s">
        <v>44</v>
      </c>
      <c r="B15" s="49" t="s">
        <v>11</v>
      </c>
      <c r="C15" s="232">
        <v>8.8087000389012885E-4</v>
      </c>
      <c r="D15" s="232">
        <v>1.4563770756689784E-4</v>
      </c>
      <c r="E15" s="232">
        <v>1.4598258189219202E-4</v>
      </c>
      <c r="F15" s="232">
        <v>2.5028155730172103E-4</v>
      </c>
      <c r="G15" s="232">
        <v>1.3357553921586043E-3</v>
      </c>
      <c r="H15" s="232">
        <v>3.2703294335500375E-4</v>
      </c>
      <c r="I15" s="232">
        <v>9.1358613019765504E-4</v>
      </c>
      <c r="J15" s="232">
        <v>2.5045593113696024E-3</v>
      </c>
      <c r="K15" s="232">
        <v>4.3058293897672888E-4</v>
      </c>
      <c r="L15" s="232">
        <v>1.2005512955909408E-3</v>
      </c>
      <c r="M15" s="232">
        <v>1.0259917262223823</v>
      </c>
      <c r="N15" s="232">
        <v>2.2473810275281799E-3</v>
      </c>
      <c r="O15" s="232">
        <v>2.4558403910739813E-3</v>
      </c>
      <c r="P15" s="233">
        <v>1.58813834813544E-3</v>
      </c>
      <c r="Q15" s="232">
        <v>1.3162851151100902E-3</v>
      </c>
      <c r="R15" s="232">
        <v>1.4295951171137623E-3</v>
      </c>
      <c r="S15" s="232">
        <v>2.1485721376647759E-3</v>
      </c>
      <c r="T15" s="232">
        <v>8.0608897574203624E-3</v>
      </c>
      <c r="U15" s="232">
        <v>3.852766162921361E-3</v>
      </c>
      <c r="V15" s="232">
        <v>1.1307384886293256E-3</v>
      </c>
      <c r="W15" s="232">
        <v>1.6161566755400498E-3</v>
      </c>
      <c r="X15" s="232">
        <v>2.556858772193406E-3</v>
      </c>
      <c r="Y15" s="232">
        <v>1.6846505298039709E-2</v>
      </c>
      <c r="Z15" s="232">
        <v>3.570343674248831E-4</v>
      </c>
      <c r="AA15" s="232">
        <v>2.2469707716330054E-3</v>
      </c>
      <c r="AB15" s="232">
        <v>3.3971801579338535E-4</v>
      </c>
      <c r="AC15" s="232">
        <v>2.0636041507532632E-4</v>
      </c>
      <c r="AD15" s="233">
        <v>1.1617918717111002E-4</v>
      </c>
      <c r="AE15" s="232">
        <v>2.00227478353521E-4</v>
      </c>
      <c r="AF15" s="232">
        <v>1.8977119902615435E-4</v>
      </c>
      <c r="AG15" s="232">
        <v>1.3054823302362792E-4</v>
      </c>
      <c r="AH15" s="232">
        <v>2.8448452664287676E-4</v>
      </c>
      <c r="AI15" s="232">
        <v>7.004594277298374E-4</v>
      </c>
      <c r="AJ15" s="232">
        <v>4.2438420090061047E-4</v>
      </c>
      <c r="AK15" s="232">
        <v>2.4089265658036713E-4</v>
      </c>
      <c r="AL15" s="232">
        <v>3.2193984595814759E-4</v>
      </c>
      <c r="AM15" s="232">
        <v>5.9996573746265512E-4</v>
      </c>
      <c r="AN15" s="232">
        <v>1.7989243527035633E-3</v>
      </c>
      <c r="AO15" s="232">
        <v>1.6082887973317291E-3</v>
      </c>
      <c r="AP15" s="234">
        <v>1.0891424425888632</v>
      </c>
    </row>
    <row r="16" spans="1:42" x14ac:dyDescent="0.15">
      <c r="A16" s="73" t="s">
        <v>45</v>
      </c>
      <c r="B16" s="49" t="s">
        <v>12</v>
      </c>
      <c r="C16" s="232">
        <v>1.9012159822066055E-4</v>
      </c>
      <c r="D16" s="232">
        <v>8.9472199415108599E-5</v>
      </c>
      <c r="E16" s="232">
        <v>6.9669967015866061E-4</v>
      </c>
      <c r="F16" s="232">
        <v>1.3873759750612738E-3</v>
      </c>
      <c r="G16" s="232">
        <v>3.5952735951751569E-4</v>
      </c>
      <c r="H16" s="232">
        <v>2.2194465329343537E-4</v>
      </c>
      <c r="I16" s="232">
        <v>1.5661295005062123E-3</v>
      </c>
      <c r="J16" s="232">
        <v>4.6513871129108704E-4</v>
      </c>
      <c r="K16" s="232">
        <v>1.0243290954350762E-4</v>
      </c>
      <c r="L16" s="232">
        <v>1.5075861896364806E-3</v>
      </c>
      <c r="M16" s="232">
        <v>3.9116717164150551E-3</v>
      </c>
      <c r="N16" s="232">
        <v>1.2890247757608211</v>
      </c>
      <c r="O16" s="232">
        <v>4.9979214767606006E-4</v>
      </c>
      <c r="P16" s="233">
        <v>9.9142541603670781E-2</v>
      </c>
      <c r="Q16" s="232">
        <v>6.870170822856253E-2</v>
      </c>
      <c r="R16" s="232">
        <v>4.7154292543264621E-2</v>
      </c>
      <c r="S16" s="232">
        <v>1.0959412706197526E-2</v>
      </c>
      <c r="T16" s="232">
        <v>2.7841116373810153E-3</v>
      </c>
      <c r="U16" s="232">
        <v>2.2713600560856202E-2</v>
      </c>
      <c r="V16" s="232">
        <v>5.1772778018500431E-3</v>
      </c>
      <c r="W16" s="232">
        <v>3.8002555363079032E-2</v>
      </c>
      <c r="X16" s="232">
        <v>3.2626193726981363E-3</v>
      </c>
      <c r="Y16" s="232">
        <v>1.4086398352064189E-2</v>
      </c>
      <c r="Z16" s="232">
        <v>3.5202073029596089E-4</v>
      </c>
      <c r="AA16" s="232">
        <v>8.5745270169347663E-4</v>
      </c>
      <c r="AB16" s="232">
        <v>2.2581818103041521E-4</v>
      </c>
      <c r="AC16" s="232">
        <v>2.5956318370365307E-4</v>
      </c>
      <c r="AD16" s="233">
        <v>1.7877075032926291E-4</v>
      </c>
      <c r="AE16" s="232">
        <v>1.7865101421308185E-4</v>
      </c>
      <c r="AF16" s="232">
        <v>5.1407794993603157E-4</v>
      </c>
      <c r="AG16" s="232">
        <v>2.1813721906403146E-4</v>
      </c>
      <c r="AH16" s="232">
        <v>4.1794427544276116E-4</v>
      </c>
      <c r="AI16" s="232">
        <v>2.080990670926402E-4</v>
      </c>
      <c r="AJ16" s="232">
        <v>1.8807014177791597E-4</v>
      </c>
      <c r="AK16" s="232">
        <v>2.2277154743740419E-4</v>
      </c>
      <c r="AL16" s="232">
        <v>1.0927239502274838E-3</v>
      </c>
      <c r="AM16" s="232">
        <v>2.2316515268201468E-4</v>
      </c>
      <c r="AN16" s="232">
        <v>4.3268681585228389E-4</v>
      </c>
      <c r="AO16" s="232">
        <v>2.6866819687470832E-3</v>
      </c>
      <c r="AP16" s="234">
        <v>1.6202638212107061</v>
      </c>
    </row>
    <row r="17" spans="1:42" x14ac:dyDescent="0.15">
      <c r="A17" s="73" t="s">
        <v>46</v>
      </c>
      <c r="B17" s="49" t="s">
        <v>13</v>
      </c>
      <c r="C17" s="232">
        <v>4.3551013110438201E-5</v>
      </c>
      <c r="D17" s="232">
        <v>1.5308655228527969E-5</v>
      </c>
      <c r="E17" s="232">
        <v>6.8382690064792645E-5</v>
      </c>
      <c r="F17" s="232">
        <v>1.2606634751616673E-4</v>
      </c>
      <c r="G17" s="232">
        <v>3.1535435600896753E-4</v>
      </c>
      <c r="H17" s="232">
        <v>4.4667391121939365E-5</v>
      </c>
      <c r="I17" s="232">
        <v>1.8958496877294743E-4</v>
      </c>
      <c r="J17" s="232">
        <v>8.1975456792243349E-4</v>
      </c>
      <c r="K17" s="232">
        <v>1.7203373666220302E-5</v>
      </c>
      <c r="L17" s="232">
        <v>3.6465564365897131E-4</v>
      </c>
      <c r="M17" s="232">
        <v>1.1115643826857017E-3</v>
      </c>
      <c r="N17" s="232">
        <v>1.8621832952745573E-3</v>
      </c>
      <c r="O17" s="232">
        <v>1.0548605649078242</v>
      </c>
      <c r="P17" s="233">
        <v>8.8988126792390564E-3</v>
      </c>
      <c r="Q17" s="232">
        <v>5.4622781515491943E-3</v>
      </c>
      <c r="R17" s="232">
        <v>2.5055753071351709E-3</v>
      </c>
      <c r="S17" s="232">
        <v>3.0686241905283282E-3</v>
      </c>
      <c r="T17" s="232">
        <v>3.4729207959622536E-3</v>
      </c>
      <c r="U17" s="232">
        <v>1.0999872467470761E-2</v>
      </c>
      <c r="V17" s="232">
        <v>6.1547387030687377E-3</v>
      </c>
      <c r="W17" s="232">
        <v>2.9440336171355427E-3</v>
      </c>
      <c r="X17" s="232">
        <v>2.4199345961157179E-3</v>
      </c>
      <c r="Y17" s="232">
        <v>1.3822038864644212E-3</v>
      </c>
      <c r="Z17" s="232">
        <v>7.0189121870742734E-5</v>
      </c>
      <c r="AA17" s="232">
        <v>1.3730914783262918E-4</v>
      </c>
      <c r="AB17" s="232">
        <v>4.374202870659344E-5</v>
      </c>
      <c r="AC17" s="232">
        <v>4.4740420239932E-5</v>
      </c>
      <c r="AD17" s="233">
        <v>3.8463015014998489E-5</v>
      </c>
      <c r="AE17" s="232">
        <v>2.2052259044103793E-5</v>
      </c>
      <c r="AF17" s="232">
        <v>4.9053746408975446E-5</v>
      </c>
      <c r="AG17" s="232">
        <v>5.6347211802851666E-5</v>
      </c>
      <c r="AH17" s="232">
        <v>8.326879766496414E-5</v>
      </c>
      <c r="AI17" s="232">
        <v>5.5354172347470848E-5</v>
      </c>
      <c r="AJ17" s="232">
        <v>2.2063774550088377E-4</v>
      </c>
      <c r="AK17" s="232">
        <v>7.9694782768459331E-5</v>
      </c>
      <c r="AL17" s="232">
        <v>2.3143178356474807E-4</v>
      </c>
      <c r="AM17" s="232">
        <v>8.7291356579731876E-5</v>
      </c>
      <c r="AN17" s="232">
        <v>2.3320676717202823E-4</v>
      </c>
      <c r="AO17" s="232">
        <v>5.3396501511542146E-4</v>
      </c>
      <c r="AP17" s="234">
        <v>1.1091345833591599</v>
      </c>
    </row>
    <row r="18" spans="1:42" x14ac:dyDescent="0.15">
      <c r="A18" s="73" t="s">
        <v>47</v>
      </c>
      <c r="B18" s="49" t="s">
        <v>14</v>
      </c>
      <c r="C18" s="232">
        <v>7.4878654466677976E-4</v>
      </c>
      <c r="D18" s="232">
        <v>3.1266578180963011E-4</v>
      </c>
      <c r="E18" s="232">
        <v>7.7396545180115242E-4</v>
      </c>
      <c r="F18" s="232">
        <v>7.3822609221244036E-3</v>
      </c>
      <c r="G18" s="232">
        <v>2.705089788235502E-3</v>
      </c>
      <c r="H18" s="232">
        <v>6.9706514200416968E-4</v>
      </c>
      <c r="I18" s="232">
        <v>2.0303519005650285E-3</v>
      </c>
      <c r="J18" s="232">
        <v>3.2860641390432097E-3</v>
      </c>
      <c r="K18" s="232">
        <v>4.8295250046632288E-4</v>
      </c>
      <c r="L18" s="232">
        <v>2.4779975532756493E-3</v>
      </c>
      <c r="M18" s="232">
        <v>3.3155573667182471E-3</v>
      </c>
      <c r="N18" s="232">
        <v>4.3550780187906544E-4</v>
      </c>
      <c r="O18" s="232">
        <v>6.7650430557691476E-4</v>
      </c>
      <c r="P18" s="233">
        <v>1.0246355458664995</v>
      </c>
      <c r="Q18" s="232">
        <v>1.0212660035381531E-2</v>
      </c>
      <c r="R18" s="232">
        <v>9.8051879620044708E-3</v>
      </c>
      <c r="S18" s="232">
        <v>1.0325714222505169E-2</v>
      </c>
      <c r="T18" s="232">
        <v>4.6558511684519337E-3</v>
      </c>
      <c r="U18" s="232">
        <v>8.7252356351821513E-3</v>
      </c>
      <c r="V18" s="232">
        <v>6.6102000589735675E-3</v>
      </c>
      <c r="W18" s="232">
        <v>5.6402511568941849E-3</v>
      </c>
      <c r="X18" s="232">
        <v>4.5046610637384746E-3</v>
      </c>
      <c r="Y18" s="232">
        <v>2.5859751044375861E-2</v>
      </c>
      <c r="Z18" s="232">
        <v>7.8433320028618316E-4</v>
      </c>
      <c r="AA18" s="232">
        <v>1.3120724783914533E-3</v>
      </c>
      <c r="AB18" s="232">
        <v>3.5049533498308281E-4</v>
      </c>
      <c r="AC18" s="232">
        <v>9.5176671363477133E-4</v>
      </c>
      <c r="AD18" s="233">
        <v>2.4523911060769657E-4</v>
      </c>
      <c r="AE18" s="232">
        <v>3.7018104439500457E-4</v>
      </c>
      <c r="AF18" s="232">
        <v>8.0106874674007542E-4</v>
      </c>
      <c r="AG18" s="232">
        <v>3.786731076729264E-4</v>
      </c>
      <c r="AH18" s="232">
        <v>1.4341814486228126E-3</v>
      </c>
      <c r="AI18" s="232">
        <v>3.3904795691392151E-4</v>
      </c>
      <c r="AJ18" s="232">
        <v>3.9922983083751269E-4</v>
      </c>
      <c r="AK18" s="232">
        <v>8.2152139202952361E-4</v>
      </c>
      <c r="AL18" s="232">
        <v>8.8811469562621512E-4</v>
      </c>
      <c r="AM18" s="232">
        <v>9.8922287941874605E-4</v>
      </c>
      <c r="AN18" s="232">
        <v>6.770925724183225E-4</v>
      </c>
      <c r="AO18" s="232">
        <v>2.0435475705966964E-3</v>
      </c>
      <c r="AP18" s="234">
        <v>1.1490856154953479</v>
      </c>
    </row>
    <row r="19" spans="1:42" x14ac:dyDescent="0.15">
      <c r="A19" s="73" t="s">
        <v>48</v>
      </c>
      <c r="B19" s="49" t="s">
        <v>484</v>
      </c>
      <c r="C19" s="232">
        <v>1.4056435946366197E-4</v>
      </c>
      <c r="D19" s="232">
        <v>9.2524818424971576E-5</v>
      </c>
      <c r="E19" s="232">
        <v>1.3617015525332587E-4</v>
      </c>
      <c r="F19" s="232">
        <v>9.4931000354175172E-4</v>
      </c>
      <c r="G19" s="232">
        <v>1.585416859948863E-4</v>
      </c>
      <c r="H19" s="232">
        <v>1.3140042698734237E-4</v>
      </c>
      <c r="I19" s="232">
        <v>2.8893776399284069E-4</v>
      </c>
      <c r="J19" s="232">
        <v>2.1597830115162623E-4</v>
      </c>
      <c r="K19" s="232">
        <v>6.4189643789219015E-5</v>
      </c>
      <c r="L19" s="232">
        <v>2.3771134184835435E-4</v>
      </c>
      <c r="M19" s="232">
        <v>4.653263225499265E-4</v>
      </c>
      <c r="N19" s="232">
        <v>1.0641876160479355E-4</v>
      </c>
      <c r="O19" s="232">
        <v>8.7047506926511884E-5</v>
      </c>
      <c r="P19" s="233">
        <v>4.0129501605323933E-4</v>
      </c>
      <c r="Q19" s="232">
        <v>1.0322422144379535</v>
      </c>
      <c r="R19" s="232">
        <v>7.7184069395355298E-3</v>
      </c>
      <c r="S19" s="232">
        <v>3.212214432689384E-3</v>
      </c>
      <c r="T19" s="232">
        <v>6.1785214763769613E-4</v>
      </c>
      <c r="U19" s="232">
        <v>2.735617937006855E-3</v>
      </c>
      <c r="V19" s="232">
        <v>4.7082193391106167E-4</v>
      </c>
      <c r="W19" s="232">
        <v>3.352950531832829E-3</v>
      </c>
      <c r="X19" s="232">
        <v>2.2524390870579743E-4</v>
      </c>
      <c r="Y19" s="232">
        <v>1.7504326463563694E-3</v>
      </c>
      <c r="Z19" s="232">
        <v>2.1032929448370734E-4</v>
      </c>
      <c r="AA19" s="232">
        <v>3.0024500017896516E-3</v>
      </c>
      <c r="AB19" s="232">
        <v>2.8202168109662542E-4</v>
      </c>
      <c r="AC19" s="232">
        <v>3.4980331918620881E-4</v>
      </c>
      <c r="AD19" s="233">
        <v>3.7994731050563103E-4</v>
      </c>
      <c r="AE19" s="232">
        <v>1.2228765657398225E-4</v>
      </c>
      <c r="AF19" s="232">
        <v>2.8749349526255579E-4</v>
      </c>
      <c r="AG19" s="232">
        <v>5.0637722102425155E-4</v>
      </c>
      <c r="AH19" s="232">
        <v>3.91483278663353E-4</v>
      </c>
      <c r="AI19" s="232">
        <v>2.5425399583278848E-4</v>
      </c>
      <c r="AJ19" s="232">
        <v>2.007160344851756E-4</v>
      </c>
      <c r="AK19" s="232">
        <v>2.711638478049811E-4</v>
      </c>
      <c r="AL19" s="232">
        <v>4.3353900112839397E-3</v>
      </c>
      <c r="AM19" s="232">
        <v>1.946437976683187E-4</v>
      </c>
      <c r="AN19" s="232">
        <v>1.2948696634426085E-4</v>
      </c>
      <c r="AO19" s="232">
        <v>2.7802050566358281E-4</v>
      </c>
      <c r="AP19" s="234">
        <v>1.0669970394408808</v>
      </c>
    </row>
    <row r="20" spans="1:42" x14ac:dyDescent="0.15">
      <c r="A20" s="73" t="s">
        <v>49</v>
      </c>
      <c r="B20" s="49" t="s">
        <v>485</v>
      </c>
      <c r="C20" s="232">
        <v>1.5703153330419868E-4</v>
      </c>
      <c r="D20" s="232">
        <v>1.2785477400691742E-4</v>
      </c>
      <c r="E20" s="232">
        <v>1.2195838567711667E-4</v>
      </c>
      <c r="F20" s="232">
        <v>1.183129101521196E-3</v>
      </c>
      <c r="G20" s="232">
        <v>1.801557207596259E-4</v>
      </c>
      <c r="H20" s="232">
        <v>1.4833484965199283E-4</v>
      </c>
      <c r="I20" s="232">
        <v>1.5343390718310367E-4</v>
      </c>
      <c r="J20" s="232">
        <v>2.3261346448675196E-4</v>
      </c>
      <c r="K20" s="232">
        <v>7.0693355474415863E-5</v>
      </c>
      <c r="L20" s="232">
        <v>7.2636055845767648E-4</v>
      </c>
      <c r="M20" s="232">
        <v>4.9511823570544454E-4</v>
      </c>
      <c r="N20" s="232">
        <v>1.1355099637277371E-4</v>
      </c>
      <c r="O20" s="232">
        <v>1.312870061553095E-4</v>
      </c>
      <c r="P20" s="233">
        <v>2.7494468688564055E-4</v>
      </c>
      <c r="Q20" s="232">
        <v>9.030080635606104E-4</v>
      </c>
      <c r="R20" s="232">
        <v>1.0344533994745773</v>
      </c>
      <c r="S20" s="232">
        <v>5.9195048197334453E-4</v>
      </c>
      <c r="T20" s="232">
        <v>8.120893020106475E-4</v>
      </c>
      <c r="U20" s="232">
        <v>5.6137364878957371E-4</v>
      </c>
      <c r="V20" s="232">
        <v>3.0005114981618763E-4</v>
      </c>
      <c r="W20" s="232">
        <v>5.0009968931488734E-4</v>
      </c>
      <c r="X20" s="232">
        <v>2.2921162347690961E-4</v>
      </c>
      <c r="Y20" s="232">
        <v>4.0398835531241451E-4</v>
      </c>
      <c r="Z20" s="232">
        <v>2.2087063027281356E-4</v>
      </c>
      <c r="AA20" s="232">
        <v>6.710348898960576E-4</v>
      </c>
      <c r="AB20" s="232">
        <v>3.0250162906617279E-4</v>
      </c>
      <c r="AC20" s="232">
        <v>4.0146077280452536E-4</v>
      </c>
      <c r="AD20" s="233">
        <v>4.4706505787951695E-4</v>
      </c>
      <c r="AE20" s="232">
        <v>1.2939206298720005E-4</v>
      </c>
      <c r="AF20" s="232">
        <v>3.0217257901118049E-4</v>
      </c>
      <c r="AG20" s="232">
        <v>5.9340138550201076E-4</v>
      </c>
      <c r="AH20" s="232">
        <v>3.6705333791971868E-4</v>
      </c>
      <c r="AI20" s="232">
        <v>2.6927746997906711E-4</v>
      </c>
      <c r="AJ20" s="232">
        <v>2.0399899145743481E-4</v>
      </c>
      <c r="AK20" s="232">
        <v>3.1393423515998733E-4</v>
      </c>
      <c r="AL20" s="232">
        <v>5.2267577172941298E-3</v>
      </c>
      <c r="AM20" s="232">
        <v>1.9950597073196697E-4</v>
      </c>
      <c r="AN20" s="232">
        <v>9.8078212296550651E-5</v>
      </c>
      <c r="AO20" s="232">
        <v>2.9919428055400345E-4</v>
      </c>
      <c r="AP20" s="234">
        <v>1.0529173375872862</v>
      </c>
    </row>
    <row r="21" spans="1:42" x14ac:dyDescent="0.15">
      <c r="A21" s="73" t="s">
        <v>50</v>
      </c>
      <c r="B21" s="49" t="s">
        <v>486</v>
      </c>
      <c r="C21" s="232">
        <v>5.8956756152399683E-4</v>
      </c>
      <c r="D21" s="232">
        <v>1.2036733553758712E-4</v>
      </c>
      <c r="E21" s="232">
        <v>1.4437418739258415E-4</v>
      </c>
      <c r="F21" s="232">
        <v>4.9957863246801056E-4</v>
      </c>
      <c r="G21" s="232">
        <v>1.9077031376705253E-4</v>
      </c>
      <c r="H21" s="232">
        <v>1.5388437354835047E-4</v>
      </c>
      <c r="I21" s="232">
        <v>1.5047966818281352E-4</v>
      </c>
      <c r="J21" s="232">
        <v>2.1129295432225953E-4</v>
      </c>
      <c r="K21" s="232">
        <v>5.6807890363992759E-5</v>
      </c>
      <c r="L21" s="232">
        <v>1.6171034229368753E-4</v>
      </c>
      <c r="M21" s="232">
        <v>2.399485160319307E-4</v>
      </c>
      <c r="N21" s="232">
        <v>8.8797120987908681E-5</v>
      </c>
      <c r="O21" s="232">
        <v>8.9789054025164839E-5</v>
      </c>
      <c r="P21" s="233">
        <v>1.5352649657986525E-4</v>
      </c>
      <c r="Q21" s="232">
        <v>1.2599136452313756E-3</v>
      </c>
      <c r="R21" s="232">
        <v>3.5776489012715662E-3</v>
      </c>
      <c r="S21" s="232">
        <v>1.0688711341921429</v>
      </c>
      <c r="T21" s="232">
        <v>2.3196044189580401E-4</v>
      </c>
      <c r="U21" s="232">
        <v>4.8271824143225313E-4</v>
      </c>
      <c r="V21" s="232">
        <v>4.2636155773548339E-4</v>
      </c>
      <c r="W21" s="232">
        <v>3.96405659123768E-4</v>
      </c>
      <c r="X21" s="232">
        <v>2.6892882978212098E-4</v>
      </c>
      <c r="Y21" s="232">
        <v>4.5863495572010416E-4</v>
      </c>
      <c r="Z21" s="232">
        <v>1.872486357243001E-4</v>
      </c>
      <c r="AA21" s="232">
        <v>5.821463495415968E-4</v>
      </c>
      <c r="AB21" s="232">
        <v>3.1583045924353325E-4</v>
      </c>
      <c r="AC21" s="232">
        <v>8.0096860165607901E-4</v>
      </c>
      <c r="AD21" s="233">
        <v>4.2527570695418483E-4</v>
      </c>
      <c r="AE21" s="232">
        <v>1.1622144781512516E-4</v>
      </c>
      <c r="AF21" s="232">
        <v>2.9824824346852353E-4</v>
      </c>
      <c r="AG21" s="232">
        <v>5.4394160533921543E-4</v>
      </c>
      <c r="AH21" s="232">
        <v>1.6271031226833066E-3</v>
      </c>
      <c r="AI21" s="232">
        <v>2.7688233301057522E-4</v>
      </c>
      <c r="AJ21" s="232">
        <v>5.607520987283861E-3</v>
      </c>
      <c r="AK21" s="232">
        <v>3.3111438245714199E-4</v>
      </c>
      <c r="AL21" s="232">
        <v>4.280885155452635E-3</v>
      </c>
      <c r="AM21" s="232">
        <v>4.4746395379627703E-4</v>
      </c>
      <c r="AN21" s="232">
        <v>1.2481759762212576E-2</v>
      </c>
      <c r="AO21" s="232">
        <v>5.9562708160150956E-4</v>
      </c>
      <c r="AP21" s="234">
        <v>1.1077428386996013</v>
      </c>
    </row>
    <row r="22" spans="1:42" x14ac:dyDescent="0.15">
      <c r="A22" s="73" t="s">
        <v>51</v>
      </c>
      <c r="B22" s="49" t="s">
        <v>720</v>
      </c>
      <c r="C22" s="232">
        <v>1.2086247930160075E-4</v>
      </c>
      <c r="D22" s="232">
        <v>8.4206941154693824E-5</v>
      </c>
      <c r="E22" s="232">
        <v>1.045855750226634E-4</v>
      </c>
      <c r="F22" s="232">
        <v>4.0513198797116444E-4</v>
      </c>
      <c r="G22" s="232">
        <v>1.3040791574944226E-4</v>
      </c>
      <c r="H22" s="232">
        <v>1.0842849615970773E-4</v>
      </c>
      <c r="I22" s="232">
        <v>1.0723672970815116E-4</v>
      </c>
      <c r="J22" s="232">
        <v>1.6543886281200482E-4</v>
      </c>
      <c r="K22" s="232">
        <v>4.3195410078559118E-5</v>
      </c>
      <c r="L22" s="232">
        <v>1.2388694594827322E-4</v>
      </c>
      <c r="M22" s="232">
        <v>1.8621708085233158E-4</v>
      </c>
      <c r="N22" s="232">
        <v>6.6008588674337475E-5</v>
      </c>
      <c r="O22" s="232">
        <v>7.1916397783070555E-5</v>
      </c>
      <c r="P22" s="233">
        <v>9.9934726816428791E-4</v>
      </c>
      <c r="Q22" s="232">
        <v>6.0204347311042824E-4</v>
      </c>
      <c r="R22" s="232">
        <v>1.4919989758124396E-3</v>
      </c>
      <c r="S22" s="232">
        <v>1.8865733741355219E-2</v>
      </c>
      <c r="T22" s="232">
        <v>1.0399976077819841</v>
      </c>
      <c r="U22" s="232">
        <v>1.1083512242775536E-2</v>
      </c>
      <c r="V22" s="232">
        <v>3.9544573216941888E-2</v>
      </c>
      <c r="W22" s="232">
        <v>1.1699589926254187E-3</v>
      </c>
      <c r="X22" s="232">
        <v>3.4116337246956123E-4</v>
      </c>
      <c r="Y22" s="232">
        <v>3.7738085949558714E-4</v>
      </c>
      <c r="Z22" s="232">
        <v>1.5136779086799234E-4</v>
      </c>
      <c r="AA22" s="232">
        <v>4.3010860279020665E-4</v>
      </c>
      <c r="AB22" s="232">
        <v>2.2441831043533815E-4</v>
      </c>
      <c r="AC22" s="232">
        <v>3.0173606952722592E-4</v>
      </c>
      <c r="AD22" s="233">
        <v>3.3392739366290775E-4</v>
      </c>
      <c r="AE22" s="232">
        <v>9.3581888153873631E-5</v>
      </c>
      <c r="AF22" s="232">
        <v>2.162576815641644E-4</v>
      </c>
      <c r="AG22" s="232">
        <v>5.3592040148172759E-4</v>
      </c>
      <c r="AH22" s="232">
        <v>5.3683383536213939E-4</v>
      </c>
      <c r="AI22" s="232">
        <v>4.0298012235873685E-4</v>
      </c>
      <c r="AJ22" s="232">
        <v>2.4660622618175401E-4</v>
      </c>
      <c r="AK22" s="232">
        <v>2.4435880715832257E-4</v>
      </c>
      <c r="AL22" s="232">
        <v>3.5630531595579602E-3</v>
      </c>
      <c r="AM22" s="232">
        <v>1.5455858869355211E-4</v>
      </c>
      <c r="AN22" s="232">
        <v>4.7107755796461934E-3</v>
      </c>
      <c r="AO22" s="232">
        <v>2.8564580564763509E-4</v>
      </c>
      <c r="AP22" s="234">
        <v>1.1286229735990401</v>
      </c>
    </row>
    <row r="23" spans="1:42" x14ac:dyDescent="0.15">
      <c r="A23" s="73" t="s">
        <v>52</v>
      </c>
      <c r="B23" s="49" t="s">
        <v>15</v>
      </c>
      <c r="C23" s="232">
        <v>1.588697686858531E-4</v>
      </c>
      <c r="D23" s="232">
        <v>9.6681734307437153E-5</v>
      </c>
      <c r="E23" s="232">
        <v>6.3286243517466311E-4</v>
      </c>
      <c r="F23" s="232">
        <v>5.6248936241649395E-4</v>
      </c>
      <c r="G23" s="232">
        <v>1.6452592322895149E-4</v>
      </c>
      <c r="H23" s="232">
        <v>1.3536541166477901E-4</v>
      </c>
      <c r="I23" s="232">
        <v>1.6558990008257532E-4</v>
      </c>
      <c r="J23" s="232">
        <v>2.087404455633902E-4</v>
      </c>
      <c r="K23" s="232">
        <v>5.9372620480703886E-5</v>
      </c>
      <c r="L23" s="232">
        <v>1.6994785959005058E-4</v>
      </c>
      <c r="M23" s="232">
        <v>2.5221759924254258E-4</v>
      </c>
      <c r="N23" s="232">
        <v>9.925410935074933E-5</v>
      </c>
      <c r="O23" s="232">
        <v>9.504097089329859E-5</v>
      </c>
      <c r="P23" s="233">
        <v>4.1149920745351944E-4</v>
      </c>
      <c r="Q23" s="232">
        <v>7.3362104657480817E-3</v>
      </c>
      <c r="R23" s="232">
        <v>6.8086342014501899E-3</v>
      </c>
      <c r="S23" s="232">
        <v>7.678671978994237E-3</v>
      </c>
      <c r="T23" s="232">
        <v>1.2726760418390892E-2</v>
      </c>
      <c r="U23" s="232">
        <v>1.0463832741219565</v>
      </c>
      <c r="V23" s="232">
        <v>8.0216238035516491E-3</v>
      </c>
      <c r="W23" s="232">
        <v>7.9365245126386038E-3</v>
      </c>
      <c r="X23" s="232">
        <v>6.1017929248250488E-4</v>
      </c>
      <c r="Y23" s="232">
        <v>2.9210306242030064E-3</v>
      </c>
      <c r="Z23" s="232">
        <v>2.3024766224546207E-4</v>
      </c>
      <c r="AA23" s="232">
        <v>6.756498819009808E-4</v>
      </c>
      <c r="AB23" s="232">
        <v>2.7696214998323331E-4</v>
      </c>
      <c r="AC23" s="232">
        <v>4.1680759030553671E-4</v>
      </c>
      <c r="AD23" s="233">
        <v>3.8536818987150293E-4</v>
      </c>
      <c r="AE23" s="232">
        <v>1.3687031305971179E-4</v>
      </c>
      <c r="AF23" s="232">
        <v>3.5101178391950351E-4</v>
      </c>
      <c r="AG23" s="232">
        <v>5.4036134173067322E-4</v>
      </c>
      <c r="AH23" s="232">
        <v>8.5090539954120687E-4</v>
      </c>
      <c r="AI23" s="232">
        <v>3.8233176869789974E-4</v>
      </c>
      <c r="AJ23" s="232">
        <v>2.4157118237431676E-4</v>
      </c>
      <c r="AK23" s="232">
        <v>2.7562201991194953E-4</v>
      </c>
      <c r="AL23" s="232">
        <v>4.3095715146550728E-3</v>
      </c>
      <c r="AM23" s="232">
        <v>2.3718690089978163E-4</v>
      </c>
      <c r="AN23" s="232">
        <v>2.367562682823371E-4</v>
      </c>
      <c r="AO23" s="232">
        <v>7.422401903085104E-4</v>
      </c>
      <c r="AP23" s="234">
        <v>1.1139248309252385</v>
      </c>
    </row>
    <row r="24" spans="1:42" x14ac:dyDescent="0.15">
      <c r="A24" s="73" t="s">
        <v>53</v>
      </c>
      <c r="B24" s="49" t="s">
        <v>733</v>
      </c>
      <c r="C24" s="232">
        <v>2.2631198475974839E-5</v>
      </c>
      <c r="D24" s="232">
        <v>1.2687919387595478E-5</v>
      </c>
      <c r="E24" s="232">
        <v>2.8879402912579036E-5</v>
      </c>
      <c r="F24" s="232">
        <v>6.3428341097580929E-5</v>
      </c>
      <c r="G24" s="232">
        <v>2.7349253757335039E-5</v>
      </c>
      <c r="H24" s="232">
        <v>1.93316584661998E-5</v>
      </c>
      <c r="I24" s="232">
        <v>2.0667876989173787E-5</v>
      </c>
      <c r="J24" s="232">
        <v>3.2917283238641339E-5</v>
      </c>
      <c r="K24" s="232">
        <v>8.2079932922317379E-6</v>
      </c>
      <c r="L24" s="232">
        <v>2.266199115844723E-5</v>
      </c>
      <c r="M24" s="232">
        <v>3.2714157112887139E-5</v>
      </c>
      <c r="N24" s="232">
        <v>1.4064091960370128E-5</v>
      </c>
      <c r="O24" s="232">
        <v>1.299664741633888E-5</v>
      </c>
      <c r="P24" s="233">
        <v>2.8143688609805992E-5</v>
      </c>
      <c r="Q24" s="232">
        <v>1.3246309120140681E-4</v>
      </c>
      <c r="R24" s="232">
        <v>6.7296784685530543E-5</v>
      </c>
      <c r="S24" s="232">
        <v>2.9984670909042416E-5</v>
      </c>
      <c r="T24" s="232">
        <v>3.1705817038908611E-5</v>
      </c>
      <c r="U24" s="232">
        <v>3.3448006063728962E-5</v>
      </c>
      <c r="V24" s="232">
        <v>1.0031383005904579</v>
      </c>
      <c r="W24" s="232">
        <v>2.9774065257905997E-4</v>
      </c>
      <c r="X24" s="232">
        <v>3.9870802020290813E-5</v>
      </c>
      <c r="Y24" s="232">
        <v>4.2461046469560959E-4</v>
      </c>
      <c r="Z24" s="232">
        <v>3.3340025681993508E-5</v>
      </c>
      <c r="AA24" s="232">
        <v>7.7250185938708882E-5</v>
      </c>
      <c r="AB24" s="232">
        <v>3.9430353007147365E-5</v>
      </c>
      <c r="AC24" s="232">
        <v>1.0980866726695692E-4</v>
      </c>
      <c r="AD24" s="233">
        <v>8.0200947470058801E-5</v>
      </c>
      <c r="AE24" s="232">
        <v>3.3608429627803034E-5</v>
      </c>
      <c r="AF24" s="232">
        <v>6.7486889004247805E-5</v>
      </c>
      <c r="AG24" s="232">
        <v>1.0717059045086383E-4</v>
      </c>
      <c r="AH24" s="232">
        <v>3.4110678059432923E-4</v>
      </c>
      <c r="AI24" s="232">
        <v>5.9438034609868623E-5</v>
      </c>
      <c r="AJ24" s="232">
        <v>2.9883715358641997E-5</v>
      </c>
      <c r="AK24" s="232">
        <v>5.206156464402239E-5</v>
      </c>
      <c r="AL24" s="232">
        <v>4.9820721036389457E-4</v>
      </c>
      <c r="AM24" s="232">
        <v>5.3907756698288146E-5</v>
      </c>
      <c r="AN24" s="232">
        <v>1.920136978148343E-5</v>
      </c>
      <c r="AO24" s="232">
        <v>1.0852388982903964E-4</v>
      </c>
      <c r="AP24" s="234">
        <v>1.0062527287938545</v>
      </c>
    </row>
    <row r="25" spans="1:42" x14ac:dyDescent="0.15">
      <c r="A25" s="73" t="s">
        <v>54</v>
      </c>
      <c r="B25" s="49" t="s">
        <v>462</v>
      </c>
      <c r="C25" s="232">
        <v>2.5213427218078827E-4</v>
      </c>
      <c r="D25" s="232">
        <v>1.9350496864484971E-4</v>
      </c>
      <c r="E25" s="232">
        <v>1.1343857813047276E-2</v>
      </c>
      <c r="F25" s="232">
        <v>7.6151497479528131E-4</v>
      </c>
      <c r="G25" s="232">
        <v>3.7325213011892174E-4</v>
      </c>
      <c r="H25" s="232">
        <v>2.1820512039139739E-4</v>
      </c>
      <c r="I25" s="232">
        <v>2.5287781629407784E-4</v>
      </c>
      <c r="J25" s="232">
        <v>3.2297786036694924E-4</v>
      </c>
      <c r="K25" s="232">
        <v>1.4174057605406755E-4</v>
      </c>
      <c r="L25" s="232">
        <v>2.4418234118015169E-4</v>
      </c>
      <c r="M25" s="232">
        <v>3.9348251667912517E-4</v>
      </c>
      <c r="N25" s="232">
        <v>1.6232374159623017E-4</v>
      </c>
      <c r="O25" s="232">
        <v>1.6064062824193187E-4</v>
      </c>
      <c r="P25" s="233">
        <v>2.2449461845757489E-4</v>
      </c>
      <c r="Q25" s="232">
        <v>2.3236414255502189E-4</v>
      </c>
      <c r="R25" s="232">
        <v>5.591621685496613E-4</v>
      </c>
      <c r="S25" s="232">
        <v>2.4544552391021616E-4</v>
      </c>
      <c r="T25" s="232">
        <v>2.570764301955945E-4</v>
      </c>
      <c r="U25" s="232">
        <v>2.3894236805896218E-4</v>
      </c>
      <c r="V25" s="232">
        <v>2.3446830915469698E-4</v>
      </c>
      <c r="W25" s="232">
        <v>1.0840033999943663</v>
      </c>
      <c r="X25" s="232">
        <v>5.0981021440603251E-4</v>
      </c>
      <c r="Y25" s="232">
        <v>5.0566810928938486E-4</v>
      </c>
      <c r="Z25" s="232">
        <v>3.3707324341008225E-4</v>
      </c>
      <c r="AA25" s="232">
        <v>7.3378959556343536E-4</v>
      </c>
      <c r="AB25" s="232">
        <v>4.5063751188129645E-4</v>
      </c>
      <c r="AC25" s="232">
        <v>5.0926173645601141E-4</v>
      </c>
      <c r="AD25" s="233">
        <v>5.7733894136384467E-4</v>
      </c>
      <c r="AE25" s="232">
        <v>1.5596493035662992E-4</v>
      </c>
      <c r="AF25" s="232">
        <v>3.8253624015937228E-3</v>
      </c>
      <c r="AG25" s="232">
        <v>7.2241109622641719E-4</v>
      </c>
      <c r="AH25" s="232">
        <v>1.5958830405593165E-3</v>
      </c>
      <c r="AI25" s="232">
        <v>3.668695003822875E-4</v>
      </c>
      <c r="AJ25" s="232">
        <v>2.6639238944773329E-4</v>
      </c>
      <c r="AK25" s="232">
        <v>4.241817145249965E-4</v>
      </c>
      <c r="AL25" s="232">
        <v>5.9636212235474112E-3</v>
      </c>
      <c r="AM25" s="232">
        <v>3.3467579464215854E-4</v>
      </c>
      <c r="AN25" s="232">
        <v>3.8016520110889225E-4</v>
      </c>
      <c r="AO25" s="232">
        <v>7.5647288553912717E-4</v>
      </c>
      <c r="AP25" s="234">
        <v>1.119231627845138</v>
      </c>
    </row>
    <row r="26" spans="1:42" x14ac:dyDescent="0.15">
      <c r="A26" s="73" t="s">
        <v>55</v>
      </c>
      <c r="B26" s="49" t="s">
        <v>16</v>
      </c>
      <c r="C26" s="232">
        <v>5.4411964807516181E-4</v>
      </c>
      <c r="D26" s="232">
        <v>8.2528496323068892E-4</v>
      </c>
      <c r="E26" s="232">
        <v>1.7175467728059062E-3</v>
      </c>
      <c r="F26" s="232">
        <v>1.8567372730878349E-3</v>
      </c>
      <c r="G26" s="232">
        <v>2.2006961154988069E-3</v>
      </c>
      <c r="H26" s="232">
        <v>3.5920738362777865E-3</v>
      </c>
      <c r="I26" s="232">
        <v>3.7091239306718264E-3</v>
      </c>
      <c r="J26" s="232">
        <v>1.3329943741127363E-3</v>
      </c>
      <c r="K26" s="232">
        <v>2.605403638567841E-3</v>
      </c>
      <c r="L26" s="232">
        <v>7.6580829688626295E-4</v>
      </c>
      <c r="M26" s="232">
        <v>3.1184446326212598E-3</v>
      </c>
      <c r="N26" s="232">
        <v>2.4207269082178748E-3</v>
      </c>
      <c r="O26" s="232">
        <v>7.3980800524826662E-3</v>
      </c>
      <c r="P26" s="233">
        <v>1.7615040759084298E-3</v>
      </c>
      <c r="Q26" s="232">
        <v>6.1185201027727206E-4</v>
      </c>
      <c r="R26" s="232">
        <v>1.1251311991468183E-3</v>
      </c>
      <c r="S26" s="232">
        <v>2.6858783266007326E-3</v>
      </c>
      <c r="T26" s="232">
        <v>1.7246448534553127E-3</v>
      </c>
      <c r="U26" s="232">
        <v>1.0583213564039234E-3</v>
      </c>
      <c r="V26" s="232">
        <v>1.7369798397597507E-3</v>
      </c>
      <c r="W26" s="232">
        <v>8.3949818679672809E-4</v>
      </c>
      <c r="X26" s="232">
        <v>1.0123218855764986</v>
      </c>
      <c r="Y26" s="232">
        <v>1.1557222336946395E-3</v>
      </c>
      <c r="Z26" s="232">
        <v>2.9731715754039542E-3</v>
      </c>
      <c r="AA26" s="232">
        <v>1.590877013684966E-3</v>
      </c>
      <c r="AB26" s="232">
        <v>1.4638616851288132E-3</v>
      </c>
      <c r="AC26" s="232">
        <v>1.8361709977386957E-3</v>
      </c>
      <c r="AD26" s="233">
        <v>3.8392560663798817E-3</v>
      </c>
      <c r="AE26" s="232">
        <v>3.4838956327322684E-4</v>
      </c>
      <c r="AF26" s="232">
        <v>9.0991476838494525E-4</v>
      </c>
      <c r="AG26" s="232">
        <v>4.4829488741123021E-3</v>
      </c>
      <c r="AH26" s="232">
        <v>2.2405001593608217E-3</v>
      </c>
      <c r="AI26" s="232">
        <v>3.9743181300547284E-3</v>
      </c>
      <c r="AJ26" s="232">
        <v>1.1584426048266996E-3</v>
      </c>
      <c r="AK26" s="232">
        <v>1.065963746099073E-2</v>
      </c>
      <c r="AL26" s="232">
        <v>1.9477071214383684E-3</v>
      </c>
      <c r="AM26" s="232">
        <v>1.8164136332223515E-3</v>
      </c>
      <c r="AN26" s="232">
        <v>1.3644896217648111E-2</v>
      </c>
      <c r="AO26" s="232">
        <v>1.2920994155307885E-3</v>
      </c>
      <c r="AP26" s="234">
        <v>1.1112870633882581</v>
      </c>
    </row>
    <row r="27" spans="1:42" x14ac:dyDescent="0.15">
      <c r="A27" s="73" t="s">
        <v>56</v>
      </c>
      <c r="B27" s="49" t="s">
        <v>17</v>
      </c>
      <c r="C27" s="232">
        <v>3.6074434362942187E-3</v>
      </c>
      <c r="D27" s="232">
        <v>1.6239220165755359E-3</v>
      </c>
      <c r="E27" s="232">
        <v>1.9384465715818549E-3</v>
      </c>
      <c r="F27" s="232">
        <v>8.9064542795783911E-3</v>
      </c>
      <c r="G27" s="232">
        <v>1.7081180892233661E-3</v>
      </c>
      <c r="H27" s="232">
        <v>2.8577693212027502E-3</v>
      </c>
      <c r="I27" s="232">
        <v>5.4990387179179043E-3</v>
      </c>
      <c r="J27" s="232">
        <v>4.956231762299263E-3</v>
      </c>
      <c r="K27" s="232">
        <v>1.8605076044392597E-3</v>
      </c>
      <c r="L27" s="232">
        <v>4.3479724946306813E-3</v>
      </c>
      <c r="M27" s="232">
        <v>7.4788488308285628E-3</v>
      </c>
      <c r="N27" s="232">
        <v>6.8587257261155665E-3</v>
      </c>
      <c r="O27" s="232">
        <v>4.3062627446039253E-3</v>
      </c>
      <c r="P27" s="233">
        <v>4.4985869979726556E-3</v>
      </c>
      <c r="Q27" s="232">
        <v>2.7476253746497991E-3</v>
      </c>
      <c r="R27" s="232">
        <v>2.6046048378398118E-3</v>
      </c>
      <c r="S27" s="232">
        <v>1.8324755050856544E-3</v>
      </c>
      <c r="T27" s="232">
        <v>3.9522880489686382E-3</v>
      </c>
      <c r="U27" s="232">
        <v>2.6430947091934617E-3</v>
      </c>
      <c r="V27" s="232">
        <v>2.4584081716406011E-3</v>
      </c>
      <c r="W27" s="232">
        <v>2.2380189746705782E-3</v>
      </c>
      <c r="X27" s="232">
        <v>2.8141543396553656E-3</v>
      </c>
      <c r="Y27" s="232">
        <v>1.001843774679579</v>
      </c>
      <c r="Z27" s="232">
        <v>1.8134372949947367E-2</v>
      </c>
      <c r="AA27" s="232">
        <v>3.3595537632218883E-2</v>
      </c>
      <c r="AB27" s="232">
        <v>5.7028659064913088E-3</v>
      </c>
      <c r="AC27" s="232">
        <v>4.7494930783924284E-3</v>
      </c>
      <c r="AD27" s="233">
        <v>3.4277765469540038E-3</v>
      </c>
      <c r="AE27" s="232">
        <v>9.6677320570699513E-3</v>
      </c>
      <c r="AF27" s="232">
        <v>7.1681938190852222E-3</v>
      </c>
      <c r="AG27" s="232">
        <v>3.4853032162222245E-3</v>
      </c>
      <c r="AH27" s="232">
        <v>9.8752222286865986E-3</v>
      </c>
      <c r="AI27" s="232">
        <v>6.4586009861428099E-3</v>
      </c>
      <c r="AJ27" s="232">
        <v>3.3677415911316268E-3</v>
      </c>
      <c r="AK27" s="232">
        <v>2.4336361520743703E-3</v>
      </c>
      <c r="AL27" s="232">
        <v>2.0684298367335797E-3</v>
      </c>
      <c r="AM27" s="232">
        <v>3.9277149715158379E-3</v>
      </c>
      <c r="AN27" s="232">
        <v>1.6674245627439754E-3</v>
      </c>
      <c r="AO27" s="232">
        <v>3.6241872902588734E-3</v>
      </c>
      <c r="AP27" s="234">
        <v>1.202937006060216</v>
      </c>
    </row>
    <row r="28" spans="1:42" x14ac:dyDescent="0.15">
      <c r="A28" s="73" t="s">
        <v>57</v>
      </c>
      <c r="B28" s="49" t="s">
        <v>463</v>
      </c>
      <c r="C28" s="232">
        <v>1.372885957219222E-2</v>
      </c>
      <c r="D28" s="232">
        <v>5.4597913494517369E-3</v>
      </c>
      <c r="E28" s="232">
        <v>8.7035333325971038E-3</v>
      </c>
      <c r="F28" s="232">
        <v>3.3874781313396871E-2</v>
      </c>
      <c r="G28" s="232">
        <v>2.1377660986094539E-2</v>
      </c>
      <c r="H28" s="232">
        <v>3.1652053977862721E-2</v>
      </c>
      <c r="I28" s="232">
        <v>5.7629424794246521E-2</v>
      </c>
      <c r="J28" s="232">
        <v>4.7312696458689261E-2</v>
      </c>
      <c r="K28" s="232">
        <v>1.3902222847236835E-2</v>
      </c>
      <c r="L28" s="232">
        <v>4.052658750029093E-2</v>
      </c>
      <c r="M28" s="232">
        <v>6.7056043289056524E-2</v>
      </c>
      <c r="N28" s="232">
        <v>7.747057587135453E-2</v>
      </c>
      <c r="O28" s="232">
        <v>5.3342359255675174E-2</v>
      </c>
      <c r="P28" s="233">
        <v>3.5006370017441071E-2</v>
      </c>
      <c r="Q28" s="232">
        <v>1.8960611994853459E-2</v>
      </c>
      <c r="R28" s="232">
        <v>1.6457194923994323E-2</v>
      </c>
      <c r="S28" s="232">
        <v>1.7298420965711353E-2</v>
      </c>
      <c r="T28" s="232">
        <v>3.4114530816774236E-2</v>
      </c>
      <c r="U28" s="232">
        <v>1.675054922367248E-2</v>
      </c>
      <c r="V28" s="232">
        <v>9.2466448413475628E-3</v>
      </c>
      <c r="W28" s="232">
        <v>2.3589952188863395E-2</v>
      </c>
      <c r="X28" s="232">
        <v>2.1338356067302475E-2</v>
      </c>
      <c r="Y28" s="232">
        <v>9.6600419850454908E-3</v>
      </c>
      <c r="Z28" s="232">
        <v>1.1016171836105877</v>
      </c>
      <c r="AA28" s="232">
        <v>5.6932193266763229E-2</v>
      </c>
      <c r="AB28" s="232">
        <v>0.10389914718077077</v>
      </c>
      <c r="AC28" s="232">
        <v>3.3217069273550448E-2</v>
      </c>
      <c r="AD28" s="233">
        <v>8.0632117819279727E-3</v>
      </c>
      <c r="AE28" s="232">
        <v>5.1602965261050163E-3</v>
      </c>
      <c r="AF28" s="232">
        <v>1.9911506091783632E-2</v>
      </c>
      <c r="AG28" s="232">
        <v>9.9238231271667234E-3</v>
      </c>
      <c r="AH28" s="232">
        <v>1.7911809861211693E-2</v>
      </c>
      <c r="AI28" s="232">
        <v>2.3362237518208092E-2</v>
      </c>
      <c r="AJ28" s="232">
        <v>1.7460960357718252E-2</v>
      </c>
      <c r="AK28" s="232">
        <v>7.9377223068208824E-3</v>
      </c>
      <c r="AL28" s="232">
        <v>8.6000842132037195E-3</v>
      </c>
      <c r="AM28" s="232">
        <v>4.4819706791561734E-2</v>
      </c>
      <c r="AN28" s="232">
        <v>1.1402265385053562E-2</v>
      </c>
      <c r="AO28" s="232">
        <v>1.3161855212540907E-2</v>
      </c>
      <c r="AP28" s="234">
        <v>2.1578403360781251</v>
      </c>
    </row>
    <row r="29" spans="1:42" x14ac:dyDescent="0.15">
      <c r="A29" s="73" t="s">
        <v>58</v>
      </c>
      <c r="B29" s="49" t="s">
        <v>488</v>
      </c>
      <c r="C29" s="232">
        <v>1.47162499801988E-3</v>
      </c>
      <c r="D29" s="232">
        <v>2.7874767972290657E-4</v>
      </c>
      <c r="E29" s="232">
        <v>7.3978621613727679E-4</v>
      </c>
      <c r="F29" s="232">
        <v>5.1031161558825512E-3</v>
      </c>
      <c r="G29" s="232">
        <v>2.869873141032396E-3</v>
      </c>
      <c r="H29" s="232">
        <v>1.9899504067578608E-3</v>
      </c>
      <c r="I29" s="232">
        <v>2.9574919767279637E-3</v>
      </c>
      <c r="J29" s="232">
        <v>3.0709404688675701E-3</v>
      </c>
      <c r="K29" s="232">
        <v>2.1356210433697929E-3</v>
      </c>
      <c r="L29" s="232">
        <v>1.4597075505991758E-3</v>
      </c>
      <c r="M29" s="232">
        <v>2.0297711182629009E-3</v>
      </c>
      <c r="N29" s="232">
        <v>1.9460745491437833E-3</v>
      </c>
      <c r="O29" s="232">
        <v>1.3867767981648232E-3</v>
      </c>
      <c r="P29" s="233">
        <v>1.1978831964521278E-3</v>
      </c>
      <c r="Q29" s="232">
        <v>8.8861705854501982E-4</v>
      </c>
      <c r="R29" s="232">
        <v>8.9237807276765051E-4</v>
      </c>
      <c r="S29" s="232">
        <v>8.3126182952715033E-4</v>
      </c>
      <c r="T29" s="232">
        <v>2.4388533280354846E-3</v>
      </c>
      <c r="U29" s="232">
        <v>1.0089364518241198E-3</v>
      </c>
      <c r="V29" s="232">
        <v>5.6616351238958276E-4</v>
      </c>
      <c r="W29" s="232">
        <v>9.7917975792673781E-4</v>
      </c>
      <c r="X29" s="232">
        <v>1.6769613997458539E-3</v>
      </c>
      <c r="Y29" s="232">
        <v>1.4308916191378776E-3</v>
      </c>
      <c r="Z29" s="232">
        <v>1.4288784454438974E-3</v>
      </c>
      <c r="AA29" s="232">
        <v>1.0914060347653964</v>
      </c>
      <c r="AB29" s="232">
        <v>1.06047288506629E-2</v>
      </c>
      <c r="AC29" s="232">
        <v>3.9126378906131579E-3</v>
      </c>
      <c r="AD29" s="233">
        <v>1.8715738439421942E-3</v>
      </c>
      <c r="AE29" s="232">
        <v>6.2698500834150873E-4</v>
      </c>
      <c r="AF29" s="232">
        <v>2.9573629293432402E-3</v>
      </c>
      <c r="AG29" s="232">
        <v>4.2379216325943801E-3</v>
      </c>
      <c r="AH29" s="232">
        <v>5.1518796839987013E-3</v>
      </c>
      <c r="AI29" s="232">
        <v>9.6233272030557104E-3</v>
      </c>
      <c r="AJ29" s="232">
        <v>5.7155445719474672E-3</v>
      </c>
      <c r="AK29" s="232">
        <v>2.9874543431067709E-3</v>
      </c>
      <c r="AL29" s="232">
        <v>1.3728119453581379E-3</v>
      </c>
      <c r="AM29" s="232">
        <v>1.0176960608985717E-2</v>
      </c>
      <c r="AN29" s="232">
        <v>9.5329557917053504E-4</v>
      </c>
      <c r="AO29" s="232">
        <v>3.6958458852676961E-3</v>
      </c>
      <c r="AP29" s="234">
        <v>1.1960738515162688</v>
      </c>
    </row>
    <row r="30" spans="1:42" x14ac:dyDescent="0.15">
      <c r="A30" s="73" t="s">
        <v>59</v>
      </c>
      <c r="B30" s="49" t="s">
        <v>722</v>
      </c>
      <c r="C30" s="232">
        <v>9.0728183329434424E-4</v>
      </c>
      <c r="D30" s="232">
        <v>2.8629195240053885E-4</v>
      </c>
      <c r="E30" s="232">
        <v>4.8517771599275976E-4</v>
      </c>
      <c r="F30" s="232">
        <v>2.9857035809088359E-3</v>
      </c>
      <c r="G30" s="232">
        <v>1.228849892798662E-3</v>
      </c>
      <c r="H30" s="232">
        <v>6.9417542841126198E-4</v>
      </c>
      <c r="I30" s="232">
        <v>1.7795922278968938E-3</v>
      </c>
      <c r="J30" s="232">
        <v>3.0487724018701274E-3</v>
      </c>
      <c r="K30" s="232">
        <v>4.1984194722150344E-4</v>
      </c>
      <c r="L30" s="232">
        <v>6.2500992022900914E-4</v>
      </c>
      <c r="M30" s="232">
        <v>3.0162584346188799E-3</v>
      </c>
      <c r="N30" s="232">
        <v>8.4931140356163761E-4</v>
      </c>
      <c r="O30" s="232">
        <v>6.361410323376921E-4</v>
      </c>
      <c r="P30" s="233">
        <v>6.2647252917526262E-4</v>
      </c>
      <c r="Q30" s="232">
        <v>6.4935766071640003E-4</v>
      </c>
      <c r="R30" s="232">
        <v>4.6418019536690003E-4</v>
      </c>
      <c r="S30" s="232">
        <v>5.4192069715122985E-4</v>
      </c>
      <c r="T30" s="232">
        <v>1.0007291591710933E-3</v>
      </c>
      <c r="U30" s="232">
        <v>5.708473039598874E-4</v>
      </c>
      <c r="V30" s="232">
        <v>4.8621377858128277E-4</v>
      </c>
      <c r="W30" s="232">
        <v>2.6553569179038586E-3</v>
      </c>
      <c r="X30" s="232">
        <v>9.3765479669883842E-4</v>
      </c>
      <c r="Y30" s="232">
        <v>2.2728624096641174E-3</v>
      </c>
      <c r="Z30" s="232">
        <v>6.5786886098231868E-3</v>
      </c>
      <c r="AA30" s="232">
        <v>2.8457113792260832E-3</v>
      </c>
      <c r="AB30" s="232">
        <v>1.0014032601854546</v>
      </c>
      <c r="AC30" s="232">
        <v>1.9786306733223262E-3</v>
      </c>
      <c r="AD30" s="233">
        <v>3.548416237785945E-3</v>
      </c>
      <c r="AE30" s="232">
        <v>3.6835866554472469E-4</v>
      </c>
      <c r="AF30" s="232">
        <v>6.3279515216550846E-3</v>
      </c>
      <c r="AG30" s="232">
        <v>6.6530944015913349E-3</v>
      </c>
      <c r="AH30" s="232">
        <v>2.7880426842018975E-2</v>
      </c>
      <c r="AI30" s="232">
        <v>5.1478213726896963E-3</v>
      </c>
      <c r="AJ30" s="232">
        <v>4.0085992701967147E-3</v>
      </c>
      <c r="AK30" s="232">
        <v>6.5622223883505745E-4</v>
      </c>
      <c r="AL30" s="232">
        <v>7.3765248151258294E-4</v>
      </c>
      <c r="AM30" s="232">
        <v>1.6800847609704902E-2</v>
      </c>
      <c r="AN30" s="232">
        <v>8.9310935892093486E-4</v>
      </c>
      <c r="AO30" s="232">
        <v>2.0774332986444363E-2</v>
      </c>
      <c r="AP30" s="234">
        <v>1.1337711270546571</v>
      </c>
    </row>
    <row r="31" spans="1:42" x14ac:dyDescent="0.15">
      <c r="A31" s="73" t="s">
        <v>60</v>
      </c>
      <c r="B31" s="49" t="s">
        <v>723</v>
      </c>
      <c r="C31" s="232">
        <v>3.3508699143652822E-2</v>
      </c>
      <c r="D31" s="232">
        <v>8.0664429770009628E-3</v>
      </c>
      <c r="E31" s="232">
        <v>3.1147992272025676E-2</v>
      </c>
      <c r="F31" s="232">
        <v>2.2029065550050513E-2</v>
      </c>
      <c r="G31" s="232">
        <v>3.9389282920654391E-2</v>
      </c>
      <c r="H31" s="232">
        <v>3.6389550302685376E-2</v>
      </c>
      <c r="I31" s="232">
        <v>4.4450886493340738E-2</v>
      </c>
      <c r="J31" s="232">
        <v>2.3692823603999463E-2</v>
      </c>
      <c r="K31" s="232">
        <v>9.5259325359534647E-3</v>
      </c>
      <c r="L31" s="232">
        <v>2.7458752850777601E-2</v>
      </c>
      <c r="M31" s="232">
        <v>1.911575355156837E-2</v>
      </c>
      <c r="N31" s="232">
        <v>1.5706866990359142E-2</v>
      </c>
      <c r="O31" s="232">
        <v>1.7811238304479622E-2</v>
      </c>
      <c r="P31" s="233">
        <v>2.2206420262051548E-2</v>
      </c>
      <c r="Q31" s="232">
        <v>2.2420818900950209E-2</v>
      </c>
      <c r="R31" s="232">
        <v>2.0599571955866633E-2</v>
      </c>
      <c r="S31" s="232">
        <v>2.8280020770268973E-2</v>
      </c>
      <c r="T31" s="232">
        <v>2.1374109068560791E-2</v>
      </c>
      <c r="U31" s="232">
        <v>2.6259429217757715E-2</v>
      </c>
      <c r="V31" s="232">
        <v>2.2056040360430802E-2</v>
      </c>
      <c r="W31" s="232">
        <v>2.1187985964968709E-2</v>
      </c>
      <c r="X31" s="232">
        <v>3.6736072357571994E-2</v>
      </c>
      <c r="Y31" s="232">
        <v>2.8213065681712744E-2</v>
      </c>
      <c r="Z31" s="232">
        <v>1.195932284668292E-2</v>
      </c>
      <c r="AA31" s="232">
        <v>1.3335270593487141E-2</v>
      </c>
      <c r="AB31" s="232">
        <v>1.0384608259813714E-2</v>
      </c>
      <c r="AC31" s="232">
        <v>1.0084652325519647</v>
      </c>
      <c r="AD31" s="233">
        <v>5.1215812669754973E-3</v>
      </c>
      <c r="AE31" s="232">
        <v>1.6241803393381138E-3</v>
      </c>
      <c r="AF31" s="232">
        <v>6.6555008879849277E-3</v>
      </c>
      <c r="AG31" s="232">
        <v>8.3107910392478408E-3</v>
      </c>
      <c r="AH31" s="232">
        <v>7.192700685152288E-3</v>
      </c>
      <c r="AI31" s="232">
        <v>1.0760923061911891E-2</v>
      </c>
      <c r="AJ31" s="232">
        <v>2.5246404738263842E-2</v>
      </c>
      <c r="AK31" s="232">
        <v>1.9145496405609926E-2</v>
      </c>
      <c r="AL31" s="232">
        <v>1.3657752383181022E-2</v>
      </c>
      <c r="AM31" s="232">
        <v>3.8675679994892444E-2</v>
      </c>
      <c r="AN31" s="232">
        <v>0.10434879013253558</v>
      </c>
      <c r="AO31" s="232">
        <v>8.3476484985881508E-3</v>
      </c>
      <c r="AP31" s="234">
        <v>1.8708587057223185</v>
      </c>
    </row>
    <row r="32" spans="1:42" x14ac:dyDescent="0.15">
      <c r="A32" s="73" t="s">
        <v>61</v>
      </c>
      <c r="B32" s="49" t="s">
        <v>19</v>
      </c>
      <c r="C32" s="232">
        <v>9.0192220847186665E-3</v>
      </c>
      <c r="D32" s="232">
        <v>1.0621691146556313E-2</v>
      </c>
      <c r="E32" s="232">
        <v>1.1211924112812372E-2</v>
      </c>
      <c r="F32" s="232">
        <v>5.6191888003458861E-2</v>
      </c>
      <c r="G32" s="232">
        <v>8.1531684102454632E-3</v>
      </c>
      <c r="H32" s="232">
        <v>1.9142625717299626E-2</v>
      </c>
      <c r="I32" s="232">
        <v>1.2685685155954779E-2</v>
      </c>
      <c r="J32" s="232">
        <v>9.0844556386391936E-3</v>
      </c>
      <c r="K32" s="232">
        <v>6.2099620384632121E-3</v>
      </c>
      <c r="L32" s="232">
        <v>6.0480665192227112E-3</v>
      </c>
      <c r="M32" s="232">
        <v>1.265455463869259E-2</v>
      </c>
      <c r="N32" s="232">
        <v>7.6741770124557638E-3</v>
      </c>
      <c r="O32" s="232">
        <v>9.5425584333676088E-3</v>
      </c>
      <c r="P32" s="233">
        <v>1.34121574620707E-2</v>
      </c>
      <c r="Q32" s="232">
        <v>1.0031875040071806E-2</v>
      </c>
      <c r="R32" s="232">
        <v>8.2654686293440662E-3</v>
      </c>
      <c r="S32" s="232">
        <v>9.7159504342289107E-3</v>
      </c>
      <c r="T32" s="232">
        <v>7.2712212802822857E-3</v>
      </c>
      <c r="U32" s="232">
        <v>7.7298749614563437E-3</v>
      </c>
      <c r="V32" s="232">
        <v>5.6841822909136676E-3</v>
      </c>
      <c r="W32" s="232">
        <v>1.13469603199291E-2</v>
      </c>
      <c r="X32" s="232">
        <v>1.9582665609151988E-2</v>
      </c>
      <c r="Y32" s="232">
        <v>1.5010941962045188E-2</v>
      </c>
      <c r="Z32" s="232">
        <v>1.6812744875865072E-2</v>
      </c>
      <c r="AA32" s="232">
        <v>2.8455856075440784E-2</v>
      </c>
      <c r="AB32" s="232">
        <v>3.0792312777696791E-2</v>
      </c>
      <c r="AC32" s="232">
        <v>1.9512981711778933E-2</v>
      </c>
      <c r="AD32" s="233">
        <v>1.042939092312009</v>
      </c>
      <c r="AE32" s="232">
        <v>7.0229754697727034E-2</v>
      </c>
      <c r="AF32" s="232">
        <v>2.1661099814524066E-2</v>
      </c>
      <c r="AG32" s="232">
        <v>1.0971360038068669E-2</v>
      </c>
      <c r="AH32" s="232">
        <v>2.1260761378500442E-2</v>
      </c>
      <c r="AI32" s="232">
        <v>9.8003812164397588E-3</v>
      </c>
      <c r="AJ32" s="232">
        <v>1.0636111404989483E-2</v>
      </c>
      <c r="AK32" s="232">
        <v>2.7899098074332045E-2</v>
      </c>
      <c r="AL32" s="232">
        <v>1.0346528779134213E-2</v>
      </c>
      <c r="AM32" s="232">
        <v>1.1106853388406043E-2</v>
      </c>
      <c r="AN32" s="232">
        <v>5.2675383938129141E-3</v>
      </c>
      <c r="AO32" s="232">
        <v>1.2761230810509261E-2</v>
      </c>
      <c r="AP32" s="234">
        <v>1.6367449826506162</v>
      </c>
    </row>
    <row r="33" spans="1:42" x14ac:dyDescent="0.15">
      <c r="A33" s="73" t="s">
        <v>62</v>
      </c>
      <c r="B33" s="49" t="s">
        <v>20</v>
      </c>
      <c r="C33" s="232">
        <v>6.6964689388270522E-3</v>
      </c>
      <c r="D33" s="232">
        <v>2.1152081617486088E-3</v>
      </c>
      <c r="E33" s="232">
        <v>3.4288357645704199E-3</v>
      </c>
      <c r="F33" s="232">
        <v>1.1766060628861839E-2</v>
      </c>
      <c r="G33" s="232">
        <v>5.8276301305084221E-3</v>
      </c>
      <c r="H33" s="232">
        <v>6.2368666713877524E-3</v>
      </c>
      <c r="I33" s="232">
        <v>5.816411469579316E-3</v>
      </c>
      <c r="J33" s="232">
        <v>4.7825436488609435E-3</v>
      </c>
      <c r="K33" s="232">
        <v>1.98961672480633E-3</v>
      </c>
      <c r="L33" s="232">
        <v>5.5594378005107319E-3</v>
      </c>
      <c r="M33" s="232">
        <v>5.8777934784693901E-3</v>
      </c>
      <c r="N33" s="232">
        <v>3.7358570281102016E-3</v>
      </c>
      <c r="O33" s="232">
        <v>2.9720866420058995E-3</v>
      </c>
      <c r="P33" s="233">
        <v>6.0302425022861024E-3</v>
      </c>
      <c r="Q33" s="232">
        <v>4.7452995352789415E-3</v>
      </c>
      <c r="R33" s="232">
        <v>4.3452850502364963E-3</v>
      </c>
      <c r="S33" s="232">
        <v>5.0479689071570846E-3</v>
      </c>
      <c r="T33" s="232">
        <v>3.2963592503283479E-3</v>
      </c>
      <c r="U33" s="232">
        <v>5.1962356966551333E-3</v>
      </c>
      <c r="V33" s="232">
        <v>4.145810011068409E-3</v>
      </c>
      <c r="W33" s="232">
        <v>3.2565188150689445E-3</v>
      </c>
      <c r="X33" s="232">
        <v>6.5771594021375871E-3</v>
      </c>
      <c r="Y33" s="232">
        <v>8.5518507713134469E-3</v>
      </c>
      <c r="Z33" s="232">
        <v>8.5843153617600632E-3</v>
      </c>
      <c r="AA33" s="232">
        <v>5.4432203315277422E-3</v>
      </c>
      <c r="AB33" s="232">
        <v>5.8437936365891719E-3</v>
      </c>
      <c r="AC33" s="232">
        <v>2.9069604765757477E-2</v>
      </c>
      <c r="AD33" s="233">
        <v>1.8828663353141421E-2</v>
      </c>
      <c r="AE33" s="232">
        <v>1.0305938902094707</v>
      </c>
      <c r="AF33" s="232">
        <v>2.8544683644691159E-2</v>
      </c>
      <c r="AG33" s="232">
        <v>2.2603064059696584E-2</v>
      </c>
      <c r="AH33" s="232">
        <v>3.9500940171981382E-3</v>
      </c>
      <c r="AI33" s="232">
        <v>1.0853591382274024E-2</v>
      </c>
      <c r="AJ33" s="232">
        <v>1.9449500753214961E-2</v>
      </c>
      <c r="AK33" s="232">
        <v>2.1241587414461929E-2</v>
      </c>
      <c r="AL33" s="232">
        <v>9.8956962627634211E-3</v>
      </c>
      <c r="AM33" s="232">
        <v>1.6462100993755616E-2</v>
      </c>
      <c r="AN33" s="232">
        <v>5.814404816270032E-3</v>
      </c>
      <c r="AO33" s="232">
        <v>3.6119930592447197E-2</v>
      </c>
      <c r="AP33" s="234">
        <v>1.3912956886247971</v>
      </c>
    </row>
    <row r="34" spans="1:42" x14ac:dyDescent="0.15">
      <c r="A34" s="73" t="s">
        <v>63</v>
      </c>
      <c r="B34" s="49" t="s">
        <v>724</v>
      </c>
      <c r="C34" s="232">
        <v>2.1417256715298219E-2</v>
      </c>
      <c r="D34" s="232">
        <v>2.1416326441447139E-2</v>
      </c>
      <c r="E34" s="232">
        <v>1.6759347550036517E-2</v>
      </c>
      <c r="F34" s="232">
        <v>2.5171710165915968E-2</v>
      </c>
      <c r="G34" s="232">
        <v>2.2385794171361727E-2</v>
      </c>
      <c r="H34" s="232">
        <v>1.5278463187352645E-2</v>
      </c>
      <c r="I34" s="232">
        <v>2.7413078508659885E-2</v>
      </c>
      <c r="J34" s="232">
        <v>1.8712673555919289E-2</v>
      </c>
      <c r="K34" s="232">
        <v>2.1870888002515319E-2</v>
      </c>
      <c r="L34" s="232">
        <v>1.4233519091049836E-2</v>
      </c>
      <c r="M34" s="232">
        <v>3.0693197574062237E-2</v>
      </c>
      <c r="N34" s="232">
        <v>1.7346413915021543E-2</v>
      </c>
      <c r="O34" s="232">
        <v>1.7039752020257551E-2</v>
      </c>
      <c r="P34" s="233">
        <v>1.6429065662635592E-2</v>
      </c>
      <c r="Q34" s="232">
        <v>1.4826833719896432E-2</v>
      </c>
      <c r="R34" s="232">
        <v>1.1515727045098923E-2</v>
      </c>
      <c r="S34" s="232">
        <v>1.6115709106521825E-2</v>
      </c>
      <c r="T34" s="232">
        <v>1.3063613882429704E-2</v>
      </c>
      <c r="U34" s="232">
        <v>1.5568745291329853E-2</v>
      </c>
      <c r="V34" s="232">
        <v>1.4612291793578319E-2</v>
      </c>
      <c r="W34" s="232">
        <v>1.2288531359705545E-2</v>
      </c>
      <c r="X34" s="232">
        <v>6.1093464610231678E-2</v>
      </c>
      <c r="Y34" s="232">
        <v>2.0952691181153345E-2</v>
      </c>
      <c r="Z34" s="232">
        <v>2.8204935162590105E-2</v>
      </c>
      <c r="AA34" s="232">
        <v>1.4803599943520842E-2</v>
      </c>
      <c r="AB34" s="232">
        <v>3.1568588805150913E-2</v>
      </c>
      <c r="AC34" s="232">
        <v>1.5854800898909175E-2</v>
      </c>
      <c r="AD34" s="233">
        <v>2.0721542303161183E-2</v>
      </c>
      <c r="AE34" s="232">
        <v>2.6655986861851499E-3</v>
      </c>
      <c r="AF34" s="232">
        <v>1.0481348241101027</v>
      </c>
      <c r="AG34" s="232">
        <v>1.469921996780009E-2</v>
      </c>
      <c r="AH34" s="232">
        <v>1.738121260535485E-2</v>
      </c>
      <c r="AI34" s="232">
        <v>1.4176703024947097E-2</v>
      </c>
      <c r="AJ34" s="232">
        <v>9.7843085962075887E-3</v>
      </c>
      <c r="AK34" s="232">
        <v>2.0289027206826217E-2</v>
      </c>
      <c r="AL34" s="232">
        <v>8.7403173111080448E-3</v>
      </c>
      <c r="AM34" s="232">
        <v>2.1375060154918427E-2</v>
      </c>
      <c r="AN34" s="232">
        <v>8.5450258690098202E-2</v>
      </c>
      <c r="AO34" s="232">
        <v>4.2611991277335518E-2</v>
      </c>
      <c r="AP34" s="234">
        <v>1.8626670832956949</v>
      </c>
    </row>
    <row r="35" spans="1:42" x14ac:dyDescent="0.15">
      <c r="A35" s="73" t="s">
        <v>64</v>
      </c>
      <c r="B35" s="49" t="s">
        <v>466</v>
      </c>
      <c r="C35" s="232">
        <v>3.7751771626479869E-3</v>
      </c>
      <c r="D35" s="232">
        <v>1.8443795674269667E-3</v>
      </c>
      <c r="E35" s="232">
        <v>4.5748135523369267E-3</v>
      </c>
      <c r="F35" s="232">
        <v>6.9477025323754164E-3</v>
      </c>
      <c r="G35" s="232">
        <v>4.6209245894135893E-3</v>
      </c>
      <c r="H35" s="232">
        <v>5.0796624996150069E-3</v>
      </c>
      <c r="I35" s="232">
        <v>5.5071832867171575E-3</v>
      </c>
      <c r="J35" s="232">
        <v>7.8096747778361167E-3</v>
      </c>
      <c r="K35" s="232">
        <v>1.3324085998851138E-3</v>
      </c>
      <c r="L35" s="232">
        <v>5.0299204987808155E-3</v>
      </c>
      <c r="M35" s="232">
        <v>5.422228807244113E-3</v>
      </c>
      <c r="N35" s="232">
        <v>3.2872782717548489E-3</v>
      </c>
      <c r="O35" s="232">
        <v>3.2943610520189213E-3</v>
      </c>
      <c r="P35" s="233">
        <v>4.7924845182330473E-3</v>
      </c>
      <c r="Q35" s="232">
        <v>5.1443828321289797E-3</v>
      </c>
      <c r="R35" s="232">
        <v>7.1055493047999744E-3</v>
      </c>
      <c r="S35" s="232">
        <v>5.0244058066060537E-3</v>
      </c>
      <c r="T35" s="232">
        <v>5.2099444240329149E-3</v>
      </c>
      <c r="U35" s="232">
        <v>8.6216777131263109E-3</v>
      </c>
      <c r="V35" s="232">
        <v>8.8427106668949786E-3</v>
      </c>
      <c r="W35" s="232">
        <v>3.7251139542009096E-3</v>
      </c>
      <c r="X35" s="232">
        <v>5.8239287396907669E-3</v>
      </c>
      <c r="Y35" s="232">
        <v>7.0369422930742411E-3</v>
      </c>
      <c r="Z35" s="232">
        <v>7.0951248550966926E-3</v>
      </c>
      <c r="AA35" s="232">
        <v>2.5257594186990522E-2</v>
      </c>
      <c r="AB35" s="232">
        <v>8.3722289796002141E-3</v>
      </c>
      <c r="AC35" s="232">
        <v>2.0740314431131144E-2</v>
      </c>
      <c r="AD35" s="233">
        <v>3.0002594567250119E-2</v>
      </c>
      <c r="AE35" s="232">
        <v>4.091790010630778E-3</v>
      </c>
      <c r="AF35" s="232">
        <v>8.485636521070929E-3</v>
      </c>
      <c r="AG35" s="232">
        <v>1.0813159632719807</v>
      </c>
      <c r="AH35" s="232">
        <v>1.6313360280263079E-2</v>
      </c>
      <c r="AI35" s="232">
        <v>1.5857579604479342E-2</v>
      </c>
      <c r="AJ35" s="232">
        <v>7.7347102415474336E-3</v>
      </c>
      <c r="AK35" s="232">
        <v>3.351476164603738E-2</v>
      </c>
      <c r="AL35" s="232">
        <v>1.9722221327441676E-2</v>
      </c>
      <c r="AM35" s="232">
        <v>1.0285411777230972E-2</v>
      </c>
      <c r="AN35" s="232">
        <v>3.4394037765589931E-3</v>
      </c>
      <c r="AO35" s="232">
        <v>4.0319404827491571E-2</v>
      </c>
      <c r="AP35" s="234">
        <v>1.4524009557556428</v>
      </c>
    </row>
    <row r="36" spans="1:42" x14ac:dyDescent="0.15">
      <c r="A36" s="73" t="s">
        <v>65</v>
      </c>
      <c r="B36" s="49" t="s">
        <v>21</v>
      </c>
      <c r="C36" s="232">
        <v>1.1267365204514642E-3</v>
      </c>
      <c r="D36" s="232">
        <v>8.0705606379157522E-4</v>
      </c>
      <c r="E36" s="232">
        <v>2.0288673018363829E-3</v>
      </c>
      <c r="F36" s="232">
        <v>3.8405946978446628E-3</v>
      </c>
      <c r="G36" s="232">
        <v>1.4053482546617778E-3</v>
      </c>
      <c r="H36" s="232">
        <v>8.3238183933487502E-4</v>
      </c>
      <c r="I36" s="232">
        <v>9.7013319312590869E-4</v>
      </c>
      <c r="J36" s="232">
        <v>6.5972262920282446E-4</v>
      </c>
      <c r="K36" s="232">
        <v>3.169766033429095E-4</v>
      </c>
      <c r="L36" s="232">
        <v>7.6484110850052187E-4</v>
      </c>
      <c r="M36" s="232">
        <v>2.2234987736864738E-3</v>
      </c>
      <c r="N36" s="232">
        <v>1.3755612105574623E-3</v>
      </c>
      <c r="O36" s="232">
        <v>1.0554799712427794E-3</v>
      </c>
      <c r="P36" s="233">
        <v>1.4936447763456808E-3</v>
      </c>
      <c r="Q36" s="232">
        <v>1.9602310195261877E-3</v>
      </c>
      <c r="R36" s="232">
        <v>1.8971809838778345E-3</v>
      </c>
      <c r="S36" s="232">
        <v>1.0428685707724096E-3</v>
      </c>
      <c r="T36" s="232">
        <v>4.9638083519860303E-4</v>
      </c>
      <c r="U36" s="232">
        <v>9.6284177281973689E-4</v>
      </c>
      <c r="V36" s="232">
        <v>4.5110314843578358E-4</v>
      </c>
      <c r="W36" s="232">
        <v>1.7442192312927449E-3</v>
      </c>
      <c r="X36" s="232">
        <v>8.415629652659142E-4</v>
      </c>
      <c r="Y36" s="232">
        <v>3.8151388447798893E-3</v>
      </c>
      <c r="Z36" s="232">
        <v>9.0604308801134933E-4</v>
      </c>
      <c r="AA36" s="232">
        <v>2.8955841271935492E-3</v>
      </c>
      <c r="AB36" s="232">
        <v>5.288679065846613E-3</v>
      </c>
      <c r="AC36" s="232">
        <v>1.9795375488972085E-3</v>
      </c>
      <c r="AD36" s="233">
        <v>1.4433847427043132E-3</v>
      </c>
      <c r="AE36" s="232">
        <v>6.0087307100418271E-4</v>
      </c>
      <c r="AF36" s="232">
        <v>2.7453847460948196E-3</v>
      </c>
      <c r="AG36" s="232">
        <v>9.039199699701992E-4</v>
      </c>
      <c r="AH36" s="232">
        <v>1.0005842927891238</v>
      </c>
      <c r="AI36" s="232">
        <v>2.7281838673184964E-3</v>
      </c>
      <c r="AJ36" s="232">
        <v>1.1182337251635043E-3</v>
      </c>
      <c r="AK36" s="232">
        <v>1.2120967144758294E-3</v>
      </c>
      <c r="AL36" s="232">
        <v>1.0574279733529491E-3</v>
      </c>
      <c r="AM36" s="232">
        <v>1.0434431603599664E-3</v>
      </c>
      <c r="AN36" s="232">
        <v>6.5468931130343634E-4</v>
      </c>
      <c r="AO36" s="232">
        <v>0.24703723940139352</v>
      </c>
      <c r="AP36" s="234">
        <v>1.3043113836181079</v>
      </c>
    </row>
    <row r="37" spans="1:42" x14ac:dyDescent="0.15">
      <c r="A37" s="73" t="s">
        <v>66</v>
      </c>
      <c r="B37" s="49" t="s">
        <v>22</v>
      </c>
      <c r="C37" s="232">
        <v>1.6440463439961777E-4</v>
      </c>
      <c r="D37" s="232">
        <v>1.3120810540788368E-4</v>
      </c>
      <c r="E37" s="232">
        <v>7.1946682625411836E-5</v>
      </c>
      <c r="F37" s="232">
        <v>4.1595283786223823E-4</v>
      </c>
      <c r="G37" s="232">
        <v>3.5727486405127767E-4</v>
      </c>
      <c r="H37" s="232">
        <v>1.0331059828497617E-4</v>
      </c>
      <c r="I37" s="232">
        <v>1.9856412556234858E-4</v>
      </c>
      <c r="J37" s="232">
        <v>4.0620205130026702E-4</v>
      </c>
      <c r="K37" s="232">
        <v>4.8119515408120383E-5</v>
      </c>
      <c r="L37" s="232">
        <v>2.0149521659730188E-4</v>
      </c>
      <c r="M37" s="232">
        <v>4.444404763945687E-4</v>
      </c>
      <c r="N37" s="232">
        <v>1.4748833745866923E-4</v>
      </c>
      <c r="O37" s="232">
        <v>9.159003392726037E-5</v>
      </c>
      <c r="P37" s="233">
        <v>3.9160550424609827E-4</v>
      </c>
      <c r="Q37" s="232">
        <v>3.6976594593357055E-4</v>
      </c>
      <c r="R37" s="232">
        <v>5.5504997907886166E-4</v>
      </c>
      <c r="S37" s="232">
        <v>3.2957479502528959E-4</v>
      </c>
      <c r="T37" s="232">
        <v>7.5818396147670798E-4</v>
      </c>
      <c r="U37" s="232">
        <v>9.5325982052097465E-4</v>
      </c>
      <c r="V37" s="232">
        <v>1.9356917420900719E-3</v>
      </c>
      <c r="W37" s="232">
        <v>3.736476915469528E-4</v>
      </c>
      <c r="X37" s="232">
        <v>1.7579367032213752E-4</v>
      </c>
      <c r="Y37" s="232">
        <v>2.6505073184389242E-4</v>
      </c>
      <c r="Z37" s="232">
        <v>5.9274343471167189E-4</v>
      </c>
      <c r="AA37" s="232">
        <v>2.9055002717797541E-4</v>
      </c>
      <c r="AB37" s="232">
        <v>2.8805732512792191E-4</v>
      </c>
      <c r="AC37" s="232">
        <v>3.509806330632562E-4</v>
      </c>
      <c r="AD37" s="233">
        <v>3.70932623435909E-4</v>
      </c>
      <c r="AE37" s="232">
        <v>4.7161612595111219E-5</v>
      </c>
      <c r="AF37" s="232">
        <v>1.219347321317607E-3</v>
      </c>
      <c r="AG37" s="232">
        <v>3.8892088287429943E-3</v>
      </c>
      <c r="AH37" s="232">
        <v>2.2406224775231993E-4</v>
      </c>
      <c r="AI37" s="232">
        <v>1.0001176220481005</v>
      </c>
      <c r="AJ37" s="232">
        <v>1.664718178925425E-4</v>
      </c>
      <c r="AK37" s="232">
        <v>1.8265661097821695E-4</v>
      </c>
      <c r="AL37" s="232">
        <v>5.1232775374664933E-4</v>
      </c>
      <c r="AM37" s="232">
        <v>5.133511817756348E-4</v>
      </c>
      <c r="AN37" s="232">
        <v>1.5893729976228758E-4</v>
      </c>
      <c r="AO37" s="232">
        <v>3.9706466113768391E-4</v>
      </c>
      <c r="AP37" s="234">
        <v>1.018211096748683</v>
      </c>
    </row>
    <row r="38" spans="1:42" x14ac:dyDescent="0.15">
      <c r="A38" s="73" t="s">
        <v>67</v>
      </c>
      <c r="B38" s="49" t="s">
        <v>725</v>
      </c>
      <c r="C38" s="232">
        <v>1.1584957855963623E-3</v>
      </c>
      <c r="D38" s="232">
        <v>5.2308978137621587E-5</v>
      </c>
      <c r="E38" s="232">
        <v>5.9976022455645582E-5</v>
      </c>
      <c r="F38" s="232">
        <v>1.0617210305325817E-4</v>
      </c>
      <c r="G38" s="232">
        <v>9.6898393682950815E-5</v>
      </c>
      <c r="H38" s="232">
        <v>4.8484132643111168E-5</v>
      </c>
      <c r="I38" s="232">
        <v>7.3473465509273048E-5</v>
      </c>
      <c r="J38" s="232">
        <v>6.5857957793895847E-5</v>
      </c>
      <c r="K38" s="232">
        <v>4.7039400909115653E-5</v>
      </c>
      <c r="L38" s="232">
        <v>4.4954575574188656E-5</v>
      </c>
      <c r="M38" s="232">
        <v>8.8813996614599134E-5</v>
      </c>
      <c r="N38" s="232">
        <v>5.4998837960793342E-5</v>
      </c>
      <c r="O38" s="232">
        <v>4.8113741030513012E-5</v>
      </c>
      <c r="P38" s="233">
        <v>5.3841549776403034E-5</v>
      </c>
      <c r="Q38" s="232">
        <v>5.5131619649610903E-5</v>
      </c>
      <c r="R38" s="232">
        <v>4.9588369149060563E-5</v>
      </c>
      <c r="S38" s="232">
        <v>4.8257027305339348E-5</v>
      </c>
      <c r="T38" s="232">
        <v>3.7269344858101411E-5</v>
      </c>
      <c r="U38" s="232">
        <v>4.8907056471843374E-5</v>
      </c>
      <c r="V38" s="232">
        <v>4.1497864606161039E-5</v>
      </c>
      <c r="W38" s="232">
        <v>4.722380134575213E-5</v>
      </c>
      <c r="X38" s="232">
        <v>1.4007920503674047E-4</v>
      </c>
      <c r="Y38" s="232">
        <v>8.9389873401778615E-5</v>
      </c>
      <c r="Z38" s="232">
        <v>7.6965633729994296E-5</v>
      </c>
      <c r="AA38" s="232">
        <v>3.8707529696167049E-4</v>
      </c>
      <c r="AB38" s="232">
        <v>1.2911666016246888E-4</v>
      </c>
      <c r="AC38" s="232">
        <v>1.0139220948521719E-4</v>
      </c>
      <c r="AD38" s="233">
        <v>2.4970283315179791E-4</v>
      </c>
      <c r="AE38" s="232">
        <v>3.3236236746614315E-5</v>
      </c>
      <c r="AF38" s="232">
        <v>1.9774365491953259E-3</v>
      </c>
      <c r="AG38" s="232">
        <v>8.8509728495464511E-4</v>
      </c>
      <c r="AH38" s="232">
        <v>8.5177806426572913E-5</v>
      </c>
      <c r="AI38" s="232">
        <v>9.8621382091861545E-5</v>
      </c>
      <c r="AJ38" s="232">
        <v>1.0161519747643986</v>
      </c>
      <c r="AK38" s="232">
        <v>9.6138762093465272E-5</v>
      </c>
      <c r="AL38" s="232">
        <v>8.1472747688867019E-5</v>
      </c>
      <c r="AM38" s="232">
        <v>1.530309386456659E-4</v>
      </c>
      <c r="AN38" s="232">
        <v>1.7236227995290413E-4</v>
      </c>
      <c r="AO38" s="232">
        <v>2.6074236655612118E-3</v>
      </c>
      <c r="AP38" s="234">
        <v>1.0258429981538089</v>
      </c>
    </row>
    <row r="39" spans="1:42" x14ac:dyDescent="0.15">
      <c r="A39" s="73" t="s">
        <v>68</v>
      </c>
      <c r="B39" s="197" t="s">
        <v>726</v>
      </c>
      <c r="C39" s="232">
        <v>5.0437145368269741E-4</v>
      </c>
      <c r="D39" s="232">
        <v>2.3766934719052224E-4</v>
      </c>
      <c r="E39" s="232">
        <v>9.1640585144056302E-3</v>
      </c>
      <c r="F39" s="232">
        <v>2.8342858129395058E-3</v>
      </c>
      <c r="G39" s="232">
        <v>1.1181455249592632E-3</v>
      </c>
      <c r="H39" s="232">
        <v>7.8665792005535922E-4</v>
      </c>
      <c r="I39" s="232">
        <v>1.2878054900524545E-3</v>
      </c>
      <c r="J39" s="232">
        <v>1.9472783417658335E-3</v>
      </c>
      <c r="K39" s="232">
        <v>4.6754801429067675E-4</v>
      </c>
      <c r="L39" s="232">
        <v>7.5436326744876959E-4</v>
      </c>
      <c r="M39" s="232">
        <v>1.2431477097556594E-3</v>
      </c>
      <c r="N39" s="232">
        <v>1.0758935364830018E-3</v>
      </c>
      <c r="O39" s="232">
        <v>5.8477598365637819E-4</v>
      </c>
      <c r="P39" s="233">
        <v>1.1417979016790777E-3</v>
      </c>
      <c r="Q39" s="232">
        <v>1.5866325384566368E-3</v>
      </c>
      <c r="R39" s="232">
        <v>1.4418636286483895E-3</v>
      </c>
      <c r="S39" s="232">
        <v>1.7616063316773175E-3</v>
      </c>
      <c r="T39" s="232">
        <v>8.5142865820243721E-4</v>
      </c>
      <c r="U39" s="232">
        <v>9.2110254449357992E-4</v>
      </c>
      <c r="V39" s="232">
        <v>1.0740424763283E-3</v>
      </c>
      <c r="W39" s="232">
        <v>7.0736620032389134E-4</v>
      </c>
      <c r="X39" s="232">
        <v>1.2531839132339331E-3</v>
      </c>
      <c r="Y39" s="232">
        <v>1.3259571499953532E-3</v>
      </c>
      <c r="Z39" s="232">
        <v>1.935057218444771E-3</v>
      </c>
      <c r="AA39" s="232">
        <v>9.1834440897216943E-3</v>
      </c>
      <c r="AB39" s="232">
        <v>2.4417320586082791E-3</v>
      </c>
      <c r="AC39" s="232">
        <v>9.9945971867645327E-4</v>
      </c>
      <c r="AD39" s="233">
        <v>3.2866088945075686E-3</v>
      </c>
      <c r="AE39" s="232">
        <v>5.8838172034720432E-4</v>
      </c>
      <c r="AF39" s="232">
        <v>1.9846250957791379E-3</v>
      </c>
      <c r="AG39" s="232">
        <v>1.7828559288269818E-3</v>
      </c>
      <c r="AH39" s="232">
        <v>3.9969881513693645E-4</v>
      </c>
      <c r="AI39" s="232">
        <v>2.3172567728287161E-3</v>
      </c>
      <c r="AJ39" s="232">
        <v>1.2960436767359453E-3</v>
      </c>
      <c r="AK39" s="232">
        <v>1.0003725438525755</v>
      </c>
      <c r="AL39" s="232">
        <v>2.0625709860359566E-3</v>
      </c>
      <c r="AM39" s="232">
        <v>2.8868109656686228E-3</v>
      </c>
      <c r="AN39" s="232">
        <v>4.2595770626275642E-4</v>
      </c>
      <c r="AO39" s="232">
        <v>4.9137518480932797E-3</v>
      </c>
      <c r="AP39" s="234">
        <v>1.0709477816079744</v>
      </c>
    </row>
    <row r="40" spans="1:42" x14ac:dyDescent="0.15">
      <c r="A40" s="73" t="s">
        <v>449</v>
      </c>
      <c r="B40" s="49" t="s">
        <v>23</v>
      </c>
      <c r="C40" s="232">
        <v>3.2769857165167379E-2</v>
      </c>
      <c r="D40" s="232">
        <v>2.2483842196949742E-2</v>
      </c>
      <c r="E40" s="232">
        <v>2.4449937064520869E-2</v>
      </c>
      <c r="F40" s="232">
        <v>0.12048319821541661</v>
      </c>
      <c r="G40" s="232">
        <v>3.732166678080949E-2</v>
      </c>
      <c r="H40" s="232">
        <v>3.0893374552488875E-2</v>
      </c>
      <c r="I40" s="232">
        <v>2.9796485049419646E-2</v>
      </c>
      <c r="J40" s="232">
        <v>4.8280280724197329E-2</v>
      </c>
      <c r="K40" s="232">
        <v>1.2642561340467599E-2</v>
      </c>
      <c r="L40" s="232">
        <v>3.6422596054928376E-2</v>
      </c>
      <c r="M40" s="232">
        <v>5.3681868300174379E-2</v>
      </c>
      <c r="N40" s="232">
        <v>1.9123915599854852E-2</v>
      </c>
      <c r="O40" s="232">
        <v>1.8999340531558963E-2</v>
      </c>
      <c r="P40" s="233">
        <v>3.1254981864667991E-2</v>
      </c>
      <c r="Q40" s="232">
        <v>3.3597052525736172E-2</v>
      </c>
      <c r="R40" s="232">
        <v>3.5321578744636449E-2</v>
      </c>
      <c r="S40" s="232">
        <v>3.5417381446711839E-2</v>
      </c>
      <c r="T40" s="232">
        <v>3.9595224790534914E-2</v>
      </c>
      <c r="U40" s="232">
        <v>3.4583111833058892E-2</v>
      </c>
      <c r="V40" s="232">
        <v>3.445801773102717E-2</v>
      </c>
      <c r="W40" s="232">
        <v>3.0404315804047385E-2</v>
      </c>
      <c r="X40" s="232">
        <v>4.442200907576168E-2</v>
      </c>
      <c r="Y40" s="232">
        <v>8.0268626053491818E-2</v>
      </c>
      <c r="Z40" s="232">
        <v>4.4986130432781733E-2</v>
      </c>
      <c r="AA40" s="232">
        <v>0.12683945722861623</v>
      </c>
      <c r="AB40" s="232">
        <v>6.3184883307448064E-2</v>
      </c>
      <c r="AC40" s="232">
        <v>8.4337373410881142E-2</v>
      </c>
      <c r="AD40" s="233">
        <v>9.430807708583526E-2</v>
      </c>
      <c r="AE40" s="232">
        <v>2.7260111249055009E-2</v>
      </c>
      <c r="AF40" s="232">
        <v>6.0599104104821611E-2</v>
      </c>
      <c r="AG40" s="232">
        <v>0.12513514469274484</v>
      </c>
      <c r="AH40" s="232">
        <v>7.6420236507739006E-2</v>
      </c>
      <c r="AI40" s="232">
        <v>5.6502039819004313E-2</v>
      </c>
      <c r="AJ40" s="232">
        <v>4.2415766097236421E-2</v>
      </c>
      <c r="AK40" s="232">
        <v>6.5991034773949811E-2</v>
      </c>
      <c r="AL40" s="232">
        <v>1.1051555065918919</v>
      </c>
      <c r="AM40" s="232">
        <v>4.1348910328445988E-2</v>
      </c>
      <c r="AN40" s="232">
        <v>1.7379743998488281E-2</v>
      </c>
      <c r="AO40" s="232">
        <v>6.2529642012772405E-2</v>
      </c>
      <c r="AP40" s="234">
        <v>2.9810643850873406</v>
      </c>
    </row>
    <row r="41" spans="1:42" x14ac:dyDescent="0.15">
      <c r="A41" s="73" t="s">
        <v>450</v>
      </c>
      <c r="B41" s="49" t="s">
        <v>24</v>
      </c>
      <c r="C41" s="232">
        <v>2.4355827224038893E-4</v>
      </c>
      <c r="D41" s="232">
        <v>1.1794240677760534E-4</v>
      </c>
      <c r="E41" s="232">
        <v>7.4543544194608576E-4</v>
      </c>
      <c r="F41" s="232">
        <v>3.0366975638460649E-4</v>
      </c>
      <c r="G41" s="232">
        <v>2.5571443730515654E-4</v>
      </c>
      <c r="H41" s="232">
        <v>1.7921228115376159E-4</v>
      </c>
      <c r="I41" s="232">
        <v>1.6321505931577449E-4</v>
      </c>
      <c r="J41" s="232">
        <v>1.921247076537641E-4</v>
      </c>
      <c r="K41" s="232">
        <v>6.5070041255084945E-5</v>
      </c>
      <c r="L41" s="232">
        <v>1.5098250896001858E-4</v>
      </c>
      <c r="M41" s="232">
        <v>1.6181462169365235E-4</v>
      </c>
      <c r="N41" s="232">
        <v>1.2636692057749159E-4</v>
      </c>
      <c r="O41" s="232">
        <v>1.2395341380892427E-4</v>
      </c>
      <c r="P41" s="233">
        <v>1.6163710549394784E-4</v>
      </c>
      <c r="Q41" s="232">
        <v>1.6466525540022602E-4</v>
      </c>
      <c r="R41" s="232">
        <v>2.3516645243607754E-4</v>
      </c>
      <c r="S41" s="232">
        <v>2.2713150411859517E-4</v>
      </c>
      <c r="T41" s="232">
        <v>1.7924812594191043E-4</v>
      </c>
      <c r="U41" s="232">
        <v>2.0635128245561566E-4</v>
      </c>
      <c r="V41" s="232">
        <v>1.826180272644048E-4</v>
      </c>
      <c r="W41" s="232">
        <v>1.9529518544637392E-4</v>
      </c>
      <c r="X41" s="232">
        <v>2.1443657622253676E-4</v>
      </c>
      <c r="Y41" s="232">
        <v>3.3037448762754108E-4</v>
      </c>
      <c r="Z41" s="232">
        <v>1.6293637062384734E-4</v>
      </c>
      <c r="AA41" s="232">
        <v>4.9003126042438544E-4</v>
      </c>
      <c r="AB41" s="232">
        <v>1.9143113474706902E-4</v>
      </c>
      <c r="AC41" s="232">
        <v>7.5995916162851693E-4</v>
      </c>
      <c r="AD41" s="233">
        <v>3.9113405677725733E-4</v>
      </c>
      <c r="AE41" s="232">
        <v>4.2466792448566591E-4</v>
      </c>
      <c r="AF41" s="232">
        <v>7.099105370860241E-4</v>
      </c>
      <c r="AG41" s="232">
        <v>4.9661677497640083E-3</v>
      </c>
      <c r="AH41" s="232">
        <v>4.8216429463795665E-4</v>
      </c>
      <c r="AI41" s="232">
        <v>2.1923061180244867E-3</v>
      </c>
      <c r="AJ41" s="232">
        <v>8.8221731077661458E-3</v>
      </c>
      <c r="AK41" s="232">
        <v>2.0399684428775598E-3</v>
      </c>
      <c r="AL41" s="232">
        <v>9.4435408875715994E-4</v>
      </c>
      <c r="AM41" s="232">
        <v>1.0119369512990171</v>
      </c>
      <c r="AN41" s="232">
        <v>1.5283570485483233E-4</v>
      </c>
      <c r="AO41" s="232">
        <v>1.5531152514787617E-3</v>
      </c>
      <c r="AP41" s="234">
        <v>1.0411460903744303</v>
      </c>
    </row>
    <row r="42" spans="1:42" x14ac:dyDescent="0.15">
      <c r="A42" s="73" t="s">
        <v>451</v>
      </c>
      <c r="B42" s="49" t="s">
        <v>728</v>
      </c>
      <c r="C42" s="232">
        <v>1.1242786883484336E-3</v>
      </c>
      <c r="D42" s="232">
        <v>2.2795285587210541E-3</v>
      </c>
      <c r="E42" s="232">
        <v>1.4985040771167727E-3</v>
      </c>
      <c r="F42" s="232">
        <v>1.3183573694149772E-3</v>
      </c>
      <c r="G42" s="232">
        <v>1.1103727125757639E-3</v>
      </c>
      <c r="H42" s="232">
        <v>1.2983629690561337E-3</v>
      </c>
      <c r="I42" s="232">
        <v>1.0437920394005796E-3</v>
      </c>
      <c r="J42" s="232">
        <v>8.9774989632757075E-4</v>
      </c>
      <c r="K42" s="232">
        <v>1.9608817337184848E-4</v>
      </c>
      <c r="L42" s="232">
        <v>4.0757378195503549E-4</v>
      </c>
      <c r="M42" s="232">
        <v>1.5287927134283812E-3</v>
      </c>
      <c r="N42" s="232">
        <v>3.8777837582493993E-4</v>
      </c>
      <c r="O42" s="232">
        <v>4.6756742809767293E-4</v>
      </c>
      <c r="P42" s="233">
        <v>6.6603218721718674E-4</v>
      </c>
      <c r="Q42" s="232">
        <v>8.6900645924630848E-4</v>
      </c>
      <c r="R42" s="232">
        <v>1.1274079697401358E-3</v>
      </c>
      <c r="S42" s="232">
        <v>1.6139033874497893E-3</v>
      </c>
      <c r="T42" s="232">
        <v>1.3447684715248874E-3</v>
      </c>
      <c r="U42" s="232">
        <v>1.2420974559693011E-3</v>
      </c>
      <c r="V42" s="232">
        <v>1.0564846622996955E-3</v>
      </c>
      <c r="W42" s="232">
        <v>1.0458938516387636E-3</v>
      </c>
      <c r="X42" s="232">
        <v>1.6436069949817525E-3</v>
      </c>
      <c r="Y42" s="232">
        <v>1.2415039287606098E-3</v>
      </c>
      <c r="Z42" s="232">
        <v>3.4979955616701579E-4</v>
      </c>
      <c r="AA42" s="232">
        <v>1.6070002933064184E-3</v>
      </c>
      <c r="AB42" s="232">
        <v>3.6120704500685074E-3</v>
      </c>
      <c r="AC42" s="232">
        <v>2.46952815727937E-3</v>
      </c>
      <c r="AD42" s="233">
        <v>4.0336684406345694E-3</v>
      </c>
      <c r="AE42" s="232">
        <v>6.4565652462041957E-4</v>
      </c>
      <c r="AF42" s="232">
        <v>2.4190126829121742E-3</v>
      </c>
      <c r="AG42" s="232">
        <v>2.7470479143777535E-3</v>
      </c>
      <c r="AH42" s="232">
        <v>3.3521125350863823E-3</v>
      </c>
      <c r="AI42" s="232">
        <v>3.8911856221700422E-3</v>
      </c>
      <c r="AJ42" s="232">
        <v>2.6164297112381404E-3</v>
      </c>
      <c r="AK42" s="232">
        <v>5.197540103903369E-3</v>
      </c>
      <c r="AL42" s="232">
        <v>1.8835404089438729E-3</v>
      </c>
      <c r="AM42" s="232">
        <v>2.2492452920474049E-3</v>
      </c>
      <c r="AN42" s="232">
        <v>1.0005793051489471</v>
      </c>
      <c r="AO42" s="232">
        <v>1.4120864222006177E-3</v>
      </c>
      <c r="AP42" s="234">
        <v>1.0644746814163708</v>
      </c>
    </row>
    <row r="43" spans="1:42" x14ac:dyDescent="0.15">
      <c r="A43" s="73" t="s">
        <v>452</v>
      </c>
      <c r="B43" s="49" t="s">
        <v>729</v>
      </c>
      <c r="C43" s="232">
        <v>4.5690697171900359E-3</v>
      </c>
      <c r="D43" s="232">
        <v>3.272722019933426E-3</v>
      </c>
      <c r="E43" s="232">
        <v>8.2273326378941962E-3</v>
      </c>
      <c r="F43" s="232">
        <v>1.557413344771278E-2</v>
      </c>
      <c r="G43" s="232">
        <v>5.6988781635551851E-3</v>
      </c>
      <c r="H43" s="232">
        <v>3.3754214816078183E-3</v>
      </c>
      <c r="I43" s="232">
        <v>3.934021942038758E-3</v>
      </c>
      <c r="J43" s="232">
        <v>2.6752649196351863E-3</v>
      </c>
      <c r="K43" s="232">
        <v>1.2853832045947541E-3</v>
      </c>
      <c r="L43" s="232">
        <v>3.1015346390934066E-3</v>
      </c>
      <c r="M43" s="232">
        <v>9.0165897072275424E-3</v>
      </c>
      <c r="N43" s="232">
        <v>5.5780876515665444E-3</v>
      </c>
      <c r="O43" s="232">
        <v>4.2801147261772206E-3</v>
      </c>
      <c r="P43" s="233">
        <v>6.0569325587366656E-3</v>
      </c>
      <c r="Q43" s="232">
        <v>7.9490031852566239E-3</v>
      </c>
      <c r="R43" s="232">
        <v>7.6933267220199355E-3</v>
      </c>
      <c r="S43" s="232">
        <v>4.2289737833439891E-3</v>
      </c>
      <c r="T43" s="232">
        <v>2.012891746324763E-3</v>
      </c>
      <c r="U43" s="232">
        <v>3.9044542417720749E-3</v>
      </c>
      <c r="V43" s="232">
        <v>1.8292845731326468E-3</v>
      </c>
      <c r="W43" s="232">
        <v>7.0730460273418106E-3</v>
      </c>
      <c r="X43" s="232">
        <v>3.4126521949998105E-3</v>
      </c>
      <c r="Y43" s="232">
        <v>1.54709065040109E-2</v>
      </c>
      <c r="Z43" s="232">
        <v>3.6741278557681483E-3</v>
      </c>
      <c r="AA43" s="232">
        <v>1.1741987154046537E-2</v>
      </c>
      <c r="AB43" s="232">
        <v>2.1446312358824052E-2</v>
      </c>
      <c r="AC43" s="232">
        <v>8.0272937856694215E-3</v>
      </c>
      <c r="AD43" s="233">
        <v>5.8531212918366523E-3</v>
      </c>
      <c r="AE43" s="232">
        <v>2.4366219633141402E-3</v>
      </c>
      <c r="AF43" s="232">
        <v>1.1132908251159895E-2</v>
      </c>
      <c r="AG43" s="232">
        <v>3.6655183235733881E-3</v>
      </c>
      <c r="AH43" s="232">
        <v>2.369386666980302E-3</v>
      </c>
      <c r="AI43" s="232">
        <v>1.1063156350072616E-2</v>
      </c>
      <c r="AJ43" s="232">
        <v>4.5345897267428303E-3</v>
      </c>
      <c r="AK43" s="232">
        <v>4.9152169046566491E-3</v>
      </c>
      <c r="AL43" s="232">
        <v>4.2880141394730925E-3</v>
      </c>
      <c r="AM43" s="232">
        <v>4.2313038222099222E-3</v>
      </c>
      <c r="AN43" s="232">
        <v>2.6548541315106742E-3</v>
      </c>
      <c r="AO43" s="232">
        <v>1.0017695788496046</v>
      </c>
      <c r="AP43" s="234">
        <v>1.2340240173706092</v>
      </c>
    </row>
    <row r="44" spans="1:42" x14ac:dyDescent="0.15">
      <c r="A44" s="74"/>
      <c r="B44" s="151" t="s">
        <v>736</v>
      </c>
      <c r="C44" s="235">
        <v>1.2244081445404771</v>
      </c>
      <c r="D44" s="236">
        <v>1.137233919417878</v>
      </c>
      <c r="E44" s="236">
        <v>1.2167375626993793</v>
      </c>
      <c r="F44" s="236">
        <v>1.358341518270525</v>
      </c>
      <c r="G44" s="236">
        <v>1.2784253478428667</v>
      </c>
      <c r="H44" s="236">
        <v>1.2124528875207701</v>
      </c>
      <c r="I44" s="236">
        <v>1.305319719002447</v>
      </c>
      <c r="J44" s="236">
        <v>1.2725659076631612</v>
      </c>
      <c r="K44" s="236">
        <v>1.1044564406095874</v>
      </c>
      <c r="L44" s="236">
        <v>1.2415569979974097</v>
      </c>
      <c r="M44" s="236">
        <v>1.2820184556708725</v>
      </c>
      <c r="N44" s="236">
        <v>1.4667577146335515</v>
      </c>
      <c r="O44" s="236">
        <v>1.2093281258560578</v>
      </c>
      <c r="P44" s="237">
        <v>1.2904866291491845</v>
      </c>
      <c r="Q44" s="236">
        <v>1.2599934791195291</v>
      </c>
      <c r="R44" s="236">
        <v>1.246440840338207</v>
      </c>
      <c r="S44" s="236">
        <v>1.2735593597235793</v>
      </c>
      <c r="T44" s="236">
        <v>1.2226579065858345</v>
      </c>
      <c r="U44" s="236">
        <v>1.2522414250356075</v>
      </c>
      <c r="V44" s="236">
        <v>1.1961266321644761</v>
      </c>
      <c r="W44" s="236">
        <v>1.2805993445295401</v>
      </c>
      <c r="X44" s="236">
        <v>1.2844172681118242</v>
      </c>
      <c r="Y44" s="236">
        <v>1.2843280702714863</v>
      </c>
      <c r="Z44" s="236">
        <v>1.2789906439389827</v>
      </c>
      <c r="AA44" s="236">
        <v>1.4546177532312468</v>
      </c>
      <c r="AB44" s="236">
        <v>1.3218180700541029</v>
      </c>
      <c r="AC44" s="236">
        <v>1.2498528906384563</v>
      </c>
      <c r="AD44" s="237">
        <v>1.2554350896662287</v>
      </c>
      <c r="AE44" s="236">
        <v>1.1600601907763315</v>
      </c>
      <c r="AF44" s="236">
        <v>1.2497235232546011</v>
      </c>
      <c r="AG44" s="236">
        <v>1.321760885512278</v>
      </c>
      <c r="AH44" s="236">
        <v>1.2259264400129819</v>
      </c>
      <c r="AI44" s="236">
        <v>1.2010306664203558</v>
      </c>
      <c r="AJ44" s="236">
        <v>1.2238000493654431</v>
      </c>
      <c r="AK44" s="236">
        <v>1.2416928010138111</v>
      </c>
      <c r="AL44" s="236">
        <v>1.229366439645323</v>
      </c>
      <c r="AM44" s="236">
        <v>1.2978746042819378</v>
      </c>
      <c r="AN44" s="236">
        <v>1.3944605611130496</v>
      </c>
      <c r="AO44" s="236">
        <v>1.5238846573445741</v>
      </c>
      <c r="AP44" s="238"/>
    </row>
    <row r="45" spans="1:42" x14ac:dyDescent="0.15">
      <c r="A45" s="29" t="s">
        <v>731</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row>
    <row r="46" spans="1:42" x14ac:dyDescent="0.15">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row>
    <row r="47" spans="1:42" x14ac:dyDescent="0.15">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row>
    <row r="48" spans="1:42" x14ac:dyDescent="0.15">
      <c r="A48" s="37"/>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row>
    <row r="49" spans="1:41" x14ac:dyDescent="0.15">
      <c r="A49" s="37"/>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row>
    <row r="50" spans="1:41" x14ac:dyDescent="0.15">
      <c r="A50" s="37"/>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row>
    <row r="51" spans="1:41" x14ac:dyDescent="0.15">
      <c r="A51" s="37"/>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row>
    <row r="52" spans="1:41" x14ac:dyDescent="0.15">
      <c r="A52" s="37"/>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row>
    <row r="53" spans="1:41" x14ac:dyDescent="0.15">
      <c r="A53" s="37"/>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row>
    <row r="54" spans="1:41" x14ac:dyDescent="0.15">
      <c r="A54" s="37"/>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row>
    <row r="55" spans="1:41" x14ac:dyDescent="0.15">
      <c r="A55" s="37"/>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row>
    <row r="56" spans="1:41" x14ac:dyDescent="0.15">
      <c r="A56" s="37"/>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row>
    <row r="57" spans="1:41" x14ac:dyDescent="0.15">
      <c r="A57" s="37"/>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row>
    <row r="58" spans="1:41" x14ac:dyDescent="0.15">
      <c r="A58" s="37"/>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row>
    <row r="59" spans="1:41" x14ac:dyDescent="0.15">
      <c r="A59" s="37"/>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row>
    <row r="60" spans="1:41" x14ac:dyDescent="0.15">
      <c r="A60" s="37"/>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row>
    <row r="61" spans="1:41" x14ac:dyDescent="0.15">
      <c r="A61" s="37"/>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row>
    <row r="62" spans="1:41" x14ac:dyDescent="0.15">
      <c r="A62" s="37"/>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row>
    <row r="63" spans="1:41" x14ac:dyDescent="0.15">
      <c r="A63" s="37"/>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row>
    <row r="64" spans="1:41" x14ac:dyDescent="0.15">
      <c r="A64" s="37"/>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row>
    <row r="65" spans="1:41" x14ac:dyDescent="0.15">
      <c r="A65" s="37"/>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row>
    <row r="66" spans="1:41" x14ac:dyDescent="0.15">
      <c r="A66" s="37"/>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row>
    <row r="67" spans="1:41" x14ac:dyDescent="0.15">
      <c r="A67" s="37"/>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row>
    <row r="68" spans="1:41" x14ac:dyDescent="0.15">
      <c r="A68" s="37"/>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row>
    <row r="69" spans="1:41" x14ac:dyDescent="0.15">
      <c r="A69" s="37"/>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row>
    <row r="70" spans="1:41" x14ac:dyDescent="0.15">
      <c r="A70" s="37"/>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row>
    <row r="71" spans="1:41" x14ac:dyDescent="0.15">
      <c r="A71" s="37"/>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row>
    <row r="72" spans="1:41" x14ac:dyDescent="0.15">
      <c r="A72" s="37"/>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row>
    <row r="73" spans="1:41" x14ac:dyDescent="0.15">
      <c r="A73" s="37"/>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row>
    <row r="74" spans="1:41" x14ac:dyDescent="0.15">
      <c r="A74" s="37"/>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row>
    <row r="75" spans="1:41" x14ac:dyDescent="0.15">
      <c r="A75" s="37"/>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row>
    <row r="76" spans="1:41" x14ac:dyDescent="0.15">
      <c r="A76" s="37"/>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row>
    <row r="77" spans="1:41" x14ac:dyDescent="0.15">
      <c r="A77" s="37"/>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row>
    <row r="78" spans="1:41" x14ac:dyDescent="0.15">
      <c r="A78" s="37"/>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row>
    <row r="79" spans="1:41" x14ac:dyDescent="0.15">
      <c r="A79" s="37"/>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row>
    <row r="80" spans="1:41" x14ac:dyDescent="0.15">
      <c r="A80" s="37"/>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row>
    <row r="81" spans="1:41" x14ac:dyDescent="0.15">
      <c r="A81" s="37"/>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row>
    <row r="82" spans="1:41" x14ac:dyDescent="0.15">
      <c r="A82" s="37"/>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row>
    <row r="83" spans="1:41" x14ac:dyDescent="0.15">
      <c r="A83" s="37"/>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row>
    <row r="84" spans="1:41" x14ac:dyDescent="0.15">
      <c r="A84" s="37"/>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row>
    <row r="85" spans="1:41" x14ac:dyDescent="0.15">
      <c r="A85" s="37"/>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row>
    <row r="86" spans="1:41" x14ac:dyDescent="0.15">
      <c r="A86" s="37"/>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row>
    <row r="87" spans="1:41" x14ac:dyDescent="0.15">
      <c r="A87" s="37"/>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row>
    <row r="88" spans="1:41" x14ac:dyDescent="0.15">
      <c r="A88" s="37"/>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row>
    <row r="89" spans="1:41" x14ac:dyDescent="0.15">
      <c r="A89" s="37"/>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row>
    <row r="90" spans="1:41" x14ac:dyDescent="0.15">
      <c r="A90" s="37"/>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row>
    <row r="91" spans="1:41" x14ac:dyDescent="0.15">
      <c r="A91" s="37"/>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row>
    <row r="92" spans="1:41" x14ac:dyDescent="0.15">
      <c r="A92" s="37"/>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row>
    <row r="93" spans="1:41" x14ac:dyDescent="0.15">
      <c r="A93" s="37"/>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row>
    <row r="94" spans="1:41" x14ac:dyDescent="0.15">
      <c r="A94" s="37"/>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row>
    <row r="95" spans="1:41" x14ac:dyDescent="0.15">
      <c r="A95" s="37"/>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row>
    <row r="96" spans="1:41" x14ac:dyDescent="0.15">
      <c r="A96" s="37"/>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row>
    <row r="97" spans="1:41" x14ac:dyDescent="0.15">
      <c r="A97" s="37"/>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row>
    <row r="98" spans="1:41" x14ac:dyDescent="0.15">
      <c r="A98" s="37"/>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row>
    <row r="99" spans="1:41" x14ac:dyDescent="0.15">
      <c r="A99" s="37"/>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row>
    <row r="100" spans="1:41" x14ac:dyDescent="0.15">
      <c r="A100" s="37"/>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row>
    <row r="101" spans="1:41" x14ac:dyDescent="0.15">
      <c r="A101" s="37"/>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row>
    <row r="102" spans="1:41" x14ac:dyDescent="0.15">
      <c r="A102" s="37"/>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row>
    <row r="103" spans="1:41" x14ac:dyDescent="0.15">
      <c r="A103" s="37"/>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row>
  </sheetData>
  <phoneticPr fontId="3"/>
  <pageMargins left="0.78740157480314965" right="0.59055118110236227" top="0.98425196850393704" bottom="0.98425196850393704" header="0.51181102362204722" footer="0.51181102362204722"/>
  <pageSetup paperSize="9" scale="95"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N52"/>
  <sheetViews>
    <sheetView workbookViewId="0">
      <pane xSplit="2" ySplit="7" topLeftCell="C8" activePane="bottomRight" state="frozen"/>
      <selection activeCell="F55" sqref="F55"/>
      <selection pane="topRight" activeCell="F55" sqref="F55"/>
      <selection pane="bottomLeft" activeCell="F55" sqref="F55"/>
      <selection pane="bottomRight" activeCell="B7" sqref="B7"/>
    </sheetView>
  </sheetViews>
  <sheetFormatPr defaultColWidth="9" defaultRowHeight="12" x14ac:dyDescent="0.15"/>
  <cols>
    <col min="1" max="1" width="3.625" style="29" customWidth="1"/>
    <col min="2" max="2" width="20.625" style="37" customWidth="1"/>
    <col min="3" max="8" width="9.125" style="37" bestFit="1" customWidth="1"/>
    <col min="9" max="10" width="9" style="37"/>
    <col min="11" max="11" width="3.625" style="29" customWidth="1"/>
    <col min="12" max="12" width="20.625" style="37" customWidth="1"/>
    <col min="13" max="13" width="10.625" style="37" bestFit="1" customWidth="1"/>
    <col min="14" max="14" width="9.25" style="37" bestFit="1" customWidth="1"/>
    <col min="15" max="16" width="9.125" style="37" bestFit="1" customWidth="1"/>
    <col min="17" max="17" width="4" style="37" customWidth="1"/>
    <col min="18" max="18" width="3.625" style="37" customWidth="1"/>
    <col min="19" max="19" width="20.5" style="37" customWidth="1"/>
    <col min="20" max="20" width="9.25" style="37" bestFit="1" customWidth="1"/>
    <col min="21" max="24" width="9.125" style="37" bestFit="1" customWidth="1"/>
    <col min="25" max="25" width="4" style="37" customWidth="1"/>
    <col min="26" max="26" width="3.625" style="37" customWidth="1"/>
    <col min="27" max="27" width="20.5" style="37" customWidth="1"/>
    <col min="28" max="34" width="10.5" style="37" customWidth="1"/>
    <col min="35" max="35" width="9.125" style="37" bestFit="1" customWidth="1"/>
    <col min="36" max="36" width="4" style="37" customWidth="1"/>
    <col min="37" max="37" width="3.625" style="37" customWidth="1"/>
    <col min="38" max="38" width="20.5" style="37" customWidth="1"/>
    <col min="39" max="39" width="9.25" style="37" bestFit="1" customWidth="1"/>
    <col min="40" max="40" width="9.125" style="37" bestFit="1" customWidth="1"/>
    <col min="41" max="16384" width="9" style="37"/>
  </cols>
  <sheetData>
    <row r="1" spans="1:40" ht="13.5" x14ac:dyDescent="0.15">
      <c r="A1" s="239" t="s">
        <v>737</v>
      </c>
      <c r="K1" s="29" t="s">
        <v>737</v>
      </c>
    </row>
    <row r="2" spans="1:40" x14ac:dyDescent="0.15">
      <c r="A2" s="29" t="s">
        <v>261</v>
      </c>
      <c r="K2" s="29" t="s">
        <v>275</v>
      </c>
      <c r="R2" s="37" t="s">
        <v>738</v>
      </c>
      <c r="Z2" s="37" t="s">
        <v>262</v>
      </c>
      <c r="AK2" s="37" t="s">
        <v>263</v>
      </c>
    </row>
    <row r="3" spans="1:40" x14ac:dyDescent="0.15">
      <c r="K3" s="29" t="s">
        <v>276</v>
      </c>
      <c r="R3" s="37" t="s">
        <v>277</v>
      </c>
      <c r="Z3" s="37" t="s">
        <v>264</v>
      </c>
      <c r="AK3" s="37" t="s">
        <v>264</v>
      </c>
    </row>
    <row r="4" spans="1:40" x14ac:dyDescent="0.15">
      <c r="W4" s="168"/>
      <c r="Z4" s="37" t="s">
        <v>278</v>
      </c>
    </row>
    <row r="5" spans="1:40" x14ac:dyDescent="0.15">
      <c r="A5" s="43"/>
      <c r="B5" s="33"/>
      <c r="C5" s="47"/>
      <c r="D5" s="33"/>
      <c r="E5" s="33"/>
      <c r="F5" s="33"/>
      <c r="G5" s="33"/>
      <c r="H5" s="44"/>
      <c r="K5" s="43"/>
      <c r="L5" s="44"/>
      <c r="M5" s="45" t="s">
        <v>265</v>
      </c>
      <c r="N5" s="46" t="s">
        <v>265</v>
      </c>
      <c r="O5" s="34"/>
      <c r="P5" s="44"/>
      <c r="R5" s="47"/>
      <c r="S5" s="33"/>
      <c r="T5" s="152" t="s">
        <v>265</v>
      </c>
      <c r="U5" s="45"/>
      <c r="V5" s="153"/>
      <c r="W5" s="404" t="s">
        <v>266</v>
      </c>
      <c r="X5" s="405"/>
      <c r="Z5" s="47"/>
      <c r="AA5" s="44"/>
      <c r="AB5" s="33"/>
      <c r="AC5" s="33"/>
      <c r="AD5" s="33"/>
      <c r="AE5" s="33"/>
      <c r="AF5" s="33"/>
      <c r="AG5" s="33"/>
      <c r="AH5" s="34"/>
      <c r="AI5" s="34"/>
      <c r="AK5" s="47"/>
      <c r="AL5" s="33"/>
      <c r="AM5" s="34"/>
      <c r="AN5" s="44"/>
    </row>
    <row r="6" spans="1:40" ht="24" x14ac:dyDescent="0.15">
      <c r="A6" s="48" t="s">
        <v>245</v>
      </c>
      <c r="B6" s="49" t="s">
        <v>496</v>
      </c>
      <c r="C6" s="54" t="s">
        <v>739</v>
      </c>
      <c r="D6" s="50" t="s">
        <v>740</v>
      </c>
      <c r="E6" s="50" t="s">
        <v>741</v>
      </c>
      <c r="F6" s="50" t="s">
        <v>267</v>
      </c>
      <c r="G6" s="50" t="s">
        <v>268</v>
      </c>
      <c r="H6" s="51" t="s">
        <v>27</v>
      </c>
      <c r="I6" s="50"/>
      <c r="K6" s="48" t="s">
        <v>245</v>
      </c>
      <c r="L6" s="49" t="s">
        <v>496</v>
      </c>
      <c r="M6" s="52" t="s">
        <v>742</v>
      </c>
      <c r="N6" s="50" t="s">
        <v>269</v>
      </c>
      <c r="O6" s="52" t="s">
        <v>270</v>
      </c>
      <c r="P6" s="51" t="s">
        <v>739</v>
      </c>
      <c r="R6" s="48" t="s">
        <v>245</v>
      </c>
      <c r="S6" s="49" t="s">
        <v>496</v>
      </c>
      <c r="T6" s="54" t="s">
        <v>743</v>
      </c>
      <c r="U6" s="240" t="s">
        <v>744</v>
      </c>
      <c r="V6" s="241" t="s">
        <v>745</v>
      </c>
      <c r="W6" s="53" t="s">
        <v>740</v>
      </c>
      <c r="X6" s="53" t="s">
        <v>468</v>
      </c>
      <c r="Z6" s="48" t="s">
        <v>245</v>
      </c>
      <c r="AA6" s="49" t="s">
        <v>496</v>
      </c>
      <c r="AB6" s="50" t="s">
        <v>36</v>
      </c>
      <c r="AC6" s="50" t="s">
        <v>37</v>
      </c>
      <c r="AD6" s="50" t="s">
        <v>38</v>
      </c>
      <c r="AE6" s="50" t="s">
        <v>259</v>
      </c>
      <c r="AF6" s="50" t="s">
        <v>89</v>
      </c>
      <c r="AG6" s="50" t="s">
        <v>743</v>
      </c>
      <c r="AH6" s="52" t="s">
        <v>279</v>
      </c>
      <c r="AI6" s="52" t="s">
        <v>280</v>
      </c>
      <c r="AK6" s="48" t="s">
        <v>245</v>
      </c>
      <c r="AL6" s="49" t="s">
        <v>496</v>
      </c>
      <c r="AM6" s="52" t="s">
        <v>246</v>
      </c>
      <c r="AN6" s="51" t="s">
        <v>281</v>
      </c>
    </row>
    <row r="7" spans="1:40" x14ac:dyDescent="0.15">
      <c r="A7" s="55"/>
      <c r="B7" s="242"/>
      <c r="C7" s="136"/>
      <c r="H7" s="49"/>
      <c r="K7" s="55"/>
      <c r="L7" s="56"/>
      <c r="M7" s="57" t="s">
        <v>271</v>
      </c>
      <c r="N7" s="58" t="s">
        <v>272</v>
      </c>
      <c r="O7" s="57" t="s">
        <v>273</v>
      </c>
      <c r="P7" s="59" t="s">
        <v>274</v>
      </c>
      <c r="R7" s="55"/>
      <c r="S7" s="56"/>
      <c r="T7" s="155" t="s">
        <v>746</v>
      </c>
      <c r="U7" s="57"/>
      <c r="V7" s="59"/>
      <c r="W7" s="57" t="s">
        <v>747</v>
      </c>
      <c r="X7" s="57" t="s">
        <v>748</v>
      </c>
      <c r="Z7" s="55"/>
      <c r="AA7" s="56"/>
      <c r="AB7" s="60" t="s">
        <v>749</v>
      </c>
      <c r="AC7" s="60" t="s">
        <v>750</v>
      </c>
      <c r="AD7" s="60" t="s">
        <v>751</v>
      </c>
      <c r="AE7" s="60" t="s">
        <v>752</v>
      </c>
      <c r="AF7" s="60" t="s">
        <v>753</v>
      </c>
      <c r="AG7" s="60" t="s">
        <v>754</v>
      </c>
      <c r="AH7" s="57" t="s">
        <v>755</v>
      </c>
      <c r="AI7" s="57" t="s">
        <v>756</v>
      </c>
      <c r="AK7" s="55"/>
      <c r="AL7" s="56"/>
      <c r="AM7" s="57" t="s">
        <v>749</v>
      </c>
      <c r="AN7" s="59" t="s">
        <v>757</v>
      </c>
    </row>
    <row r="8" spans="1:40" x14ac:dyDescent="0.15">
      <c r="A8" s="61" t="s">
        <v>470</v>
      </c>
      <c r="B8" s="49" t="s">
        <v>758</v>
      </c>
      <c r="C8" s="238">
        <f t="shared" ref="C8:C47" si="0">P8</f>
        <v>0.16988323914406789</v>
      </c>
      <c r="D8" s="243">
        <f t="shared" ref="D8:E41" si="1">W8</f>
        <v>0.2736524906322878</v>
      </c>
      <c r="E8" s="243">
        <f t="shared" si="1"/>
        <v>4.6479574456934729E-2</v>
      </c>
      <c r="F8" s="243">
        <f t="shared" ref="F8:G41" si="2">AH8</f>
        <v>0.4520504153237429</v>
      </c>
      <c r="G8" s="243">
        <f t="shared" si="2"/>
        <v>0.11982810575688495</v>
      </c>
      <c r="H8" s="244">
        <f t="shared" ref="H8:H47" si="3">AN8</f>
        <v>1.1007693311748612E-2</v>
      </c>
      <c r="K8" s="61" t="s">
        <v>470</v>
      </c>
      <c r="L8" s="49" t="s">
        <v>758</v>
      </c>
      <c r="M8" s="62">
        <f>取引基本表!AX5</f>
        <v>551726</v>
      </c>
      <c r="N8" s="63">
        <f>ABS(取引基本表!BF5)</f>
        <v>457997</v>
      </c>
      <c r="O8" s="64">
        <f t="shared" ref="O8:O47" si="4">N8/M8</f>
        <v>0.83011676085593211</v>
      </c>
      <c r="P8" s="65">
        <f t="shared" ref="P8:P43" si="5">1-O8</f>
        <v>0.16988323914406789</v>
      </c>
      <c r="R8" s="61" t="s">
        <v>470</v>
      </c>
      <c r="S8" s="49" t="s">
        <v>758</v>
      </c>
      <c r="T8" s="67">
        <v>190815</v>
      </c>
      <c r="U8" s="66">
        <v>52217</v>
      </c>
      <c r="V8" s="67">
        <v>8869</v>
      </c>
      <c r="W8" s="245">
        <f>U8/T8</f>
        <v>0.2736524906322878</v>
      </c>
      <c r="X8" s="245">
        <f>V8/T8</f>
        <v>4.6479574456934729E-2</v>
      </c>
      <c r="Z8" s="61" t="s">
        <v>470</v>
      </c>
      <c r="AA8" s="37" t="s">
        <v>758</v>
      </c>
      <c r="AB8" s="68">
        <f t="array" ref="AB8:AF47">TRANSPOSE(取引基本表!C46:AP50)</f>
        <v>22865</v>
      </c>
      <c r="AC8" s="69">
        <v>38530</v>
      </c>
      <c r="AD8" s="69">
        <v>30545</v>
      </c>
      <c r="AE8" s="69">
        <v>7590</v>
      </c>
      <c r="AF8" s="69">
        <v>-13272</v>
      </c>
      <c r="AG8" s="246">
        <f>取引基本表!BH5</f>
        <v>190815</v>
      </c>
      <c r="AH8" s="244">
        <f>SUM(AB8:AF8)/AG8</f>
        <v>0.4520504153237429</v>
      </c>
      <c r="AI8" s="247">
        <f>AB8/AG8</f>
        <v>0.11982810575688495</v>
      </c>
      <c r="AK8" s="61" t="s">
        <v>470</v>
      </c>
      <c r="AL8" s="49" t="s">
        <v>758</v>
      </c>
      <c r="AM8" s="62">
        <f>取引基本表!AR5</f>
        <v>132655</v>
      </c>
      <c r="AN8" s="233">
        <f t="shared" ref="AN8:AN47" si="6">AM8/AM$47</f>
        <v>1.1007693311748612E-2</v>
      </c>
    </row>
    <row r="9" spans="1:40" x14ac:dyDescent="0.15">
      <c r="A9" s="73" t="s">
        <v>471</v>
      </c>
      <c r="B9" s="49" t="s">
        <v>759</v>
      </c>
      <c r="C9" s="248">
        <f t="shared" si="0"/>
        <v>0.40976645435244163</v>
      </c>
      <c r="D9" s="232">
        <f t="shared" si="1"/>
        <v>0.14440533530937386</v>
      </c>
      <c r="E9" s="232">
        <f t="shared" si="1"/>
        <v>0.11439422008151168</v>
      </c>
      <c r="F9" s="232">
        <f t="shared" si="2"/>
        <v>0.74407187847350875</v>
      </c>
      <c r="G9" s="232">
        <f t="shared" si="2"/>
        <v>0.27278621711745094</v>
      </c>
      <c r="H9" s="233">
        <f t="shared" si="3"/>
        <v>5.6766522140644718E-4</v>
      </c>
      <c r="K9" s="73" t="s">
        <v>471</v>
      </c>
      <c r="L9" s="49" t="s">
        <v>759</v>
      </c>
      <c r="M9" s="62">
        <f>取引基本表!AX6</f>
        <v>23550</v>
      </c>
      <c r="N9" s="63">
        <f>ABS(取引基本表!BF6)</f>
        <v>13900</v>
      </c>
      <c r="O9" s="64">
        <f t="shared" si="4"/>
        <v>0.59023354564755837</v>
      </c>
      <c r="P9" s="65">
        <f t="shared" si="5"/>
        <v>0.40976645435244163</v>
      </c>
      <c r="R9" s="73" t="s">
        <v>471</v>
      </c>
      <c r="S9" s="49" t="s">
        <v>759</v>
      </c>
      <c r="T9" s="67">
        <v>10796</v>
      </c>
      <c r="U9" s="66">
        <v>1559</v>
      </c>
      <c r="V9" s="67">
        <v>1235</v>
      </c>
      <c r="W9" s="245">
        <f t="shared" ref="W9:W47" si="7">U9/T9</f>
        <v>0.14440533530937386</v>
      </c>
      <c r="X9" s="245">
        <f t="shared" ref="X9:X47" si="8">V9/T9</f>
        <v>0.11439422008151168</v>
      </c>
      <c r="Z9" s="73" t="s">
        <v>471</v>
      </c>
      <c r="AA9" s="37" t="s">
        <v>759</v>
      </c>
      <c r="AB9" s="70">
        <v>2945</v>
      </c>
      <c r="AC9" s="63">
        <v>4567</v>
      </c>
      <c r="AD9" s="63">
        <v>717</v>
      </c>
      <c r="AE9" s="63">
        <v>274</v>
      </c>
      <c r="AF9" s="63">
        <v>-470</v>
      </c>
      <c r="AG9" s="249">
        <f>取引基本表!BH6</f>
        <v>10796</v>
      </c>
      <c r="AH9" s="233">
        <f t="shared" ref="AH9:AH47" si="9">SUM(AB9:AF9)/AG9</f>
        <v>0.74407187847350875</v>
      </c>
      <c r="AI9" s="234">
        <f t="shared" ref="AI9:AI47" si="10">AB9/AG9</f>
        <v>0.27278621711745094</v>
      </c>
      <c r="AK9" s="73" t="s">
        <v>471</v>
      </c>
      <c r="AL9" s="49" t="s">
        <v>759</v>
      </c>
      <c r="AM9" s="62">
        <f>取引基本表!AR6</f>
        <v>6841</v>
      </c>
      <c r="AN9" s="233">
        <f t="shared" si="6"/>
        <v>5.6766522140644718E-4</v>
      </c>
    </row>
    <row r="10" spans="1:40" x14ac:dyDescent="0.15">
      <c r="A10" s="73" t="s">
        <v>472</v>
      </c>
      <c r="B10" s="49" t="s">
        <v>760</v>
      </c>
      <c r="C10" s="248">
        <f t="shared" si="0"/>
        <v>0.68007710705743762</v>
      </c>
      <c r="D10" s="232">
        <f t="shared" si="1"/>
        <v>9.7799297694606213E-2</v>
      </c>
      <c r="E10" s="232">
        <f t="shared" si="1"/>
        <v>2.6958057972911079E-2</v>
      </c>
      <c r="F10" s="232">
        <f t="shared" si="2"/>
        <v>0.51654343606185527</v>
      </c>
      <c r="G10" s="232">
        <f t="shared" si="2"/>
        <v>0.17854260725424764</v>
      </c>
      <c r="H10" s="233">
        <f t="shared" si="3"/>
        <v>1.290834700219075E-3</v>
      </c>
      <c r="K10" s="73" t="s">
        <v>472</v>
      </c>
      <c r="L10" s="49" t="s">
        <v>760</v>
      </c>
      <c r="M10" s="62">
        <f>取引基本表!AX7</f>
        <v>56026</v>
      </c>
      <c r="N10" s="63">
        <f>ABS(取引基本表!BF7)</f>
        <v>17924</v>
      </c>
      <c r="O10" s="64">
        <f t="shared" si="4"/>
        <v>0.31992289294256238</v>
      </c>
      <c r="P10" s="65">
        <f t="shared" si="5"/>
        <v>0.68007710705743762</v>
      </c>
      <c r="R10" s="73" t="s">
        <v>472</v>
      </c>
      <c r="S10" s="49" t="s">
        <v>760</v>
      </c>
      <c r="T10" s="67">
        <v>45849</v>
      </c>
      <c r="U10" s="66">
        <v>4484</v>
      </c>
      <c r="V10" s="67">
        <v>1236</v>
      </c>
      <c r="W10" s="245">
        <f t="shared" si="7"/>
        <v>9.7799297694606213E-2</v>
      </c>
      <c r="X10" s="245">
        <f t="shared" si="8"/>
        <v>2.6958057972911079E-2</v>
      </c>
      <c r="Z10" s="73" t="s">
        <v>472</v>
      </c>
      <c r="AA10" s="37" t="s">
        <v>760</v>
      </c>
      <c r="AB10" s="70">
        <v>8186</v>
      </c>
      <c r="AC10" s="63">
        <v>6766</v>
      </c>
      <c r="AD10" s="63">
        <v>6401</v>
      </c>
      <c r="AE10" s="63">
        <v>2369</v>
      </c>
      <c r="AF10" s="63">
        <v>-39</v>
      </c>
      <c r="AG10" s="249">
        <f>取引基本表!BH7</f>
        <v>45849</v>
      </c>
      <c r="AH10" s="233">
        <f t="shared" si="9"/>
        <v>0.51654343606185527</v>
      </c>
      <c r="AI10" s="234">
        <f t="shared" si="10"/>
        <v>0.17854260725424764</v>
      </c>
      <c r="AK10" s="73" t="s">
        <v>472</v>
      </c>
      <c r="AL10" s="49" t="s">
        <v>760</v>
      </c>
      <c r="AM10" s="62">
        <f>取引基本表!AR7</f>
        <v>15556</v>
      </c>
      <c r="AN10" s="233">
        <f t="shared" si="6"/>
        <v>1.290834700219075E-3</v>
      </c>
    </row>
    <row r="11" spans="1:40" x14ac:dyDescent="0.15">
      <c r="A11" s="73" t="s">
        <v>473</v>
      </c>
      <c r="B11" s="49" t="s">
        <v>7</v>
      </c>
      <c r="C11" s="248">
        <f t="shared" si="0"/>
        <v>2.1147201560344109E-2</v>
      </c>
      <c r="D11" s="232">
        <f t="shared" si="1"/>
        <v>2.238567316917173E-2</v>
      </c>
      <c r="E11" s="232">
        <f t="shared" si="1"/>
        <v>2.1852680950858117E-2</v>
      </c>
      <c r="F11" s="232">
        <f t="shared" si="2"/>
        <v>0.38828483104146677</v>
      </c>
      <c r="G11" s="232">
        <f t="shared" si="2"/>
        <v>0.2349962690544718</v>
      </c>
      <c r="H11" s="233">
        <f t="shared" si="3"/>
        <v>-2.2238602446561594E-5</v>
      </c>
      <c r="K11" s="73" t="s">
        <v>473</v>
      </c>
      <c r="L11" s="49" t="s">
        <v>7</v>
      </c>
      <c r="M11" s="62">
        <f>取引基本表!AX8</f>
        <v>608071</v>
      </c>
      <c r="N11" s="63">
        <f>ABS(取引基本表!BF8)</f>
        <v>595212</v>
      </c>
      <c r="O11" s="64">
        <f t="shared" si="4"/>
        <v>0.97885279843965589</v>
      </c>
      <c r="P11" s="65">
        <f t="shared" si="5"/>
        <v>2.1147201560344109E-2</v>
      </c>
      <c r="R11" s="73" t="s">
        <v>473</v>
      </c>
      <c r="S11" s="49" t="s">
        <v>7</v>
      </c>
      <c r="T11" s="67">
        <v>18762</v>
      </c>
      <c r="U11" s="66">
        <v>420</v>
      </c>
      <c r="V11" s="67">
        <v>410</v>
      </c>
      <c r="W11" s="245">
        <f t="shared" si="7"/>
        <v>2.238567316917173E-2</v>
      </c>
      <c r="X11" s="245">
        <f t="shared" si="8"/>
        <v>2.1852680950858117E-2</v>
      </c>
      <c r="Z11" s="73" t="s">
        <v>473</v>
      </c>
      <c r="AA11" s="37" t="s">
        <v>7</v>
      </c>
      <c r="AB11" s="70">
        <v>4409</v>
      </c>
      <c r="AC11" s="63">
        <v>576</v>
      </c>
      <c r="AD11" s="63">
        <v>1387</v>
      </c>
      <c r="AE11" s="63">
        <v>913</v>
      </c>
      <c r="AF11" s="63">
        <v>0</v>
      </c>
      <c r="AG11" s="249">
        <f>取引基本表!BH8</f>
        <v>18762</v>
      </c>
      <c r="AH11" s="233">
        <f t="shared" si="9"/>
        <v>0.38828483104146677</v>
      </c>
      <c r="AI11" s="234">
        <f t="shared" si="10"/>
        <v>0.2349962690544718</v>
      </c>
      <c r="AK11" s="73" t="s">
        <v>473</v>
      </c>
      <c r="AL11" s="49" t="s">
        <v>7</v>
      </c>
      <c r="AM11" s="62">
        <f>取引基本表!AR8</f>
        <v>-268</v>
      </c>
      <c r="AN11" s="233">
        <f t="shared" si="6"/>
        <v>-2.2238602446561594E-5</v>
      </c>
    </row>
    <row r="12" spans="1:40" x14ac:dyDescent="0.15">
      <c r="A12" s="73" t="s">
        <v>474</v>
      </c>
      <c r="B12" s="49" t="s">
        <v>464</v>
      </c>
      <c r="C12" s="248">
        <f t="shared" si="0"/>
        <v>0.26979296775158057</v>
      </c>
      <c r="D12" s="232">
        <f t="shared" si="1"/>
        <v>3.7088865741159563E-2</v>
      </c>
      <c r="E12" s="232">
        <f t="shared" si="1"/>
        <v>3.539948357013805E-2</v>
      </c>
      <c r="F12" s="232">
        <f t="shared" si="2"/>
        <v>0.33481714299007204</v>
      </c>
      <c r="G12" s="232">
        <f t="shared" si="2"/>
        <v>0.14399966915404239</v>
      </c>
      <c r="H12" s="233">
        <f t="shared" si="3"/>
        <v>8.4790563397567215E-2</v>
      </c>
      <c r="K12" s="73" t="s">
        <v>474</v>
      </c>
      <c r="L12" s="49" t="s">
        <v>464</v>
      </c>
      <c r="M12" s="62">
        <f>取引基本表!AX9</f>
        <v>1866231</v>
      </c>
      <c r="N12" s="63">
        <f>ABS(取引基本表!BF9)</f>
        <v>1362735</v>
      </c>
      <c r="O12" s="64">
        <f t="shared" si="4"/>
        <v>0.73020703224841943</v>
      </c>
      <c r="P12" s="65">
        <f t="shared" si="5"/>
        <v>0.26979296775158057</v>
      </c>
      <c r="R12" s="73" t="s">
        <v>474</v>
      </c>
      <c r="S12" s="49" t="s">
        <v>464</v>
      </c>
      <c r="T12" s="67">
        <v>1934435</v>
      </c>
      <c r="U12" s="66">
        <v>71746</v>
      </c>
      <c r="V12" s="67">
        <v>68478</v>
      </c>
      <c r="W12" s="245">
        <f t="shared" si="7"/>
        <v>3.7088865741159563E-2</v>
      </c>
      <c r="X12" s="245">
        <f t="shared" si="8"/>
        <v>3.539948357013805E-2</v>
      </c>
      <c r="Z12" s="73" t="s">
        <v>474</v>
      </c>
      <c r="AA12" s="37" t="s">
        <v>464</v>
      </c>
      <c r="AB12" s="70">
        <v>278558</v>
      </c>
      <c r="AC12" s="63">
        <v>158427</v>
      </c>
      <c r="AD12" s="63">
        <v>104978</v>
      </c>
      <c r="AE12" s="63">
        <v>113635</v>
      </c>
      <c r="AF12" s="63">
        <v>-7916</v>
      </c>
      <c r="AG12" s="249">
        <f>取引基本表!BH9</f>
        <v>1934435</v>
      </c>
      <c r="AH12" s="233">
        <f t="shared" si="9"/>
        <v>0.33481714299007204</v>
      </c>
      <c r="AI12" s="234">
        <f t="shared" si="10"/>
        <v>0.14399966915404239</v>
      </c>
      <c r="AK12" s="73" t="s">
        <v>474</v>
      </c>
      <c r="AL12" s="49" t="s">
        <v>464</v>
      </c>
      <c r="AM12" s="62">
        <f>取引基本表!AR9</f>
        <v>1021821</v>
      </c>
      <c r="AN12" s="233">
        <f t="shared" si="6"/>
        <v>8.4790563397567215E-2</v>
      </c>
    </row>
    <row r="13" spans="1:40" x14ac:dyDescent="0.15">
      <c r="A13" s="73" t="s">
        <v>475</v>
      </c>
      <c r="B13" s="49" t="s">
        <v>8</v>
      </c>
      <c r="C13" s="248">
        <f t="shared" si="0"/>
        <v>6.684233532602335E-2</v>
      </c>
      <c r="D13" s="232">
        <f t="shared" si="1"/>
        <v>0.1651861487951434</v>
      </c>
      <c r="E13" s="232">
        <f t="shared" si="1"/>
        <v>0.12199715046769498</v>
      </c>
      <c r="F13" s="232">
        <f t="shared" si="2"/>
        <v>0.36934894381465649</v>
      </c>
      <c r="G13" s="232">
        <f t="shared" si="2"/>
        <v>0.23596605339775753</v>
      </c>
      <c r="H13" s="233">
        <f t="shared" si="3"/>
        <v>1.6879182236800124E-2</v>
      </c>
      <c r="K13" s="73" t="s">
        <v>475</v>
      </c>
      <c r="L13" s="49" t="s">
        <v>8</v>
      </c>
      <c r="M13" s="62">
        <f>取引基本表!AX10</f>
        <v>324854</v>
      </c>
      <c r="N13" s="63">
        <f>ABS(取引基本表!BF10)</f>
        <v>303140</v>
      </c>
      <c r="O13" s="64">
        <f t="shared" si="4"/>
        <v>0.93315766467397665</v>
      </c>
      <c r="P13" s="65">
        <f t="shared" si="5"/>
        <v>6.684233532602335E-2</v>
      </c>
      <c r="R13" s="73" t="s">
        <v>475</v>
      </c>
      <c r="S13" s="49" t="s">
        <v>8</v>
      </c>
      <c r="T13" s="67">
        <v>80715</v>
      </c>
      <c r="U13" s="66">
        <v>13333</v>
      </c>
      <c r="V13" s="67">
        <v>9847</v>
      </c>
      <c r="W13" s="245">
        <f t="shared" si="7"/>
        <v>0.1651861487951434</v>
      </c>
      <c r="X13" s="245">
        <f t="shared" si="8"/>
        <v>0.12199715046769498</v>
      </c>
      <c r="Z13" s="73" t="s">
        <v>475</v>
      </c>
      <c r="AA13" s="37" t="s">
        <v>8</v>
      </c>
      <c r="AB13" s="70">
        <v>19046</v>
      </c>
      <c r="AC13" s="63">
        <v>-1491</v>
      </c>
      <c r="AD13" s="63">
        <v>8822</v>
      </c>
      <c r="AE13" s="63">
        <v>3435</v>
      </c>
      <c r="AF13" s="63">
        <v>0</v>
      </c>
      <c r="AG13" s="249">
        <f>取引基本表!BH10</f>
        <v>80715</v>
      </c>
      <c r="AH13" s="233">
        <f t="shared" si="9"/>
        <v>0.36934894381465649</v>
      </c>
      <c r="AI13" s="234">
        <f t="shared" si="10"/>
        <v>0.23596605339775753</v>
      </c>
      <c r="AK13" s="73" t="s">
        <v>475</v>
      </c>
      <c r="AL13" s="49" t="s">
        <v>8</v>
      </c>
      <c r="AM13" s="62">
        <f>取引基本表!AR10</f>
        <v>203413</v>
      </c>
      <c r="AN13" s="233">
        <f t="shared" si="6"/>
        <v>1.6879182236800124E-2</v>
      </c>
    </row>
    <row r="14" spans="1:40" x14ac:dyDescent="0.15">
      <c r="A14" s="73" t="s">
        <v>476</v>
      </c>
      <c r="B14" s="49" t="s">
        <v>482</v>
      </c>
      <c r="C14" s="248">
        <f t="shared" si="0"/>
        <v>0.21710827927701792</v>
      </c>
      <c r="D14" s="232">
        <f t="shared" si="1"/>
        <v>4.5196804531672026E-2</v>
      </c>
      <c r="E14" s="232">
        <f t="shared" si="1"/>
        <v>3.8130342673435243E-2</v>
      </c>
      <c r="F14" s="232">
        <f t="shared" si="2"/>
        <v>0.32729567218469302</v>
      </c>
      <c r="G14" s="232">
        <f t="shared" si="2"/>
        <v>0.17574790290253137</v>
      </c>
      <c r="H14" s="233">
        <f t="shared" si="3"/>
        <v>1.1225515443921091E-3</v>
      </c>
      <c r="K14" s="73" t="s">
        <v>476</v>
      </c>
      <c r="L14" s="49" t="s">
        <v>482</v>
      </c>
      <c r="M14" s="62">
        <f>取引基本表!AX11</f>
        <v>482059</v>
      </c>
      <c r="N14" s="63">
        <f>ABS(取引基本表!BF11)</f>
        <v>377400</v>
      </c>
      <c r="O14" s="64">
        <f t="shared" si="4"/>
        <v>0.78289172072298208</v>
      </c>
      <c r="P14" s="65">
        <f t="shared" si="5"/>
        <v>0.21710827927701792</v>
      </c>
      <c r="R14" s="73" t="s">
        <v>476</v>
      </c>
      <c r="S14" s="49" t="s">
        <v>482</v>
      </c>
      <c r="T14" s="67">
        <v>350246</v>
      </c>
      <c r="U14" s="66">
        <v>15830</v>
      </c>
      <c r="V14" s="67">
        <v>13355</v>
      </c>
      <c r="W14" s="245">
        <f t="shared" si="7"/>
        <v>4.5196804531672026E-2</v>
      </c>
      <c r="X14" s="245">
        <f t="shared" si="8"/>
        <v>3.8130342673435243E-2</v>
      </c>
      <c r="Z14" s="73" t="s">
        <v>476</v>
      </c>
      <c r="AA14" s="37" t="s">
        <v>482</v>
      </c>
      <c r="AB14" s="70">
        <v>61555</v>
      </c>
      <c r="AC14" s="63">
        <v>24626</v>
      </c>
      <c r="AD14" s="63">
        <v>19339</v>
      </c>
      <c r="AE14" s="63">
        <v>9114</v>
      </c>
      <c r="AF14" s="63">
        <v>0</v>
      </c>
      <c r="AG14" s="249">
        <f>取引基本表!BH11</f>
        <v>350246</v>
      </c>
      <c r="AH14" s="233">
        <f t="shared" si="9"/>
        <v>0.32729567218469302</v>
      </c>
      <c r="AI14" s="234">
        <f t="shared" si="10"/>
        <v>0.17574790290253137</v>
      </c>
      <c r="AK14" s="73" t="s">
        <v>476</v>
      </c>
      <c r="AL14" s="49" t="s">
        <v>482</v>
      </c>
      <c r="AM14" s="62">
        <f>取引基本表!AR11</f>
        <v>13528</v>
      </c>
      <c r="AN14" s="233">
        <f t="shared" si="6"/>
        <v>1.1225515443921091E-3</v>
      </c>
    </row>
    <row r="15" spans="1:40" x14ac:dyDescent="0.15">
      <c r="A15" s="73" t="s">
        <v>477</v>
      </c>
      <c r="B15" s="49" t="s">
        <v>9</v>
      </c>
      <c r="C15" s="248">
        <f t="shared" si="0"/>
        <v>0.1777237835164599</v>
      </c>
      <c r="D15" s="232">
        <f t="shared" si="1"/>
        <v>1.862209422908882E-2</v>
      </c>
      <c r="E15" s="232">
        <f t="shared" si="1"/>
        <v>1.8544573004253467E-2</v>
      </c>
      <c r="F15" s="232">
        <f t="shared" si="2"/>
        <v>0.33005409485469872</v>
      </c>
      <c r="G15" s="232">
        <f t="shared" si="2"/>
        <v>0.10387096116118634</v>
      </c>
      <c r="H15" s="233">
        <f t="shared" si="3"/>
        <v>7.5144901505810619E-3</v>
      </c>
      <c r="K15" s="73" t="s">
        <v>477</v>
      </c>
      <c r="L15" s="49" t="s">
        <v>9</v>
      </c>
      <c r="M15" s="62">
        <f>取引基本表!AX12</f>
        <v>1395210</v>
      </c>
      <c r="N15" s="63">
        <f>ABS(取引基本表!BF12)</f>
        <v>1147248</v>
      </c>
      <c r="O15" s="64">
        <f t="shared" si="4"/>
        <v>0.8222762164835401</v>
      </c>
      <c r="P15" s="65">
        <f t="shared" si="5"/>
        <v>0.1777237835164599</v>
      </c>
      <c r="R15" s="73" t="s">
        <v>477</v>
      </c>
      <c r="S15" s="49" t="s">
        <v>9</v>
      </c>
      <c r="T15" s="67">
        <v>1470565</v>
      </c>
      <c r="U15" s="66">
        <v>27385</v>
      </c>
      <c r="V15" s="67">
        <v>27271</v>
      </c>
      <c r="W15" s="245">
        <f t="shared" si="7"/>
        <v>1.862209422908882E-2</v>
      </c>
      <c r="X15" s="245">
        <f t="shared" si="8"/>
        <v>1.8544573004253467E-2</v>
      </c>
      <c r="Z15" s="73" t="s">
        <v>477</v>
      </c>
      <c r="AA15" s="37" t="s">
        <v>9</v>
      </c>
      <c r="AB15" s="70">
        <v>152749</v>
      </c>
      <c r="AC15" s="63">
        <v>96845</v>
      </c>
      <c r="AD15" s="63">
        <v>204513</v>
      </c>
      <c r="AE15" s="63">
        <v>31262</v>
      </c>
      <c r="AF15" s="63">
        <v>-3</v>
      </c>
      <c r="AG15" s="249">
        <f>取引基本表!BH12</f>
        <v>1470565</v>
      </c>
      <c r="AH15" s="233">
        <f t="shared" si="9"/>
        <v>0.33005409485469872</v>
      </c>
      <c r="AI15" s="234">
        <f t="shared" si="10"/>
        <v>0.10387096116118634</v>
      </c>
      <c r="AK15" s="73" t="s">
        <v>477</v>
      </c>
      <c r="AL15" s="49" t="s">
        <v>9</v>
      </c>
      <c r="AM15" s="62">
        <f>取引基本表!AR12</f>
        <v>90558</v>
      </c>
      <c r="AN15" s="233">
        <f t="shared" si="6"/>
        <v>7.5144901505810619E-3</v>
      </c>
    </row>
    <row r="16" spans="1:40" x14ac:dyDescent="0.15">
      <c r="A16" s="73" t="s">
        <v>478</v>
      </c>
      <c r="B16" s="49" t="s">
        <v>10</v>
      </c>
      <c r="C16" s="248">
        <f t="shared" si="0"/>
        <v>0.12368252551663639</v>
      </c>
      <c r="D16" s="232">
        <f t="shared" si="1"/>
        <v>1.2952602682604767E-2</v>
      </c>
      <c r="E16" s="232">
        <f t="shared" si="1"/>
        <v>1.2952602682604767E-2</v>
      </c>
      <c r="F16" s="232">
        <f t="shared" si="2"/>
        <v>0.17086837167280561</v>
      </c>
      <c r="G16" s="232">
        <f t="shared" si="2"/>
        <v>1.9772048092292722E-2</v>
      </c>
      <c r="H16" s="233">
        <f t="shared" si="3"/>
        <v>1.7113434381227897E-2</v>
      </c>
      <c r="K16" s="73" t="s">
        <v>478</v>
      </c>
      <c r="L16" s="49" t="s">
        <v>10</v>
      </c>
      <c r="M16" s="62">
        <f>取引基本表!AX13</f>
        <v>654377</v>
      </c>
      <c r="N16" s="63">
        <f>ABS(取引基本表!BF13)</f>
        <v>573442</v>
      </c>
      <c r="O16" s="64">
        <f t="shared" si="4"/>
        <v>0.87631747448336361</v>
      </c>
      <c r="P16" s="65">
        <f t="shared" si="5"/>
        <v>0.12368252551663639</v>
      </c>
      <c r="R16" s="73" t="s">
        <v>478</v>
      </c>
      <c r="S16" s="49" t="s">
        <v>10</v>
      </c>
      <c r="T16" s="67">
        <v>115112</v>
      </c>
      <c r="U16" s="66">
        <v>1491</v>
      </c>
      <c r="V16" s="67">
        <v>1491</v>
      </c>
      <c r="W16" s="245">
        <f t="shared" si="7"/>
        <v>1.2952602682604767E-2</v>
      </c>
      <c r="X16" s="245">
        <f t="shared" si="8"/>
        <v>1.2952602682604767E-2</v>
      </c>
      <c r="Z16" s="73" t="s">
        <v>478</v>
      </c>
      <c r="AA16" s="37" t="s">
        <v>10</v>
      </c>
      <c r="AB16" s="70">
        <v>2276</v>
      </c>
      <c r="AC16" s="63">
        <v>1883</v>
      </c>
      <c r="AD16" s="63">
        <v>6384</v>
      </c>
      <c r="AE16" s="63">
        <v>9274</v>
      </c>
      <c r="AF16" s="63">
        <v>-148</v>
      </c>
      <c r="AG16" s="249">
        <f>取引基本表!BH13</f>
        <v>115112</v>
      </c>
      <c r="AH16" s="233">
        <f t="shared" si="9"/>
        <v>0.17086837167280561</v>
      </c>
      <c r="AI16" s="234">
        <f t="shared" si="10"/>
        <v>1.9772048092292722E-2</v>
      </c>
      <c r="AK16" s="73" t="s">
        <v>478</v>
      </c>
      <c r="AL16" s="49" t="s">
        <v>10</v>
      </c>
      <c r="AM16" s="62">
        <f>取引基本表!AR13</f>
        <v>206236</v>
      </c>
      <c r="AN16" s="233">
        <f t="shared" si="6"/>
        <v>1.7113434381227897E-2</v>
      </c>
    </row>
    <row r="17" spans="1:40" x14ac:dyDescent="0.15">
      <c r="A17" s="73" t="s">
        <v>43</v>
      </c>
      <c r="B17" s="49" t="s">
        <v>702</v>
      </c>
      <c r="C17" s="248">
        <f t="shared" si="0"/>
        <v>0.19283956701830429</v>
      </c>
      <c r="D17" s="232">
        <f t="shared" si="1"/>
        <v>4.4453920652026524E-2</v>
      </c>
      <c r="E17" s="232">
        <f t="shared" si="1"/>
        <v>4.2061277361062542E-2</v>
      </c>
      <c r="F17" s="232">
        <f t="shared" si="2"/>
        <v>0.36995154049829787</v>
      </c>
      <c r="G17" s="232">
        <f t="shared" si="2"/>
        <v>0.23402763404868787</v>
      </c>
      <c r="H17" s="233">
        <f t="shared" si="3"/>
        <v>3.1766349957435482E-3</v>
      </c>
      <c r="K17" s="73" t="s">
        <v>43</v>
      </c>
      <c r="L17" s="49" t="s">
        <v>702</v>
      </c>
      <c r="M17" s="62">
        <f>取引基本表!AX14</f>
        <v>551894</v>
      </c>
      <c r="N17" s="63">
        <f>ABS(取引基本表!BF14)</f>
        <v>445467</v>
      </c>
      <c r="O17" s="64">
        <f t="shared" si="4"/>
        <v>0.80716043298169571</v>
      </c>
      <c r="P17" s="65">
        <f t="shared" si="5"/>
        <v>0.19283956701830429</v>
      </c>
      <c r="R17" s="73" t="s">
        <v>43</v>
      </c>
      <c r="S17" s="49" t="s">
        <v>702</v>
      </c>
      <c r="T17" s="67">
        <v>560468</v>
      </c>
      <c r="U17" s="66">
        <v>24915</v>
      </c>
      <c r="V17" s="67">
        <v>23574</v>
      </c>
      <c r="W17" s="245">
        <f t="shared" si="7"/>
        <v>4.4453920652026524E-2</v>
      </c>
      <c r="X17" s="245">
        <f t="shared" si="8"/>
        <v>4.2061277361062542E-2</v>
      </c>
      <c r="Z17" s="73" t="s">
        <v>43</v>
      </c>
      <c r="AA17" s="37" t="s">
        <v>702</v>
      </c>
      <c r="AB17" s="70">
        <v>131165</v>
      </c>
      <c r="AC17" s="63">
        <v>729</v>
      </c>
      <c r="AD17" s="63">
        <v>54573</v>
      </c>
      <c r="AE17" s="63">
        <v>20882</v>
      </c>
      <c r="AF17" s="63">
        <v>-3</v>
      </c>
      <c r="AG17" s="249">
        <f>取引基本表!BH14</f>
        <v>560468</v>
      </c>
      <c r="AH17" s="233">
        <f t="shared" si="9"/>
        <v>0.36995154049829787</v>
      </c>
      <c r="AI17" s="234">
        <f t="shared" si="10"/>
        <v>0.23402763404868787</v>
      </c>
      <c r="AK17" s="73" t="s">
        <v>43</v>
      </c>
      <c r="AL17" s="49" t="s">
        <v>702</v>
      </c>
      <c r="AM17" s="62">
        <f>取引基本表!AR14</f>
        <v>38282</v>
      </c>
      <c r="AN17" s="233">
        <f t="shared" si="6"/>
        <v>3.1766349957435482E-3</v>
      </c>
    </row>
    <row r="18" spans="1:40" x14ac:dyDescent="0.15">
      <c r="A18" s="73" t="s">
        <v>44</v>
      </c>
      <c r="B18" s="49" t="s">
        <v>11</v>
      </c>
      <c r="C18" s="248">
        <f t="shared" si="0"/>
        <v>0.30630539049432115</v>
      </c>
      <c r="D18" s="232">
        <f t="shared" si="1"/>
        <v>4.1488554421314744E-2</v>
      </c>
      <c r="E18" s="232">
        <f t="shared" si="1"/>
        <v>3.8178621954614265E-2</v>
      </c>
      <c r="F18" s="232">
        <f t="shared" si="2"/>
        <v>0.4635011306393737</v>
      </c>
      <c r="G18" s="232">
        <f t="shared" si="2"/>
        <v>0.21755179396051724</v>
      </c>
      <c r="H18" s="233">
        <f t="shared" si="3"/>
        <v>5.3704565311248737E-4</v>
      </c>
      <c r="K18" s="73" t="s">
        <v>44</v>
      </c>
      <c r="L18" s="49" t="s">
        <v>11</v>
      </c>
      <c r="M18" s="62">
        <f>取引基本表!AX15</f>
        <v>216418</v>
      </c>
      <c r="N18" s="63">
        <f>ABS(取引基本表!BF15)</f>
        <v>150128</v>
      </c>
      <c r="O18" s="64">
        <f t="shared" si="4"/>
        <v>0.69369460950567885</v>
      </c>
      <c r="P18" s="65">
        <f t="shared" si="5"/>
        <v>0.30630539049432115</v>
      </c>
      <c r="R18" s="73" t="s">
        <v>44</v>
      </c>
      <c r="S18" s="49" t="s">
        <v>11</v>
      </c>
      <c r="T18" s="67">
        <v>262241</v>
      </c>
      <c r="U18" s="66">
        <v>10880</v>
      </c>
      <c r="V18" s="67">
        <v>10012</v>
      </c>
      <c r="W18" s="245">
        <f t="shared" si="7"/>
        <v>4.1488554421314744E-2</v>
      </c>
      <c r="X18" s="245">
        <f t="shared" si="8"/>
        <v>3.8178621954614265E-2</v>
      </c>
      <c r="Z18" s="73" t="s">
        <v>44</v>
      </c>
      <c r="AA18" s="37" t="s">
        <v>11</v>
      </c>
      <c r="AB18" s="70">
        <v>57051</v>
      </c>
      <c r="AC18" s="63">
        <v>25591</v>
      </c>
      <c r="AD18" s="63">
        <v>30723</v>
      </c>
      <c r="AE18" s="63">
        <v>8184</v>
      </c>
      <c r="AF18" s="63">
        <v>0</v>
      </c>
      <c r="AG18" s="249">
        <f>取引基本表!BH15</f>
        <v>262241</v>
      </c>
      <c r="AH18" s="233">
        <f t="shared" si="9"/>
        <v>0.4635011306393737</v>
      </c>
      <c r="AI18" s="234">
        <f t="shared" si="10"/>
        <v>0.21755179396051724</v>
      </c>
      <c r="AK18" s="73" t="s">
        <v>44</v>
      </c>
      <c r="AL18" s="49" t="s">
        <v>11</v>
      </c>
      <c r="AM18" s="62">
        <f>取引基本表!AR15</f>
        <v>6472</v>
      </c>
      <c r="AN18" s="233">
        <f t="shared" si="6"/>
        <v>5.3704565311248737E-4</v>
      </c>
    </row>
    <row r="19" spans="1:40" x14ac:dyDescent="0.15">
      <c r="A19" s="73" t="s">
        <v>45</v>
      </c>
      <c r="B19" s="49" t="s">
        <v>12</v>
      </c>
      <c r="C19" s="248">
        <f t="shared" si="0"/>
        <v>0.36966314955627488</v>
      </c>
      <c r="D19" s="232">
        <f t="shared" si="1"/>
        <v>8.3109656186295868E-3</v>
      </c>
      <c r="E19" s="232">
        <f t="shared" si="1"/>
        <v>8.1137788631236215E-3</v>
      </c>
      <c r="F19" s="232">
        <f t="shared" si="2"/>
        <v>0.17645477862102601</v>
      </c>
      <c r="G19" s="232">
        <f t="shared" si="2"/>
        <v>4.2381117789262797E-2</v>
      </c>
      <c r="H19" s="233">
        <f t="shared" si="3"/>
        <v>-1.254655481313475E-4</v>
      </c>
      <c r="K19" s="73" t="s">
        <v>45</v>
      </c>
      <c r="L19" s="49" t="s">
        <v>12</v>
      </c>
      <c r="M19" s="62">
        <f>取引基本表!AX16</f>
        <v>2269761</v>
      </c>
      <c r="N19" s="63">
        <f>ABS(取引基本表!BF16)</f>
        <v>1430714</v>
      </c>
      <c r="O19" s="64">
        <f t="shared" si="4"/>
        <v>0.63033685044372512</v>
      </c>
      <c r="P19" s="65">
        <f t="shared" si="5"/>
        <v>0.36966314955627488</v>
      </c>
      <c r="R19" s="73" t="s">
        <v>45</v>
      </c>
      <c r="S19" s="49" t="s">
        <v>12</v>
      </c>
      <c r="T19" s="67">
        <v>2850090</v>
      </c>
      <c r="U19" s="66">
        <v>23687</v>
      </c>
      <c r="V19" s="67">
        <v>23125</v>
      </c>
      <c r="W19" s="245">
        <f t="shared" si="7"/>
        <v>8.3109656186295868E-3</v>
      </c>
      <c r="X19" s="245">
        <f t="shared" si="8"/>
        <v>8.1137788631236215E-3</v>
      </c>
      <c r="Z19" s="73" t="s">
        <v>45</v>
      </c>
      <c r="AA19" s="37" t="s">
        <v>12</v>
      </c>
      <c r="AB19" s="70">
        <v>120790</v>
      </c>
      <c r="AC19" s="63">
        <v>230018</v>
      </c>
      <c r="AD19" s="63">
        <v>115339</v>
      </c>
      <c r="AE19" s="63">
        <v>36769</v>
      </c>
      <c r="AF19" s="63">
        <v>-4</v>
      </c>
      <c r="AG19" s="249">
        <f>取引基本表!BH16</f>
        <v>2850090</v>
      </c>
      <c r="AH19" s="233">
        <f t="shared" si="9"/>
        <v>0.17645477862102601</v>
      </c>
      <c r="AI19" s="234">
        <f t="shared" si="10"/>
        <v>4.2381117789262797E-2</v>
      </c>
      <c r="AK19" s="73" t="s">
        <v>45</v>
      </c>
      <c r="AL19" s="49" t="s">
        <v>12</v>
      </c>
      <c r="AM19" s="62">
        <f>取引基本表!AR16</f>
        <v>-1512</v>
      </c>
      <c r="AN19" s="233">
        <f t="shared" si="6"/>
        <v>-1.254655481313475E-4</v>
      </c>
    </row>
    <row r="20" spans="1:40" x14ac:dyDescent="0.15">
      <c r="A20" s="73" t="s">
        <v>46</v>
      </c>
      <c r="B20" s="49" t="s">
        <v>13</v>
      </c>
      <c r="C20" s="248">
        <f t="shared" si="0"/>
        <v>0.11840151680286914</v>
      </c>
      <c r="D20" s="232">
        <f t="shared" si="1"/>
        <v>2.4837040813006365E-2</v>
      </c>
      <c r="E20" s="232">
        <f t="shared" si="1"/>
        <v>2.4562278789456368E-2</v>
      </c>
      <c r="F20" s="232">
        <f t="shared" si="2"/>
        <v>0.24737258814980315</v>
      </c>
      <c r="G20" s="232">
        <f t="shared" si="2"/>
        <v>0.11103277983246747</v>
      </c>
      <c r="H20" s="233">
        <f t="shared" si="3"/>
        <v>6.0558701736942728E-4</v>
      </c>
      <c r="K20" s="73" t="s">
        <v>46</v>
      </c>
      <c r="L20" s="49" t="s">
        <v>13</v>
      </c>
      <c r="M20" s="62">
        <f>取引基本表!AX17</f>
        <v>486286</v>
      </c>
      <c r="N20" s="63">
        <f>ABS(取引基本表!BF17)</f>
        <v>428709</v>
      </c>
      <c r="O20" s="64">
        <f t="shared" si="4"/>
        <v>0.88159848319713086</v>
      </c>
      <c r="P20" s="65">
        <f t="shared" si="5"/>
        <v>0.11840151680286914</v>
      </c>
      <c r="R20" s="73" t="s">
        <v>46</v>
      </c>
      <c r="S20" s="49" t="s">
        <v>13</v>
      </c>
      <c r="T20" s="67">
        <v>276603</v>
      </c>
      <c r="U20" s="66">
        <v>6870</v>
      </c>
      <c r="V20" s="67">
        <v>6794</v>
      </c>
      <c r="W20" s="245">
        <f t="shared" si="7"/>
        <v>2.4837040813006365E-2</v>
      </c>
      <c r="X20" s="245">
        <f t="shared" si="8"/>
        <v>2.4562278789456368E-2</v>
      </c>
      <c r="Z20" s="73" t="s">
        <v>46</v>
      </c>
      <c r="AA20" s="37" t="s">
        <v>13</v>
      </c>
      <c r="AB20" s="70">
        <v>30712</v>
      </c>
      <c r="AC20" s="63">
        <v>26273</v>
      </c>
      <c r="AD20" s="63">
        <v>9199</v>
      </c>
      <c r="AE20" s="63">
        <v>2240</v>
      </c>
      <c r="AF20" s="63">
        <v>0</v>
      </c>
      <c r="AG20" s="249">
        <f>取引基本表!BH17</f>
        <v>276603</v>
      </c>
      <c r="AH20" s="233">
        <f t="shared" si="9"/>
        <v>0.24737258814980315</v>
      </c>
      <c r="AI20" s="234">
        <f t="shared" si="10"/>
        <v>0.11103277983246747</v>
      </c>
      <c r="AK20" s="73" t="s">
        <v>46</v>
      </c>
      <c r="AL20" s="49" t="s">
        <v>13</v>
      </c>
      <c r="AM20" s="62">
        <f>取引基本表!AR17</f>
        <v>7298</v>
      </c>
      <c r="AN20" s="233">
        <f t="shared" si="6"/>
        <v>6.0558701736942728E-4</v>
      </c>
    </row>
    <row r="21" spans="1:40" x14ac:dyDescent="0.15">
      <c r="A21" s="73" t="s">
        <v>47</v>
      </c>
      <c r="B21" s="49" t="s">
        <v>14</v>
      </c>
      <c r="C21" s="248">
        <f t="shared" si="0"/>
        <v>0.26258212636596168</v>
      </c>
      <c r="D21" s="232">
        <f t="shared" si="1"/>
        <v>6.1343946819791585E-2</v>
      </c>
      <c r="E21" s="232">
        <f t="shared" si="1"/>
        <v>5.4343995376178865E-2</v>
      </c>
      <c r="F21" s="232">
        <f t="shared" si="2"/>
        <v>0.42515189534375575</v>
      </c>
      <c r="G21" s="232">
        <f t="shared" si="2"/>
        <v>0.28467983327929475</v>
      </c>
      <c r="H21" s="233">
        <f t="shared" si="3"/>
        <v>1.0324354165676096E-3</v>
      </c>
      <c r="K21" s="73" t="s">
        <v>47</v>
      </c>
      <c r="L21" s="49" t="s">
        <v>14</v>
      </c>
      <c r="M21" s="62">
        <f>取引基本表!AX18</f>
        <v>503949</v>
      </c>
      <c r="N21" s="63">
        <f>ABS(取引基本表!BF18)</f>
        <v>371621</v>
      </c>
      <c r="O21" s="64">
        <f t="shared" si="4"/>
        <v>0.73741787363403832</v>
      </c>
      <c r="P21" s="65">
        <f t="shared" si="5"/>
        <v>0.26258212636596168</v>
      </c>
      <c r="R21" s="73" t="s">
        <v>47</v>
      </c>
      <c r="S21" s="49" t="s">
        <v>14</v>
      </c>
      <c r="T21" s="67">
        <v>638433</v>
      </c>
      <c r="U21" s="66">
        <v>39164</v>
      </c>
      <c r="V21" s="67">
        <v>34695</v>
      </c>
      <c r="W21" s="245">
        <f t="shared" si="7"/>
        <v>6.1343946819791585E-2</v>
      </c>
      <c r="X21" s="245">
        <f t="shared" si="8"/>
        <v>5.4343995376178865E-2</v>
      </c>
      <c r="Z21" s="73" t="s">
        <v>47</v>
      </c>
      <c r="AA21" s="37" t="s">
        <v>14</v>
      </c>
      <c r="AB21" s="70">
        <v>181749</v>
      </c>
      <c r="AC21" s="63">
        <v>19022</v>
      </c>
      <c r="AD21" s="63">
        <v>53067</v>
      </c>
      <c r="AE21" s="63">
        <v>17599</v>
      </c>
      <c r="AF21" s="63">
        <v>-6</v>
      </c>
      <c r="AG21" s="249">
        <f>取引基本表!BH18</f>
        <v>638433</v>
      </c>
      <c r="AH21" s="233">
        <f t="shared" si="9"/>
        <v>0.42515189534375575</v>
      </c>
      <c r="AI21" s="234">
        <f t="shared" si="10"/>
        <v>0.28467983327929475</v>
      </c>
      <c r="AK21" s="73" t="s">
        <v>47</v>
      </c>
      <c r="AL21" s="49" t="s">
        <v>14</v>
      </c>
      <c r="AM21" s="62">
        <f>取引基本表!AR18</f>
        <v>12442</v>
      </c>
      <c r="AN21" s="233">
        <f t="shared" si="6"/>
        <v>1.0324354165676096E-3</v>
      </c>
    </row>
    <row r="22" spans="1:40" x14ac:dyDescent="0.15">
      <c r="A22" s="73" t="s">
        <v>48</v>
      </c>
      <c r="B22" s="49" t="s">
        <v>484</v>
      </c>
      <c r="C22" s="248">
        <f t="shared" si="0"/>
        <v>0.19256748567873505</v>
      </c>
      <c r="D22" s="232">
        <f t="shared" si="1"/>
        <v>2.9425619037728289E-2</v>
      </c>
      <c r="E22" s="232">
        <f t="shared" si="1"/>
        <v>2.8940662878506891E-2</v>
      </c>
      <c r="F22" s="232">
        <f t="shared" si="2"/>
        <v>0.41915604646677446</v>
      </c>
      <c r="G22" s="232">
        <f t="shared" si="2"/>
        <v>0.19753386347788673</v>
      </c>
      <c r="H22" s="233">
        <f t="shared" si="3"/>
        <v>4.8211298587508529E-5</v>
      </c>
      <c r="K22" s="73" t="s">
        <v>48</v>
      </c>
      <c r="L22" s="49" t="s">
        <v>484</v>
      </c>
      <c r="M22" s="62">
        <f>取引基本表!AX19</f>
        <v>495068</v>
      </c>
      <c r="N22" s="63">
        <f>ABS(取引基本表!BF19)</f>
        <v>399734</v>
      </c>
      <c r="O22" s="64">
        <f t="shared" si="4"/>
        <v>0.80743251432126495</v>
      </c>
      <c r="P22" s="65">
        <f t="shared" si="5"/>
        <v>0.19256748567873505</v>
      </c>
      <c r="R22" s="73" t="s">
        <v>48</v>
      </c>
      <c r="S22" s="49" t="s">
        <v>484</v>
      </c>
      <c r="T22" s="67">
        <v>1078448</v>
      </c>
      <c r="U22" s="66">
        <v>31734</v>
      </c>
      <c r="V22" s="67">
        <v>31211</v>
      </c>
      <c r="W22" s="245">
        <f t="shared" si="7"/>
        <v>2.9425619037728289E-2</v>
      </c>
      <c r="X22" s="245">
        <f t="shared" si="8"/>
        <v>2.8940662878506891E-2</v>
      </c>
      <c r="Z22" s="73" t="s">
        <v>48</v>
      </c>
      <c r="AA22" s="37" t="s">
        <v>484</v>
      </c>
      <c r="AB22" s="70">
        <v>213030</v>
      </c>
      <c r="AC22" s="63">
        <v>116676</v>
      </c>
      <c r="AD22" s="63">
        <v>115226</v>
      </c>
      <c r="AE22" s="63">
        <v>7110</v>
      </c>
      <c r="AF22" s="63">
        <v>-4</v>
      </c>
      <c r="AG22" s="249">
        <f>取引基本表!BH19</f>
        <v>1078448</v>
      </c>
      <c r="AH22" s="233">
        <f t="shared" si="9"/>
        <v>0.41915604646677446</v>
      </c>
      <c r="AI22" s="234">
        <f t="shared" si="10"/>
        <v>0.19753386347788673</v>
      </c>
      <c r="AK22" s="73" t="s">
        <v>48</v>
      </c>
      <c r="AL22" s="49" t="s">
        <v>484</v>
      </c>
      <c r="AM22" s="62">
        <f>取引基本表!AR19</f>
        <v>581</v>
      </c>
      <c r="AN22" s="233">
        <f t="shared" si="6"/>
        <v>4.8211298587508529E-5</v>
      </c>
    </row>
    <row r="23" spans="1:40" x14ac:dyDescent="0.15">
      <c r="A23" s="73" t="s">
        <v>49</v>
      </c>
      <c r="B23" s="49" t="s">
        <v>485</v>
      </c>
      <c r="C23" s="248">
        <f t="shared" si="0"/>
        <v>0.20116432520583094</v>
      </c>
      <c r="D23" s="232">
        <f t="shared" si="1"/>
        <v>3.5044555722743287E-2</v>
      </c>
      <c r="E23" s="232">
        <f t="shared" si="1"/>
        <v>3.4275414947972954E-2</v>
      </c>
      <c r="F23" s="232">
        <f t="shared" si="2"/>
        <v>0.42478695148042223</v>
      </c>
      <c r="G23" s="232">
        <f t="shared" si="2"/>
        <v>0.20785566100352021</v>
      </c>
      <c r="H23" s="233">
        <f t="shared" si="3"/>
        <v>2.5225877402069866E-5</v>
      </c>
      <c r="K23" s="73" t="s">
        <v>49</v>
      </c>
      <c r="L23" s="49" t="s">
        <v>485</v>
      </c>
      <c r="M23" s="62">
        <f>取引基本表!AX20</f>
        <v>491787</v>
      </c>
      <c r="N23" s="63">
        <f>ABS(取引基本表!BF20)</f>
        <v>392857</v>
      </c>
      <c r="O23" s="64">
        <f t="shared" si="4"/>
        <v>0.79883567479416906</v>
      </c>
      <c r="P23" s="65">
        <f t="shared" si="5"/>
        <v>0.20116432520583094</v>
      </c>
      <c r="R23" s="73" t="s">
        <v>49</v>
      </c>
      <c r="S23" s="49" t="s">
        <v>485</v>
      </c>
      <c r="T23" s="67">
        <v>863301</v>
      </c>
      <c r="U23" s="66">
        <v>30254</v>
      </c>
      <c r="V23" s="67">
        <v>29590</v>
      </c>
      <c r="W23" s="245">
        <f t="shared" si="7"/>
        <v>3.5044555722743287E-2</v>
      </c>
      <c r="X23" s="245">
        <f t="shared" si="8"/>
        <v>3.4275414947972954E-2</v>
      </c>
      <c r="Z23" s="73" t="s">
        <v>49</v>
      </c>
      <c r="AA23" s="37" t="s">
        <v>485</v>
      </c>
      <c r="AB23" s="70">
        <v>179442</v>
      </c>
      <c r="AC23" s="63">
        <v>93426</v>
      </c>
      <c r="AD23" s="63">
        <v>85733</v>
      </c>
      <c r="AE23" s="63">
        <v>8120</v>
      </c>
      <c r="AF23" s="63">
        <v>-2</v>
      </c>
      <c r="AG23" s="249">
        <f>取引基本表!BH20</f>
        <v>863301</v>
      </c>
      <c r="AH23" s="233">
        <f t="shared" si="9"/>
        <v>0.42478695148042223</v>
      </c>
      <c r="AI23" s="234">
        <f t="shared" si="10"/>
        <v>0.20785566100352021</v>
      </c>
      <c r="AK23" s="73" t="s">
        <v>49</v>
      </c>
      <c r="AL23" s="49" t="s">
        <v>485</v>
      </c>
      <c r="AM23" s="62">
        <f>取引基本表!AR20</f>
        <v>304</v>
      </c>
      <c r="AN23" s="233">
        <f t="shared" si="6"/>
        <v>2.5225877402069866E-5</v>
      </c>
    </row>
    <row r="24" spans="1:40" x14ac:dyDescent="0.15">
      <c r="A24" s="73" t="s">
        <v>50</v>
      </c>
      <c r="B24" s="49" t="s">
        <v>486</v>
      </c>
      <c r="C24" s="248">
        <f t="shared" si="0"/>
        <v>0.46796458506974481</v>
      </c>
      <c r="D24" s="232">
        <f t="shared" si="1"/>
        <v>4.5804723184795566E-2</v>
      </c>
      <c r="E24" s="232">
        <f t="shared" si="1"/>
        <v>4.4933066139114755E-2</v>
      </c>
      <c r="F24" s="232">
        <f t="shared" si="2"/>
        <v>0.36341689561906876</v>
      </c>
      <c r="G24" s="232">
        <f t="shared" si="2"/>
        <v>0.19290112247208774</v>
      </c>
      <c r="H24" s="233">
        <f t="shared" si="3"/>
        <v>1.1220536652328578E-3</v>
      </c>
      <c r="K24" s="73" t="s">
        <v>50</v>
      </c>
      <c r="L24" s="49" t="s">
        <v>486</v>
      </c>
      <c r="M24" s="62">
        <f>取引基本表!AX21</f>
        <v>317945</v>
      </c>
      <c r="N24" s="63">
        <f>ABS(取引基本表!BF21)</f>
        <v>169158</v>
      </c>
      <c r="O24" s="64">
        <f t="shared" si="4"/>
        <v>0.53203541493025519</v>
      </c>
      <c r="P24" s="65">
        <f t="shared" si="5"/>
        <v>0.46796458506974481</v>
      </c>
      <c r="R24" s="73" t="s">
        <v>50</v>
      </c>
      <c r="S24" s="49" t="s">
        <v>486</v>
      </c>
      <c r="T24" s="67">
        <v>234037</v>
      </c>
      <c r="U24" s="66">
        <v>10720</v>
      </c>
      <c r="V24" s="67">
        <v>10516</v>
      </c>
      <c r="W24" s="245">
        <f t="shared" si="7"/>
        <v>4.5804723184795566E-2</v>
      </c>
      <c r="X24" s="245">
        <f t="shared" si="8"/>
        <v>4.4933066139114755E-2</v>
      </c>
      <c r="Z24" s="73" t="s">
        <v>50</v>
      </c>
      <c r="AA24" s="37" t="s">
        <v>486</v>
      </c>
      <c r="AB24" s="70">
        <v>45146</v>
      </c>
      <c r="AC24" s="63">
        <v>5417</v>
      </c>
      <c r="AD24" s="63">
        <v>31094</v>
      </c>
      <c r="AE24" s="63">
        <v>3397</v>
      </c>
      <c r="AF24" s="63">
        <v>-1</v>
      </c>
      <c r="AG24" s="249">
        <f>取引基本表!BH21</f>
        <v>234037</v>
      </c>
      <c r="AH24" s="233">
        <f t="shared" si="9"/>
        <v>0.36341689561906876</v>
      </c>
      <c r="AI24" s="234">
        <f t="shared" si="10"/>
        <v>0.19290112247208774</v>
      </c>
      <c r="AK24" s="73" t="s">
        <v>50</v>
      </c>
      <c r="AL24" s="49" t="s">
        <v>486</v>
      </c>
      <c r="AM24" s="62">
        <f>取引基本表!AR21</f>
        <v>13522</v>
      </c>
      <c r="AN24" s="233">
        <f t="shared" si="6"/>
        <v>1.1220536652328578E-3</v>
      </c>
    </row>
    <row r="25" spans="1:40" x14ac:dyDescent="0.15">
      <c r="A25" s="73" t="s">
        <v>51</v>
      </c>
      <c r="B25" s="49" t="s">
        <v>761</v>
      </c>
      <c r="C25" s="248">
        <f t="shared" si="0"/>
        <v>0.11839811615034102</v>
      </c>
      <c r="D25" s="232">
        <f t="shared" si="1"/>
        <v>3.4959095734715541E-2</v>
      </c>
      <c r="E25" s="232">
        <f t="shared" si="1"/>
        <v>3.4440766876912506E-2</v>
      </c>
      <c r="F25" s="232">
        <f t="shared" si="2"/>
        <v>0.34892899519140697</v>
      </c>
      <c r="G25" s="232">
        <f t="shared" si="2"/>
        <v>0.19601885967651284</v>
      </c>
      <c r="H25" s="233">
        <f t="shared" si="3"/>
        <v>4.7721717414244671E-4</v>
      </c>
      <c r="K25" s="73" t="s">
        <v>51</v>
      </c>
      <c r="L25" s="49" t="s">
        <v>761</v>
      </c>
      <c r="M25" s="62">
        <f>取引基本表!AX22</f>
        <v>523184</v>
      </c>
      <c r="N25" s="63">
        <f>ABS(取引基本表!BF22)</f>
        <v>461240</v>
      </c>
      <c r="O25" s="64">
        <f t="shared" si="4"/>
        <v>0.88160188384965898</v>
      </c>
      <c r="P25" s="65">
        <f t="shared" si="5"/>
        <v>0.11839811615034102</v>
      </c>
      <c r="R25" s="73" t="s">
        <v>51</v>
      </c>
      <c r="S25" s="49" t="s">
        <v>761</v>
      </c>
      <c r="T25" s="67">
        <v>320260</v>
      </c>
      <c r="U25" s="66">
        <v>11196</v>
      </c>
      <c r="V25" s="67">
        <v>11030</v>
      </c>
      <c r="W25" s="245">
        <f t="shared" si="7"/>
        <v>3.4959095734715541E-2</v>
      </c>
      <c r="X25" s="245">
        <f t="shared" si="8"/>
        <v>3.4440766876912506E-2</v>
      </c>
      <c r="Z25" s="73" t="s">
        <v>51</v>
      </c>
      <c r="AA25" s="37" t="s">
        <v>761</v>
      </c>
      <c r="AB25" s="70">
        <v>62777</v>
      </c>
      <c r="AC25" s="63">
        <v>-13389</v>
      </c>
      <c r="AD25" s="63">
        <v>59843</v>
      </c>
      <c r="AE25" s="63">
        <v>2519</v>
      </c>
      <c r="AF25" s="63">
        <v>-2</v>
      </c>
      <c r="AG25" s="249">
        <f>取引基本表!BH22</f>
        <v>320260</v>
      </c>
      <c r="AH25" s="233">
        <f t="shared" si="9"/>
        <v>0.34892899519140697</v>
      </c>
      <c r="AI25" s="234">
        <f t="shared" si="10"/>
        <v>0.19601885967651284</v>
      </c>
      <c r="AK25" s="73" t="s">
        <v>51</v>
      </c>
      <c r="AL25" s="49" t="s">
        <v>761</v>
      </c>
      <c r="AM25" s="62">
        <f>取引基本表!AR22</f>
        <v>5751</v>
      </c>
      <c r="AN25" s="233">
        <f t="shared" si="6"/>
        <v>4.7721717414244671E-4</v>
      </c>
    </row>
    <row r="26" spans="1:40" x14ac:dyDescent="0.15">
      <c r="A26" s="73" t="s">
        <v>52</v>
      </c>
      <c r="B26" s="49" t="s">
        <v>15</v>
      </c>
      <c r="C26" s="248">
        <f t="shared" si="0"/>
        <v>0.29113960871661038</v>
      </c>
      <c r="D26" s="232">
        <f t="shared" si="1"/>
        <v>2.5195355338839619E-2</v>
      </c>
      <c r="E26" s="232">
        <f t="shared" si="1"/>
        <v>2.4685974681555249E-2</v>
      </c>
      <c r="F26" s="232">
        <f t="shared" si="2"/>
        <v>0.34176102976079403</v>
      </c>
      <c r="G26" s="232">
        <f t="shared" si="2"/>
        <v>0.2004458717578543</v>
      </c>
      <c r="H26" s="233">
        <f t="shared" si="3"/>
        <v>1.0726059667332082E-2</v>
      </c>
      <c r="K26" s="73" t="s">
        <v>52</v>
      </c>
      <c r="L26" s="49" t="s">
        <v>15</v>
      </c>
      <c r="M26" s="62">
        <f>取引基本表!AX23</f>
        <v>721932</v>
      </c>
      <c r="N26" s="63">
        <f>ABS(取引基本表!BF23)</f>
        <v>511749</v>
      </c>
      <c r="O26" s="64">
        <f t="shared" si="4"/>
        <v>0.70886039128338962</v>
      </c>
      <c r="P26" s="65">
        <f t="shared" si="5"/>
        <v>0.29113960871661038</v>
      </c>
      <c r="R26" s="73" t="s">
        <v>52</v>
      </c>
      <c r="S26" s="49" t="s">
        <v>15</v>
      </c>
      <c r="T26" s="67">
        <v>1527345</v>
      </c>
      <c r="U26" s="66">
        <v>38482</v>
      </c>
      <c r="V26" s="67">
        <v>37704</v>
      </c>
      <c r="W26" s="245">
        <f t="shared" si="7"/>
        <v>2.5195355338839619E-2</v>
      </c>
      <c r="X26" s="245">
        <f t="shared" si="8"/>
        <v>2.4685974681555249E-2</v>
      </c>
      <c r="Z26" s="73" t="s">
        <v>52</v>
      </c>
      <c r="AA26" s="37" t="s">
        <v>15</v>
      </c>
      <c r="AB26" s="70">
        <v>306150</v>
      </c>
      <c r="AC26" s="63">
        <v>-33672</v>
      </c>
      <c r="AD26" s="63">
        <v>243337</v>
      </c>
      <c r="AE26" s="63">
        <v>6177</v>
      </c>
      <c r="AF26" s="63">
        <v>-5</v>
      </c>
      <c r="AG26" s="249">
        <f>取引基本表!BH23</f>
        <v>1527345</v>
      </c>
      <c r="AH26" s="233">
        <f t="shared" si="9"/>
        <v>0.34176102976079403</v>
      </c>
      <c r="AI26" s="234">
        <f t="shared" si="10"/>
        <v>0.2004458717578543</v>
      </c>
      <c r="AK26" s="73" t="s">
        <v>52</v>
      </c>
      <c r="AL26" s="49" t="s">
        <v>15</v>
      </c>
      <c r="AM26" s="62">
        <f>取引基本表!AR23</f>
        <v>129261</v>
      </c>
      <c r="AN26" s="233">
        <f t="shared" si="6"/>
        <v>1.0726059667332082E-2</v>
      </c>
    </row>
    <row r="27" spans="1:40" x14ac:dyDescent="0.15">
      <c r="A27" s="73" t="s">
        <v>53</v>
      </c>
      <c r="B27" s="49" t="s">
        <v>762</v>
      </c>
      <c r="C27" s="248">
        <f t="shared" si="0"/>
        <v>0.22390034937983039</v>
      </c>
      <c r="D27" s="232">
        <f t="shared" si="1"/>
        <v>2.2648101403620974E-2</v>
      </c>
      <c r="E27" s="232">
        <f t="shared" si="1"/>
        <v>2.2430380263578655E-2</v>
      </c>
      <c r="F27" s="232">
        <f t="shared" si="2"/>
        <v>0.3354402389489512</v>
      </c>
      <c r="G27" s="232">
        <f t="shared" si="2"/>
        <v>0.17801424712710151</v>
      </c>
      <c r="H27" s="233">
        <f t="shared" si="3"/>
        <v>1.001616696609949E-2</v>
      </c>
      <c r="K27" s="73" t="s">
        <v>53</v>
      </c>
      <c r="L27" s="49" t="s">
        <v>762</v>
      </c>
      <c r="M27" s="62">
        <f>取引基本表!AX24</f>
        <v>245578</v>
      </c>
      <c r="N27" s="63">
        <f>ABS(取引基本表!BF24)</f>
        <v>190593</v>
      </c>
      <c r="O27" s="64">
        <f t="shared" si="4"/>
        <v>0.77609965062016961</v>
      </c>
      <c r="P27" s="65">
        <f t="shared" si="5"/>
        <v>0.22390034937983039</v>
      </c>
      <c r="R27" s="73" t="s">
        <v>53</v>
      </c>
      <c r="S27" s="49" t="s">
        <v>762</v>
      </c>
      <c r="T27" s="67">
        <v>587908</v>
      </c>
      <c r="U27" s="66">
        <v>13315</v>
      </c>
      <c r="V27" s="67">
        <v>13187</v>
      </c>
      <c r="W27" s="245">
        <f t="shared" si="7"/>
        <v>2.2648101403620974E-2</v>
      </c>
      <c r="X27" s="245">
        <f t="shared" si="8"/>
        <v>2.2430380263578655E-2</v>
      </c>
      <c r="Z27" s="73" t="s">
        <v>53</v>
      </c>
      <c r="AA27" s="37" t="s">
        <v>733</v>
      </c>
      <c r="AB27" s="70">
        <v>104656</v>
      </c>
      <c r="AC27" s="63">
        <v>-29735</v>
      </c>
      <c r="AD27" s="63">
        <v>115025</v>
      </c>
      <c r="AE27" s="63">
        <v>7266</v>
      </c>
      <c r="AF27" s="63">
        <v>-4</v>
      </c>
      <c r="AG27" s="249">
        <f>取引基本表!BH24</f>
        <v>587908</v>
      </c>
      <c r="AH27" s="233">
        <f t="shared" si="9"/>
        <v>0.3354402389489512</v>
      </c>
      <c r="AI27" s="234">
        <f t="shared" si="10"/>
        <v>0.17801424712710151</v>
      </c>
      <c r="AK27" s="73" t="s">
        <v>53</v>
      </c>
      <c r="AL27" s="49" t="s">
        <v>733</v>
      </c>
      <c r="AM27" s="62">
        <f>取引基本表!AR24</f>
        <v>120706</v>
      </c>
      <c r="AN27" s="233">
        <f t="shared" si="6"/>
        <v>1.001616696609949E-2</v>
      </c>
    </row>
    <row r="28" spans="1:40" x14ac:dyDescent="0.15">
      <c r="A28" s="73" t="s">
        <v>54</v>
      </c>
      <c r="B28" s="49" t="s">
        <v>462</v>
      </c>
      <c r="C28" s="248">
        <f t="shared" si="0"/>
        <v>0.22512814125204084</v>
      </c>
      <c r="D28" s="232">
        <f t="shared" si="1"/>
        <v>2.8688437249149327E-2</v>
      </c>
      <c r="E28" s="232">
        <f t="shared" si="1"/>
        <v>2.8133457885501985E-2</v>
      </c>
      <c r="F28" s="232">
        <f t="shared" si="2"/>
        <v>0.30733691598411605</v>
      </c>
      <c r="G28" s="232">
        <f t="shared" si="2"/>
        <v>0.17968722251031818</v>
      </c>
      <c r="H28" s="233">
        <f t="shared" si="3"/>
        <v>8.1409051127791718E-3</v>
      </c>
      <c r="K28" s="73" t="s">
        <v>54</v>
      </c>
      <c r="L28" s="49" t="s">
        <v>462</v>
      </c>
      <c r="M28" s="62">
        <f>取引基本表!AX25</f>
        <v>746637</v>
      </c>
      <c r="N28" s="63">
        <f>ABS(取引基本表!BF25)</f>
        <v>578548</v>
      </c>
      <c r="O28" s="64">
        <f t="shared" si="4"/>
        <v>0.77487185874795916</v>
      </c>
      <c r="P28" s="65">
        <f t="shared" si="5"/>
        <v>0.22512814125204084</v>
      </c>
      <c r="R28" s="73" t="s">
        <v>54</v>
      </c>
      <c r="S28" s="49" t="s">
        <v>462</v>
      </c>
      <c r="T28" s="67">
        <v>1126168</v>
      </c>
      <c r="U28" s="66">
        <v>32308</v>
      </c>
      <c r="V28" s="67">
        <v>31683</v>
      </c>
      <c r="W28" s="245">
        <f t="shared" si="7"/>
        <v>2.8688437249149327E-2</v>
      </c>
      <c r="X28" s="245">
        <f t="shared" si="8"/>
        <v>2.8133457885501985E-2</v>
      </c>
      <c r="Z28" s="73" t="s">
        <v>54</v>
      </c>
      <c r="AA28" s="37" t="s">
        <v>462</v>
      </c>
      <c r="AB28" s="70">
        <v>202358</v>
      </c>
      <c r="AC28" s="63">
        <v>20308</v>
      </c>
      <c r="AD28" s="63">
        <v>110557</v>
      </c>
      <c r="AE28" s="63">
        <v>12904</v>
      </c>
      <c r="AF28" s="63">
        <v>-14</v>
      </c>
      <c r="AG28" s="249">
        <f>取引基本表!BH25</f>
        <v>1126168</v>
      </c>
      <c r="AH28" s="233">
        <f t="shared" si="9"/>
        <v>0.30733691598411605</v>
      </c>
      <c r="AI28" s="234">
        <f t="shared" si="10"/>
        <v>0.17968722251031818</v>
      </c>
      <c r="AK28" s="73" t="s">
        <v>54</v>
      </c>
      <c r="AL28" s="49" t="s">
        <v>462</v>
      </c>
      <c r="AM28" s="62">
        <f>取引基本表!AR25</f>
        <v>98107</v>
      </c>
      <c r="AN28" s="233">
        <f t="shared" si="6"/>
        <v>8.1409051127791718E-3</v>
      </c>
    </row>
    <row r="29" spans="1:40" x14ac:dyDescent="0.15">
      <c r="A29" s="73" t="s">
        <v>55</v>
      </c>
      <c r="B29" s="49" t="s">
        <v>16</v>
      </c>
      <c r="C29" s="248">
        <f t="shared" si="0"/>
        <v>0.20292812083079403</v>
      </c>
      <c r="D29" s="232">
        <f t="shared" si="1"/>
        <v>7.670374473161555E-2</v>
      </c>
      <c r="E29" s="232">
        <f t="shared" si="1"/>
        <v>6.1557890505000185E-2</v>
      </c>
      <c r="F29" s="232">
        <f t="shared" si="2"/>
        <v>0.40384720428768384</v>
      </c>
      <c r="G29" s="232">
        <f t="shared" si="2"/>
        <v>0.25422836329948895</v>
      </c>
      <c r="H29" s="233">
        <f t="shared" si="3"/>
        <v>1.2173975242294967E-2</v>
      </c>
      <c r="K29" s="73" t="s">
        <v>55</v>
      </c>
      <c r="L29" s="49" t="s">
        <v>16</v>
      </c>
      <c r="M29" s="62">
        <f>取引基本表!AX26</f>
        <v>485704</v>
      </c>
      <c r="N29" s="63">
        <f>ABS(取引基本表!BF26)</f>
        <v>387141</v>
      </c>
      <c r="O29" s="64">
        <f t="shared" si="4"/>
        <v>0.79707187916920597</v>
      </c>
      <c r="P29" s="65">
        <f t="shared" si="5"/>
        <v>0.20292812083079403</v>
      </c>
      <c r="R29" s="73" t="s">
        <v>55</v>
      </c>
      <c r="S29" s="49" t="s">
        <v>16</v>
      </c>
      <c r="T29" s="67">
        <v>457683</v>
      </c>
      <c r="U29" s="66">
        <v>35106</v>
      </c>
      <c r="V29" s="67">
        <v>28174</v>
      </c>
      <c r="W29" s="245">
        <f t="shared" si="7"/>
        <v>7.670374473161555E-2</v>
      </c>
      <c r="X29" s="245">
        <f t="shared" si="8"/>
        <v>6.1557890505000185E-2</v>
      </c>
      <c r="Z29" s="73" t="s">
        <v>55</v>
      </c>
      <c r="AA29" s="37" t="s">
        <v>16</v>
      </c>
      <c r="AB29" s="70">
        <v>116356</v>
      </c>
      <c r="AC29" s="63">
        <v>14283</v>
      </c>
      <c r="AD29" s="63">
        <v>42423</v>
      </c>
      <c r="AE29" s="63">
        <v>11778</v>
      </c>
      <c r="AF29" s="63">
        <v>-6</v>
      </c>
      <c r="AG29" s="249">
        <f>取引基本表!BH26</f>
        <v>457683</v>
      </c>
      <c r="AH29" s="233">
        <f t="shared" si="9"/>
        <v>0.40384720428768384</v>
      </c>
      <c r="AI29" s="234">
        <f t="shared" si="10"/>
        <v>0.25422836329948895</v>
      </c>
      <c r="AK29" s="73" t="s">
        <v>55</v>
      </c>
      <c r="AL29" s="49" t="s">
        <v>16</v>
      </c>
      <c r="AM29" s="62">
        <f>取引基本表!AR26</f>
        <v>146710</v>
      </c>
      <c r="AN29" s="233">
        <f t="shared" si="6"/>
        <v>1.2173975242294967E-2</v>
      </c>
    </row>
    <row r="30" spans="1:40" x14ac:dyDescent="0.15">
      <c r="A30" s="73" t="s">
        <v>56</v>
      </c>
      <c r="B30" s="49" t="s">
        <v>17</v>
      </c>
      <c r="C30" s="248">
        <f t="shared" si="0"/>
        <v>1</v>
      </c>
      <c r="D30" s="232">
        <f t="shared" si="1"/>
        <v>8.6867041025616112E-2</v>
      </c>
      <c r="E30" s="232">
        <f t="shared" si="1"/>
        <v>6.5897217034789901E-2</v>
      </c>
      <c r="F30" s="232">
        <f t="shared" si="2"/>
        <v>0.44336430675838301</v>
      </c>
      <c r="G30" s="232">
        <f t="shared" si="2"/>
        <v>0.34673715455884868</v>
      </c>
      <c r="H30" s="233">
        <f t="shared" si="3"/>
        <v>0</v>
      </c>
      <c r="K30" s="73" t="s">
        <v>56</v>
      </c>
      <c r="L30" s="49" t="s">
        <v>17</v>
      </c>
      <c r="M30" s="62">
        <f>取引基本表!AX27</f>
        <v>1852233</v>
      </c>
      <c r="N30" s="63">
        <f>ABS(取引基本表!BF27)</f>
        <v>0</v>
      </c>
      <c r="O30" s="64">
        <f t="shared" si="4"/>
        <v>0</v>
      </c>
      <c r="P30" s="65">
        <f t="shared" si="5"/>
        <v>1</v>
      </c>
      <c r="R30" s="73" t="s">
        <v>56</v>
      </c>
      <c r="S30" s="49" t="s">
        <v>17</v>
      </c>
      <c r="T30" s="67">
        <v>1852233</v>
      </c>
      <c r="U30" s="66">
        <v>160898</v>
      </c>
      <c r="V30" s="67">
        <v>122057</v>
      </c>
      <c r="W30" s="245">
        <f t="shared" si="7"/>
        <v>8.6867041025616112E-2</v>
      </c>
      <c r="X30" s="245">
        <f t="shared" si="8"/>
        <v>6.5897217034789901E-2</v>
      </c>
      <c r="Z30" s="73" t="s">
        <v>56</v>
      </c>
      <c r="AA30" s="37" t="s">
        <v>17</v>
      </c>
      <c r="AB30" s="70">
        <v>642238</v>
      </c>
      <c r="AC30" s="63">
        <v>49828</v>
      </c>
      <c r="AD30" s="63">
        <v>68346</v>
      </c>
      <c r="AE30" s="63">
        <v>68715</v>
      </c>
      <c r="AF30" s="63">
        <v>-7913</v>
      </c>
      <c r="AG30" s="249">
        <f>取引基本表!BH27</f>
        <v>1852233</v>
      </c>
      <c r="AH30" s="233">
        <f t="shared" si="9"/>
        <v>0.44336430675838301</v>
      </c>
      <c r="AI30" s="234">
        <f t="shared" si="10"/>
        <v>0.34673715455884868</v>
      </c>
      <c r="AK30" s="73" t="s">
        <v>56</v>
      </c>
      <c r="AL30" s="49" t="s">
        <v>17</v>
      </c>
      <c r="AM30" s="62">
        <f>取引基本表!AR27</f>
        <v>0</v>
      </c>
      <c r="AN30" s="233">
        <f t="shared" si="6"/>
        <v>0</v>
      </c>
    </row>
    <row r="31" spans="1:40" x14ac:dyDescent="0.15">
      <c r="A31" s="73" t="s">
        <v>57</v>
      </c>
      <c r="B31" s="49" t="s">
        <v>463</v>
      </c>
      <c r="C31" s="248">
        <f t="shared" si="0"/>
        <v>0.99667993786519227</v>
      </c>
      <c r="D31" s="232">
        <f t="shared" si="1"/>
        <v>6.5953615120199595E-3</v>
      </c>
      <c r="E31" s="232">
        <f t="shared" si="1"/>
        <v>6.5953615120199595E-3</v>
      </c>
      <c r="F31" s="232">
        <f t="shared" si="2"/>
        <v>0.308369223350977</v>
      </c>
      <c r="G31" s="232">
        <f t="shared" si="2"/>
        <v>7.0744430198025232E-2</v>
      </c>
      <c r="H31" s="233">
        <f t="shared" si="3"/>
        <v>1.5783931066306964E-2</v>
      </c>
      <c r="K31" s="73" t="s">
        <v>57</v>
      </c>
      <c r="L31" s="49" t="s">
        <v>463</v>
      </c>
      <c r="M31" s="62">
        <f>取引基本表!AX28</f>
        <v>1031306</v>
      </c>
      <c r="N31" s="63">
        <f>ABS(取引基本表!BF28)</f>
        <v>3424</v>
      </c>
      <c r="O31" s="64">
        <f t="shared" si="4"/>
        <v>3.3200621348077096E-3</v>
      </c>
      <c r="P31" s="65">
        <f t="shared" si="5"/>
        <v>0.99667993786519227</v>
      </c>
      <c r="R31" s="73" t="s">
        <v>57</v>
      </c>
      <c r="S31" s="49" t="s">
        <v>463</v>
      </c>
      <c r="T31" s="67">
        <v>1095012</v>
      </c>
      <c r="U31" s="66">
        <v>7222</v>
      </c>
      <c r="V31" s="67">
        <v>7222</v>
      </c>
      <c r="W31" s="245">
        <f t="shared" si="7"/>
        <v>6.5953615120199595E-3</v>
      </c>
      <c r="X31" s="245">
        <f t="shared" si="8"/>
        <v>6.5953615120199595E-3</v>
      </c>
      <c r="Z31" s="73" t="s">
        <v>57</v>
      </c>
      <c r="AA31" s="37" t="s">
        <v>463</v>
      </c>
      <c r="AB31" s="70">
        <v>77466</v>
      </c>
      <c r="AC31" s="63">
        <v>47596</v>
      </c>
      <c r="AD31" s="63">
        <v>184901</v>
      </c>
      <c r="AE31" s="63">
        <v>28263</v>
      </c>
      <c r="AF31" s="63">
        <v>-558</v>
      </c>
      <c r="AG31" s="249">
        <f>取引基本表!BH28</f>
        <v>1095012</v>
      </c>
      <c r="AH31" s="233">
        <f t="shared" si="9"/>
        <v>0.308369223350977</v>
      </c>
      <c r="AI31" s="234">
        <f t="shared" si="10"/>
        <v>7.0744430198025232E-2</v>
      </c>
      <c r="AK31" s="73" t="s">
        <v>57</v>
      </c>
      <c r="AL31" s="49" t="s">
        <v>463</v>
      </c>
      <c r="AM31" s="62">
        <f>取引基本表!AR28</f>
        <v>190214</v>
      </c>
      <c r="AN31" s="233">
        <f t="shared" si="6"/>
        <v>1.5783931066306964E-2</v>
      </c>
    </row>
    <row r="32" spans="1:40" x14ac:dyDescent="0.15">
      <c r="A32" s="73" t="s">
        <v>58</v>
      </c>
      <c r="B32" s="49" t="s">
        <v>488</v>
      </c>
      <c r="C32" s="248">
        <f t="shared" si="0"/>
        <v>0.99973750468741629</v>
      </c>
      <c r="D32" s="232">
        <f t="shared" si="1"/>
        <v>1.7896698615548455E-2</v>
      </c>
      <c r="E32" s="232">
        <f t="shared" si="1"/>
        <v>1.7896698615548455E-2</v>
      </c>
      <c r="F32" s="232">
        <f t="shared" si="2"/>
        <v>0.46980830670926516</v>
      </c>
      <c r="G32" s="232">
        <f t="shared" si="2"/>
        <v>0.13654952076677315</v>
      </c>
      <c r="H32" s="233">
        <f t="shared" si="3"/>
        <v>6.1925380029087757E-3</v>
      </c>
      <c r="K32" s="73" t="s">
        <v>58</v>
      </c>
      <c r="L32" s="49" t="s">
        <v>488</v>
      </c>
      <c r="M32" s="62">
        <f>取引基本表!AX29</f>
        <v>186670</v>
      </c>
      <c r="N32" s="63">
        <f>ABS(取引基本表!BF29)</f>
        <v>49</v>
      </c>
      <c r="O32" s="64">
        <f t="shared" si="4"/>
        <v>2.6249531258370389E-4</v>
      </c>
      <c r="P32" s="65">
        <f t="shared" si="5"/>
        <v>0.99973750468741629</v>
      </c>
      <c r="R32" s="73" t="s">
        <v>58</v>
      </c>
      <c r="S32" s="49" t="s">
        <v>488</v>
      </c>
      <c r="T32" s="67">
        <v>187800</v>
      </c>
      <c r="U32" s="66">
        <v>3361</v>
      </c>
      <c r="V32" s="67">
        <v>3361</v>
      </c>
      <c r="W32" s="245">
        <f t="shared" si="7"/>
        <v>1.7896698615548455E-2</v>
      </c>
      <c r="X32" s="245">
        <f t="shared" si="8"/>
        <v>1.7896698615548455E-2</v>
      </c>
      <c r="Z32" s="73" t="s">
        <v>58</v>
      </c>
      <c r="AA32" s="37" t="s">
        <v>488</v>
      </c>
      <c r="AB32" s="70">
        <v>25644</v>
      </c>
      <c r="AC32" s="63">
        <v>23750</v>
      </c>
      <c r="AD32" s="63">
        <v>39387</v>
      </c>
      <c r="AE32" s="63">
        <v>8352</v>
      </c>
      <c r="AF32" s="63">
        <v>-8903</v>
      </c>
      <c r="AG32" s="249">
        <f>取引基本表!BH29</f>
        <v>187800</v>
      </c>
      <c r="AH32" s="233">
        <f t="shared" si="9"/>
        <v>0.46980830670926516</v>
      </c>
      <c r="AI32" s="234">
        <f t="shared" si="10"/>
        <v>0.13654952076677315</v>
      </c>
      <c r="AK32" s="73" t="s">
        <v>58</v>
      </c>
      <c r="AL32" s="49" t="s">
        <v>488</v>
      </c>
      <c r="AM32" s="62">
        <f>取引基本表!AR29</f>
        <v>74627</v>
      </c>
      <c r="AN32" s="233">
        <f t="shared" si="6"/>
        <v>6.1925380029087757E-3</v>
      </c>
    </row>
    <row r="33" spans="1:40" x14ac:dyDescent="0.15">
      <c r="A33" s="73" t="s">
        <v>59</v>
      </c>
      <c r="B33" s="49" t="s">
        <v>763</v>
      </c>
      <c r="C33" s="248">
        <f t="shared" si="0"/>
        <v>0.92720800471848297</v>
      </c>
      <c r="D33" s="232">
        <f t="shared" si="1"/>
        <v>6.3927479543206545E-2</v>
      </c>
      <c r="E33" s="232">
        <f t="shared" si="1"/>
        <v>6.2471900008991998E-2</v>
      </c>
      <c r="F33" s="232">
        <f t="shared" si="2"/>
        <v>0.61375438359859724</v>
      </c>
      <c r="G33" s="232">
        <f t="shared" si="2"/>
        <v>0.48251618559482062</v>
      </c>
      <c r="H33" s="233">
        <f t="shared" si="3"/>
        <v>1.0711870111293417E-3</v>
      </c>
      <c r="K33" s="73" t="s">
        <v>59</v>
      </c>
      <c r="L33" s="49" t="s">
        <v>763</v>
      </c>
      <c r="M33" s="62">
        <f>取引基本表!AX30</f>
        <v>191587</v>
      </c>
      <c r="N33" s="63">
        <f>ABS(取引基本表!BF30)</f>
        <v>13946</v>
      </c>
      <c r="O33" s="64">
        <f t="shared" si="4"/>
        <v>7.2791995281517016E-2</v>
      </c>
      <c r="P33" s="65">
        <f t="shared" si="5"/>
        <v>0.92720800471848297</v>
      </c>
      <c r="R33" s="73" t="s">
        <v>59</v>
      </c>
      <c r="S33" s="49" t="s">
        <v>763</v>
      </c>
      <c r="T33" s="67">
        <v>177936</v>
      </c>
      <c r="U33" s="66">
        <v>11375</v>
      </c>
      <c r="V33" s="67">
        <v>11116</v>
      </c>
      <c r="W33" s="245">
        <f t="shared" si="7"/>
        <v>6.3927479543206545E-2</v>
      </c>
      <c r="X33" s="245">
        <f t="shared" si="8"/>
        <v>6.2471900008991998E-2</v>
      </c>
      <c r="Z33" s="73" t="s">
        <v>59</v>
      </c>
      <c r="AA33" s="37" t="s">
        <v>763</v>
      </c>
      <c r="AB33" s="70">
        <v>85857</v>
      </c>
      <c r="AC33" s="63">
        <v>6293</v>
      </c>
      <c r="AD33" s="63">
        <v>13748</v>
      </c>
      <c r="AE33" s="63">
        <v>3312</v>
      </c>
      <c r="AF33" s="63">
        <v>-1</v>
      </c>
      <c r="AG33" s="249">
        <f>取引基本表!BH30</f>
        <v>177936</v>
      </c>
      <c r="AH33" s="233">
        <f t="shared" si="9"/>
        <v>0.61375438359859724</v>
      </c>
      <c r="AI33" s="234">
        <f t="shared" si="10"/>
        <v>0.48251618559482062</v>
      </c>
      <c r="AK33" s="73" t="s">
        <v>59</v>
      </c>
      <c r="AL33" s="49" t="s">
        <v>763</v>
      </c>
      <c r="AM33" s="62">
        <f>取引基本表!AR30</f>
        <v>12909</v>
      </c>
      <c r="AN33" s="233">
        <f t="shared" si="6"/>
        <v>1.0711870111293417E-3</v>
      </c>
    </row>
    <row r="34" spans="1:40" x14ac:dyDescent="0.15">
      <c r="A34" s="73" t="s">
        <v>60</v>
      </c>
      <c r="B34" s="49" t="s">
        <v>764</v>
      </c>
      <c r="C34" s="248">
        <f t="shared" si="0"/>
        <v>0.43058167090385968</v>
      </c>
      <c r="D34" s="232">
        <f t="shared" si="1"/>
        <v>0.16067471370017011</v>
      </c>
      <c r="E34" s="232">
        <f t="shared" si="1"/>
        <v>0.14658203786750718</v>
      </c>
      <c r="F34" s="232">
        <f t="shared" si="2"/>
        <v>0.66293540075026103</v>
      </c>
      <c r="G34" s="232">
        <f t="shared" si="2"/>
        <v>0.40252218378442245</v>
      </c>
      <c r="H34" s="233">
        <f t="shared" si="3"/>
        <v>0.17332617383102331</v>
      </c>
      <c r="K34" s="73" t="s">
        <v>60</v>
      </c>
      <c r="L34" s="49" t="s">
        <v>764</v>
      </c>
      <c r="M34" s="62">
        <f>取引基本表!AX31</f>
        <v>3906281</v>
      </c>
      <c r="N34" s="63">
        <f>ABS(取引基本表!BF31)</f>
        <v>2224308</v>
      </c>
      <c r="O34" s="64">
        <f t="shared" si="4"/>
        <v>0.56941832909614032</v>
      </c>
      <c r="P34" s="65">
        <f t="shared" si="5"/>
        <v>0.43058167090385968</v>
      </c>
      <c r="R34" s="73" t="s">
        <v>60</v>
      </c>
      <c r="S34" s="49" t="s">
        <v>764</v>
      </c>
      <c r="T34" s="67">
        <v>2877665</v>
      </c>
      <c r="U34" s="66">
        <v>462368</v>
      </c>
      <c r="V34" s="67">
        <v>421814</v>
      </c>
      <c r="W34" s="245">
        <f t="shared" si="7"/>
        <v>0.16067471370017011</v>
      </c>
      <c r="X34" s="245">
        <f t="shared" si="8"/>
        <v>0.14658203786750718</v>
      </c>
      <c r="Z34" s="73" t="s">
        <v>60</v>
      </c>
      <c r="AA34" s="37" t="s">
        <v>764</v>
      </c>
      <c r="AB34" s="70">
        <v>1158324</v>
      </c>
      <c r="AC34" s="63">
        <v>373210</v>
      </c>
      <c r="AD34" s="63">
        <v>258983</v>
      </c>
      <c r="AE34" s="63">
        <v>118567</v>
      </c>
      <c r="AF34" s="63">
        <v>-1378</v>
      </c>
      <c r="AG34" s="249">
        <f>取引基本表!BH31</f>
        <v>2877665</v>
      </c>
      <c r="AH34" s="233">
        <f t="shared" si="9"/>
        <v>0.66293540075026103</v>
      </c>
      <c r="AI34" s="234">
        <f t="shared" si="10"/>
        <v>0.40252218378442245</v>
      </c>
      <c r="AK34" s="73" t="s">
        <v>60</v>
      </c>
      <c r="AL34" s="49" t="s">
        <v>764</v>
      </c>
      <c r="AM34" s="62">
        <f>取引基本表!AR31</f>
        <v>2088774</v>
      </c>
      <c r="AN34" s="233">
        <f t="shared" si="6"/>
        <v>0.17332617383102331</v>
      </c>
    </row>
    <row r="35" spans="1:40" x14ac:dyDescent="0.15">
      <c r="A35" s="73" t="s">
        <v>61</v>
      </c>
      <c r="B35" s="49" t="s">
        <v>19</v>
      </c>
      <c r="C35" s="248">
        <f t="shared" si="0"/>
        <v>0.85041941808411148</v>
      </c>
      <c r="D35" s="232">
        <f t="shared" si="1"/>
        <v>4.4457450663799247E-2</v>
      </c>
      <c r="E35" s="232">
        <f t="shared" si="1"/>
        <v>4.3787951741632962E-2</v>
      </c>
      <c r="F35" s="232">
        <f t="shared" si="2"/>
        <v>0.64510687312527537</v>
      </c>
      <c r="G35" s="232">
        <f t="shared" si="2"/>
        <v>0.31439227022235533</v>
      </c>
      <c r="H35" s="233">
        <f t="shared" si="3"/>
        <v>5.0116599150103677E-2</v>
      </c>
      <c r="K35" s="73" t="s">
        <v>61</v>
      </c>
      <c r="L35" s="49" t="s">
        <v>19</v>
      </c>
      <c r="M35" s="62">
        <f>取引基本表!AX32</f>
        <v>1263894</v>
      </c>
      <c r="N35" s="63">
        <f>ABS(取引基本表!BF32)</f>
        <v>189054</v>
      </c>
      <c r="O35" s="64">
        <f t="shared" si="4"/>
        <v>0.14958058191588852</v>
      </c>
      <c r="P35" s="65">
        <f t="shared" si="5"/>
        <v>0.85041941808411148</v>
      </c>
      <c r="R35" s="73" t="s">
        <v>61</v>
      </c>
      <c r="S35" s="49" t="s">
        <v>19</v>
      </c>
      <c r="T35" s="67">
        <v>1175506</v>
      </c>
      <c r="U35" s="66">
        <v>52260</v>
      </c>
      <c r="V35" s="67">
        <v>51473</v>
      </c>
      <c r="W35" s="245">
        <f t="shared" si="7"/>
        <v>4.4457450663799247E-2</v>
      </c>
      <c r="X35" s="245">
        <f t="shared" si="8"/>
        <v>4.3787951741632962E-2</v>
      </c>
      <c r="Z35" s="73" t="s">
        <v>61</v>
      </c>
      <c r="AA35" s="37" t="s">
        <v>19</v>
      </c>
      <c r="AB35" s="70">
        <v>369570</v>
      </c>
      <c r="AC35" s="63">
        <v>295320</v>
      </c>
      <c r="AD35" s="63">
        <v>86946</v>
      </c>
      <c r="AE35" s="63">
        <v>24250</v>
      </c>
      <c r="AF35" s="63">
        <v>-17759</v>
      </c>
      <c r="AG35" s="249">
        <f>取引基本表!BH32</f>
        <v>1175506</v>
      </c>
      <c r="AH35" s="233">
        <f t="shared" si="9"/>
        <v>0.64510687312527537</v>
      </c>
      <c r="AI35" s="234">
        <f t="shared" si="10"/>
        <v>0.31439227022235533</v>
      </c>
      <c r="AK35" s="73" t="s">
        <v>61</v>
      </c>
      <c r="AL35" s="49" t="s">
        <v>19</v>
      </c>
      <c r="AM35" s="62">
        <f>取引基本表!AR32</f>
        <v>603961</v>
      </c>
      <c r="AN35" s="233">
        <f t="shared" si="6"/>
        <v>5.0116599150103677E-2</v>
      </c>
    </row>
    <row r="36" spans="1:40" x14ac:dyDescent="0.15">
      <c r="A36" s="73" t="s">
        <v>62</v>
      </c>
      <c r="B36" s="49" t="s">
        <v>20</v>
      </c>
      <c r="C36" s="248">
        <f t="shared" si="0"/>
        <v>0.99367212085214862</v>
      </c>
      <c r="D36" s="232">
        <f t="shared" si="1"/>
        <v>1.6146279761308086E-2</v>
      </c>
      <c r="E36" s="232">
        <f t="shared" si="1"/>
        <v>1.4152245516969955E-2</v>
      </c>
      <c r="F36" s="232">
        <f t="shared" si="2"/>
        <v>0.84078106922799567</v>
      </c>
      <c r="G36" s="232">
        <f t="shared" si="2"/>
        <v>5.4622350270852466E-2</v>
      </c>
      <c r="H36" s="233">
        <f t="shared" si="3"/>
        <v>0.22260102528255266</v>
      </c>
      <c r="K36" s="73" t="s">
        <v>62</v>
      </c>
      <c r="L36" s="49" t="s">
        <v>20</v>
      </c>
      <c r="M36" s="62">
        <f>取引基本表!AX33</f>
        <v>3229202</v>
      </c>
      <c r="N36" s="63">
        <f>ABS(取引基本表!BF33)</f>
        <v>20434</v>
      </c>
      <c r="O36" s="64">
        <f t="shared" si="4"/>
        <v>6.3278791478513889E-3</v>
      </c>
      <c r="P36" s="65">
        <f t="shared" si="5"/>
        <v>0.99367212085214862</v>
      </c>
      <c r="R36" s="73" t="s">
        <v>62</v>
      </c>
      <c r="S36" s="49" t="s">
        <v>20</v>
      </c>
      <c r="T36" s="67">
        <v>3242171</v>
      </c>
      <c r="U36" s="66">
        <v>52349</v>
      </c>
      <c r="V36" s="67">
        <v>45884</v>
      </c>
      <c r="W36" s="245">
        <f t="shared" si="7"/>
        <v>1.6146279761308086E-2</v>
      </c>
      <c r="X36" s="245">
        <f t="shared" si="8"/>
        <v>1.4152245516969955E-2</v>
      </c>
      <c r="Z36" s="73" t="s">
        <v>62</v>
      </c>
      <c r="AA36" s="37" t="s">
        <v>20</v>
      </c>
      <c r="AB36" s="70">
        <v>177095</v>
      </c>
      <c r="AC36" s="63">
        <v>1297265</v>
      </c>
      <c r="AD36" s="63">
        <v>1092923</v>
      </c>
      <c r="AE36" s="63">
        <v>159502</v>
      </c>
      <c r="AF36" s="63">
        <v>-829</v>
      </c>
      <c r="AG36" s="249">
        <f>取引基本表!BH33</f>
        <v>3242171</v>
      </c>
      <c r="AH36" s="233">
        <f>SUM(AB36:AF36)/AG36</f>
        <v>0.84078106922799567</v>
      </c>
      <c r="AI36" s="234">
        <f>AB36/AG36</f>
        <v>5.4622350270852466E-2</v>
      </c>
      <c r="AK36" s="73" t="s">
        <v>62</v>
      </c>
      <c r="AL36" s="49" t="s">
        <v>20</v>
      </c>
      <c r="AM36" s="62">
        <f>取引基本表!AR33</f>
        <v>2682591</v>
      </c>
      <c r="AN36" s="233">
        <f t="shared" si="6"/>
        <v>0.22260102528255266</v>
      </c>
    </row>
    <row r="37" spans="1:40" x14ac:dyDescent="0.15">
      <c r="A37" s="73" t="s">
        <v>63</v>
      </c>
      <c r="B37" s="49" t="s">
        <v>765</v>
      </c>
      <c r="C37" s="248">
        <f t="shared" si="0"/>
        <v>0.57178358697686016</v>
      </c>
      <c r="D37" s="232">
        <f t="shared" si="1"/>
        <v>7.2142948725191447E-2</v>
      </c>
      <c r="E37" s="232">
        <f t="shared" si="1"/>
        <v>6.9101643267789628E-2</v>
      </c>
      <c r="F37" s="232">
        <f t="shared" si="2"/>
        <v>0.64429400301330442</v>
      </c>
      <c r="G37" s="232">
        <f t="shared" si="2"/>
        <v>0.36884830758302428</v>
      </c>
      <c r="H37" s="233">
        <f t="shared" si="3"/>
        <v>4.5622990798280361E-2</v>
      </c>
      <c r="K37" s="73" t="s">
        <v>63</v>
      </c>
      <c r="L37" s="49" t="s">
        <v>765</v>
      </c>
      <c r="M37" s="62">
        <f>取引基本表!AX34</f>
        <v>1539168</v>
      </c>
      <c r="N37" s="63">
        <f>ABS(取引基本表!BF34)</f>
        <v>659097</v>
      </c>
      <c r="O37" s="64">
        <f t="shared" si="4"/>
        <v>0.42821641302313979</v>
      </c>
      <c r="P37" s="65">
        <f t="shared" si="5"/>
        <v>0.57178358697686016</v>
      </c>
      <c r="R37" s="73" t="s">
        <v>63</v>
      </c>
      <c r="S37" s="49" t="s">
        <v>765</v>
      </c>
      <c r="T37" s="67">
        <v>2035639</v>
      </c>
      <c r="U37" s="66">
        <v>146857</v>
      </c>
      <c r="V37" s="67">
        <v>140666</v>
      </c>
      <c r="W37" s="245">
        <f t="shared" si="7"/>
        <v>7.2142948725191447E-2</v>
      </c>
      <c r="X37" s="245">
        <f t="shared" si="8"/>
        <v>6.9101643267789628E-2</v>
      </c>
      <c r="Z37" s="73" t="s">
        <v>63</v>
      </c>
      <c r="AA37" s="37" t="s">
        <v>765</v>
      </c>
      <c r="AB37" s="70">
        <v>750842</v>
      </c>
      <c r="AC37" s="63">
        <v>152738</v>
      </c>
      <c r="AD37" s="63">
        <v>279843</v>
      </c>
      <c r="AE37" s="63">
        <v>135561</v>
      </c>
      <c r="AF37" s="63">
        <v>-7434</v>
      </c>
      <c r="AG37" s="249">
        <f>取引基本表!BH34</f>
        <v>2035639</v>
      </c>
      <c r="AH37" s="233">
        <f t="shared" si="9"/>
        <v>0.64429400301330442</v>
      </c>
      <c r="AI37" s="234">
        <f t="shared" si="10"/>
        <v>0.36884830758302428</v>
      </c>
      <c r="AK37" s="73" t="s">
        <v>63</v>
      </c>
      <c r="AL37" s="49" t="s">
        <v>765</v>
      </c>
      <c r="AM37" s="62">
        <f>取引基本表!AR34</f>
        <v>549808</v>
      </c>
      <c r="AN37" s="233">
        <f t="shared" si="6"/>
        <v>4.5622990798280361E-2</v>
      </c>
    </row>
    <row r="38" spans="1:40" x14ac:dyDescent="0.15">
      <c r="A38" s="73" t="s">
        <v>64</v>
      </c>
      <c r="B38" s="49" t="s">
        <v>466</v>
      </c>
      <c r="C38" s="248">
        <f t="shared" si="0"/>
        <v>0.42668283982472699</v>
      </c>
      <c r="D38" s="232">
        <f t="shared" si="1"/>
        <v>3.745569762927526E-2</v>
      </c>
      <c r="E38" s="232">
        <f t="shared" si="1"/>
        <v>3.4218337111297577E-2</v>
      </c>
      <c r="F38" s="232">
        <f t="shared" si="2"/>
        <v>0.52437100026299643</v>
      </c>
      <c r="G38" s="232">
        <f t="shared" si="2"/>
        <v>0.18042179614021467</v>
      </c>
      <c r="H38" s="233">
        <f t="shared" si="3"/>
        <v>3.1385057501308801E-2</v>
      </c>
      <c r="K38" s="73" t="s">
        <v>64</v>
      </c>
      <c r="L38" s="49" t="s">
        <v>466</v>
      </c>
      <c r="M38" s="62">
        <f>取引基本表!AX35</f>
        <v>1393255</v>
      </c>
      <c r="N38" s="63">
        <f>ABS(取引基本表!BF35)</f>
        <v>798777</v>
      </c>
      <c r="O38" s="64">
        <f t="shared" si="4"/>
        <v>0.57331716017527301</v>
      </c>
      <c r="P38" s="65">
        <f t="shared" si="5"/>
        <v>0.42668283982472699</v>
      </c>
      <c r="R38" s="73" t="s">
        <v>64</v>
      </c>
      <c r="S38" s="49" t="s">
        <v>466</v>
      </c>
      <c r="T38" s="67">
        <v>798490</v>
      </c>
      <c r="U38" s="66">
        <v>29908</v>
      </c>
      <c r="V38" s="67">
        <v>27323</v>
      </c>
      <c r="W38" s="245">
        <f t="shared" si="7"/>
        <v>3.745569762927526E-2</v>
      </c>
      <c r="X38" s="245">
        <f t="shared" si="8"/>
        <v>3.4218337111297577E-2</v>
      </c>
      <c r="Z38" s="73" t="s">
        <v>64</v>
      </c>
      <c r="AA38" s="37" t="s">
        <v>466</v>
      </c>
      <c r="AB38" s="70">
        <v>144065</v>
      </c>
      <c r="AC38" s="63">
        <v>138067</v>
      </c>
      <c r="AD38" s="63">
        <v>110912</v>
      </c>
      <c r="AE38" s="63">
        <v>25669</v>
      </c>
      <c r="AF38" s="63">
        <v>-8</v>
      </c>
      <c r="AG38" s="249">
        <f>取引基本表!BH35</f>
        <v>798490</v>
      </c>
      <c r="AH38" s="233">
        <f t="shared" si="9"/>
        <v>0.52437100026299643</v>
      </c>
      <c r="AI38" s="234">
        <f t="shared" si="10"/>
        <v>0.18042179614021467</v>
      </c>
      <c r="AK38" s="73" t="s">
        <v>64</v>
      </c>
      <c r="AL38" s="49" t="s">
        <v>466</v>
      </c>
      <c r="AM38" s="62">
        <f>取引基本表!AR35</f>
        <v>378225</v>
      </c>
      <c r="AN38" s="233">
        <f t="shared" si="6"/>
        <v>3.1385057501308801E-2</v>
      </c>
    </row>
    <row r="39" spans="1:40" x14ac:dyDescent="0.15">
      <c r="A39" s="73" t="s">
        <v>65</v>
      </c>
      <c r="B39" s="49" t="s">
        <v>21</v>
      </c>
      <c r="C39" s="248">
        <f t="shared" si="0"/>
        <v>1</v>
      </c>
      <c r="D39" s="232">
        <f t="shared" si="1"/>
        <v>5.4632803645743147E-2</v>
      </c>
      <c r="E39" s="232">
        <f t="shared" si="1"/>
        <v>5.4632803645743147E-2</v>
      </c>
      <c r="F39" s="232">
        <f t="shared" si="2"/>
        <v>0.70125652740175148</v>
      </c>
      <c r="G39" s="232">
        <f t="shared" si="2"/>
        <v>0.351753812215997</v>
      </c>
      <c r="H39" s="233">
        <f t="shared" si="3"/>
        <v>2.6196741762610056E-3</v>
      </c>
      <c r="K39" s="73" t="s">
        <v>65</v>
      </c>
      <c r="L39" s="49" t="s">
        <v>21</v>
      </c>
      <c r="M39" s="62">
        <f>取引基本表!AX36</f>
        <v>1218517</v>
      </c>
      <c r="N39" s="63">
        <f>ABS(取引基本表!BF36)</f>
        <v>0</v>
      </c>
      <c r="O39" s="64">
        <f t="shared" si="4"/>
        <v>0</v>
      </c>
      <c r="P39" s="65">
        <f t="shared" si="5"/>
        <v>1</v>
      </c>
      <c r="R39" s="73" t="s">
        <v>65</v>
      </c>
      <c r="S39" s="49" t="s">
        <v>21</v>
      </c>
      <c r="T39" s="67">
        <v>1218517</v>
      </c>
      <c r="U39" s="66">
        <v>66571</v>
      </c>
      <c r="V39" s="67">
        <v>66571</v>
      </c>
      <c r="W39" s="245">
        <f t="shared" si="7"/>
        <v>5.4632803645743147E-2</v>
      </c>
      <c r="X39" s="245">
        <f t="shared" si="8"/>
        <v>5.4632803645743147E-2</v>
      </c>
      <c r="Z39" s="73" t="s">
        <v>65</v>
      </c>
      <c r="AA39" s="37" t="s">
        <v>21</v>
      </c>
      <c r="AB39" s="70">
        <v>428618</v>
      </c>
      <c r="AC39" s="63">
        <v>0</v>
      </c>
      <c r="AD39" s="63">
        <v>423940</v>
      </c>
      <c r="AE39" s="63">
        <v>1935</v>
      </c>
      <c r="AF39" s="63">
        <v>0</v>
      </c>
      <c r="AG39" s="249">
        <f>取引基本表!BH36</f>
        <v>1218517</v>
      </c>
      <c r="AH39" s="233">
        <f t="shared" si="9"/>
        <v>0.70125652740175148</v>
      </c>
      <c r="AI39" s="234">
        <f t="shared" si="10"/>
        <v>0.351753812215997</v>
      </c>
      <c r="AK39" s="73" t="s">
        <v>65</v>
      </c>
      <c r="AL39" s="49" t="s">
        <v>21</v>
      </c>
      <c r="AM39" s="62">
        <f>取引基本表!AR36</f>
        <v>31570</v>
      </c>
      <c r="AN39" s="233">
        <f t="shared" si="6"/>
        <v>2.6196741762610056E-3</v>
      </c>
    </row>
    <row r="40" spans="1:40" x14ac:dyDescent="0.15">
      <c r="A40" s="73" t="s">
        <v>66</v>
      </c>
      <c r="B40" s="49" t="s">
        <v>22</v>
      </c>
      <c r="C40" s="248">
        <f t="shared" si="0"/>
        <v>0.86812466863195592</v>
      </c>
      <c r="D40" s="232">
        <f t="shared" si="1"/>
        <v>7.8167788596215718E-2</v>
      </c>
      <c r="E40" s="232">
        <f t="shared" si="1"/>
        <v>7.1051953968348291E-2</v>
      </c>
      <c r="F40" s="232">
        <f t="shared" si="2"/>
        <v>0.72849135138041188</v>
      </c>
      <c r="G40" s="232">
        <f t="shared" si="2"/>
        <v>0.5308449982881025</v>
      </c>
      <c r="H40" s="233">
        <f t="shared" si="3"/>
        <v>3.1726768564274997E-2</v>
      </c>
      <c r="K40" s="73" t="s">
        <v>66</v>
      </c>
      <c r="L40" s="49" t="s">
        <v>22</v>
      </c>
      <c r="M40" s="62">
        <f>取引基本表!AX37</f>
        <v>1912526</v>
      </c>
      <c r="N40" s="63">
        <f>ABS(取引基本表!BF37)</f>
        <v>252215</v>
      </c>
      <c r="O40" s="64">
        <f t="shared" si="4"/>
        <v>0.13187533136804414</v>
      </c>
      <c r="P40" s="65">
        <f t="shared" si="5"/>
        <v>0.86812466863195592</v>
      </c>
      <c r="R40" s="73" t="s">
        <v>66</v>
      </c>
      <c r="S40" s="49" t="s">
        <v>22</v>
      </c>
      <c r="T40" s="67">
        <v>1767045</v>
      </c>
      <c r="U40" s="66">
        <v>138126</v>
      </c>
      <c r="V40" s="67">
        <v>125552</v>
      </c>
      <c r="W40" s="245">
        <f t="shared" si="7"/>
        <v>7.8167788596215718E-2</v>
      </c>
      <c r="X40" s="245">
        <f t="shared" si="8"/>
        <v>7.1051953968348291E-2</v>
      </c>
      <c r="Z40" s="73" t="s">
        <v>66</v>
      </c>
      <c r="AA40" s="37" t="s">
        <v>22</v>
      </c>
      <c r="AB40" s="70">
        <v>938027</v>
      </c>
      <c r="AC40" s="63">
        <v>32952</v>
      </c>
      <c r="AD40" s="63">
        <v>299330</v>
      </c>
      <c r="AE40" s="63">
        <v>21645</v>
      </c>
      <c r="AF40" s="63">
        <v>-4677</v>
      </c>
      <c r="AG40" s="249">
        <f>取引基本表!BH37</f>
        <v>1767045</v>
      </c>
      <c r="AH40" s="233">
        <f t="shared" si="9"/>
        <v>0.72849135138041188</v>
      </c>
      <c r="AI40" s="234">
        <f t="shared" si="10"/>
        <v>0.5308449982881025</v>
      </c>
      <c r="AK40" s="73" t="s">
        <v>66</v>
      </c>
      <c r="AL40" s="49" t="s">
        <v>22</v>
      </c>
      <c r="AM40" s="62">
        <f>取引基本表!AR37</f>
        <v>382343</v>
      </c>
      <c r="AN40" s="233">
        <f t="shared" si="6"/>
        <v>3.1726768564274997E-2</v>
      </c>
    </row>
    <row r="41" spans="1:40" x14ac:dyDescent="0.15">
      <c r="A41" s="73" t="s">
        <v>67</v>
      </c>
      <c r="B41" s="49" t="s">
        <v>766</v>
      </c>
      <c r="C41" s="248">
        <f t="shared" si="0"/>
        <v>0.9999434031873089</v>
      </c>
      <c r="D41" s="232">
        <f t="shared" si="1"/>
        <v>0.10372147914479408</v>
      </c>
      <c r="E41" s="232">
        <f t="shared" si="1"/>
        <v>9.872112035903656E-2</v>
      </c>
      <c r="F41" s="232">
        <f t="shared" si="2"/>
        <v>0.6065809667987323</v>
      </c>
      <c r="G41" s="232">
        <f t="shared" si="2"/>
        <v>0.50163334603597476</v>
      </c>
      <c r="H41" s="233">
        <f t="shared" si="3"/>
        <v>4.605647758626856E-2</v>
      </c>
      <c r="K41" s="73" t="s">
        <v>67</v>
      </c>
      <c r="L41" s="49" t="s">
        <v>766</v>
      </c>
      <c r="M41" s="62">
        <f>取引基本表!AX38</f>
        <v>2862352</v>
      </c>
      <c r="N41" s="63">
        <f>ABS(取引基本表!BF38)</f>
        <v>162</v>
      </c>
      <c r="O41" s="64">
        <f t="shared" si="4"/>
        <v>5.6596812691101581E-5</v>
      </c>
      <c r="P41" s="65">
        <f t="shared" si="5"/>
        <v>0.9999434031873089</v>
      </c>
      <c r="R41" s="73" t="s">
        <v>67</v>
      </c>
      <c r="S41" s="49" t="s">
        <v>766</v>
      </c>
      <c r="T41" s="67">
        <v>2870794</v>
      </c>
      <c r="U41" s="66">
        <v>297763</v>
      </c>
      <c r="V41" s="67">
        <v>283408</v>
      </c>
      <c r="W41" s="245">
        <f t="shared" si="7"/>
        <v>0.10372147914479408</v>
      </c>
      <c r="X41" s="245">
        <f t="shared" si="8"/>
        <v>9.872112035903656E-2</v>
      </c>
      <c r="Z41" s="73" t="s">
        <v>67</v>
      </c>
      <c r="AA41" s="37" t="s">
        <v>766</v>
      </c>
      <c r="AB41" s="70">
        <v>1440086</v>
      </c>
      <c r="AC41" s="63">
        <v>104745</v>
      </c>
      <c r="AD41" s="63">
        <v>187693</v>
      </c>
      <c r="AE41" s="63">
        <v>42435</v>
      </c>
      <c r="AF41" s="63">
        <v>-33590</v>
      </c>
      <c r="AG41" s="249">
        <f>取引基本表!BH38</f>
        <v>2870794</v>
      </c>
      <c r="AH41" s="233">
        <f t="shared" si="9"/>
        <v>0.6065809667987323</v>
      </c>
      <c r="AI41" s="234">
        <f t="shared" si="10"/>
        <v>0.50163334603597476</v>
      </c>
      <c r="AK41" s="73" t="s">
        <v>67</v>
      </c>
      <c r="AL41" s="49" t="s">
        <v>766</v>
      </c>
      <c r="AM41" s="62">
        <f>取引基本表!AR38</f>
        <v>555032</v>
      </c>
      <c r="AN41" s="233">
        <f t="shared" si="6"/>
        <v>4.605647758626856E-2</v>
      </c>
    </row>
    <row r="42" spans="1:40" x14ac:dyDescent="0.15">
      <c r="A42" s="73" t="s">
        <v>68</v>
      </c>
      <c r="B42" s="49" t="s">
        <v>767</v>
      </c>
      <c r="C42" s="248">
        <f t="shared" si="0"/>
        <v>0.93692850875802069</v>
      </c>
      <c r="D42" s="232">
        <f t="shared" ref="D42:E47" si="11">W42</f>
        <v>0.13686157986208444</v>
      </c>
      <c r="E42" s="232">
        <f t="shared" si="11"/>
        <v>0.12798116275158378</v>
      </c>
      <c r="F42" s="232">
        <f t="shared" ref="F42:G46" si="12">AH42</f>
        <v>0.57339238661209846</v>
      </c>
      <c r="G42" s="232">
        <f t="shared" si="12"/>
        <v>0.49922072097325781</v>
      </c>
      <c r="H42" s="233">
        <f t="shared" si="3"/>
        <v>1.1809361738003208E-2</v>
      </c>
      <c r="K42" s="73" t="s">
        <v>68</v>
      </c>
      <c r="L42" s="49" t="s">
        <v>767</v>
      </c>
      <c r="M42" s="62">
        <f>取引基本表!AX39</f>
        <v>189198</v>
      </c>
      <c r="N42" s="63">
        <f>ABS(取引基本表!BF39)</f>
        <v>11933</v>
      </c>
      <c r="O42" s="64">
        <f t="shared" si="4"/>
        <v>6.3071491241979305E-2</v>
      </c>
      <c r="P42" s="65">
        <f t="shared" si="5"/>
        <v>0.93692850875802069</v>
      </c>
      <c r="R42" s="73" t="s">
        <v>68</v>
      </c>
      <c r="S42" s="49" t="s">
        <v>767</v>
      </c>
      <c r="T42" s="67">
        <v>178370</v>
      </c>
      <c r="U42" s="66">
        <v>24412</v>
      </c>
      <c r="V42" s="67">
        <v>22828</v>
      </c>
      <c r="W42" s="245">
        <f t="shared" si="7"/>
        <v>0.13686157986208444</v>
      </c>
      <c r="X42" s="245">
        <f t="shared" si="8"/>
        <v>0.12798116275158378</v>
      </c>
      <c r="Z42" s="73" t="s">
        <v>68</v>
      </c>
      <c r="AA42" s="37" t="s">
        <v>767</v>
      </c>
      <c r="AB42" s="70">
        <v>89046</v>
      </c>
      <c r="AC42" s="63">
        <v>-1024</v>
      </c>
      <c r="AD42" s="63">
        <v>11173</v>
      </c>
      <c r="AE42" s="63">
        <v>6286</v>
      </c>
      <c r="AF42" s="63">
        <v>-3205</v>
      </c>
      <c r="AG42" s="249">
        <f>取引基本表!BH39</f>
        <v>178370</v>
      </c>
      <c r="AH42" s="233">
        <f t="shared" si="9"/>
        <v>0.57339238661209846</v>
      </c>
      <c r="AI42" s="234">
        <f t="shared" si="10"/>
        <v>0.49922072097325781</v>
      </c>
      <c r="AK42" s="73" t="s">
        <v>68</v>
      </c>
      <c r="AL42" s="49" t="s">
        <v>767</v>
      </c>
      <c r="AM42" s="62">
        <f>取引基本表!AR39</f>
        <v>142316</v>
      </c>
      <c r="AN42" s="233">
        <f t="shared" si="6"/>
        <v>1.1809361738003208E-2</v>
      </c>
    </row>
    <row r="43" spans="1:40" x14ac:dyDescent="0.15">
      <c r="A43" s="73" t="s">
        <v>449</v>
      </c>
      <c r="B43" s="49" t="s">
        <v>23</v>
      </c>
      <c r="C43" s="248">
        <f t="shared" si="0"/>
        <v>0.64668770435795053</v>
      </c>
      <c r="D43" s="232">
        <f t="shared" si="11"/>
        <v>0.11965406207615147</v>
      </c>
      <c r="E43" s="232">
        <f t="shared" si="11"/>
        <v>0.10089499703022012</v>
      </c>
      <c r="F43" s="232">
        <f t="shared" si="12"/>
        <v>0.5971160790993254</v>
      </c>
      <c r="G43" s="232">
        <f t="shared" si="12"/>
        <v>0.34525361813281841</v>
      </c>
      <c r="H43" s="233">
        <f t="shared" si="3"/>
        <v>1.6687581740348217E-2</v>
      </c>
      <c r="K43" s="73" t="s">
        <v>449</v>
      </c>
      <c r="L43" s="49" t="s">
        <v>23</v>
      </c>
      <c r="M43" s="62">
        <f>取引基本表!AX40</f>
        <v>2629883</v>
      </c>
      <c r="N43" s="63">
        <f>ABS(取引基本表!BF40)</f>
        <v>929170</v>
      </c>
      <c r="O43" s="64">
        <f t="shared" si="4"/>
        <v>0.35331229564204947</v>
      </c>
      <c r="P43" s="65">
        <f t="shared" si="5"/>
        <v>0.64668770435795053</v>
      </c>
      <c r="R43" s="73" t="s">
        <v>449</v>
      </c>
      <c r="S43" s="49" t="s">
        <v>23</v>
      </c>
      <c r="T43" s="67">
        <v>1870509</v>
      </c>
      <c r="U43" s="66">
        <v>223814</v>
      </c>
      <c r="V43" s="67">
        <v>188725</v>
      </c>
      <c r="W43" s="245">
        <f t="shared" si="7"/>
        <v>0.11965406207615147</v>
      </c>
      <c r="X43" s="245">
        <f t="shared" si="8"/>
        <v>0.10089499703022012</v>
      </c>
      <c r="Z43" s="73" t="s">
        <v>449</v>
      </c>
      <c r="AA43" s="37" t="s">
        <v>23</v>
      </c>
      <c r="AB43" s="70">
        <v>645800</v>
      </c>
      <c r="AC43" s="63">
        <v>167303</v>
      </c>
      <c r="AD43" s="63">
        <v>214790</v>
      </c>
      <c r="AE43" s="63">
        <v>89102</v>
      </c>
      <c r="AF43" s="63">
        <v>-84</v>
      </c>
      <c r="AG43" s="249">
        <f>取引基本表!BH40</f>
        <v>1870509</v>
      </c>
      <c r="AH43" s="233">
        <f t="shared" si="9"/>
        <v>0.5971160790993254</v>
      </c>
      <c r="AI43" s="234">
        <f t="shared" si="10"/>
        <v>0.34525361813281841</v>
      </c>
      <c r="AK43" s="73" t="s">
        <v>449</v>
      </c>
      <c r="AL43" s="49" t="s">
        <v>23</v>
      </c>
      <c r="AM43" s="62">
        <f>取引基本表!AR40</f>
        <v>201104</v>
      </c>
      <c r="AN43" s="233">
        <f t="shared" si="6"/>
        <v>1.6687581740348217E-2</v>
      </c>
    </row>
    <row r="44" spans="1:40" x14ac:dyDescent="0.15">
      <c r="A44" s="73" t="s">
        <v>768</v>
      </c>
      <c r="B44" s="49" t="s">
        <v>769</v>
      </c>
      <c r="C44" s="248">
        <f t="shared" si="0"/>
        <v>0.69156580457188765</v>
      </c>
      <c r="D44" s="232">
        <f t="shared" si="11"/>
        <v>0.14406819380410243</v>
      </c>
      <c r="E44" s="232">
        <f t="shared" si="11"/>
        <v>0.11993705213297758</v>
      </c>
      <c r="F44" s="232">
        <f t="shared" si="12"/>
        <v>0.50862281906626206</v>
      </c>
      <c r="G44" s="232">
        <f t="shared" si="12"/>
        <v>0.27271905819722003</v>
      </c>
      <c r="H44" s="233">
        <f t="shared" si="3"/>
        <v>0.15674397651271663</v>
      </c>
      <c r="K44" s="73" t="s">
        <v>768</v>
      </c>
      <c r="L44" s="49" t="s">
        <v>770</v>
      </c>
      <c r="M44" s="62">
        <f>取引基本表!AX41</f>
        <v>2359988</v>
      </c>
      <c r="N44" s="63">
        <f>ABS(取引基本表!BF41)</f>
        <v>727901</v>
      </c>
      <c r="O44" s="64">
        <f t="shared" si="4"/>
        <v>0.30843419542811235</v>
      </c>
      <c r="P44" s="65">
        <f>1-O44</f>
        <v>0.69156580457188765</v>
      </c>
      <c r="R44" s="73" t="s">
        <v>768</v>
      </c>
      <c r="S44" s="49" t="s">
        <v>769</v>
      </c>
      <c r="T44" s="67">
        <v>2368309</v>
      </c>
      <c r="U44" s="66">
        <v>341198</v>
      </c>
      <c r="V44" s="67">
        <v>284048</v>
      </c>
      <c r="W44" s="245">
        <f t="shared" si="7"/>
        <v>0.14406819380410243</v>
      </c>
      <c r="X44" s="245">
        <f t="shared" si="8"/>
        <v>0.11993705213297758</v>
      </c>
      <c r="Z44" s="73" t="s">
        <v>768</v>
      </c>
      <c r="AA44" s="37" t="s">
        <v>24</v>
      </c>
      <c r="AB44" s="70">
        <v>645883</v>
      </c>
      <c r="AC44" s="63">
        <v>214272</v>
      </c>
      <c r="AD44" s="63">
        <v>217814</v>
      </c>
      <c r="AE44" s="63">
        <v>126621</v>
      </c>
      <c r="AF44" s="63">
        <v>-14</v>
      </c>
      <c r="AG44" s="249">
        <f>取引基本表!BH41</f>
        <v>2368309</v>
      </c>
      <c r="AH44" s="233">
        <f t="shared" si="9"/>
        <v>0.50862281906626206</v>
      </c>
      <c r="AI44" s="234">
        <f t="shared" si="10"/>
        <v>0.27271905819722003</v>
      </c>
      <c r="AK44" s="73" t="s">
        <v>768</v>
      </c>
      <c r="AL44" s="49" t="s">
        <v>24</v>
      </c>
      <c r="AM44" s="62">
        <f>取引基本表!AR41</f>
        <v>1888940</v>
      </c>
      <c r="AN44" s="233">
        <f t="shared" si="6"/>
        <v>0.15674397651271663</v>
      </c>
    </row>
    <row r="45" spans="1:40" x14ac:dyDescent="0.15">
      <c r="A45" s="73" t="s">
        <v>771</v>
      </c>
      <c r="B45" s="49" t="s">
        <v>772</v>
      </c>
      <c r="C45" s="248">
        <f t="shared" si="0"/>
        <v>1</v>
      </c>
      <c r="D45" s="232">
        <f t="shared" si="11"/>
        <v>0</v>
      </c>
      <c r="E45" s="232">
        <f t="shared" si="11"/>
        <v>0</v>
      </c>
      <c r="F45" s="232">
        <f t="shared" si="12"/>
        <v>0</v>
      </c>
      <c r="G45" s="232">
        <f t="shared" si="12"/>
        <v>0</v>
      </c>
      <c r="H45" s="233">
        <f t="shared" si="3"/>
        <v>0</v>
      </c>
      <c r="K45" s="73" t="s">
        <v>771</v>
      </c>
      <c r="L45" s="49" t="s">
        <v>772</v>
      </c>
      <c r="M45" s="62">
        <f>取引基本表!AX42</f>
        <v>53866</v>
      </c>
      <c r="N45" s="63">
        <f>ABS(取引基本表!BF42)</f>
        <v>0</v>
      </c>
      <c r="O45" s="64">
        <f t="shared" si="4"/>
        <v>0</v>
      </c>
      <c r="P45" s="65">
        <f>1-O45</f>
        <v>1</v>
      </c>
      <c r="R45" s="73" t="s">
        <v>771</v>
      </c>
      <c r="S45" s="49" t="s">
        <v>772</v>
      </c>
      <c r="T45" s="67">
        <v>53866</v>
      </c>
      <c r="U45" s="66">
        <v>0</v>
      </c>
      <c r="V45" s="67">
        <v>0</v>
      </c>
      <c r="W45" s="245">
        <f t="shared" si="7"/>
        <v>0</v>
      </c>
      <c r="X45" s="245">
        <f t="shared" si="8"/>
        <v>0</v>
      </c>
      <c r="Z45" s="73" t="s">
        <v>771</v>
      </c>
      <c r="AA45" s="37" t="s">
        <v>772</v>
      </c>
      <c r="AB45" s="70">
        <v>0</v>
      </c>
      <c r="AC45" s="63">
        <v>0</v>
      </c>
      <c r="AD45" s="63">
        <v>0</v>
      </c>
      <c r="AE45" s="63">
        <v>0</v>
      </c>
      <c r="AF45" s="63">
        <v>0</v>
      </c>
      <c r="AG45" s="249">
        <f>取引基本表!BH42</f>
        <v>53866</v>
      </c>
      <c r="AH45" s="233">
        <v>0</v>
      </c>
      <c r="AI45" s="234">
        <v>0</v>
      </c>
      <c r="AK45" s="73" t="s">
        <v>771</v>
      </c>
      <c r="AL45" s="49" t="s">
        <v>772</v>
      </c>
      <c r="AM45" s="62">
        <f>取引基本表!AR42</f>
        <v>0</v>
      </c>
      <c r="AN45" s="233">
        <f t="shared" si="6"/>
        <v>0</v>
      </c>
    </row>
    <row r="46" spans="1:40" x14ac:dyDescent="0.15">
      <c r="A46" s="73" t="s">
        <v>773</v>
      </c>
      <c r="B46" s="49" t="s">
        <v>774</v>
      </c>
      <c r="C46" s="248">
        <f t="shared" si="0"/>
        <v>0.99300149364803736</v>
      </c>
      <c r="D46" s="232">
        <f t="shared" si="11"/>
        <v>2.303242583452741E-3</v>
      </c>
      <c r="E46" s="232">
        <f t="shared" si="11"/>
        <v>2.2926285623308391E-3</v>
      </c>
      <c r="F46" s="232">
        <f t="shared" si="12"/>
        <v>0.42786180544499286</v>
      </c>
      <c r="G46" s="232">
        <f t="shared" si="12"/>
        <v>1.2662527198429125E-2</v>
      </c>
      <c r="H46" s="233">
        <f t="shared" si="3"/>
        <v>3.642815848522589E-5</v>
      </c>
      <c r="K46" s="73" t="s">
        <v>773</v>
      </c>
      <c r="L46" s="49" t="s">
        <v>774</v>
      </c>
      <c r="M46" s="62">
        <f>取引基本表!AX43</f>
        <v>189469</v>
      </c>
      <c r="N46" s="63">
        <f>ABS(取引基本表!BF43)</f>
        <v>1326</v>
      </c>
      <c r="O46" s="64">
        <f t="shared" si="4"/>
        <v>6.99850635196259E-3</v>
      </c>
      <c r="P46" s="65">
        <f>1-O46</f>
        <v>0.99300149364803736</v>
      </c>
      <c r="R46" s="73" t="s">
        <v>773</v>
      </c>
      <c r="S46" s="49" t="s">
        <v>774</v>
      </c>
      <c r="T46" s="67">
        <v>188430</v>
      </c>
      <c r="U46" s="66">
        <v>434</v>
      </c>
      <c r="V46" s="67">
        <v>432</v>
      </c>
      <c r="W46" s="245">
        <f t="shared" si="7"/>
        <v>2.303242583452741E-3</v>
      </c>
      <c r="X46" s="245">
        <f t="shared" si="8"/>
        <v>2.2926285623308391E-3</v>
      </c>
      <c r="Z46" s="73" t="s">
        <v>773</v>
      </c>
      <c r="AA46" s="37" t="s">
        <v>774</v>
      </c>
      <c r="AB46" s="70">
        <v>2386</v>
      </c>
      <c r="AC46" s="63">
        <v>66650</v>
      </c>
      <c r="AD46" s="63">
        <v>9241</v>
      </c>
      <c r="AE46" s="63">
        <v>3298</v>
      </c>
      <c r="AF46" s="63">
        <v>-953</v>
      </c>
      <c r="AG46" s="249">
        <f>取引基本表!BH43</f>
        <v>188430</v>
      </c>
      <c r="AH46" s="233">
        <f t="shared" si="9"/>
        <v>0.42786180544499286</v>
      </c>
      <c r="AI46" s="234">
        <f t="shared" si="10"/>
        <v>1.2662527198429125E-2</v>
      </c>
      <c r="AK46" s="73" t="s">
        <v>773</v>
      </c>
      <c r="AL46" s="49" t="s">
        <v>774</v>
      </c>
      <c r="AM46" s="62">
        <f>取引基本表!AR43</f>
        <v>439</v>
      </c>
      <c r="AN46" s="233">
        <f t="shared" si="6"/>
        <v>3.642815848522589E-5</v>
      </c>
    </row>
    <row r="47" spans="1:40" x14ac:dyDescent="0.15">
      <c r="A47" s="198" t="s">
        <v>775</v>
      </c>
      <c r="B47" s="75" t="s">
        <v>87</v>
      </c>
      <c r="C47" s="235">
        <f t="shared" si="0"/>
        <v>0.58532523599566522</v>
      </c>
      <c r="D47" s="236">
        <f t="shared" si="11"/>
        <v>6.4581730562403572E-2</v>
      </c>
      <c r="E47" s="236">
        <f t="shared" si="11"/>
        <v>5.7136770824146227E-2</v>
      </c>
      <c r="F47" s="236">
        <f>AH47</f>
        <v>0.5063294671067512</v>
      </c>
      <c r="G47" s="236">
        <f>AI47</f>
        <v>0.25475569279079324</v>
      </c>
      <c r="H47" s="237">
        <f t="shared" si="3"/>
        <v>1</v>
      </c>
      <c r="K47" s="198" t="s">
        <v>775</v>
      </c>
      <c r="L47" s="151" t="s">
        <v>87</v>
      </c>
      <c r="M47" s="77">
        <f>取引基本表!AX44</f>
        <v>40027642</v>
      </c>
      <c r="N47" s="250">
        <f>ABS(取引基本表!BF44)</f>
        <v>16598453</v>
      </c>
      <c r="O47" s="78">
        <f t="shared" si="4"/>
        <v>0.41467476400433478</v>
      </c>
      <c r="P47" s="76">
        <f>1-O47</f>
        <v>0.58532523599566522</v>
      </c>
      <c r="R47" s="198" t="s">
        <v>775</v>
      </c>
      <c r="S47" s="151" t="s">
        <v>87</v>
      </c>
      <c r="T47" s="79">
        <f>SUM(T8:T46)</f>
        <v>38958572</v>
      </c>
      <c r="U47" s="79">
        <f>SUM(U8:U46)</f>
        <v>2516012</v>
      </c>
      <c r="V47" s="79">
        <f>SUM(V8:V46)</f>
        <v>2225967</v>
      </c>
      <c r="W47" s="251">
        <f t="shared" si="7"/>
        <v>6.4581730562403572E-2</v>
      </c>
      <c r="X47" s="251">
        <f t="shared" si="8"/>
        <v>5.7136770824146227E-2</v>
      </c>
      <c r="Z47" s="198" t="s">
        <v>775</v>
      </c>
      <c r="AA47" s="80" t="s">
        <v>87</v>
      </c>
      <c r="AB47" s="71">
        <v>9924918</v>
      </c>
      <c r="AC47" s="72">
        <v>3774641</v>
      </c>
      <c r="AD47" s="72">
        <v>4949195</v>
      </c>
      <c r="AE47" s="72">
        <v>1186324</v>
      </c>
      <c r="AF47" s="72">
        <v>-109205</v>
      </c>
      <c r="AG47" s="250">
        <f>取引基本表!BH44</f>
        <v>38958572</v>
      </c>
      <c r="AH47" s="237">
        <f t="shared" si="9"/>
        <v>0.5063294671067512</v>
      </c>
      <c r="AI47" s="252">
        <f t="shared" si="10"/>
        <v>0.25475569279079324</v>
      </c>
      <c r="AK47" s="198" t="s">
        <v>775</v>
      </c>
      <c r="AL47" s="151" t="s">
        <v>87</v>
      </c>
      <c r="AM47" s="77">
        <f>取引基本表!AR44</f>
        <v>12051117</v>
      </c>
      <c r="AN47" s="237">
        <f t="shared" si="6"/>
        <v>1</v>
      </c>
    </row>
    <row r="48" spans="1:40" x14ac:dyDescent="0.15">
      <c r="A48" s="253" t="s">
        <v>776</v>
      </c>
      <c r="K48" s="253" t="s">
        <v>776</v>
      </c>
      <c r="R48" s="253" t="s">
        <v>777</v>
      </c>
      <c r="Z48" s="37" t="s">
        <v>777</v>
      </c>
      <c r="AK48" s="253" t="s">
        <v>776</v>
      </c>
    </row>
    <row r="49" s="37" customFormat="1" x14ac:dyDescent="0.15"/>
    <row r="50" s="37" customFormat="1" x14ac:dyDescent="0.15"/>
    <row r="51" s="37" customFormat="1" x14ac:dyDescent="0.15"/>
    <row r="52" s="37" customFormat="1" x14ac:dyDescent="0.15"/>
  </sheetData>
  <mergeCells count="1">
    <mergeCell ref="W5:X5"/>
  </mergeCells>
  <phoneticPr fontId="3"/>
  <pageMargins left="0.78740157480314965"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WS目次</vt:lpstr>
      <vt:lpstr>利用上の注意</vt:lpstr>
      <vt:lpstr>最終需要額</vt:lpstr>
      <vt:lpstr>経済効果集計</vt:lpstr>
      <vt:lpstr>建設投資WS</vt:lpstr>
      <vt:lpstr>（建設）投入分析</vt:lpstr>
      <vt:lpstr>（建設）投入係数表</vt:lpstr>
      <vt:lpstr>H27建設IO</vt:lpstr>
      <vt:lpstr>H27建設IO2</vt:lpstr>
      <vt:lpstr>取引基本表</vt:lpstr>
      <vt:lpstr>投入係数表</vt:lpstr>
      <vt:lpstr>逆行列係数表</vt:lpstr>
      <vt:lpstr>分析係数表</vt:lpstr>
      <vt:lpstr>逆行列係数表!Print_Titles</vt:lpstr>
      <vt:lpstr>取引基本表!Print_Titles</vt:lpstr>
      <vt:lpstr>投入係数表!Print_Titles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2005-01-14T01:13:52Z</cp:lastPrinted>
  <dcterms:created xsi:type="dcterms:W3CDTF">2001-02-19T05:40:58Z</dcterms:created>
  <dcterms:modified xsi:type="dcterms:W3CDTF">2023-02-02T04:38:25Z</dcterms:modified>
</cp:coreProperties>
</file>