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tables/table1.xml" ContentType="application/vnd.openxmlformats-officedocument.spreadsheetml.table+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5600-440感染症対策推進班\006　各事業\015 感染症指定医療機関施設整備補助事業\R08\05事業計画書・交付申請・実績報告\02　内示\02 県から医療機関へ内示\01 1次募集\01 決裁\"/>
    </mc:Choice>
  </mc:AlternateContent>
  <xr:revisionPtr revIDLastSave="0" documentId="13_ncr:1_{D183CA5D-3E65-4D74-81C7-857BBE4F2E6D}" xr6:coauthVersionLast="47" xr6:coauthVersionMax="47" xr10:uidLastSave="{00000000-0000-0000-0000-000000000000}"/>
  <bookViews>
    <workbookView xWindow="-5370" yWindow="-16320" windowWidth="29040" windowHeight="15720" tabRatio="832" xr2:uid="{00000000-000D-0000-FFFF-FFFF00000000}"/>
  </bookViews>
  <sheets>
    <sheet name="★本事業の流れ（必ずお読みください）" sheetId="77" r:id="rId1"/>
    <sheet name="基本情報" sheetId="75" r:id="rId2"/>
    <sheet name="債権者登録書" sheetId="78" r:id="rId3"/>
    <sheet name="様式第１号（交付申請）" sheetId="68" r:id="rId4"/>
    <sheet name="誓約書" sheetId="70" r:id="rId5"/>
    <sheet name="様式１" sheetId="50" r:id="rId6"/>
    <sheet name="様式2－１（病室）" sheetId="80" r:id="rId7"/>
    <sheet name="様式2－２（病室以外（個人防護具））" sheetId="81" r:id="rId8"/>
    <sheet name="様式３－１（病室）" sheetId="82" r:id="rId9"/>
    <sheet name="様式３－２（病室以外（個人防護具））" sheetId="83" r:id="rId10"/>
    <sheet name="様式第３号（変更交付申請） " sheetId="71" r:id="rId11"/>
    <sheet name="様式４" sheetId="52" r:id="rId12"/>
    <sheet name="様式５－１（病室）" sheetId="84" r:id="rId13"/>
    <sheet name="様式5－２（病室以外（個人防護具）） " sheetId="85" r:id="rId14"/>
    <sheet name="様式６－１（病室）" sheetId="86" r:id="rId15"/>
    <sheet name="様式６－２（病室以外（個人防護具））" sheetId="87" r:id="rId16"/>
    <sheet name="様式第８号（実績報告）" sheetId="72" r:id="rId17"/>
    <sheet name="様式７" sheetId="53" r:id="rId18"/>
    <sheet name="様式８－１（病室）" sheetId="88" r:id="rId19"/>
    <sheet name="様式８－２（病室以外（個人防護具）） " sheetId="89" r:id="rId20"/>
    <sheet name="様式９－１（病室） " sheetId="90" r:id="rId21"/>
    <sheet name="様式９－２（病室以外（個人防護具））" sheetId="91" r:id="rId22"/>
    <sheet name="様式第５号（事業中止（廃止）申請） " sheetId="73" r:id="rId23"/>
    <sheet name="様式第１０号（補助金請求書）" sheetId="74" r:id="rId24"/>
    <sheet name="作業用（入力不要）" sheetId="79" r:id="rId25"/>
    <sheet name="12-1 スプリンクラー（総括表）見直し前" sheetId="25" state="hidden" r:id="rId26"/>
    <sheet name="12-2スプリンクラー（個別計画書）見直し前" sheetId="26" state="hidden" r:id="rId27"/>
  </sheets>
  <externalReferences>
    <externalReference r:id="rId28"/>
  </externalReferences>
  <definedNames>
    <definedName name="ｃｖｇｄｆ">#REF!</definedName>
    <definedName name="_xlnm.Print_Area" localSheetId="0">'★本事業の流れ（必ずお読みください）'!$A$1:$F$56</definedName>
    <definedName name="_xlnm.Print_Area" localSheetId="25">'12-1 スプリンクラー（総括表）見直し前'!$A$1:$AI$43</definedName>
    <definedName name="_xlnm.Print_Area" localSheetId="26">'12-2スプリンクラー（個別計画書）見直し前'!$B$1:$BQ$41</definedName>
    <definedName name="_xlnm.Print_Area" localSheetId="1">基本情報!$A$1:$E$27</definedName>
    <definedName name="_xlnm.Print_Area" localSheetId="2">債権者登録書!$A$1:$W$61</definedName>
    <definedName name="_xlnm.Print_Area" localSheetId="24">'作業用（入力不要）'!$A$1:$Z$4</definedName>
    <definedName name="_xlnm.Print_Area" localSheetId="4">誓約書!$A$1:$I$30</definedName>
    <definedName name="_xlnm.Print_Area" localSheetId="5">様式１!$A$1:$Q$18</definedName>
    <definedName name="_xlnm.Print_Area" localSheetId="6">'様式2－１（病室）'!$A$1:$U$61</definedName>
    <definedName name="_xlnm.Print_Area" localSheetId="7">'様式2－２（病室以外（個人防護具））'!$A$1:$U$65</definedName>
    <definedName name="_xlnm.Print_Area" localSheetId="8">'様式３－１（病室）'!$A$1:$K$50</definedName>
    <definedName name="_xlnm.Print_Area" localSheetId="9">'様式３－２（病室以外（個人防護具））'!$A$1:$K$49</definedName>
    <definedName name="_xlnm.Print_Area" localSheetId="12">'様式５－１（病室）'!$A$1:$U$61</definedName>
    <definedName name="_xlnm.Print_Area" localSheetId="13">'様式5－２（病室以外（個人防護具）） '!$A$1:$U$65</definedName>
    <definedName name="_xlnm.Print_Area" localSheetId="14">'様式６－１（病室）'!$A$1:$K$50</definedName>
    <definedName name="_xlnm.Print_Area" localSheetId="15">'様式６－２（病室以外（個人防護具））'!$A$1:$K$49</definedName>
    <definedName name="_xlnm.Print_Area" localSheetId="18">'様式８－１（病室）'!$A$1:$U$61</definedName>
    <definedName name="_xlnm.Print_Area" localSheetId="19">'様式８－２（病室以外（個人防護具）） '!$A$1:$U$65</definedName>
    <definedName name="_xlnm.Print_Area" localSheetId="20">'様式９－１（病室） '!$A$1:$K$50</definedName>
    <definedName name="_xlnm.Print_Area" localSheetId="21">'様式９－２（病室以外（個人防護具））'!$A$1:$K$49</definedName>
    <definedName name="_xlnm.Print_Area" localSheetId="23">'様式第１０号（補助金請求書）'!$A$1:$H$31</definedName>
    <definedName name="_xlnm.Print_Area" localSheetId="3">'様式第１号（交付申請）'!$A$1:$G$38</definedName>
    <definedName name="_xlnm.Print_Area" localSheetId="10">'様式第３号（変更交付申請） '!$A$1:$G$39</definedName>
    <definedName name="_xlnm.Print_Area" localSheetId="22">'様式第５号（事業中止（廃止）申請） '!$A$1:$G$37</definedName>
    <definedName name="_xlnm.Print_Area" localSheetId="16">'様式第８号（実績報告）'!$A$1:$G$39</definedName>
    <definedName name="Print_Area_MI" localSheetId="2">#REF!</definedName>
    <definedName name="Print_Area_MI" localSheetId="23">#REF!</definedName>
    <definedName name="Print_Area_MI">#REF!</definedName>
    <definedName name="_xlnm.Print_Titles" localSheetId="6">'様式2－１（病室）'!$A:$C</definedName>
    <definedName name="_xlnm.Print_Titles" localSheetId="7">'様式2－２（病室以外（個人防護具））'!$A:$C</definedName>
    <definedName name="_xlnm.Print_Titles" localSheetId="12">'様式５－１（病室）'!$A:$C</definedName>
    <definedName name="_xlnm.Print_Titles" localSheetId="13">'様式5－２（病室以外（個人防護具）） '!$A:$C</definedName>
    <definedName name="_xlnm.Print_Titles" localSheetId="18">'様式８－１（病室）'!$A:$C</definedName>
    <definedName name="_xlnm.Print_Titles" localSheetId="19">'様式８－２（病室以外（個人防護具）） '!$A:$C</definedName>
    <definedName name="あ">#REF!</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南海トラフ地震に係る津波避難対策緊急事業">#REF!</definedName>
    <definedName name="分娩取扱施設施設整備事業">#REF!</definedName>
    <definedName name="補助事業名" localSheetId="6">'[1]管理用（このシートは削除しないでください）'!$H$3:$V$3</definedName>
    <definedName name="補助事業名" localSheetId="7">'[1]管理用（このシートは削除しないでください）'!$H$3:$V$3</definedName>
    <definedName name="補助事業名" localSheetId="8">'[1]管理用（このシートは削除しないでください）'!$H$3:$V$3</definedName>
    <definedName name="補助事業名" localSheetId="9">'[1]管理用（このシートは削除しないでください）'!$H$3:$V$3</definedName>
    <definedName name="補助事業名" localSheetId="12">'[1]管理用（このシートは削除しないでください）'!$H$3:$V$3</definedName>
    <definedName name="補助事業名" localSheetId="13">'[1]管理用（このシートは削除しないでください）'!$H$3:$V$3</definedName>
    <definedName name="補助事業名" localSheetId="14">'[1]管理用（このシートは削除しないでください）'!$H$3:$V$3</definedName>
    <definedName name="補助事業名" localSheetId="15">'[1]管理用（このシートは削除しないでください）'!$H$3:$V$3</definedName>
    <definedName name="補助事業名" localSheetId="18">'[1]管理用（このシートは削除しないでください）'!$H$3:$V$3</definedName>
    <definedName name="補助事業名" localSheetId="19">'[1]管理用（このシートは削除しないでください）'!$H$3:$V$3</definedName>
    <definedName name="補助事業名" localSheetId="20">'[1]管理用（このシートは削除しないでください）'!$H$3:$V$3</definedName>
    <definedName name="補助事業名" localSheetId="21">'[1]管理用（このシートは削除しないでください）'!$H$3:$V$3</definedName>
    <definedName name="補助事業名">#REF!</definedName>
    <definedName name="有床診療所等スプリンクラー等施設整備事業" localSheetId="6">'[1]管理用（このシートは削除しないでください）'!#REF!</definedName>
    <definedName name="有床診療所等スプリンクラー等施設整備事業" localSheetId="7">'[1]管理用（このシートは削除しないでください）'!#REF!</definedName>
    <definedName name="有床診療所等スプリンクラー等施設整備事業" localSheetId="8">'[1]管理用（このシートは削除しないでください）'!#REF!</definedName>
    <definedName name="有床診療所等スプリンクラー等施設整備事業" localSheetId="9">'[1]管理用（このシートは削除しないでください）'!#REF!</definedName>
    <definedName name="有床診療所等スプリンクラー等施設整備事業" localSheetId="12">'[1]管理用（このシートは削除しないでください）'!#REF!</definedName>
    <definedName name="有床診療所等スプリンクラー等施設整備事業" localSheetId="13">'[1]管理用（このシートは削除しないでください）'!#REF!</definedName>
    <definedName name="有床診療所等スプリンクラー等施設整備事業" localSheetId="14">'[1]管理用（このシートは削除しないでください）'!#REF!</definedName>
    <definedName name="有床診療所等スプリンクラー等施設整備事業" localSheetId="15">'[1]管理用（このシートは削除しないでください）'!#REF!</definedName>
    <definedName name="有床診療所等スプリンクラー等施設整備事業" localSheetId="18">'[1]管理用（このシートは削除しないでください）'!#REF!</definedName>
    <definedName name="有床診療所等スプリンクラー等施設整備事業" localSheetId="19">'[1]管理用（このシートは削除しないでください）'!#REF!</definedName>
    <definedName name="有床診療所等スプリンクラー等施設整備事業" localSheetId="20">'[1]管理用（このシートは削除しないでください）'!#REF!</definedName>
    <definedName name="有床診療所等スプリンクラー等施設整備事業" localSheetId="21">'[1]管理用（このシートは削除しないでください）'!#REF!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74" l="1"/>
  <c r="B4" i="74"/>
  <c r="A21" i="73"/>
  <c r="A19" i="71"/>
  <c r="A21" i="72"/>
  <c r="A21" i="68"/>
  <c r="Z2" i="79"/>
  <c r="Y2" i="79"/>
  <c r="X2" i="79"/>
  <c r="W2" i="79"/>
  <c r="O13" i="78"/>
  <c r="P12" i="78"/>
  <c r="F12" i="78"/>
  <c r="F17" i="68"/>
  <c r="F16" i="68"/>
  <c r="F15" i="68"/>
  <c r="F14" i="68"/>
  <c r="F13" i="68"/>
  <c r="E35" i="72"/>
  <c r="E36" i="72"/>
  <c r="D35" i="71"/>
  <c r="D36" i="71"/>
  <c r="D34" i="68"/>
  <c r="D35" i="68"/>
  <c r="U2" i="79" l="1"/>
  <c r="K15" i="91"/>
  <c r="H15" i="91"/>
  <c r="F15" i="91"/>
  <c r="C15" i="91"/>
  <c r="D9" i="91"/>
  <c r="A9" i="91"/>
  <c r="K15" i="90"/>
  <c r="H15" i="90"/>
  <c r="F15" i="90"/>
  <c r="C15" i="90"/>
  <c r="D9" i="90"/>
  <c r="A9" i="90"/>
  <c r="K32" i="91"/>
  <c r="K31" i="91"/>
  <c r="K30" i="91"/>
  <c r="K17" i="91"/>
  <c r="K33" i="90"/>
  <c r="K32" i="90"/>
  <c r="K31" i="90"/>
  <c r="K30" i="90"/>
  <c r="K17" i="90"/>
  <c r="E5" i="89"/>
  <c r="C5" i="89"/>
  <c r="E5" i="88"/>
  <c r="C5" i="88"/>
  <c r="U65" i="89"/>
  <c r="R65" i="89"/>
  <c r="O65" i="89"/>
  <c r="L65" i="89"/>
  <c r="I65" i="89"/>
  <c r="F65" i="89"/>
  <c r="T57" i="89"/>
  <c r="Q57" i="89"/>
  <c r="O57" i="89"/>
  <c r="N57" i="89"/>
  <c r="K57" i="89"/>
  <c r="H57" i="89"/>
  <c r="E57" i="89"/>
  <c r="U56" i="89"/>
  <c r="T56" i="89"/>
  <c r="R56" i="89"/>
  <c r="Q56" i="89"/>
  <c r="O56" i="89"/>
  <c r="N56" i="89"/>
  <c r="L56" i="89"/>
  <c r="K56" i="89"/>
  <c r="I56" i="89"/>
  <c r="H56" i="89"/>
  <c r="F56" i="89"/>
  <c r="E56" i="89"/>
  <c r="T55" i="89"/>
  <c r="Q55" i="89"/>
  <c r="N55" i="89"/>
  <c r="K55" i="89"/>
  <c r="H55" i="89"/>
  <c r="E55" i="89"/>
  <c r="T54" i="89"/>
  <c r="Q54" i="89"/>
  <c r="N54" i="89"/>
  <c r="K54" i="89"/>
  <c r="H54" i="89"/>
  <c r="E54" i="89"/>
  <c r="T53" i="89"/>
  <c r="Q53" i="89"/>
  <c r="N53" i="89"/>
  <c r="K53" i="89"/>
  <c r="H53" i="89"/>
  <c r="E53" i="89"/>
  <c r="T52" i="89"/>
  <c r="Q52" i="89"/>
  <c r="N52" i="89"/>
  <c r="K52" i="89"/>
  <c r="H52" i="89"/>
  <c r="E52" i="89"/>
  <c r="T51" i="89"/>
  <c r="Q51" i="89"/>
  <c r="N51" i="89"/>
  <c r="K51" i="89"/>
  <c r="H51" i="89"/>
  <c r="E51" i="89"/>
  <c r="T45" i="89"/>
  <c r="Q45" i="89"/>
  <c r="N45" i="89"/>
  <c r="K45" i="89"/>
  <c r="H45" i="89"/>
  <c r="E45" i="89"/>
  <c r="T44" i="89"/>
  <c r="Q44" i="89"/>
  <c r="N44" i="89"/>
  <c r="K44" i="89"/>
  <c r="H44" i="89"/>
  <c r="E44" i="89"/>
  <c r="T43" i="89"/>
  <c r="Q43" i="89"/>
  <c r="N43" i="89"/>
  <c r="K43" i="89"/>
  <c r="H43" i="89"/>
  <c r="E43" i="89"/>
  <c r="T42" i="89"/>
  <c r="Q42" i="89"/>
  <c r="N42" i="89"/>
  <c r="K42" i="89"/>
  <c r="H42" i="89"/>
  <c r="E42" i="89"/>
  <c r="T41" i="89"/>
  <c r="Q41" i="89"/>
  <c r="N41" i="89"/>
  <c r="K41" i="89"/>
  <c r="H41" i="89"/>
  <c r="E41" i="89"/>
  <c r="U40" i="89"/>
  <c r="U57" i="89" s="1"/>
  <c r="T40" i="89"/>
  <c r="R40" i="89"/>
  <c r="R57" i="89" s="1"/>
  <c r="Q40" i="89"/>
  <c r="O40" i="89"/>
  <c r="N40" i="89"/>
  <c r="K40" i="89"/>
  <c r="H40" i="89"/>
  <c r="E40" i="89"/>
  <c r="U39" i="89"/>
  <c r="T39" i="89"/>
  <c r="R39" i="89"/>
  <c r="Q39" i="89"/>
  <c r="O39" i="89"/>
  <c r="N39" i="89"/>
  <c r="L39" i="89"/>
  <c r="K39" i="89"/>
  <c r="I39" i="89"/>
  <c r="H39" i="89"/>
  <c r="F39" i="89"/>
  <c r="E39" i="89"/>
  <c r="T38" i="89"/>
  <c r="Q38" i="89"/>
  <c r="N38" i="89"/>
  <c r="K38" i="89"/>
  <c r="H38" i="89"/>
  <c r="E38" i="89"/>
  <c r="T37" i="89"/>
  <c r="Q37" i="89"/>
  <c r="N37" i="89"/>
  <c r="K37" i="89"/>
  <c r="H37" i="89"/>
  <c r="E37" i="89"/>
  <c r="T36" i="89"/>
  <c r="Q36" i="89"/>
  <c r="N36" i="89"/>
  <c r="K36" i="89"/>
  <c r="H36" i="89"/>
  <c r="E36" i="89"/>
  <c r="T35" i="89"/>
  <c r="Q35" i="89"/>
  <c r="N35" i="89"/>
  <c r="K35" i="89"/>
  <c r="H35" i="89"/>
  <c r="E35" i="89"/>
  <c r="T34" i="89"/>
  <c r="Q34" i="89"/>
  <c r="N34" i="89"/>
  <c r="K34" i="89"/>
  <c r="H34" i="89"/>
  <c r="E34" i="89"/>
  <c r="U33" i="89"/>
  <c r="T33" i="89"/>
  <c r="R33" i="89"/>
  <c r="Q33" i="89"/>
  <c r="O33" i="89"/>
  <c r="N33" i="89"/>
  <c r="L33" i="89"/>
  <c r="L40" i="89" s="1"/>
  <c r="L57" i="89" s="1"/>
  <c r="K33" i="89"/>
  <c r="I33" i="89"/>
  <c r="I40" i="89" s="1"/>
  <c r="I57" i="89" s="1"/>
  <c r="H33" i="89"/>
  <c r="F33" i="89"/>
  <c r="F40" i="89" s="1"/>
  <c r="F57" i="89" s="1"/>
  <c r="F66" i="89" s="1"/>
  <c r="E33" i="89"/>
  <c r="E32" i="89"/>
  <c r="E31" i="89"/>
  <c r="E29" i="89"/>
  <c r="T28" i="89"/>
  <c r="Q28" i="89"/>
  <c r="N28" i="89"/>
  <c r="K28" i="89"/>
  <c r="H28" i="89"/>
  <c r="E28" i="89"/>
  <c r="T27" i="89"/>
  <c r="Q27" i="89"/>
  <c r="N27" i="89"/>
  <c r="K27" i="89"/>
  <c r="H27" i="89"/>
  <c r="E27" i="89"/>
  <c r="T26" i="89"/>
  <c r="Q26" i="89"/>
  <c r="N26" i="89"/>
  <c r="K26" i="89"/>
  <c r="H26" i="89"/>
  <c r="E26" i="89"/>
  <c r="T25" i="89"/>
  <c r="Q25" i="89"/>
  <c r="N25" i="89"/>
  <c r="K25" i="89"/>
  <c r="H25" i="89"/>
  <c r="E25" i="89"/>
  <c r="T24" i="89"/>
  <c r="Q24" i="89"/>
  <c r="N24" i="89"/>
  <c r="K24" i="89"/>
  <c r="H24" i="89"/>
  <c r="E24" i="89"/>
  <c r="T23" i="89"/>
  <c r="Q23" i="89"/>
  <c r="N23" i="89"/>
  <c r="K23" i="89"/>
  <c r="H23" i="89"/>
  <c r="E23" i="89"/>
  <c r="T22" i="89"/>
  <c r="Q22" i="89"/>
  <c r="N22" i="89"/>
  <c r="K22" i="89"/>
  <c r="H22" i="89"/>
  <c r="E22" i="89"/>
  <c r="T21" i="89"/>
  <c r="Q21" i="89"/>
  <c r="N21" i="89"/>
  <c r="K21" i="89"/>
  <c r="H21" i="89"/>
  <c r="E21" i="89"/>
  <c r="T20" i="89"/>
  <c r="Q20" i="89"/>
  <c r="N20" i="89"/>
  <c r="K20" i="89"/>
  <c r="H20" i="89"/>
  <c r="E20" i="89"/>
  <c r="T19" i="89"/>
  <c r="Q19" i="89"/>
  <c r="N19" i="89"/>
  <c r="K19" i="89"/>
  <c r="H19" i="89"/>
  <c r="E19" i="89"/>
  <c r="T18" i="89"/>
  <c r="Q18" i="89"/>
  <c r="N18" i="89"/>
  <c r="H18" i="89"/>
  <c r="E18" i="89"/>
  <c r="T17" i="89"/>
  <c r="Q17" i="89"/>
  <c r="N17" i="89"/>
  <c r="K17" i="89"/>
  <c r="H17" i="89"/>
  <c r="E17" i="89"/>
  <c r="T16" i="89"/>
  <c r="Q16" i="89"/>
  <c r="N16" i="89"/>
  <c r="K16" i="89"/>
  <c r="H16" i="89"/>
  <c r="E16" i="89"/>
  <c r="T15" i="89"/>
  <c r="Q15" i="89"/>
  <c r="N15" i="89"/>
  <c r="K15" i="89"/>
  <c r="H15" i="89"/>
  <c r="E15" i="89"/>
  <c r="T14" i="89"/>
  <c r="Q14" i="89"/>
  <c r="N14" i="89"/>
  <c r="K14" i="89"/>
  <c r="H14" i="89"/>
  <c r="E14" i="89"/>
  <c r="T13" i="89"/>
  <c r="Q13" i="89"/>
  <c r="N13" i="89"/>
  <c r="K13" i="89"/>
  <c r="H13" i="89"/>
  <c r="E13" i="89"/>
  <c r="T12" i="89"/>
  <c r="Q12" i="89"/>
  <c r="N12" i="89"/>
  <c r="K12" i="89"/>
  <c r="H12" i="89"/>
  <c r="E12" i="89"/>
  <c r="R8" i="89"/>
  <c r="O8" i="89"/>
  <c r="U8" i="89" s="1"/>
  <c r="L8" i="89"/>
  <c r="I8" i="89"/>
  <c r="U61" i="88"/>
  <c r="R61" i="88"/>
  <c r="O61" i="88"/>
  <c r="L61" i="88"/>
  <c r="I61" i="88"/>
  <c r="F61" i="88"/>
  <c r="T53" i="88"/>
  <c r="Q53" i="88"/>
  <c r="N53" i="88"/>
  <c r="K53" i="88"/>
  <c r="H53" i="88"/>
  <c r="E53" i="88"/>
  <c r="U52" i="88"/>
  <c r="T52" i="88"/>
  <c r="R52" i="88"/>
  <c r="Q52" i="88"/>
  <c r="O52" i="88"/>
  <c r="N52" i="88"/>
  <c r="L52" i="88"/>
  <c r="K52" i="88"/>
  <c r="I52" i="88"/>
  <c r="H52" i="88"/>
  <c r="F52" i="88"/>
  <c r="E52" i="88"/>
  <c r="T51" i="88"/>
  <c r="Q51" i="88"/>
  <c r="N51" i="88"/>
  <c r="K51" i="88"/>
  <c r="H51" i="88"/>
  <c r="E51" i="88"/>
  <c r="T50" i="88"/>
  <c r="Q50" i="88"/>
  <c r="N50" i="88"/>
  <c r="K50" i="88"/>
  <c r="H50" i="88"/>
  <c r="E50" i="88"/>
  <c r="T49" i="88"/>
  <c r="Q49" i="88"/>
  <c r="N49" i="88"/>
  <c r="K49" i="88"/>
  <c r="H49" i="88"/>
  <c r="E49" i="88"/>
  <c r="T48" i="88"/>
  <c r="Q48" i="88"/>
  <c r="N48" i="88"/>
  <c r="K48" i="88"/>
  <c r="H48" i="88"/>
  <c r="E48" i="88"/>
  <c r="T47" i="88"/>
  <c r="Q47" i="88"/>
  <c r="N47" i="88"/>
  <c r="K47" i="88"/>
  <c r="H47" i="88"/>
  <c r="E47" i="88"/>
  <c r="T41" i="88"/>
  <c r="Q41" i="88"/>
  <c r="N41" i="88"/>
  <c r="K41" i="88"/>
  <c r="H41" i="88"/>
  <c r="E41" i="88"/>
  <c r="T40" i="88"/>
  <c r="Q40" i="88"/>
  <c r="N40" i="88"/>
  <c r="K40" i="88"/>
  <c r="H40" i="88"/>
  <c r="E40" i="88"/>
  <c r="T39" i="88"/>
  <c r="Q39" i="88"/>
  <c r="N39" i="88"/>
  <c r="K39" i="88"/>
  <c r="H39" i="88"/>
  <c r="E39" i="88"/>
  <c r="T38" i="88"/>
  <c r="Q38" i="88"/>
  <c r="N38" i="88"/>
  <c r="K38" i="88"/>
  <c r="H38" i="88"/>
  <c r="E38" i="88"/>
  <c r="T37" i="88"/>
  <c r="Q37" i="88"/>
  <c r="N37" i="88"/>
  <c r="K37" i="88"/>
  <c r="H37" i="88"/>
  <c r="E37" i="88"/>
  <c r="B37" i="88"/>
  <c r="T36" i="88"/>
  <c r="R36" i="88"/>
  <c r="R53" i="88" s="1"/>
  <c r="Q36" i="88"/>
  <c r="O36" i="88"/>
  <c r="O53" i="88" s="1"/>
  <c r="N36" i="88"/>
  <c r="L36" i="88"/>
  <c r="L53" i="88" s="1"/>
  <c r="K36" i="88"/>
  <c r="H36" i="88"/>
  <c r="E36" i="88"/>
  <c r="U35" i="88"/>
  <c r="T35" i="88"/>
  <c r="R35" i="88"/>
  <c r="Q35" i="88"/>
  <c r="O35" i="88"/>
  <c r="N35" i="88"/>
  <c r="L35" i="88"/>
  <c r="K35" i="88"/>
  <c r="I35" i="88"/>
  <c r="H35" i="88"/>
  <c r="F35" i="88"/>
  <c r="E35" i="88"/>
  <c r="T34" i="88"/>
  <c r="Q34" i="88"/>
  <c r="N34" i="88"/>
  <c r="K34" i="88"/>
  <c r="H34" i="88"/>
  <c r="E34" i="88"/>
  <c r="T33" i="88"/>
  <c r="Q33" i="88"/>
  <c r="N33" i="88"/>
  <c r="K33" i="88"/>
  <c r="H33" i="88"/>
  <c r="E33" i="88"/>
  <c r="T32" i="88"/>
  <c r="Q32" i="88"/>
  <c r="N32" i="88"/>
  <c r="K32" i="88"/>
  <c r="H32" i="88"/>
  <c r="E32" i="88"/>
  <c r="T31" i="88"/>
  <c r="Q31" i="88"/>
  <c r="N31" i="88"/>
  <c r="K31" i="88"/>
  <c r="H31" i="88"/>
  <c r="E31" i="88"/>
  <c r="T30" i="88"/>
  <c r="Q30" i="88"/>
  <c r="N30" i="88"/>
  <c r="K30" i="88"/>
  <c r="H30" i="88"/>
  <c r="E30" i="88"/>
  <c r="U29" i="88"/>
  <c r="U36" i="88" s="1"/>
  <c r="U53" i="88" s="1"/>
  <c r="T29" i="88"/>
  <c r="R29" i="88"/>
  <c r="Q29" i="88"/>
  <c r="O29" i="88"/>
  <c r="N29" i="88"/>
  <c r="L29" i="88"/>
  <c r="K29" i="88"/>
  <c r="I29" i="88"/>
  <c r="I36" i="88" s="1"/>
  <c r="I53" i="88" s="1"/>
  <c r="H29" i="88"/>
  <c r="F29" i="88"/>
  <c r="F36" i="88" s="1"/>
  <c r="F53" i="88" s="1"/>
  <c r="F62" i="88" s="1"/>
  <c r="E29" i="88"/>
  <c r="T28" i="88"/>
  <c r="Q28" i="88"/>
  <c r="N28" i="88"/>
  <c r="K28" i="88"/>
  <c r="H28" i="88"/>
  <c r="E28" i="88"/>
  <c r="T27" i="88"/>
  <c r="Q27" i="88"/>
  <c r="N27" i="88"/>
  <c r="K27" i="88"/>
  <c r="H27" i="88"/>
  <c r="E27" i="88"/>
  <c r="T26" i="88"/>
  <c r="Q26" i="88"/>
  <c r="N26" i="88"/>
  <c r="K26" i="88"/>
  <c r="H26" i="88"/>
  <c r="E26" i="88"/>
  <c r="T25" i="88"/>
  <c r="Q25" i="88"/>
  <c r="N25" i="88"/>
  <c r="K25" i="88"/>
  <c r="H25" i="88"/>
  <c r="E25" i="88"/>
  <c r="T24" i="88"/>
  <c r="Q24" i="88"/>
  <c r="N24" i="88"/>
  <c r="K24" i="88"/>
  <c r="H24" i="88"/>
  <c r="E24" i="88"/>
  <c r="T23" i="88"/>
  <c r="Q23" i="88"/>
  <c r="N23" i="88"/>
  <c r="K23" i="88"/>
  <c r="H23" i="88"/>
  <c r="E23" i="88"/>
  <c r="T22" i="88"/>
  <c r="Q22" i="88"/>
  <c r="N22" i="88"/>
  <c r="K22" i="88"/>
  <c r="H22" i="88"/>
  <c r="E22" i="88"/>
  <c r="T21" i="88"/>
  <c r="Q21" i="88"/>
  <c r="N21" i="88"/>
  <c r="K21" i="88"/>
  <c r="H21" i="88"/>
  <c r="E21" i="88"/>
  <c r="T20" i="88"/>
  <c r="Q20" i="88"/>
  <c r="N20" i="88"/>
  <c r="K20" i="88"/>
  <c r="H20" i="88"/>
  <c r="E20" i="88"/>
  <c r="T19" i="88"/>
  <c r="Q19" i="88"/>
  <c r="N19" i="88"/>
  <c r="K19" i="88"/>
  <c r="H19" i="88"/>
  <c r="E19" i="88"/>
  <c r="T18" i="88"/>
  <c r="Q18" i="88"/>
  <c r="N18" i="88"/>
  <c r="H18" i="88"/>
  <c r="E18" i="88"/>
  <c r="T17" i="88"/>
  <c r="Q17" i="88"/>
  <c r="N17" i="88"/>
  <c r="K17" i="88"/>
  <c r="H17" i="88"/>
  <c r="E17" i="88"/>
  <c r="T16" i="88"/>
  <c r="Q16" i="88"/>
  <c r="N16" i="88"/>
  <c r="K16" i="88"/>
  <c r="H16" i="88"/>
  <c r="E16" i="88"/>
  <c r="T15" i="88"/>
  <c r="Q15" i="88"/>
  <c r="N15" i="88"/>
  <c r="K15" i="88"/>
  <c r="H15" i="88"/>
  <c r="E15" i="88"/>
  <c r="T14" i="88"/>
  <c r="Q14" i="88"/>
  <c r="N14" i="88"/>
  <c r="K14" i="88"/>
  <c r="H14" i="88"/>
  <c r="E14" i="88"/>
  <c r="T13" i="88"/>
  <c r="Q13" i="88"/>
  <c r="N13" i="88"/>
  <c r="K13" i="88"/>
  <c r="H13" i="88"/>
  <c r="E13" i="88"/>
  <c r="T11" i="88"/>
  <c r="Q11" i="88"/>
  <c r="N11" i="88"/>
  <c r="K11" i="88"/>
  <c r="H11" i="88"/>
  <c r="E11" i="88"/>
  <c r="U8" i="88"/>
  <c r="R8" i="88"/>
  <c r="O8" i="88"/>
  <c r="K15" i="87"/>
  <c r="H15" i="87"/>
  <c r="F15" i="87"/>
  <c r="C15" i="87"/>
  <c r="D9" i="87"/>
  <c r="A9" i="87"/>
  <c r="K15" i="86"/>
  <c r="H15" i="86"/>
  <c r="F15" i="86"/>
  <c r="C15" i="86"/>
  <c r="D9" i="86"/>
  <c r="A9" i="86"/>
  <c r="K32" i="87"/>
  <c r="K31" i="87"/>
  <c r="K30" i="87"/>
  <c r="K17" i="87"/>
  <c r="K33" i="86"/>
  <c r="K32" i="86"/>
  <c r="K31" i="86"/>
  <c r="K30" i="86"/>
  <c r="K17" i="86"/>
  <c r="E5" i="85"/>
  <c r="C5" i="85"/>
  <c r="E5" i="84"/>
  <c r="C5" i="84"/>
  <c r="U65" i="85"/>
  <c r="R65" i="85"/>
  <c r="O65" i="85"/>
  <c r="L65" i="85"/>
  <c r="I65" i="85"/>
  <c r="F65" i="85"/>
  <c r="T57" i="85"/>
  <c r="Q57" i="85"/>
  <c r="N57" i="85"/>
  <c r="K57" i="85"/>
  <c r="H57" i="85"/>
  <c r="E57" i="85"/>
  <c r="U56" i="85"/>
  <c r="T56" i="85"/>
  <c r="R56" i="85"/>
  <c r="Q56" i="85"/>
  <c r="O56" i="85"/>
  <c r="N56" i="85"/>
  <c r="L56" i="85"/>
  <c r="K56" i="85"/>
  <c r="I56" i="85"/>
  <c r="H56" i="85"/>
  <c r="F56" i="85"/>
  <c r="E56" i="85"/>
  <c r="T55" i="85"/>
  <c r="Q55" i="85"/>
  <c r="N55" i="85"/>
  <c r="K55" i="85"/>
  <c r="H55" i="85"/>
  <c r="E55" i="85"/>
  <c r="T54" i="85"/>
  <c r="Q54" i="85"/>
  <c r="N54" i="85"/>
  <c r="K54" i="85"/>
  <c r="H54" i="85"/>
  <c r="E54" i="85"/>
  <c r="T53" i="85"/>
  <c r="Q53" i="85"/>
  <c r="N53" i="85"/>
  <c r="K53" i="85"/>
  <c r="H53" i="85"/>
  <c r="E53" i="85"/>
  <c r="T52" i="85"/>
  <c r="Q52" i="85"/>
  <c r="N52" i="85"/>
  <c r="K52" i="85"/>
  <c r="H52" i="85"/>
  <c r="E52" i="85"/>
  <c r="T51" i="85"/>
  <c r="Q51" i="85"/>
  <c r="N51" i="85"/>
  <c r="K51" i="85"/>
  <c r="H51" i="85"/>
  <c r="E51" i="85"/>
  <c r="T45" i="85"/>
  <c r="Q45" i="85"/>
  <c r="N45" i="85"/>
  <c r="K45" i="85"/>
  <c r="H45" i="85"/>
  <c r="E45" i="85"/>
  <c r="T44" i="85"/>
  <c r="Q44" i="85"/>
  <c r="N44" i="85"/>
  <c r="K44" i="85"/>
  <c r="H44" i="85"/>
  <c r="E44" i="85"/>
  <c r="T43" i="85"/>
  <c r="Q43" i="85"/>
  <c r="N43" i="85"/>
  <c r="K43" i="85"/>
  <c r="H43" i="85"/>
  <c r="E43" i="85"/>
  <c r="T42" i="85"/>
  <c r="Q42" i="85"/>
  <c r="N42" i="85"/>
  <c r="K42" i="85"/>
  <c r="H42" i="85"/>
  <c r="E42" i="85"/>
  <c r="T41" i="85"/>
  <c r="Q41" i="85"/>
  <c r="N41" i="85"/>
  <c r="K41" i="85"/>
  <c r="H41" i="85"/>
  <c r="E41" i="85"/>
  <c r="U40" i="85"/>
  <c r="U57" i="85" s="1"/>
  <c r="T40" i="85"/>
  <c r="R40" i="85"/>
  <c r="R57" i="85" s="1"/>
  <c r="Q40" i="85"/>
  <c r="O40" i="85"/>
  <c r="O57" i="85" s="1"/>
  <c r="N40" i="85"/>
  <c r="K40" i="85"/>
  <c r="H40" i="85"/>
  <c r="E40" i="85"/>
  <c r="U39" i="85"/>
  <c r="T39" i="85"/>
  <c r="R39" i="85"/>
  <c r="Q39" i="85"/>
  <c r="O39" i="85"/>
  <c r="N39" i="85"/>
  <c r="L39" i="85"/>
  <c r="K39" i="85"/>
  <c r="I39" i="85"/>
  <c r="H39" i="85"/>
  <c r="F39" i="85"/>
  <c r="E39" i="85"/>
  <c r="T38" i="85"/>
  <c r="Q38" i="85"/>
  <c r="N38" i="85"/>
  <c r="K38" i="85"/>
  <c r="H38" i="85"/>
  <c r="E38" i="85"/>
  <c r="T37" i="85"/>
  <c r="Q37" i="85"/>
  <c r="N37" i="85"/>
  <c r="K37" i="85"/>
  <c r="H37" i="85"/>
  <c r="E37" i="85"/>
  <c r="T36" i="85"/>
  <c r="Q36" i="85"/>
  <c r="N36" i="85"/>
  <c r="K36" i="85"/>
  <c r="H36" i="85"/>
  <c r="E36" i="85"/>
  <c r="T35" i="85"/>
  <c r="Q35" i="85"/>
  <c r="N35" i="85"/>
  <c r="K35" i="85"/>
  <c r="H35" i="85"/>
  <c r="E35" i="85"/>
  <c r="T34" i="85"/>
  <c r="Q34" i="85"/>
  <c r="N34" i="85"/>
  <c r="K34" i="85"/>
  <c r="H34" i="85"/>
  <c r="E34" i="85"/>
  <c r="U33" i="85"/>
  <c r="T33" i="85"/>
  <c r="R33" i="85"/>
  <c r="Q33" i="85"/>
  <c r="O33" i="85"/>
  <c r="N33" i="85"/>
  <c r="L33" i="85"/>
  <c r="L40" i="85" s="1"/>
  <c r="L57" i="85" s="1"/>
  <c r="K33" i="85"/>
  <c r="I33" i="85"/>
  <c r="I40" i="85" s="1"/>
  <c r="I57" i="85" s="1"/>
  <c r="H33" i="85"/>
  <c r="F33" i="85"/>
  <c r="F40" i="85" s="1"/>
  <c r="F57" i="85" s="1"/>
  <c r="F66" i="85" s="1"/>
  <c r="E33" i="85"/>
  <c r="E32" i="85"/>
  <c r="E31" i="85"/>
  <c r="E29" i="85"/>
  <c r="T28" i="85"/>
  <c r="Q28" i="85"/>
  <c r="N28" i="85"/>
  <c r="K28" i="85"/>
  <c r="H28" i="85"/>
  <c r="E28" i="85"/>
  <c r="T27" i="85"/>
  <c r="Q27" i="85"/>
  <c r="N27" i="85"/>
  <c r="K27" i="85"/>
  <c r="H27" i="85"/>
  <c r="E27" i="85"/>
  <c r="T26" i="85"/>
  <c r="Q26" i="85"/>
  <c r="N26" i="85"/>
  <c r="K26" i="85"/>
  <c r="H26" i="85"/>
  <c r="E26" i="85"/>
  <c r="T25" i="85"/>
  <c r="Q25" i="85"/>
  <c r="N25" i="85"/>
  <c r="K25" i="85"/>
  <c r="H25" i="85"/>
  <c r="E25" i="85"/>
  <c r="T24" i="85"/>
  <c r="Q24" i="85"/>
  <c r="N24" i="85"/>
  <c r="K24" i="85"/>
  <c r="H24" i="85"/>
  <c r="E24" i="85"/>
  <c r="T23" i="85"/>
  <c r="Q23" i="85"/>
  <c r="N23" i="85"/>
  <c r="K23" i="85"/>
  <c r="H23" i="85"/>
  <c r="E23" i="85"/>
  <c r="T22" i="85"/>
  <c r="Q22" i="85"/>
  <c r="N22" i="85"/>
  <c r="K22" i="85"/>
  <c r="H22" i="85"/>
  <c r="E22" i="85"/>
  <c r="T21" i="85"/>
  <c r="Q21" i="85"/>
  <c r="N21" i="85"/>
  <c r="K21" i="85"/>
  <c r="H21" i="85"/>
  <c r="E21" i="85"/>
  <c r="T20" i="85"/>
  <c r="Q20" i="85"/>
  <c r="N20" i="85"/>
  <c r="K20" i="85"/>
  <c r="H20" i="85"/>
  <c r="E20" i="85"/>
  <c r="T19" i="85"/>
  <c r="Q19" i="85"/>
  <c r="N19" i="85"/>
  <c r="K19" i="85"/>
  <c r="H19" i="85"/>
  <c r="E19" i="85"/>
  <c r="T18" i="85"/>
  <c r="Q18" i="85"/>
  <c r="N18" i="85"/>
  <c r="H18" i="85"/>
  <c r="E18" i="85"/>
  <c r="T17" i="85"/>
  <c r="Q17" i="85"/>
  <c r="N17" i="85"/>
  <c r="K17" i="85"/>
  <c r="H17" i="85"/>
  <c r="E17" i="85"/>
  <c r="T16" i="85"/>
  <c r="Q16" i="85"/>
  <c r="N16" i="85"/>
  <c r="K16" i="85"/>
  <c r="H16" i="85"/>
  <c r="E16" i="85"/>
  <c r="T15" i="85"/>
  <c r="Q15" i="85"/>
  <c r="N15" i="85"/>
  <c r="K15" i="85"/>
  <c r="H15" i="85"/>
  <c r="E15" i="85"/>
  <c r="T14" i="85"/>
  <c r="Q14" i="85"/>
  <c r="N14" i="85"/>
  <c r="K14" i="85"/>
  <c r="H14" i="85"/>
  <c r="E14" i="85"/>
  <c r="T13" i="85"/>
  <c r="Q13" i="85"/>
  <c r="N13" i="85"/>
  <c r="K13" i="85"/>
  <c r="H13" i="85"/>
  <c r="E13" i="85"/>
  <c r="T12" i="85"/>
  <c r="Q12" i="85"/>
  <c r="N12" i="85"/>
  <c r="K12" i="85"/>
  <c r="H12" i="85"/>
  <c r="E12" i="85"/>
  <c r="R8" i="85"/>
  <c r="O8" i="85"/>
  <c r="U8" i="85" s="1"/>
  <c r="I8" i="85"/>
  <c r="L8" i="85" s="1"/>
  <c r="U61" i="84"/>
  <c r="R61" i="84"/>
  <c r="O61" i="84"/>
  <c r="L61" i="84"/>
  <c r="I61" i="84"/>
  <c r="F61" i="84"/>
  <c r="T53" i="84"/>
  <c r="Q53" i="84"/>
  <c r="N53" i="84"/>
  <c r="K53" i="84"/>
  <c r="H53" i="84"/>
  <c r="E53" i="84"/>
  <c r="U52" i="84"/>
  <c r="T52" i="84"/>
  <c r="R52" i="84"/>
  <c r="Q52" i="84"/>
  <c r="O52" i="84"/>
  <c r="N52" i="84"/>
  <c r="L52" i="84"/>
  <c r="K52" i="84"/>
  <c r="I52" i="84"/>
  <c r="H52" i="84"/>
  <c r="F52" i="84"/>
  <c r="E52" i="84"/>
  <c r="T51" i="84"/>
  <c r="Q51" i="84"/>
  <c r="N51" i="84"/>
  <c r="K51" i="84"/>
  <c r="H51" i="84"/>
  <c r="E51" i="84"/>
  <c r="T50" i="84"/>
  <c r="Q50" i="84"/>
  <c r="N50" i="84"/>
  <c r="K50" i="84"/>
  <c r="H50" i="84"/>
  <c r="E50" i="84"/>
  <c r="T49" i="84"/>
  <c r="Q49" i="84"/>
  <c r="N49" i="84"/>
  <c r="K49" i="84"/>
  <c r="H49" i="84"/>
  <c r="E49" i="84"/>
  <c r="T48" i="84"/>
  <c r="Q48" i="84"/>
  <c r="N48" i="84"/>
  <c r="K48" i="84"/>
  <c r="H48" i="84"/>
  <c r="E48" i="84"/>
  <c r="T47" i="84"/>
  <c r="Q47" i="84"/>
  <c r="N47" i="84"/>
  <c r="K47" i="84"/>
  <c r="H47" i="84"/>
  <c r="E47" i="84"/>
  <c r="T41" i="84"/>
  <c r="Q41" i="84"/>
  <c r="N41" i="84"/>
  <c r="K41" i="84"/>
  <c r="H41" i="84"/>
  <c r="E41" i="84"/>
  <c r="T40" i="84"/>
  <c r="Q40" i="84"/>
  <c r="N40" i="84"/>
  <c r="K40" i="84"/>
  <c r="H40" i="84"/>
  <c r="E40" i="84"/>
  <c r="T39" i="84"/>
  <c r="Q39" i="84"/>
  <c r="N39" i="84"/>
  <c r="K39" i="84"/>
  <c r="H39" i="84"/>
  <c r="E39" i="84"/>
  <c r="T38" i="84"/>
  <c r="Q38" i="84"/>
  <c r="N38" i="84"/>
  <c r="K38" i="84"/>
  <c r="H38" i="84"/>
  <c r="E38" i="84"/>
  <c r="T37" i="84"/>
  <c r="Q37" i="84"/>
  <c r="N37" i="84"/>
  <c r="K37" i="84"/>
  <c r="H37" i="84"/>
  <c r="E37" i="84"/>
  <c r="B37" i="84"/>
  <c r="U36" i="84"/>
  <c r="U53" i="84" s="1"/>
  <c r="T36" i="84"/>
  <c r="R36" i="84"/>
  <c r="R53" i="84" s="1"/>
  <c r="Q36" i="84"/>
  <c r="N36" i="84"/>
  <c r="K36" i="84"/>
  <c r="H36" i="84"/>
  <c r="E36" i="84"/>
  <c r="U35" i="84"/>
  <c r="T35" i="84"/>
  <c r="R35" i="84"/>
  <c r="Q35" i="84"/>
  <c r="O35" i="84"/>
  <c r="N35" i="84"/>
  <c r="L35" i="84"/>
  <c r="K35" i="84"/>
  <c r="I35" i="84"/>
  <c r="H35" i="84"/>
  <c r="F35" i="84"/>
  <c r="E35" i="84"/>
  <c r="T34" i="84"/>
  <c r="Q34" i="84"/>
  <c r="N34" i="84"/>
  <c r="K34" i="84"/>
  <c r="H34" i="84"/>
  <c r="E34" i="84"/>
  <c r="T33" i="84"/>
  <c r="Q33" i="84"/>
  <c r="N33" i="84"/>
  <c r="K33" i="84"/>
  <c r="H33" i="84"/>
  <c r="E33" i="84"/>
  <c r="T32" i="84"/>
  <c r="Q32" i="84"/>
  <c r="N32" i="84"/>
  <c r="K32" i="84"/>
  <c r="H32" i="84"/>
  <c r="E32" i="84"/>
  <c r="T31" i="84"/>
  <c r="Q31" i="84"/>
  <c r="N31" i="84"/>
  <c r="K31" i="84"/>
  <c r="H31" i="84"/>
  <c r="E31" i="84"/>
  <c r="T30" i="84"/>
  <c r="Q30" i="84"/>
  <c r="N30" i="84"/>
  <c r="K30" i="84"/>
  <c r="H30" i="84"/>
  <c r="E30" i="84"/>
  <c r="U29" i="84"/>
  <c r="T29" i="84"/>
  <c r="R29" i="84"/>
  <c r="Q29" i="84"/>
  <c r="O29" i="84"/>
  <c r="O36" i="84" s="1"/>
  <c r="O53" i="84" s="1"/>
  <c r="N29" i="84"/>
  <c r="L29" i="84"/>
  <c r="L36" i="84" s="1"/>
  <c r="L53" i="84" s="1"/>
  <c r="K29" i="84"/>
  <c r="I29" i="84"/>
  <c r="I36" i="84" s="1"/>
  <c r="I53" i="84" s="1"/>
  <c r="H29" i="84"/>
  <c r="F29" i="84"/>
  <c r="F36" i="84" s="1"/>
  <c r="F53" i="84" s="1"/>
  <c r="F62" i="84" s="1"/>
  <c r="E29" i="84"/>
  <c r="T28" i="84"/>
  <c r="Q28" i="84"/>
  <c r="N28" i="84"/>
  <c r="K28" i="84"/>
  <c r="H28" i="84"/>
  <c r="E28" i="84"/>
  <c r="T27" i="84"/>
  <c r="Q27" i="84"/>
  <c r="N27" i="84"/>
  <c r="K27" i="84"/>
  <c r="H27" i="84"/>
  <c r="E27" i="84"/>
  <c r="T26" i="84"/>
  <c r="Q26" i="84"/>
  <c r="N26" i="84"/>
  <c r="K26" i="84"/>
  <c r="H26" i="84"/>
  <c r="E26" i="84"/>
  <c r="T25" i="84"/>
  <c r="Q25" i="84"/>
  <c r="N25" i="84"/>
  <c r="K25" i="84"/>
  <c r="H25" i="84"/>
  <c r="E25" i="84"/>
  <c r="T24" i="84"/>
  <c r="Q24" i="84"/>
  <c r="N24" i="84"/>
  <c r="K24" i="84"/>
  <c r="H24" i="84"/>
  <c r="E24" i="84"/>
  <c r="T23" i="84"/>
  <c r="Q23" i="84"/>
  <c r="N23" i="84"/>
  <c r="K23" i="84"/>
  <c r="H23" i="84"/>
  <c r="E23" i="84"/>
  <c r="T22" i="84"/>
  <c r="Q22" i="84"/>
  <c r="N22" i="84"/>
  <c r="K22" i="84"/>
  <c r="H22" i="84"/>
  <c r="E22" i="84"/>
  <c r="T21" i="84"/>
  <c r="Q21" i="84"/>
  <c r="N21" i="84"/>
  <c r="K21" i="84"/>
  <c r="H21" i="84"/>
  <c r="E21" i="84"/>
  <c r="T20" i="84"/>
  <c r="Q20" i="84"/>
  <c r="N20" i="84"/>
  <c r="K20" i="84"/>
  <c r="H20" i="84"/>
  <c r="E20" i="84"/>
  <c r="T19" i="84"/>
  <c r="Q19" i="84"/>
  <c r="N19" i="84"/>
  <c r="K19" i="84"/>
  <c r="H19" i="84"/>
  <c r="E19" i="84"/>
  <c r="T18" i="84"/>
  <c r="Q18" i="84"/>
  <c r="N18" i="84"/>
  <c r="H18" i="84"/>
  <c r="E18" i="84"/>
  <c r="T17" i="84"/>
  <c r="Q17" i="84"/>
  <c r="N17" i="84"/>
  <c r="K17" i="84"/>
  <c r="H17" i="84"/>
  <c r="E17" i="84"/>
  <c r="T16" i="84"/>
  <c r="Q16" i="84"/>
  <c r="N16" i="84"/>
  <c r="K16" i="84"/>
  <c r="H16" i="84"/>
  <c r="E16" i="84"/>
  <c r="T15" i="84"/>
  <c r="Q15" i="84"/>
  <c r="N15" i="84"/>
  <c r="K15" i="84"/>
  <c r="H15" i="84"/>
  <c r="E15" i="84"/>
  <c r="T14" i="84"/>
  <c r="Q14" i="84"/>
  <c r="N14" i="84"/>
  <c r="K14" i="84"/>
  <c r="H14" i="84"/>
  <c r="E14" i="84"/>
  <c r="T13" i="84"/>
  <c r="Q13" i="84"/>
  <c r="N13" i="84"/>
  <c r="K13" i="84"/>
  <c r="H13" i="84"/>
  <c r="E13" i="84"/>
  <c r="T11" i="84"/>
  <c r="Q11" i="84"/>
  <c r="N11" i="84"/>
  <c r="K11" i="84"/>
  <c r="H11" i="84"/>
  <c r="E11" i="84"/>
  <c r="R8" i="84"/>
  <c r="K15" i="83"/>
  <c r="H15" i="83"/>
  <c r="F15" i="83"/>
  <c r="C15" i="83"/>
  <c r="G9" i="83"/>
  <c r="D9" i="83"/>
  <c r="A9" i="83"/>
  <c r="K15" i="82"/>
  <c r="H15" i="82"/>
  <c r="F15" i="82"/>
  <c r="C15" i="82"/>
  <c r="G9" i="82"/>
  <c r="D9" i="82"/>
  <c r="A9" i="82"/>
  <c r="E5" i="81"/>
  <c r="C5" i="81"/>
  <c r="E5" i="80"/>
  <c r="C5" i="80"/>
  <c r="K32" i="83"/>
  <c r="K31" i="83"/>
  <c r="K30" i="83"/>
  <c r="K17" i="83"/>
  <c r="K33" i="82"/>
  <c r="K32" i="82"/>
  <c r="K31" i="82"/>
  <c r="K30" i="82"/>
  <c r="K17" i="82"/>
  <c r="U65" i="81"/>
  <c r="R65" i="81"/>
  <c r="O65" i="81"/>
  <c r="L65" i="81"/>
  <c r="I65" i="81"/>
  <c r="F65" i="81"/>
  <c r="T57" i="81"/>
  <c r="Q57" i="81"/>
  <c r="N57" i="81"/>
  <c r="K57" i="81"/>
  <c r="H57" i="81"/>
  <c r="E57" i="81"/>
  <c r="U56" i="81"/>
  <c r="T56" i="81"/>
  <c r="R56" i="81"/>
  <c r="Q56" i="81"/>
  <c r="O56" i="81"/>
  <c r="N56" i="81"/>
  <c r="L56" i="81"/>
  <c r="K56" i="81"/>
  <c r="I56" i="81"/>
  <c r="H56" i="81"/>
  <c r="F56" i="81"/>
  <c r="E56" i="81"/>
  <c r="T55" i="81"/>
  <c r="Q55" i="81"/>
  <c r="N55" i="81"/>
  <c r="K55" i="81"/>
  <c r="H55" i="81"/>
  <c r="E55" i="81"/>
  <c r="T54" i="81"/>
  <c r="Q54" i="81"/>
  <c r="N54" i="81"/>
  <c r="K54" i="81"/>
  <c r="H54" i="81"/>
  <c r="E54" i="81"/>
  <c r="T53" i="81"/>
  <c r="Q53" i="81"/>
  <c r="N53" i="81"/>
  <c r="K53" i="81"/>
  <c r="H53" i="81"/>
  <c r="E53" i="81"/>
  <c r="T52" i="81"/>
  <c r="Q52" i="81"/>
  <c r="N52" i="81"/>
  <c r="K52" i="81"/>
  <c r="H52" i="81"/>
  <c r="E52" i="81"/>
  <c r="T51" i="81"/>
  <c r="Q51" i="81"/>
  <c r="N51" i="81"/>
  <c r="K51" i="81"/>
  <c r="H51" i="81"/>
  <c r="E51" i="81"/>
  <c r="T45" i="81"/>
  <c r="Q45" i="81"/>
  <c r="N45" i="81"/>
  <c r="K45" i="81"/>
  <c r="H45" i="81"/>
  <c r="E45" i="81"/>
  <c r="T44" i="81"/>
  <c r="Q44" i="81"/>
  <c r="N44" i="81"/>
  <c r="K44" i="81"/>
  <c r="H44" i="81"/>
  <c r="E44" i="81"/>
  <c r="T43" i="81"/>
  <c r="Q43" i="81"/>
  <c r="N43" i="81"/>
  <c r="K43" i="81"/>
  <c r="H43" i="81"/>
  <c r="E43" i="81"/>
  <c r="T42" i="81"/>
  <c r="Q42" i="81"/>
  <c r="N42" i="81"/>
  <c r="K42" i="81"/>
  <c r="H42" i="81"/>
  <c r="E42" i="81"/>
  <c r="T41" i="81"/>
  <c r="Q41" i="81"/>
  <c r="N41" i="81"/>
  <c r="K41" i="81"/>
  <c r="H41" i="81"/>
  <c r="E41" i="81"/>
  <c r="U40" i="81"/>
  <c r="U57" i="81" s="1"/>
  <c r="T40" i="81"/>
  <c r="R40" i="81"/>
  <c r="R57" i="81" s="1"/>
  <c r="Q40" i="81"/>
  <c r="O40" i="81"/>
  <c r="O57" i="81" s="1"/>
  <c r="N40" i="81"/>
  <c r="K40" i="81"/>
  <c r="H40" i="81"/>
  <c r="E40" i="81"/>
  <c r="U39" i="81"/>
  <c r="T39" i="81"/>
  <c r="R39" i="81"/>
  <c r="Q39" i="81"/>
  <c r="O39" i="81"/>
  <c r="N39" i="81"/>
  <c r="L39" i="81"/>
  <c r="K39" i="81"/>
  <c r="I39" i="81"/>
  <c r="H39" i="81"/>
  <c r="F39" i="81"/>
  <c r="E39" i="81"/>
  <c r="T38" i="81"/>
  <c r="Q38" i="81"/>
  <c r="N38" i="81"/>
  <c r="K38" i="81"/>
  <c r="H38" i="81"/>
  <c r="E38" i="81"/>
  <c r="T37" i="81"/>
  <c r="Q37" i="81"/>
  <c r="N37" i="81"/>
  <c r="K37" i="81"/>
  <c r="H37" i="81"/>
  <c r="E37" i="81"/>
  <c r="T36" i="81"/>
  <c r="Q36" i="81"/>
  <c r="N36" i="81"/>
  <c r="K36" i="81"/>
  <c r="H36" i="81"/>
  <c r="E36" i="81"/>
  <c r="T35" i="81"/>
  <c r="Q35" i="81"/>
  <c r="N35" i="81"/>
  <c r="K35" i="81"/>
  <c r="H35" i="81"/>
  <c r="E35" i="81"/>
  <c r="T34" i="81"/>
  <c r="Q34" i="81"/>
  <c r="N34" i="81"/>
  <c r="K34" i="81"/>
  <c r="H34" i="81"/>
  <c r="E34" i="81"/>
  <c r="U33" i="81"/>
  <c r="T33" i="81"/>
  <c r="R33" i="81"/>
  <c r="Q33" i="81"/>
  <c r="O33" i="81"/>
  <c r="N33" i="81"/>
  <c r="L33" i="81"/>
  <c r="L40" i="81" s="1"/>
  <c r="L57" i="81" s="1"/>
  <c r="K33" i="81"/>
  <c r="I33" i="81"/>
  <c r="I40" i="81" s="1"/>
  <c r="I57" i="81" s="1"/>
  <c r="H33" i="81"/>
  <c r="F33" i="81"/>
  <c r="F40" i="81" s="1"/>
  <c r="F57" i="81" s="1"/>
  <c r="F66" i="81" s="1"/>
  <c r="E33" i="81"/>
  <c r="E32" i="81"/>
  <c r="E31" i="81"/>
  <c r="E29" i="81"/>
  <c r="T28" i="81"/>
  <c r="Q28" i="81"/>
  <c r="N28" i="81"/>
  <c r="K28" i="81"/>
  <c r="H28" i="81"/>
  <c r="E28" i="81"/>
  <c r="T27" i="81"/>
  <c r="Q27" i="81"/>
  <c r="N27" i="81"/>
  <c r="K27" i="81"/>
  <c r="H27" i="81"/>
  <c r="E27" i="81"/>
  <c r="T26" i="81"/>
  <c r="Q26" i="81"/>
  <c r="N26" i="81"/>
  <c r="K26" i="81"/>
  <c r="H26" i="81"/>
  <c r="E26" i="81"/>
  <c r="T25" i="81"/>
  <c r="Q25" i="81"/>
  <c r="N25" i="81"/>
  <c r="K25" i="81"/>
  <c r="H25" i="81"/>
  <c r="E25" i="81"/>
  <c r="T24" i="81"/>
  <c r="Q24" i="81"/>
  <c r="N24" i="81"/>
  <c r="K24" i="81"/>
  <c r="H24" i="81"/>
  <c r="E24" i="81"/>
  <c r="T23" i="81"/>
  <c r="Q23" i="81"/>
  <c r="N23" i="81"/>
  <c r="K23" i="81"/>
  <c r="H23" i="81"/>
  <c r="E23" i="81"/>
  <c r="T22" i="81"/>
  <c r="Q22" i="81"/>
  <c r="N22" i="81"/>
  <c r="K22" i="81"/>
  <c r="H22" i="81"/>
  <c r="E22" i="81"/>
  <c r="T21" i="81"/>
  <c r="Q21" i="81"/>
  <c r="N21" i="81"/>
  <c r="K21" i="81"/>
  <c r="H21" i="81"/>
  <c r="E21" i="81"/>
  <c r="T20" i="81"/>
  <c r="Q20" i="81"/>
  <c r="N20" i="81"/>
  <c r="K20" i="81"/>
  <c r="H20" i="81"/>
  <c r="E20" i="81"/>
  <c r="T19" i="81"/>
  <c r="Q19" i="81"/>
  <c r="N19" i="81"/>
  <c r="K19" i="81"/>
  <c r="H19" i="81"/>
  <c r="E19" i="81"/>
  <c r="T18" i="81"/>
  <c r="Q18" i="81"/>
  <c r="N18" i="81"/>
  <c r="H18" i="81"/>
  <c r="E18" i="81"/>
  <c r="T17" i="81"/>
  <c r="Q17" i="81"/>
  <c r="N17" i="81"/>
  <c r="K17" i="81"/>
  <c r="H17" i="81"/>
  <c r="E17" i="81"/>
  <c r="T16" i="81"/>
  <c r="Q16" i="81"/>
  <c r="N16" i="81"/>
  <c r="K16" i="81"/>
  <c r="H16" i="81"/>
  <c r="E16" i="81"/>
  <c r="T15" i="81"/>
  <c r="Q15" i="81"/>
  <c r="N15" i="81"/>
  <c r="K15" i="81"/>
  <c r="H15" i="81"/>
  <c r="E15" i="81"/>
  <c r="T14" i="81"/>
  <c r="Q14" i="81"/>
  <c r="N14" i="81"/>
  <c r="K14" i="81"/>
  <c r="H14" i="81"/>
  <c r="E14" i="81"/>
  <c r="T13" i="81"/>
  <c r="Q13" i="81"/>
  <c r="N13" i="81"/>
  <c r="K13" i="81"/>
  <c r="H13" i="81"/>
  <c r="E13" i="81"/>
  <c r="T12" i="81"/>
  <c r="Q12" i="81"/>
  <c r="N12" i="81"/>
  <c r="K12" i="81"/>
  <c r="H12" i="81"/>
  <c r="E12" i="81"/>
  <c r="R8" i="81"/>
  <c r="O8" i="81"/>
  <c r="U8" i="81" s="1"/>
  <c r="I8" i="81"/>
  <c r="L8" i="81" s="1"/>
  <c r="U61" i="80"/>
  <c r="R61" i="80"/>
  <c r="O61" i="80"/>
  <c r="L61" i="80"/>
  <c r="I61" i="80"/>
  <c r="F61" i="80"/>
  <c r="T53" i="80"/>
  <c r="Q53" i="80"/>
  <c r="N53" i="80"/>
  <c r="K53" i="80"/>
  <c r="H53" i="80"/>
  <c r="E53" i="80"/>
  <c r="U52" i="80"/>
  <c r="T52" i="80"/>
  <c r="R52" i="80"/>
  <c r="Q52" i="80"/>
  <c r="O52" i="80"/>
  <c r="N52" i="80"/>
  <c r="L52" i="80"/>
  <c r="K52" i="80"/>
  <c r="I52" i="80"/>
  <c r="H52" i="80"/>
  <c r="F52" i="80"/>
  <c r="E52" i="80"/>
  <c r="T51" i="80"/>
  <c r="Q51" i="80"/>
  <c r="N51" i="80"/>
  <c r="K51" i="80"/>
  <c r="H51" i="80"/>
  <c r="E51" i="80"/>
  <c r="T50" i="80"/>
  <c r="Q50" i="80"/>
  <c r="N50" i="80"/>
  <c r="K50" i="80"/>
  <c r="H50" i="80"/>
  <c r="E50" i="80"/>
  <c r="T49" i="80"/>
  <c r="Q49" i="80"/>
  <c r="N49" i="80"/>
  <c r="K49" i="80"/>
  <c r="H49" i="80"/>
  <c r="E49" i="80"/>
  <c r="T48" i="80"/>
  <c r="Q48" i="80"/>
  <c r="N48" i="80"/>
  <c r="K48" i="80"/>
  <c r="H48" i="80"/>
  <c r="E48" i="80"/>
  <c r="T47" i="80"/>
  <c r="Q47" i="80"/>
  <c r="N47" i="80"/>
  <c r="K47" i="80"/>
  <c r="H47" i="80"/>
  <c r="E47" i="80"/>
  <c r="T41" i="80"/>
  <c r="Q41" i="80"/>
  <c r="N41" i="80"/>
  <c r="K41" i="80"/>
  <c r="H41" i="80"/>
  <c r="E41" i="80"/>
  <c r="T40" i="80"/>
  <c r="Q40" i="80"/>
  <c r="N40" i="80"/>
  <c r="K40" i="80"/>
  <c r="H40" i="80"/>
  <c r="E40" i="80"/>
  <c r="T39" i="80"/>
  <c r="Q39" i="80"/>
  <c r="N39" i="80"/>
  <c r="K39" i="80"/>
  <c r="H39" i="80"/>
  <c r="E39" i="80"/>
  <c r="T38" i="80"/>
  <c r="Q38" i="80"/>
  <c r="N38" i="80"/>
  <c r="K38" i="80"/>
  <c r="H38" i="80"/>
  <c r="E38" i="80"/>
  <c r="T37" i="80"/>
  <c r="Q37" i="80"/>
  <c r="N37" i="80"/>
  <c r="K37" i="80"/>
  <c r="H37" i="80"/>
  <c r="E37" i="80"/>
  <c r="B37" i="80"/>
  <c r="U36" i="80"/>
  <c r="U53" i="80" s="1"/>
  <c r="T36" i="80"/>
  <c r="R36" i="80"/>
  <c r="R53" i="80" s="1"/>
  <c r="Q36" i="80"/>
  <c r="N36" i="80"/>
  <c r="K36" i="80"/>
  <c r="H36" i="80"/>
  <c r="E36" i="80"/>
  <c r="U35" i="80"/>
  <c r="T35" i="80"/>
  <c r="R35" i="80"/>
  <c r="Q35" i="80"/>
  <c r="O35" i="80"/>
  <c r="N35" i="80"/>
  <c r="L35" i="80"/>
  <c r="K35" i="80"/>
  <c r="I35" i="80"/>
  <c r="H35" i="80"/>
  <c r="F35" i="80"/>
  <c r="E35" i="80"/>
  <c r="T34" i="80"/>
  <c r="Q34" i="80"/>
  <c r="N34" i="80"/>
  <c r="K34" i="80"/>
  <c r="H34" i="80"/>
  <c r="E34" i="80"/>
  <c r="T33" i="80"/>
  <c r="Q33" i="80"/>
  <c r="N33" i="80"/>
  <c r="K33" i="80"/>
  <c r="H33" i="80"/>
  <c r="E33" i="80"/>
  <c r="T32" i="80"/>
  <c r="Q32" i="80"/>
  <c r="N32" i="80"/>
  <c r="K32" i="80"/>
  <c r="H32" i="80"/>
  <c r="E32" i="80"/>
  <c r="T31" i="80"/>
  <c r="Q31" i="80"/>
  <c r="N31" i="80"/>
  <c r="K31" i="80"/>
  <c r="H31" i="80"/>
  <c r="E31" i="80"/>
  <c r="T30" i="80"/>
  <c r="Q30" i="80"/>
  <c r="N30" i="80"/>
  <c r="K30" i="80"/>
  <c r="H30" i="80"/>
  <c r="E30" i="80"/>
  <c r="U29" i="80"/>
  <c r="T29" i="80"/>
  <c r="R29" i="80"/>
  <c r="Q29" i="80"/>
  <c r="O29" i="80"/>
  <c r="O36" i="80" s="1"/>
  <c r="O53" i="80" s="1"/>
  <c r="N29" i="80"/>
  <c r="L29" i="80"/>
  <c r="L36" i="80" s="1"/>
  <c r="L53" i="80" s="1"/>
  <c r="K29" i="80"/>
  <c r="I29" i="80"/>
  <c r="I36" i="80" s="1"/>
  <c r="I53" i="80" s="1"/>
  <c r="H29" i="80"/>
  <c r="F29" i="80"/>
  <c r="F36" i="80" s="1"/>
  <c r="F53" i="80" s="1"/>
  <c r="F62" i="80" s="1"/>
  <c r="E29" i="80"/>
  <c r="T28" i="80"/>
  <c r="Q28" i="80"/>
  <c r="N28" i="80"/>
  <c r="K28" i="80"/>
  <c r="H28" i="80"/>
  <c r="E28" i="80"/>
  <c r="T27" i="80"/>
  <c r="Q27" i="80"/>
  <c r="N27" i="80"/>
  <c r="K27" i="80"/>
  <c r="H27" i="80"/>
  <c r="E27" i="80"/>
  <c r="T26" i="80"/>
  <c r="Q26" i="80"/>
  <c r="N26" i="80"/>
  <c r="K26" i="80"/>
  <c r="H26" i="80"/>
  <c r="E26" i="80"/>
  <c r="T25" i="80"/>
  <c r="Q25" i="80"/>
  <c r="N25" i="80"/>
  <c r="K25" i="80"/>
  <c r="H25" i="80"/>
  <c r="E25" i="80"/>
  <c r="T24" i="80"/>
  <c r="Q24" i="80"/>
  <c r="N24" i="80"/>
  <c r="K24" i="80"/>
  <c r="H24" i="80"/>
  <c r="E24" i="80"/>
  <c r="T23" i="80"/>
  <c r="Q23" i="80"/>
  <c r="N23" i="80"/>
  <c r="K23" i="80"/>
  <c r="H23" i="80"/>
  <c r="E23" i="80"/>
  <c r="T22" i="80"/>
  <c r="Q22" i="80"/>
  <c r="N22" i="80"/>
  <c r="K22" i="80"/>
  <c r="H22" i="80"/>
  <c r="E22" i="80"/>
  <c r="T21" i="80"/>
  <c r="Q21" i="80"/>
  <c r="N21" i="80"/>
  <c r="K21" i="80"/>
  <c r="H21" i="80"/>
  <c r="E21" i="80"/>
  <c r="T20" i="80"/>
  <c r="Q20" i="80"/>
  <c r="N20" i="80"/>
  <c r="K20" i="80"/>
  <c r="H20" i="80"/>
  <c r="E20" i="80"/>
  <c r="T19" i="80"/>
  <c r="Q19" i="80"/>
  <c r="N19" i="80"/>
  <c r="K19" i="80"/>
  <c r="H19" i="80"/>
  <c r="E19" i="80"/>
  <c r="T18" i="80"/>
  <c r="Q18" i="80"/>
  <c r="N18" i="80"/>
  <c r="H18" i="80"/>
  <c r="E18" i="80"/>
  <c r="T17" i="80"/>
  <c r="Q17" i="80"/>
  <c r="N17" i="80"/>
  <c r="K17" i="80"/>
  <c r="H17" i="80"/>
  <c r="E17" i="80"/>
  <c r="T16" i="80"/>
  <c r="Q16" i="80"/>
  <c r="N16" i="80"/>
  <c r="K16" i="80"/>
  <c r="H16" i="80"/>
  <c r="E16" i="80"/>
  <c r="T15" i="80"/>
  <c r="Q15" i="80"/>
  <c r="N15" i="80"/>
  <c r="K15" i="80"/>
  <c r="H15" i="80"/>
  <c r="E15" i="80"/>
  <c r="T14" i="80"/>
  <c r="Q14" i="80"/>
  <c r="N14" i="80"/>
  <c r="K14" i="80"/>
  <c r="H14" i="80"/>
  <c r="E14" i="80"/>
  <c r="T13" i="80"/>
  <c r="Q13" i="80"/>
  <c r="N13" i="80"/>
  <c r="K13" i="80"/>
  <c r="H13" i="80"/>
  <c r="E13" i="80"/>
  <c r="T11" i="80"/>
  <c r="Q11" i="80"/>
  <c r="N11" i="80"/>
  <c r="K11" i="80"/>
  <c r="H11" i="80"/>
  <c r="E11" i="80"/>
  <c r="R8" i="80"/>
  <c r="T2" i="79"/>
  <c r="S2" i="79"/>
  <c r="R2" i="79"/>
  <c r="Q2" i="79"/>
  <c r="P2" i="79"/>
  <c r="M2" i="79"/>
  <c r="L2" i="79"/>
  <c r="K2" i="79"/>
  <c r="J2" i="79"/>
  <c r="I2" i="79"/>
  <c r="H2" i="79"/>
  <c r="G2" i="79"/>
  <c r="F2" i="79"/>
  <c r="E2" i="79"/>
  <c r="D2" i="79"/>
  <c r="C2" i="79"/>
  <c r="B2" i="79"/>
  <c r="A2" i="79"/>
  <c r="I8" i="88" l="1"/>
  <c r="L8" i="88" s="1"/>
  <c r="O8" i="84"/>
  <c r="U8" i="84" s="1"/>
  <c r="I8" i="84"/>
  <c r="L8" i="84" s="1"/>
  <c r="I8" i="80"/>
  <c r="L8" i="80" s="1"/>
  <c r="O8" i="80"/>
  <c r="U8" i="80" s="1"/>
  <c r="O17" i="78"/>
  <c r="F17" i="78"/>
  <c r="Q10" i="78"/>
  <c r="F10" i="78"/>
  <c r="F9" i="78"/>
  <c r="F7" i="78"/>
  <c r="F23" i="78"/>
  <c r="F22" i="78"/>
  <c r="N21" i="78"/>
  <c r="J38" i="78"/>
  <c r="J37" i="78"/>
  <c r="J36" i="78"/>
  <c r="A34" i="78"/>
  <c r="A23" i="71" l="1"/>
  <c r="B21" i="71"/>
  <c r="A22" i="71"/>
  <c r="A20" i="71"/>
  <c r="D6" i="74" l="1"/>
  <c r="D9" i="74" s="1"/>
  <c r="F24" i="74"/>
  <c r="F23" i="74"/>
  <c r="F22" i="74"/>
  <c r="C3" i="74" l="1"/>
  <c r="F17" i="73" l="1"/>
  <c r="F16" i="73"/>
  <c r="F15" i="73"/>
  <c r="F14" i="73"/>
  <c r="F13" i="73"/>
  <c r="C30" i="72"/>
  <c r="C28" i="72"/>
  <c r="F17" i="72"/>
  <c r="F16" i="72"/>
  <c r="F15" i="72"/>
  <c r="F14" i="72"/>
  <c r="F13" i="72"/>
  <c r="C30" i="71"/>
  <c r="C28" i="71"/>
  <c r="F17" i="71"/>
  <c r="F16" i="71"/>
  <c r="F15" i="71"/>
  <c r="F14" i="71"/>
  <c r="F13" i="71"/>
  <c r="F30" i="70"/>
  <c r="F29" i="70"/>
  <c r="F28" i="70"/>
  <c r="F27" i="70"/>
  <c r="F26" i="70"/>
  <c r="A22" i="70"/>
  <c r="G9" i="91" l="1"/>
  <c r="G9" i="90"/>
  <c r="G9" i="86"/>
  <c r="G9" i="87"/>
  <c r="D9" i="53"/>
  <c r="C9" i="53"/>
  <c r="B9" i="53"/>
  <c r="A9" i="53"/>
  <c r="A11" i="52"/>
  <c r="D11" i="52"/>
  <c r="C11" i="52"/>
  <c r="B11" i="52"/>
  <c r="P9" i="52"/>
  <c r="L9" i="52"/>
  <c r="K9" i="52"/>
  <c r="J9" i="52"/>
  <c r="H9" i="52"/>
  <c r="F9" i="52"/>
  <c r="E9" i="52"/>
  <c r="M9" i="53" l="1"/>
  <c r="N9" i="53" s="1"/>
  <c r="I9" i="53"/>
  <c r="G9" i="53"/>
  <c r="O9" i="53" l="1"/>
  <c r="G9" i="50"/>
  <c r="G9" i="52" s="1"/>
  <c r="G11" i="52"/>
  <c r="S9" i="53" l="1"/>
  <c r="V2" i="79" s="1"/>
  <c r="M11" i="52" l="1"/>
  <c r="N11" i="52" s="1"/>
  <c r="O11" i="52" s="1"/>
  <c r="I11" i="52"/>
  <c r="M9" i="50" l="1"/>
  <c r="I9" i="50"/>
  <c r="I9" i="52" s="1"/>
  <c r="N9" i="50" l="1"/>
  <c r="O9" i="50" s="1"/>
  <c r="M9" i="52"/>
  <c r="O2" i="79" l="1"/>
  <c r="N9" i="52"/>
  <c r="N2" i="79"/>
  <c r="O9" i="52"/>
  <c r="AF39" i="26"/>
  <c r="AF38" i="26"/>
  <c r="M28" i="26"/>
  <c r="AA28" i="26" s="1"/>
  <c r="AL28" i="26" s="1"/>
  <c r="D28" i="26"/>
  <c r="AA27" i="26"/>
  <c r="M27" i="26"/>
  <c r="D27" i="26"/>
  <c r="M26" i="26"/>
  <c r="AA26" i="26" s="1"/>
  <c r="AL26" i="26" s="1"/>
  <c r="D26" i="26"/>
  <c r="R42" i="25"/>
  <c r="S42" i="25" s="1"/>
  <c r="U42" i="25" s="1"/>
  <c r="V42" i="25" s="1"/>
  <c r="Q42" i="25"/>
  <c r="R41" i="25"/>
  <c r="S41" i="25" s="1"/>
  <c r="U41" i="25" s="1"/>
  <c r="V41" i="25" s="1"/>
  <c r="Q41" i="25"/>
  <c r="R40" i="25"/>
  <c r="S40" i="25" s="1"/>
  <c r="U40" i="25" s="1"/>
  <c r="V40" i="25" s="1"/>
  <c r="Q40" i="25"/>
  <c r="S39" i="25"/>
  <c r="U39" i="25" s="1"/>
  <c r="V39" i="25" s="1"/>
  <c r="R39" i="25"/>
  <c r="Q39" i="25"/>
  <c r="S38" i="25"/>
  <c r="U38" i="25" s="1"/>
  <c r="V38" i="25" s="1"/>
  <c r="R38" i="25"/>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7"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82F10E7E-75E8-47E7-9A1F-4D70385C1E4D}">
      <text>
        <r>
          <rPr>
            <sz val="9"/>
            <color indexed="81"/>
            <rFont val="ＭＳ Ｐゴシック"/>
            <family val="3"/>
            <charset val="128"/>
          </rPr>
          <t>年度欄が不足する場合は適宜追加すること</t>
        </r>
      </text>
    </comment>
    <comment ref="C13" authorId="0" shapeId="0" xr:uid="{ED6BF4EC-C890-46F8-8EBE-45998942A2D8}">
      <text>
        <r>
          <rPr>
            <sz val="9"/>
            <color indexed="81"/>
            <rFont val="ＭＳ Ｐゴシック"/>
            <family val="3"/>
            <charset val="128"/>
          </rPr>
          <t>改修工事の場合は
&lt;改修工事&gt;を選択</t>
        </r>
      </text>
    </comment>
    <comment ref="C14" authorId="0" shapeId="0" xr:uid="{613656F9-CEB0-4367-AB82-7B6AB457C10B}">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E8698AA5-ECFB-4BD2-8DA0-CE623F1A85A0}">
      <text>
        <r>
          <rPr>
            <sz val="9"/>
            <color indexed="81"/>
            <rFont val="ＭＳ Ｐゴシック"/>
            <family val="3"/>
            <charset val="128"/>
          </rPr>
          <t>年度欄が不足する場合は適宜追加すること</t>
        </r>
      </text>
    </comment>
    <comment ref="C13" authorId="0" shapeId="0" xr:uid="{D4C64C49-D768-4533-9A81-ED346B36F680}">
      <text>
        <r>
          <rPr>
            <sz val="9"/>
            <color indexed="81"/>
            <rFont val="ＭＳ Ｐゴシック"/>
            <family val="3"/>
            <charset val="128"/>
          </rPr>
          <t>改修工事の場合は
&lt;改修工事&gt;を選択</t>
        </r>
      </text>
    </comment>
    <comment ref="C14" authorId="0" shapeId="0" xr:uid="{64966843-1439-4256-BD74-612E59396DA3}">
      <text>
        <r>
          <rPr>
            <sz val="9"/>
            <color indexed="81"/>
            <rFont val="ＭＳ Ｐゴシック"/>
            <family val="3"/>
            <charset val="128"/>
          </rPr>
          <t>&lt;建築工事&gt;の場合は、
さらに工事種別を選択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FC45FB71-1036-4C1C-B6E7-FF8EC5343269}">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1026DF3C-D627-4277-A403-8701E6A44250}">
      <text>
        <r>
          <rPr>
            <sz val="9"/>
            <color indexed="81"/>
            <rFont val="ＭＳ Ｐゴシック"/>
            <family val="3"/>
            <charset val="128"/>
          </rPr>
          <t>数値を入力</t>
        </r>
      </text>
    </comment>
    <comment ref="K22" authorId="0" shapeId="0" xr:uid="{F8908867-10E3-409D-AD61-044CFC32FC74}">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74D6979D-274F-488C-9839-8BB2BB841C7B}">
      <text>
        <r>
          <rPr>
            <sz val="9"/>
            <color indexed="81"/>
            <rFont val="ＭＳ Ｐゴシック"/>
            <family val="3"/>
            <charset val="128"/>
          </rPr>
          <t>上段：補助対象部分を再掲で記載</t>
        </r>
      </text>
    </comment>
    <comment ref="C32" authorId="0" shapeId="0" xr:uid="{5D2FAE3B-9B94-4A60-94AC-3846123DEA98}">
      <text>
        <r>
          <rPr>
            <sz val="9"/>
            <color indexed="81"/>
            <rFont val="ＭＳ Ｐゴシック"/>
            <family val="3"/>
            <charset val="128"/>
          </rPr>
          <t>下段：補助対象部分も含めた面積を記載</t>
        </r>
      </text>
    </comment>
    <comment ref="D49" authorId="1" shapeId="0" xr:uid="{DF3B8562-9AC6-4109-A446-009AB07795A5}">
      <text>
        <r>
          <rPr>
            <sz val="9"/>
            <color indexed="81"/>
            <rFont val="MS P ゴシック"/>
            <family val="3"/>
            <charset val="128"/>
          </rPr>
          <t>病室の整備は、「病床確保」のみが対象のため固定</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886A45A7-B6F0-4E46-8E1A-967BA7B37127}">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55F417AB-B3CF-470D-8F19-6BA008D7F4E9}">
      <text>
        <r>
          <rPr>
            <sz val="9"/>
            <color indexed="81"/>
            <rFont val="ＭＳ Ｐゴシック"/>
            <family val="3"/>
            <charset val="128"/>
          </rPr>
          <t>数値を入力</t>
        </r>
      </text>
    </comment>
    <comment ref="K22" authorId="0" shapeId="0" xr:uid="{5F427559-E343-438E-8349-F54AAB53E69B}">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65A08910-60A1-424A-9AFA-4BE64D97C713}">
      <text>
        <r>
          <rPr>
            <sz val="9"/>
            <color indexed="81"/>
            <rFont val="ＭＳ Ｐゴシック"/>
            <family val="3"/>
            <charset val="128"/>
          </rPr>
          <t>上段：補助対象部分を再掲で記載</t>
        </r>
      </text>
    </comment>
    <comment ref="C32" authorId="0" shapeId="0" xr:uid="{98E5FE23-E6E7-46A9-B548-C8626A8079F2}">
      <text>
        <r>
          <rPr>
            <sz val="9"/>
            <color indexed="81"/>
            <rFont val="ＭＳ Ｐゴシック"/>
            <family val="3"/>
            <charset val="128"/>
          </rPr>
          <t>下段：補助対象部分も含めた面積を記載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1C533CB2-5B9E-4FE4-B7B9-E35AD247AA88}">
      <text>
        <r>
          <rPr>
            <sz val="9"/>
            <color indexed="81"/>
            <rFont val="ＭＳ Ｐゴシック"/>
            <family val="3"/>
            <charset val="128"/>
          </rPr>
          <t>年度欄が不足する場合は適宜追加すること</t>
        </r>
      </text>
    </comment>
    <comment ref="C13" authorId="0" shapeId="0" xr:uid="{21FD0860-73D3-4B33-9ECB-EC152BDCA59F}">
      <text>
        <r>
          <rPr>
            <sz val="9"/>
            <color indexed="81"/>
            <rFont val="ＭＳ Ｐゴシック"/>
            <family val="3"/>
            <charset val="128"/>
          </rPr>
          <t>改修工事の場合は
&lt;改修工事&gt;を選択</t>
        </r>
      </text>
    </comment>
    <comment ref="C14" authorId="0" shapeId="0" xr:uid="{D7320A2C-D051-492E-A021-6ABB14DD34FC}">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6045DB2C-742D-4121-9B04-1C0CA3CEBC23}">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213A4BF2-8A70-447A-98F7-977A0CD5FB6A}">
      <text>
        <r>
          <rPr>
            <sz val="9"/>
            <color indexed="81"/>
            <rFont val="ＭＳ Ｐゴシック"/>
            <family val="3"/>
            <charset val="128"/>
          </rPr>
          <t>数値を入力</t>
        </r>
      </text>
    </comment>
    <comment ref="K22" authorId="0" shapeId="0" xr:uid="{A80F9D5D-C8CF-4AC0-97BE-B1E0364EC747}">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615CA48C-4BB0-4EFB-97FC-4EEE32D13929}">
      <text>
        <r>
          <rPr>
            <sz val="9"/>
            <color indexed="81"/>
            <rFont val="ＭＳ Ｐゴシック"/>
            <family val="3"/>
            <charset val="128"/>
          </rPr>
          <t>上段：補助対象部分を再掲で記載</t>
        </r>
      </text>
    </comment>
    <comment ref="C32" authorId="0" shapeId="0" xr:uid="{25608C23-11A5-4319-A9BE-399E346906DB}">
      <text>
        <r>
          <rPr>
            <sz val="9"/>
            <color indexed="81"/>
            <rFont val="ＭＳ Ｐゴシック"/>
            <family val="3"/>
            <charset val="128"/>
          </rPr>
          <t>下段：補助対象部分も含めた面積を記載</t>
        </r>
      </text>
    </comment>
    <comment ref="D49" authorId="1" shapeId="0" xr:uid="{5C642477-B465-4AEF-98DC-698AAFAC7B43}">
      <text>
        <r>
          <rPr>
            <sz val="9"/>
            <color indexed="81"/>
            <rFont val="MS P ゴシック"/>
            <family val="3"/>
            <charset val="128"/>
          </rPr>
          <t>病室の整備は、「病床確保」のみが対象のため固定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E8747C3A-1ADA-48C0-9CCF-5DC49F20ECB1}">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808211D4-CA4E-4273-8219-1CCA12A476F0}">
      <text>
        <r>
          <rPr>
            <sz val="9"/>
            <color indexed="81"/>
            <rFont val="ＭＳ Ｐゴシック"/>
            <family val="3"/>
            <charset val="128"/>
          </rPr>
          <t>数値を入力</t>
        </r>
      </text>
    </comment>
    <comment ref="K22" authorId="0" shapeId="0" xr:uid="{DF6A7B48-4B59-4AA5-99A9-EE0CEF5D6E5C}">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17B05574-0344-4F16-ABE9-6604DF3A0782}">
      <text>
        <r>
          <rPr>
            <sz val="9"/>
            <color indexed="81"/>
            <rFont val="ＭＳ Ｐゴシック"/>
            <family val="3"/>
            <charset val="128"/>
          </rPr>
          <t>上段：補助対象部分を再掲で記載</t>
        </r>
      </text>
    </comment>
    <comment ref="C32" authorId="0" shapeId="0" xr:uid="{4EBC97C8-B7C5-4C84-8052-3B43A9232D9E}">
      <text>
        <r>
          <rPr>
            <sz val="9"/>
            <color indexed="81"/>
            <rFont val="ＭＳ Ｐゴシック"/>
            <family val="3"/>
            <charset val="128"/>
          </rPr>
          <t>下段：補助対象部分も含めた面積を記載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880326EC-1D01-4888-81F0-6E7DA9CCFE4A}">
      <text>
        <r>
          <rPr>
            <sz val="9"/>
            <color indexed="81"/>
            <rFont val="ＭＳ Ｐゴシック"/>
            <family val="3"/>
            <charset val="128"/>
          </rPr>
          <t>年度欄が不足する場合は適宜追加すること</t>
        </r>
      </text>
    </comment>
    <comment ref="C13" authorId="0" shapeId="0" xr:uid="{1868C626-4D33-49EF-BE51-6A2500F4FCE4}">
      <text>
        <r>
          <rPr>
            <sz val="9"/>
            <color indexed="81"/>
            <rFont val="ＭＳ Ｐゴシック"/>
            <family val="3"/>
            <charset val="128"/>
          </rPr>
          <t>改修工事の場合は
&lt;改修工事&gt;を選択</t>
        </r>
      </text>
    </comment>
    <comment ref="C14" authorId="0" shapeId="0" xr:uid="{10997258-EE27-4180-8F20-BE5F4C847B6D}">
      <text>
        <r>
          <rPr>
            <sz val="9"/>
            <color indexed="81"/>
            <rFont val="ＭＳ Ｐゴシック"/>
            <family val="3"/>
            <charset val="128"/>
          </rPr>
          <t>&lt;建築工事&gt;の場合は、
さらに工事種別を選択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BA79709C-1986-4372-A58D-D45E93102EF1}">
      <text>
        <r>
          <rPr>
            <sz val="9"/>
            <color indexed="81"/>
            <rFont val="ＭＳ Ｐゴシック"/>
            <family val="3"/>
            <charset val="128"/>
          </rPr>
          <t>年度欄が不足する場合は適宜追加すること</t>
        </r>
      </text>
    </comment>
    <comment ref="C13" authorId="0" shapeId="0" xr:uid="{D3799027-501B-43EF-BBAE-2AE042F6384A}">
      <text>
        <r>
          <rPr>
            <sz val="9"/>
            <color indexed="81"/>
            <rFont val="ＭＳ Ｐゴシック"/>
            <family val="3"/>
            <charset val="128"/>
          </rPr>
          <t>改修工事の場合は
&lt;改修工事&gt;を選択</t>
        </r>
      </text>
    </comment>
    <comment ref="C14" authorId="0" shapeId="0" xr:uid="{851BFE05-53BC-4441-8039-F3B151CF26DF}">
      <text>
        <r>
          <rPr>
            <sz val="9"/>
            <color indexed="81"/>
            <rFont val="ＭＳ Ｐゴシック"/>
            <family val="3"/>
            <charset val="128"/>
          </rPr>
          <t>&lt;建築工事&gt;の場合は、
さらに工事種別を選択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277F39BF-3078-41E0-9673-501BA872AA3C}">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FFF93240-3E19-4D22-9D74-1EE3AE135062}">
      <text>
        <r>
          <rPr>
            <sz val="9"/>
            <color indexed="81"/>
            <rFont val="ＭＳ Ｐゴシック"/>
            <family val="3"/>
            <charset val="128"/>
          </rPr>
          <t>数値を入力</t>
        </r>
      </text>
    </comment>
    <comment ref="K22" authorId="0" shapeId="0" xr:uid="{57FE5F61-9B58-46E6-9FAF-33B4830D6361}">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94EF3468-784B-4486-B08F-D357D597557D}">
      <text>
        <r>
          <rPr>
            <sz val="9"/>
            <color indexed="81"/>
            <rFont val="ＭＳ Ｐゴシック"/>
            <family val="3"/>
            <charset val="128"/>
          </rPr>
          <t>上段：補助対象部分を再掲で記載</t>
        </r>
      </text>
    </comment>
    <comment ref="C32" authorId="0" shapeId="0" xr:uid="{045E5902-D4B6-4841-9602-D744E7EFF0CD}">
      <text>
        <r>
          <rPr>
            <sz val="9"/>
            <color indexed="81"/>
            <rFont val="ＭＳ Ｐゴシック"/>
            <family val="3"/>
            <charset val="128"/>
          </rPr>
          <t>下段：補助対象部分も含めた面積を記載</t>
        </r>
      </text>
    </comment>
    <comment ref="D49" authorId="1" shapeId="0" xr:uid="{68BF67E8-2E84-4536-A8F8-1CF62BD31195}">
      <text>
        <r>
          <rPr>
            <sz val="9"/>
            <color indexed="81"/>
            <rFont val="MS P ゴシック"/>
            <family val="3"/>
            <charset val="128"/>
          </rPr>
          <t>病室の整備は、「病床確保」のみが対象のため固定</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CFEB3B01-044B-4551-9E8E-D0EE1B2E57FD}">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E6C70A38-6BD4-45B4-BA21-5D6FDB427745}">
      <text>
        <r>
          <rPr>
            <sz val="9"/>
            <color indexed="81"/>
            <rFont val="ＭＳ Ｐゴシック"/>
            <family val="3"/>
            <charset val="128"/>
          </rPr>
          <t>数値を入力</t>
        </r>
      </text>
    </comment>
    <comment ref="K22" authorId="0" shapeId="0" xr:uid="{D00D79A7-5A61-4000-B9FA-0AB676AD87EE}">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FFD6C21E-F98D-4174-A2E4-2A2ADFCA8619}">
      <text>
        <r>
          <rPr>
            <sz val="9"/>
            <color indexed="81"/>
            <rFont val="ＭＳ Ｐゴシック"/>
            <family val="3"/>
            <charset val="128"/>
          </rPr>
          <t>上段：補助対象部分を再掲で記載</t>
        </r>
      </text>
    </comment>
    <comment ref="C32" authorId="0" shapeId="0" xr:uid="{72C3C330-1373-4A24-9838-F357B3AE8CA4}">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63370644-FF48-467D-9E48-23AEC15BD467}">
      <text>
        <r>
          <rPr>
            <sz val="9"/>
            <color indexed="81"/>
            <rFont val="ＭＳ Ｐゴシック"/>
            <family val="3"/>
            <charset val="128"/>
          </rPr>
          <t>年度欄が不足する場合は適宜追加すること</t>
        </r>
      </text>
    </comment>
    <comment ref="C13" authorId="0" shapeId="0" xr:uid="{317B5F9B-EFA0-4AB0-916B-A02C51350F73}">
      <text>
        <r>
          <rPr>
            <sz val="9"/>
            <color indexed="81"/>
            <rFont val="ＭＳ Ｐゴシック"/>
            <family val="3"/>
            <charset val="128"/>
          </rPr>
          <t>改修工事の場合は
&lt;改修工事&gt;を選択</t>
        </r>
      </text>
    </comment>
    <comment ref="C14" authorId="0" shapeId="0" xr:uid="{50C39B3C-3394-4882-B475-E92A12685784}">
      <text>
        <r>
          <rPr>
            <sz val="9"/>
            <color indexed="81"/>
            <rFont val="ＭＳ Ｐゴシック"/>
            <family val="3"/>
            <charset val="128"/>
          </rPr>
          <t>&lt;建築工事&gt;の場合は、
さらに工事種別を選択</t>
        </r>
      </text>
    </comment>
  </commentList>
</comments>
</file>

<file path=xl/sharedStrings.xml><?xml version="1.0" encoding="utf-8"?>
<sst xmlns="http://schemas.openxmlformats.org/spreadsheetml/2006/main" count="2086" uniqueCount="651">
  <si>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</si>
  <si>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</si>
  <si>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</si>
  <si>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</si>
  <si>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</si>
  <si>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</si>
  <si>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</si>
  <si>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</si>
  <si>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</si>
  <si>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</si>
  <si>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</si>
  <si>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</si>
  <si>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</si>
  <si>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</si>
  <si>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</si>
  <si>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</si>
  <si>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</si>
  <si>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</si>
  <si>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区分</t>
    <rPh sb="0" eb="2">
      <t>クブン</t>
    </rPh>
    <phoneticPr fontId="4"/>
  </si>
  <si>
    <t>事業区分</t>
    <rPh sb="0" eb="2">
      <t>ジギョウ</t>
    </rPh>
    <rPh sb="2" eb="4">
      <t>クブン</t>
    </rPh>
    <phoneticPr fontId="4"/>
  </si>
  <si>
    <t>計画年度</t>
  </si>
  <si>
    <t>有</t>
  </si>
  <si>
    <t>人</t>
    <rPh sb="0" eb="1">
      <t>ニン</t>
    </rPh>
    <phoneticPr fontId="10"/>
  </si>
  <si>
    <t>団　体　名　（　開　設　者　）</t>
  </si>
  <si>
    <t>所　　　　　在　　　　　地</t>
  </si>
  <si>
    <t>床</t>
    <rPh sb="0" eb="1">
      <t>ショウ</t>
    </rPh>
    <phoneticPr fontId="10"/>
  </si>
  <si>
    <t>円</t>
    <rPh sb="0" eb="1">
      <t>エン</t>
    </rPh>
    <phoneticPr fontId="10"/>
  </si>
  <si>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</si>
  <si>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</si>
  <si>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</si>
  <si>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</si>
  <si>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0"/>
  </si>
  <si>
    <t>都道府県内施設通番</t>
    <rPh sb="0" eb="4">
      <t>トドウフケン</t>
    </rPh>
    <rPh sb="4" eb="5">
      <t>ナイ</t>
    </rPh>
    <rPh sb="5" eb="7">
      <t>シセツ</t>
    </rPh>
    <rPh sb="7" eb="9">
      <t>ツウバン</t>
    </rPh>
    <phoneticPr fontId="10"/>
  </si>
  <si>
    <t>補助事業者名
（都道府県名）</t>
    <rPh sb="0" eb="2">
      <t>ホジョ</t>
    </rPh>
    <rPh sb="2" eb="5">
      <t>ジギョウシャ</t>
    </rPh>
    <rPh sb="5" eb="6">
      <t>メイ</t>
    </rPh>
    <rPh sb="8" eb="12">
      <t>トドウフケン</t>
    </rPh>
    <rPh sb="12" eb="13">
      <t>メイ</t>
    </rPh>
    <phoneticPr fontId="10"/>
  </si>
  <si>
    <t>間接補助事業者名
（施設名）</t>
    <rPh sb="0" eb="2">
      <t>カンセツ</t>
    </rPh>
    <rPh sb="2" eb="4">
      <t>ホジョ</t>
    </rPh>
    <rPh sb="4" eb="8">
      <t>ジギョウシャメイ</t>
    </rPh>
    <rPh sb="10" eb="13">
      <t>シセツメイ</t>
    </rPh>
    <phoneticPr fontId="10"/>
  </si>
  <si>
    <t>住所</t>
    <rPh sb="0" eb="2">
      <t>ジュウショ</t>
    </rPh>
    <phoneticPr fontId="10"/>
  </si>
  <si>
    <t>開設者</t>
    <rPh sb="0" eb="3">
      <t>カイセツシャ</t>
    </rPh>
    <phoneticPr fontId="10"/>
  </si>
  <si>
    <t>棟名</t>
    <rPh sb="0" eb="2">
      <t>トウメイ</t>
    </rPh>
    <phoneticPr fontId="10"/>
  </si>
  <si>
    <t>施設種別</t>
    <rPh sb="0" eb="2">
      <t>シセツ</t>
    </rPh>
    <rPh sb="2" eb="4">
      <t>シュベツ</t>
    </rPh>
    <phoneticPr fontId="10"/>
  </si>
  <si>
    <t>補助区分</t>
    <rPh sb="0" eb="2">
      <t>ホジョ</t>
    </rPh>
    <rPh sb="2" eb="4">
      <t>クブン</t>
    </rPh>
    <phoneticPr fontId="10"/>
  </si>
  <si>
    <t>整備するスプリンクラー等の種別</t>
    <rPh sb="0" eb="2">
      <t>セイビ</t>
    </rPh>
    <rPh sb="11" eb="12">
      <t>トウ</t>
    </rPh>
    <rPh sb="13" eb="15">
      <t>シュベツ</t>
    </rPh>
    <phoneticPr fontId="10"/>
  </si>
  <si>
    <t>病床数（助産所にあっては入所施設のベッド数）</t>
    <rPh sb="0" eb="3">
      <t>ビョウショウスウ</t>
    </rPh>
    <rPh sb="4" eb="7">
      <t>ジョサンジョ</t>
    </rPh>
    <rPh sb="12" eb="14">
      <t>ニュウショ</t>
    </rPh>
    <rPh sb="14" eb="16">
      <t>シセツ</t>
    </rPh>
    <rPh sb="20" eb="21">
      <t>スウ</t>
    </rPh>
    <phoneticPr fontId="10"/>
  </si>
  <si>
    <t>施設全体の病床数</t>
    <rPh sb="0" eb="2">
      <t>シセツ</t>
    </rPh>
    <rPh sb="2" eb="4">
      <t>ゼンタイ</t>
    </rPh>
    <rPh sb="5" eb="8">
      <t>ビョウショウスウ</t>
    </rPh>
    <phoneticPr fontId="10"/>
  </si>
  <si>
    <t>収容人員</t>
    <rPh sb="0" eb="2">
      <t>シュウヨウ</t>
    </rPh>
    <rPh sb="2" eb="4">
      <t>ジンイン</t>
    </rPh>
    <phoneticPr fontId="10"/>
  </si>
  <si>
    <t>延べ床面積</t>
    <rPh sb="0" eb="1">
      <t>ノ</t>
    </rPh>
    <rPh sb="2" eb="5">
      <t>ユカメンセキ</t>
    </rPh>
    <phoneticPr fontId="10"/>
  </si>
  <si>
    <t>主な診療科</t>
    <rPh sb="0" eb="1">
      <t>オモ</t>
    </rPh>
    <rPh sb="2" eb="5">
      <t>シンリョウカ</t>
    </rPh>
    <phoneticPr fontId="1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</si>
  <si>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0"/>
  </si>
  <si>
    <t>夜間の職員実配置人数</t>
    <rPh sb="0" eb="2">
      <t>ヤカン</t>
    </rPh>
    <rPh sb="3" eb="5">
      <t>ショクイン</t>
    </rPh>
    <rPh sb="5" eb="6">
      <t>ジツ</t>
    </rPh>
    <rPh sb="6" eb="8">
      <t>ハイチ</t>
    </rPh>
    <rPh sb="8" eb="10">
      <t>ニンズウ</t>
    </rPh>
    <phoneticPr fontId="10"/>
  </si>
  <si>
    <t>棟の建築構造</t>
    <rPh sb="0" eb="1">
      <t>トウ</t>
    </rPh>
    <rPh sb="2" eb="4">
      <t>ケンチク</t>
    </rPh>
    <rPh sb="4" eb="6">
      <t>コウゾウ</t>
    </rPh>
    <phoneticPr fontId="10"/>
  </si>
  <si>
    <t>内装の仕上げ</t>
    <rPh sb="0" eb="2">
      <t>ナイソウ</t>
    </rPh>
    <rPh sb="3" eb="5">
      <t>シア</t>
    </rPh>
    <phoneticPr fontId="1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</si>
  <si>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</si>
  <si>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0"/>
  </si>
  <si>
    <t>消火器の有無</t>
    <rPh sb="0" eb="3">
      <t>ショウカキ</t>
    </rPh>
    <rPh sb="4" eb="6">
      <t>ウム</t>
    </rPh>
    <phoneticPr fontId="10"/>
  </si>
  <si>
    <t>自動火災報知設備の設置の有無</t>
    <rPh sb="0" eb="2">
      <t>ジドウ</t>
    </rPh>
    <rPh sb="2" eb="4">
      <t>カサイ</t>
    </rPh>
    <rPh sb="4" eb="6">
      <t>ホウチ</t>
    </rPh>
    <rPh sb="6" eb="8">
      <t>セツビ</t>
    </rPh>
    <rPh sb="9" eb="11">
      <t>セッチ</t>
    </rPh>
    <rPh sb="12" eb="14">
      <t>ウム</t>
    </rPh>
    <phoneticPr fontId="10"/>
  </si>
  <si>
    <t>対象経費の
支出予定額</t>
    <phoneticPr fontId="4"/>
  </si>
  <si>
    <t>国庫補助　　　基本額</t>
    <phoneticPr fontId="10"/>
  </si>
  <si>
    <t>国庫補助　　　所要額</t>
    <phoneticPr fontId="4"/>
  </si>
  <si>
    <t>整備面積</t>
    <rPh sb="0" eb="2">
      <t>セイビ</t>
    </rPh>
    <phoneticPr fontId="10"/>
  </si>
  <si>
    <t>1：有床診療所
2：病院
3：有床歯科診療所
4：助産所</t>
    <rPh sb="2" eb="4">
      <t>ユウショウ</t>
    </rPh>
    <rPh sb="4" eb="7">
      <t>シンリョウジョ</t>
    </rPh>
    <rPh sb="10" eb="12">
      <t>ビョウイン</t>
    </rPh>
    <rPh sb="15" eb="17">
      <t>ユウショウ</t>
    </rPh>
    <rPh sb="17" eb="19">
      <t>シカ</t>
    </rPh>
    <phoneticPr fontId="1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</si>
  <si>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</si>
  <si>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0"/>
  </si>
  <si>
    <t>円</t>
    <phoneticPr fontId="10"/>
  </si>
  <si>
    <t>㎡</t>
    <phoneticPr fontId="10"/>
  </si>
  <si>
    <t>㎡</t>
    <phoneticPr fontId="10"/>
  </si>
  <si>
    <t>○○科</t>
    <rPh sb="2" eb="3">
      <t>カ</t>
    </rPh>
    <phoneticPr fontId="10"/>
  </si>
  <si>
    <t>人／日</t>
    <rPh sb="0" eb="1">
      <t>ニン</t>
    </rPh>
    <rPh sb="2" eb="3">
      <t>ヒ</t>
    </rPh>
    <phoneticPr fontId="1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</si>
  <si>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0"/>
  </si>
  <si>
    <t>1:不燃
2：準不燃
3：難燃
4：その他</t>
    <rPh sb="2" eb="4">
      <t>フネン</t>
    </rPh>
    <rPh sb="7" eb="8">
      <t>ジュン</t>
    </rPh>
    <rPh sb="8" eb="10">
      <t>フネン</t>
    </rPh>
    <rPh sb="13" eb="15">
      <t>ナンネン</t>
    </rPh>
    <rPh sb="20" eb="21">
      <t>タ</t>
    </rPh>
    <phoneticPr fontId="10"/>
  </si>
  <si>
    <t>回／年</t>
    <rPh sb="0" eb="1">
      <t>カイ</t>
    </rPh>
    <rPh sb="2" eb="3">
      <t>ネン</t>
    </rPh>
    <phoneticPr fontId="10"/>
  </si>
  <si>
    <t>1：有
2：無</t>
    <rPh sb="2" eb="3">
      <t>ア</t>
    </rPh>
    <rPh sb="6" eb="7">
      <t>ナ</t>
    </rPh>
    <phoneticPr fontId="10"/>
  </si>
  <si>
    <t>○○県</t>
    <rPh sb="2" eb="3">
      <t>ケン</t>
    </rPh>
    <phoneticPr fontId="10"/>
  </si>
  <si>
    <t>○○診療所</t>
    <rPh sb="2" eb="5">
      <t>シンリョウジョ</t>
    </rPh>
    <phoneticPr fontId="10"/>
  </si>
  <si>
    <t>○○県○○市</t>
    <rPh sb="2" eb="3">
      <t>ケン</t>
    </rPh>
    <rPh sb="5" eb="6">
      <t>シ</t>
    </rPh>
    <phoneticPr fontId="10"/>
  </si>
  <si>
    <t>△△</t>
    <phoneticPr fontId="10"/>
  </si>
  <si>
    <t>Ａ</t>
    <phoneticPr fontId="10"/>
  </si>
  <si>
    <t>-</t>
    <phoneticPr fontId="10"/>
  </si>
  <si>
    <t>-</t>
  </si>
  <si>
    <t>●●病院</t>
    <rPh sb="2" eb="4">
      <t>ビョウイン</t>
    </rPh>
    <phoneticPr fontId="10"/>
  </si>
  <si>
    <t>▲▲</t>
    <phoneticPr fontId="10"/>
  </si>
  <si>
    <t>Ｂ</t>
    <phoneticPr fontId="10"/>
  </si>
  <si>
    <t>Ｃ</t>
    <phoneticPr fontId="10"/>
  </si>
  <si>
    <t>Ｄ</t>
    <phoneticPr fontId="10"/>
  </si>
  <si>
    <t>様　式　２</t>
    <phoneticPr fontId="10"/>
  </si>
  <si>
    <t>ス　プ　リ　ン　ク　ラ　ー　等　施　設　整　備　事　業　計　画　書</t>
    <rPh sb="14" eb="15">
      <t>トウ</t>
    </rPh>
    <phoneticPr fontId="10"/>
  </si>
  <si>
    <t>　　　　　年度</t>
    <phoneticPr fontId="10"/>
  </si>
  <si>
    <t>施設の種別（○をつける）</t>
    <rPh sb="0" eb="2">
      <t>シセツ</t>
    </rPh>
    <rPh sb="3" eb="5">
      <t>シュベツ</t>
    </rPh>
    <phoneticPr fontId="10"/>
  </si>
  <si>
    <t>有床診療所</t>
    <rPh sb="0" eb="2">
      <t>ユウショウ</t>
    </rPh>
    <rPh sb="2" eb="5">
      <t>シンリョウジョ</t>
    </rPh>
    <phoneticPr fontId="10"/>
  </si>
  <si>
    <t>　　　病院</t>
    <rPh sb="3" eb="5">
      <t>ビョウイン</t>
    </rPh>
    <phoneticPr fontId="10"/>
  </si>
  <si>
    <t>有床歯科診療所</t>
    <rPh sb="0" eb="2">
      <t>ユウショウ</t>
    </rPh>
    <rPh sb="2" eb="4">
      <t>シカ</t>
    </rPh>
    <rPh sb="4" eb="7">
      <t>シンリョウジョ</t>
    </rPh>
    <phoneticPr fontId="10"/>
  </si>
  <si>
    <t>助産所（入所施設を有する）</t>
    <rPh sb="0" eb="3">
      <t>ジョサンジョ</t>
    </rPh>
    <rPh sb="4" eb="6">
      <t>ニュウショ</t>
    </rPh>
    <rPh sb="6" eb="8">
      <t>シセツ</t>
    </rPh>
    <rPh sb="9" eb="10">
      <t>ユウ</t>
    </rPh>
    <phoneticPr fontId="10"/>
  </si>
  <si>
    <t>施　　設　　名</t>
    <rPh sb="0" eb="1">
      <t>シ</t>
    </rPh>
    <rPh sb="3" eb="4">
      <t>セツ</t>
    </rPh>
    <rPh sb="6" eb="7">
      <t>メイ</t>
    </rPh>
    <phoneticPr fontId="10"/>
  </si>
  <si>
    <t>１．整備事業計画概要</t>
    <phoneticPr fontId="10"/>
  </si>
  <si>
    <t>スプリンクラー等施設整備事業期間</t>
    <rPh sb="7" eb="8">
      <t>トウ</t>
    </rPh>
    <rPh sb="8" eb="10">
      <t>シセツ</t>
    </rPh>
    <rPh sb="10" eb="12">
      <t>セイビ</t>
    </rPh>
    <rPh sb="12" eb="14">
      <t>ジギョウ</t>
    </rPh>
    <rPh sb="14" eb="16">
      <t>キカン</t>
    </rPh>
    <phoneticPr fontId="10"/>
  </si>
  <si>
    <t>着工</t>
    <phoneticPr fontId="10"/>
  </si>
  <si>
    <t>平成</t>
    <rPh sb="0" eb="2">
      <t>ヘイセイ</t>
    </rPh>
    <phoneticPr fontId="10"/>
  </si>
  <si>
    <t>年</t>
    <rPh sb="0" eb="1">
      <t>ネン</t>
    </rPh>
    <phoneticPr fontId="10"/>
  </si>
  <si>
    <t>月</t>
    <rPh sb="0" eb="1">
      <t>ガツ</t>
    </rPh>
    <phoneticPr fontId="10"/>
  </si>
  <si>
    <t>日</t>
    <rPh sb="0" eb="1">
      <t>ニチ</t>
    </rPh>
    <phoneticPr fontId="10"/>
  </si>
  <si>
    <t>竣工</t>
    <rPh sb="0" eb="2">
      <t>シュンコウ</t>
    </rPh>
    <phoneticPr fontId="10"/>
  </si>
  <si>
    <t>２．スプリンクラー施設の整備</t>
    <rPh sb="9" eb="11">
      <t>シセツ</t>
    </rPh>
    <rPh sb="12" eb="14">
      <t>セイビ</t>
    </rPh>
    <phoneticPr fontId="1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</si>
  <si>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0"/>
  </si>
  <si>
    <t>施設名
（棟名）</t>
    <rPh sb="0" eb="2">
      <t>シセツ</t>
    </rPh>
    <rPh sb="2" eb="3">
      <t>メイ</t>
    </rPh>
    <rPh sb="5" eb="6">
      <t>トウ</t>
    </rPh>
    <rPh sb="6" eb="7">
      <t>メイ</t>
    </rPh>
    <phoneticPr fontId="10"/>
  </si>
  <si>
    <t>整備する
スプリンクラー等の種別</t>
    <rPh sb="0" eb="2">
      <t>セイビ</t>
    </rPh>
    <rPh sb="12" eb="13">
      <t>トウ</t>
    </rPh>
    <rPh sb="14" eb="16">
      <t>シュベツ</t>
    </rPh>
    <phoneticPr fontId="10"/>
  </si>
  <si>
    <r>
      <t xml:space="preserve">スプリンクラー
整備面積
</t>
    </r>
    <r>
      <rPr>
        <sz val="14"/>
        <rFont val="ＭＳ Ｐゴシック"/>
        <family val="3"/>
        <charset val="128"/>
      </rPr>
      <t>※小数点第１位四捨五入</t>
    </r>
    <rPh sb="8" eb="10">
      <t>セイビ</t>
    </rPh>
    <rPh sb="10" eb="12">
      <t>メンセキ</t>
    </rPh>
    <phoneticPr fontId="10"/>
  </si>
  <si>
    <t>対象経費の
実支出（予定）額</t>
    <rPh sb="0" eb="2">
      <t>タイショウ</t>
    </rPh>
    <rPh sb="2" eb="4">
      <t>ケイヒ</t>
    </rPh>
    <rPh sb="6" eb="7">
      <t>ジツ</t>
    </rPh>
    <rPh sb="10" eb="12">
      <t>ヨテイ</t>
    </rPh>
    <rPh sb="13" eb="14">
      <t>ガク</t>
    </rPh>
    <phoneticPr fontId="1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</si>
  <si>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0"/>
  </si>
  <si>
    <t>延べ床面積
（施設（棟）全体）</t>
    <rPh sb="0" eb="1">
      <t>ノ</t>
    </rPh>
    <rPh sb="2" eb="5">
      <t>ユカメンセキ</t>
    </rPh>
    <rPh sb="7" eb="9">
      <t>シセツ</t>
    </rPh>
    <rPh sb="10" eb="11">
      <t>トウ</t>
    </rPh>
    <rPh sb="12" eb="14">
      <t>ゼンタイ</t>
    </rPh>
    <phoneticPr fontId="10"/>
  </si>
  <si>
    <t>一日平均入院患者数
（直近の報告）</t>
    <rPh sb="0" eb="2">
      <t>イチニチ</t>
    </rPh>
    <rPh sb="2" eb="4">
      <t>ヘイキン</t>
    </rPh>
    <rPh sb="4" eb="6">
      <t>ニュウイン</t>
    </rPh>
    <rPh sb="6" eb="9">
      <t>カンジャスウ</t>
    </rPh>
    <rPh sb="11" eb="13">
      <t>チョッキン</t>
    </rPh>
    <rPh sb="14" eb="16">
      <t>ホウコク</t>
    </rPh>
    <phoneticPr fontId="10"/>
  </si>
  <si>
    <t>夜間の職員
実配置人数</t>
    <rPh sb="0" eb="2">
      <t>ヤカン</t>
    </rPh>
    <rPh sb="3" eb="5">
      <t>ショクイン</t>
    </rPh>
    <rPh sb="6" eb="7">
      <t>ジツ</t>
    </rPh>
    <rPh sb="7" eb="9">
      <t>ハイチ</t>
    </rPh>
    <rPh sb="9" eb="11">
      <t>ニンズウ</t>
    </rPh>
    <phoneticPr fontId="10"/>
  </si>
  <si>
    <t>棟の建築構造</t>
    <rPh sb="0" eb="1">
      <t>ムネ</t>
    </rPh>
    <rPh sb="2" eb="4">
      <t>ケンチク</t>
    </rPh>
    <rPh sb="4" eb="6">
      <t>コウゾウ</t>
    </rPh>
    <phoneticPr fontId="1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</si>
  <si>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0"/>
  </si>
  <si>
    <t>避難誘導灯及び避難誘導標識の有無</t>
    <phoneticPr fontId="10"/>
  </si>
  <si>
    <t>自動火災報知設備の有無</t>
    <rPh sb="0" eb="2">
      <t>ジドウ</t>
    </rPh>
    <rPh sb="2" eb="4">
      <t>カサイ</t>
    </rPh>
    <rPh sb="4" eb="6">
      <t>ホウチ</t>
    </rPh>
    <rPh sb="6" eb="8">
      <t>セツビ</t>
    </rPh>
    <rPh sb="9" eb="11">
      <t>ウム</t>
    </rPh>
    <phoneticPr fontId="1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</si>
  <si>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0"/>
  </si>
  <si>
    <t>床</t>
    <rPh sb="0" eb="1">
      <t>ユカ</t>
    </rPh>
    <phoneticPr fontId="10"/>
  </si>
  <si>
    <t>床</t>
    <rPh sb="0" eb="1">
      <t>トコ</t>
    </rPh>
    <phoneticPr fontId="10"/>
  </si>
  <si>
    <t>人／日</t>
    <rPh sb="0" eb="1">
      <t>ニン</t>
    </rPh>
    <rPh sb="2" eb="3">
      <t>ニチ</t>
    </rPh>
    <phoneticPr fontId="10"/>
  </si>
  <si>
    <t>1：不燃
2：準不燃
3：難燃
4：その他</t>
    <rPh sb="2" eb="4">
      <t>フネン</t>
    </rPh>
    <rPh sb="7" eb="8">
      <t>ジュン</t>
    </rPh>
    <rPh sb="8" eb="10">
      <t>フネン</t>
    </rPh>
    <rPh sb="13" eb="15">
      <t>ナンネン</t>
    </rPh>
    <rPh sb="20" eb="21">
      <t>タ</t>
    </rPh>
    <phoneticPr fontId="10"/>
  </si>
  <si>
    <t>①</t>
    <phoneticPr fontId="10"/>
  </si>
  <si>
    <t>②</t>
    <phoneticPr fontId="10"/>
  </si>
  <si>
    <t>③</t>
    <phoneticPr fontId="1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</si>
  <si>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0"/>
  </si>
  <si>
    <t>スプリンクラー設置実支出(予定)額
（A）</t>
    <rPh sb="7" eb="9">
      <t>セッチ</t>
    </rPh>
    <rPh sb="9" eb="10">
      <t>ジツ</t>
    </rPh>
    <rPh sb="13" eb="15">
      <t>ヨテイ</t>
    </rPh>
    <phoneticPr fontId="1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</si>
  <si>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0"/>
  </si>
  <si>
    <t>基準単価
（C）</t>
    <rPh sb="0" eb="2">
      <t>キジュン</t>
    </rPh>
    <rPh sb="2" eb="4">
      <t>タンカ</t>
    </rPh>
    <phoneticPr fontId="10"/>
  </si>
  <si>
    <t>補助基準額
（D）＝（B）×（C）</t>
    <rPh sb="0" eb="2">
      <t>ホジョ</t>
    </rPh>
    <rPh sb="2" eb="5">
      <t>キジュンガク</t>
    </rPh>
    <phoneticPr fontId="1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</si>
  <si>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0"/>
  </si>
  <si>
    <t>①</t>
    <phoneticPr fontId="10"/>
  </si>
  <si>
    <t>㎡　　　　</t>
  </si>
  <si>
    <t>１７，５００円/㎡</t>
    <rPh sb="6" eb="7">
      <t>エン</t>
    </rPh>
    <phoneticPr fontId="10"/>
  </si>
  <si>
    <t>②</t>
    <phoneticPr fontId="10"/>
  </si>
  <si>
    <t>③</t>
    <phoneticPr fontId="1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</si>
  <si>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0"/>
  </si>
  <si>
    <t>避難誘導灯及び避難誘導標識の有無</t>
    <phoneticPr fontId="10"/>
  </si>
  <si>
    <t>自動火災報知
設備の有無</t>
    <rPh sb="0" eb="2">
      <t>ジドウ</t>
    </rPh>
    <rPh sb="2" eb="4">
      <t>カサイ</t>
    </rPh>
    <rPh sb="4" eb="6">
      <t>ホウチ</t>
    </rPh>
    <rPh sb="7" eb="9">
      <t>セツビ</t>
    </rPh>
    <rPh sb="10" eb="12">
      <t>ウム</t>
    </rPh>
    <phoneticPr fontId="10"/>
  </si>
  <si>
    <t>自動火災報知設備</t>
    <phoneticPr fontId="10"/>
  </si>
  <si>
    <t>火災通報装置</t>
    <phoneticPr fontId="10"/>
  </si>
  <si>
    <t>　＜補助申請額＞</t>
    <rPh sb="2" eb="4">
      <t>ホジョ</t>
    </rPh>
    <rPh sb="4" eb="7">
      <t>シンセイガク</t>
    </rPh>
    <phoneticPr fontId="10"/>
  </si>
  <si>
    <t>対象経費の実支出（予定）額
（A）</t>
    <rPh sb="0" eb="2">
      <t>タイショウ</t>
    </rPh>
    <rPh sb="2" eb="4">
      <t>ケイヒ</t>
    </rPh>
    <rPh sb="5" eb="6">
      <t>ジツ</t>
    </rPh>
    <rPh sb="9" eb="11">
      <t>ヨテイ</t>
    </rPh>
    <rPh sb="12" eb="13">
      <t>ガク</t>
    </rPh>
    <phoneticPr fontId="10"/>
  </si>
  <si>
    <t>非常通報機能の有無</t>
    <rPh sb="0" eb="2">
      <t>ヒジョウ</t>
    </rPh>
    <rPh sb="2" eb="4">
      <t>ツウホウ</t>
    </rPh>
    <rPh sb="4" eb="6">
      <t>キノウ</t>
    </rPh>
    <rPh sb="7" eb="9">
      <t>ウム</t>
    </rPh>
    <phoneticPr fontId="10"/>
  </si>
  <si>
    <t>基準額
（B）</t>
    <phoneticPr fontId="1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</si>
  <si>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0"/>
  </si>
  <si>
    <t>自動火災報知設備</t>
    <rPh sb="0" eb="2">
      <t>ジドウ</t>
    </rPh>
    <rPh sb="2" eb="4">
      <t>カサイ</t>
    </rPh>
    <rPh sb="4" eb="6">
      <t>ホウチ</t>
    </rPh>
    <rPh sb="6" eb="8">
      <t>セツビ</t>
    </rPh>
    <phoneticPr fontId="1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</si>
  <si>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0"/>
  </si>
  <si>
    <t>　　　　　　　　　　　　　　　　　　　　　　　　　　　　　　　　　　　　　　　　　　　　　　　　</t>
    <phoneticPr fontId="10"/>
  </si>
  <si>
    <r>
      <t>円</t>
    </r>
    <r>
      <rPr>
        <sz val="24"/>
        <color indexed="10"/>
        <rFont val="ＭＳ Ｐゴシック"/>
        <family val="3"/>
        <charset val="128"/>
      </rPr>
      <t>※</t>
    </r>
    <rPh sb="0" eb="1">
      <t>エン</t>
    </rPh>
    <phoneticPr fontId="1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</si>
  <si>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0"/>
  </si>
  <si>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</si>
  <si>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</si>
  <si>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</si>
  <si>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</si>
  <si>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</si>
  <si>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</si>
  <si>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</si>
  <si>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</si>
  <si>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</si>
  <si>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</si>
  <si>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</si>
  <si>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</si>
  <si>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</si>
  <si>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</si>
  <si>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</si>
  <si>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</si>
  <si>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</si>
  <si>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</si>
  <si>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</si>
  <si>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</si>
  <si>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</si>
  <si>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</si>
  <si>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</si>
  <si>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</si>
  <si>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</si>
  <si>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うち浴室
及びトイレ</t>
    <rPh sb="2" eb="4">
      <t>ヨクシツ</t>
    </rPh>
    <rPh sb="5" eb="6">
      <t>オヨ</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</si>
  <si>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</si>
  <si>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様式１</t>
    <rPh sb="0" eb="2">
      <t>ヨウシキ</t>
    </rPh>
    <phoneticPr fontId="4"/>
  </si>
  <si>
    <t>着工</t>
    <rPh sb="0" eb="2">
      <t>チャッコウ</t>
    </rPh>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</si>
  <si>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</si>
  <si>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</si>
  <si>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</si>
  <si>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</si>
  <si>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</si>
  <si>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</si>
  <si>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</si>
  <si>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</si>
  <si>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</si>
  <si>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</si>
  <si>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年　月　日</t>
    <rPh sb="0" eb="1">
      <t>ネン</t>
    </rPh>
    <rPh sb="2" eb="3">
      <t>ツキ</t>
    </rPh>
    <rPh sb="4" eb="5">
      <t>ニチ</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</si>
  <si>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</si>
  <si>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</si>
  <si>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</si>
  <si>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</si>
  <si>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</si>
  <si>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経費所要額調</t>
    <rPh sb="0" eb="2">
      <t>ケイヒ</t>
    </rPh>
    <rPh sb="2" eb="5">
      <t>ショヨウガク</t>
    </rPh>
    <rPh sb="5" eb="6">
      <t>シラ</t>
    </rPh>
    <phoneticPr fontId="4"/>
  </si>
  <si>
    <t>区　　分</t>
    <rPh sb="0" eb="1">
      <t>ク</t>
    </rPh>
    <rPh sb="3" eb="4">
      <t>ブン</t>
    </rPh>
    <phoneticPr fontId="4"/>
  </si>
  <si>
    <t>総事業費</t>
    <rPh sb="0" eb="1">
      <t>ソウ</t>
    </rPh>
    <rPh sb="1" eb="4">
      <t>ジギョウヒ</t>
    </rPh>
    <phoneticPr fontId="4"/>
  </si>
  <si>
    <t>寄付金その他の収入額</t>
    <rPh sb="0" eb="3">
      <t>キフキン</t>
    </rPh>
    <rPh sb="5" eb="6">
      <t>タ</t>
    </rPh>
    <rPh sb="7" eb="10">
      <t>シュウニュウガク</t>
    </rPh>
    <phoneticPr fontId="4"/>
  </si>
  <si>
    <t>差引額</t>
    <rPh sb="0" eb="3">
      <t>サシヒキガク</t>
    </rPh>
    <phoneticPr fontId="4"/>
  </si>
  <si>
    <t>対象経費の支出予定額</t>
    <rPh sb="0" eb="2">
      <t>タイショウ</t>
    </rPh>
    <rPh sb="2" eb="4">
      <t>ケイヒ</t>
    </rPh>
    <rPh sb="5" eb="7">
      <t>シシュツ</t>
    </rPh>
    <rPh sb="7" eb="10">
      <t>ヨテイガク</t>
    </rPh>
    <phoneticPr fontId="4"/>
  </si>
  <si>
    <t>基準額</t>
    <rPh sb="0" eb="3">
      <t>キジュンガク</t>
    </rPh>
    <phoneticPr fontId="4"/>
  </si>
  <si>
    <t>選定額</t>
    <rPh sb="0" eb="2">
      <t>センテイ</t>
    </rPh>
    <rPh sb="2" eb="3">
      <t>ガク</t>
    </rPh>
    <phoneticPr fontId="4"/>
  </si>
  <si>
    <t>県補助
基本額</t>
    <rPh sb="0" eb="1">
      <t>ケン</t>
    </rPh>
    <rPh sb="1" eb="3">
      <t>ホジョ</t>
    </rPh>
    <rPh sb="4" eb="6">
      <t>キホン</t>
    </rPh>
    <rPh sb="6" eb="7">
      <t>ガク</t>
    </rPh>
    <phoneticPr fontId="4"/>
  </si>
  <si>
    <t>県補助
所要額</t>
    <rPh sb="0" eb="1">
      <t>ケン</t>
    </rPh>
    <rPh sb="1" eb="3">
      <t>ホジョ</t>
    </rPh>
    <rPh sb="4" eb="7">
      <t>ショヨウガク</t>
    </rPh>
    <phoneticPr fontId="4"/>
  </si>
  <si>
    <t>備　　考</t>
    <rPh sb="0" eb="1">
      <t>ソナエ</t>
    </rPh>
    <rPh sb="3" eb="4">
      <t>コウ</t>
    </rPh>
    <phoneticPr fontId="4"/>
  </si>
  <si>
    <t>(A)</t>
    <phoneticPr fontId="4"/>
  </si>
  <si>
    <t>(B)</t>
    <phoneticPr fontId="4"/>
  </si>
  <si>
    <t>(A)-(B)=(C）</t>
    <phoneticPr fontId="4"/>
  </si>
  <si>
    <t>(D)</t>
    <phoneticPr fontId="4"/>
  </si>
  <si>
    <t>(E)</t>
    <phoneticPr fontId="4"/>
  </si>
  <si>
    <t>(F)</t>
    <phoneticPr fontId="4"/>
  </si>
  <si>
    <t>(G)</t>
    <phoneticPr fontId="4"/>
  </si>
  <si>
    <t>(H)</t>
    <phoneticPr fontId="4"/>
  </si>
  <si>
    <t>円</t>
    <rPh sb="0" eb="1">
      <t>エン</t>
    </rPh>
    <phoneticPr fontId="4"/>
  </si>
  <si>
    <t>５　「県補助所要額」欄は次により記入すること。ただし、算出された額に1,000円未満の端数が生じた場合はこれを切り捨てるものとする。</t>
    <rPh sb="3" eb="4">
      <t>ケン</t>
    </rPh>
    <rPh sb="4" eb="6">
      <t>ホジョ</t>
    </rPh>
    <rPh sb="6" eb="9">
      <t>ショヨウガク</t>
    </rPh>
    <rPh sb="10" eb="11">
      <t>ラン</t>
    </rPh>
    <rPh sb="12" eb="13">
      <t>ツギ</t>
    </rPh>
    <rPh sb="16" eb="18">
      <t>キニュウ</t>
    </rPh>
    <rPh sb="27" eb="29">
      <t>サンシュツ</t>
    </rPh>
    <rPh sb="32" eb="33">
      <t>ガク</t>
    </rPh>
    <rPh sb="39" eb="40">
      <t>エン</t>
    </rPh>
    <rPh sb="40" eb="42">
      <t>ミマン</t>
    </rPh>
    <rPh sb="43" eb="45">
      <t>ハスウ</t>
    </rPh>
    <rPh sb="46" eb="47">
      <t>ショウ</t>
    </rPh>
    <rPh sb="49" eb="51">
      <t>バアイ</t>
    </rPh>
    <rPh sb="55" eb="56">
      <t>キ</t>
    </rPh>
    <rPh sb="57" eb="58">
      <t>ス</t>
    </rPh>
    <phoneticPr fontId="4"/>
  </si>
  <si>
    <t>変更経費所要額調</t>
    <rPh sb="0" eb="2">
      <t>ヘンコウ</t>
    </rPh>
    <rPh sb="2" eb="4">
      <t>ケイヒ</t>
    </rPh>
    <rPh sb="4" eb="7">
      <t>ショヨウガク</t>
    </rPh>
    <rPh sb="7" eb="8">
      <t>シラ</t>
    </rPh>
    <phoneticPr fontId="4"/>
  </si>
  <si>
    <t>６　（　　）内に変更前の金額を記入すること。</t>
    <rPh sb="6" eb="7">
      <t>ナイ</t>
    </rPh>
    <rPh sb="8" eb="11">
      <t>ヘンコウマエ</t>
    </rPh>
    <rPh sb="12" eb="14">
      <t>キンガク</t>
    </rPh>
    <rPh sb="15" eb="17">
      <t>キニュウ</t>
    </rPh>
    <phoneticPr fontId="4"/>
  </si>
  <si>
    <t>経費所要額精算書</t>
    <rPh sb="0" eb="2">
      <t>ケイヒ</t>
    </rPh>
    <rPh sb="2" eb="5">
      <t>ショヨウガク</t>
    </rPh>
    <rPh sb="5" eb="8">
      <t>セイサンショ</t>
    </rPh>
    <phoneticPr fontId="4"/>
  </si>
  <si>
    <t>対象経費の支出額</t>
    <rPh sb="0" eb="2">
      <t>タイショウ</t>
    </rPh>
    <rPh sb="2" eb="4">
      <t>ケイヒ</t>
    </rPh>
    <rPh sb="5" eb="7">
      <t>シシュツ</t>
    </rPh>
    <rPh sb="7" eb="8">
      <t>ガク</t>
    </rPh>
    <phoneticPr fontId="4"/>
  </si>
  <si>
    <t>県補助
交付決定額</t>
    <rPh sb="0" eb="1">
      <t>ケン</t>
    </rPh>
    <rPh sb="1" eb="3">
      <t>ホジョ</t>
    </rPh>
    <rPh sb="4" eb="6">
      <t>コウフ</t>
    </rPh>
    <rPh sb="6" eb="9">
      <t>ケッテイガク</t>
    </rPh>
    <phoneticPr fontId="4"/>
  </si>
  <si>
    <t>県補助
受入済額</t>
    <rPh sb="0" eb="1">
      <t>ケン</t>
    </rPh>
    <rPh sb="1" eb="3">
      <t>ホジョ</t>
    </rPh>
    <rPh sb="4" eb="6">
      <t>ウケイレ</t>
    </rPh>
    <rPh sb="6" eb="7">
      <t>ズミ</t>
    </rPh>
    <rPh sb="7" eb="8">
      <t>ガク</t>
    </rPh>
    <phoneticPr fontId="4"/>
  </si>
  <si>
    <r>
      <t>(</t>
    </r>
    <r>
      <rPr>
        <sz val="11"/>
        <rFont val="ＭＳ Ｐ明朝"/>
        <family val="1"/>
        <charset val="128"/>
      </rPr>
      <t>I)</t>
    </r>
    <phoneticPr fontId="4"/>
  </si>
  <si>
    <r>
      <t>(</t>
    </r>
    <r>
      <rPr>
        <sz val="11"/>
        <rFont val="ＭＳ Ｐ明朝"/>
        <family val="1"/>
        <charset val="128"/>
      </rPr>
      <t>J)</t>
    </r>
    <phoneticPr fontId="4"/>
  </si>
  <si>
    <r>
      <t>(</t>
    </r>
    <r>
      <rPr>
        <sz val="11"/>
        <rFont val="ＭＳ Ｐ明朝"/>
        <family val="1"/>
        <charset val="128"/>
      </rPr>
      <t>K)</t>
    </r>
    <phoneticPr fontId="4"/>
  </si>
  <si>
    <t>　(1)　病室の感染対策に係る整備：(G)の金額に3分の2を乗じた額を記入すること。</t>
    <rPh sb="5" eb="7">
      <t>ビョウシツ</t>
    </rPh>
    <rPh sb="8" eb="10">
      <t>カンセン</t>
    </rPh>
    <rPh sb="10" eb="12">
      <t>タイサク</t>
    </rPh>
    <rPh sb="13" eb="14">
      <t>カカ</t>
    </rPh>
    <rPh sb="15" eb="17">
      <t>セイビ</t>
    </rPh>
    <phoneticPr fontId="4"/>
  </si>
  <si>
    <t>差引
過不足額</t>
    <rPh sb="0" eb="2">
      <t>サシヒキ</t>
    </rPh>
    <rPh sb="3" eb="4">
      <t>カ</t>
    </rPh>
    <rPh sb="4" eb="6">
      <t>フソク</t>
    </rPh>
    <rPh sb="6" eb="7">
      <t>ガク</t>
    </rPh>
    <phoneticPr fontId="4"/>
  </si>
  <si>
    <t>施設整備事業費内訳書</t>
    <phoneticPr fontId="4"/>
  </si>
  <si>
    <t xml:space="preserve">                                                                                                            </t>
  </si>
  <si>
    <t>施設名</t>
  </si>
  <si>
    <t>事業区分</t>
    <phoneticPr fontId="4"/>
  </si>
  <si>
    <t>費目</t>
    <phoneticPr fontId="4"/>
  </si>
  <si>
    <t>総事業（100%）</t>
    <phoneticPr fontId="4"/>
  </si>
  <si>
    <t>年      度      別      内      訳</t>
  </si>
  <si>
    <t>員数</t>
    <phoneticPr fontId="4"/>
  </si>
  <si>
    <t>単価</t>
    <phoneticPr fontId="4"/>
  </si>
  <si>
    <t>金額</t>
    <phoneticPr fontId="4"/>
  </si>
  <si>
    <t>令和○年度</t>
    <rPh sb="0" eb="2">
      <t>レイワ</t>
    </rPh>
    <rPh sb="3" eb="5">
      <t>ネンド</t>
    </rPh>
    <phoneticPr fontId="4"/>
  </si>
  <si>
    <t>補助対象事業分</t>
    <rPh sb="0" eb="2">
      <t>ホジョ</t>
    </rPh>
    <rPh sb="2" eb="4">
      <t>タイショウ</t>
    </rPh>
    <rPh sb="4" eb="7">
      <t>ジギョウブン</t>
    </rPh>
    <phoneticPr fontId="4"/>
  </si>
  <si>
    <t>補助対象経費</t>
    <rPh sb="0" eb="2">
      <t>ホジョ</t>
    </rPh>
    <rPh sb="2" eb="4">
      <t>タイショウ</t>
    </rPh>
    <rPh sb="4" eb="6">
      <t>ケイヒ</t>
    </rPh>
    <phoneticPr fontId="4"/>
  </si>
  <si>
    <t xml:space="preserve">     ㎡</t>
  </si>
  <si>
    <t xml:space="preserve">     円</t>
  </si>
  <si>
    <t xml:space="preserve">    円</t>
  </si>
  <si>
    <t xml:space="preserve">    ㎡</t>
  </si>
  <si>
    <t xml:space="preserve">      円</t>
  </si>
  <si>
    <t>&lt;改修工事&gt;</t>
  </si>
  <si>
    <t>　（改築）</t>
  </si>
  <si>
    <t xml:space="preserve"> &lt;附帯工事&gt;</t>
    <phoneticPr fontId="4"/>
  </si>
  <si>
    <t>小　計</t>
    <phoneticPr fontId="4"/>
  </si>
  <si>
    <t>補助対象外経費</t>
    <rPh sb="0" eb="2">
      <t>ホジョ</t>
    </rPh>
    <rPh sb="2" eb="5">
      <t>タイショウガイ</t>
    </rPh>
    <rPh sb="5" eb="7">
      <t>ケイヒ</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</si>
  <si>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</si>
  <si>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合計（総事業費）</t>
    <rPh sb="0" eb="2">
      <t>ゴウケイ</t>
    </rPh>
    <rPh sb="3" eb="4">
      <t>ソウ</t>
    </rPh>
    <rPh sb="4" eb="7">
      <t>ジギョウヒ</t>
    </rPh>
    <phoneticPr fontId="4"/>
  </si>
  <si>
    <t>補助対象事業外分</t>
    <rPh sb="0" eb="2">
      <t>ホジョ</t>
    </rPh>
    <rPh sb="2" eb="4">
      <t>タイショウ</t>
    </rPh>
    <rPh sb="4" eb="6">
      <t>ジギョウ</t>
    </rPh>
    <rPh sb="6" eb="7">
      <t>ガイ</t>
    </rPh>
    <phoneticPr fontId="4"/>
  </si>
  <si>
    <t>・</t>
    <phoneticPr fontId="4"/>
  </si>
  <si>
    <t>・</t>
  </si>
  <si>
    <t xml:space="preserve"> &lt;附帯工事&gt;         </t>
    <phoneticPr fontId="4"/>
  </si>
  <si>
    <t>合　計</t>
    <rPh sb="0" eb="1">
      <t>ゴウ</t>
    </rPh>
    <rPh sb="2" eb="3">
      <t>ケイ</t>
    </rPh>
    <phoneticPr fontId="4"/>
  </si>
  <si>
    <t>総　合　計</t>
    <rPh sb="0" eb="1">
      <t>フサ</t>
    </rPh>
    <rPh sb="2" eb="3">
      <t>ゴウ</t>
    </rPh>
    <rPh sb="4" eb="5">
      <t>ケイ</t>
    </rPh>
    <phoneticPr fontId="4"/>
  </si>
  <si>
    <t>事業財源内訳</t>
  </si>
  <si>
    <t>国庫補助金</t>
  </si>
  <si>
    <t xml:space="preserve">       </t>
  </si>
  <si>
    <t>都道府県補助金</t>
    <rPh sb="0" eb="4">
      <t>トドウフケン</t>
    </rPh>
    <phoneticPr fontId="4"/>
  </si>
  <si>
    <t>市町村補助金</t>
  </si>
  <si>
    <t>地方債</t>
  </si>
  <si>
    <t xml:space="preserve"> </t>
  </si>
  <si>
    <t>借入金</t>
  </si>
  <si>
    <t>自己財源</t>
  </si>
  <si>
    <t xml:space="preserve">計         </t>
    <phoneticPr fontId="4"/>
  </si>
  <si>
    <t xml:space="preserve">      </t>
  </si>
  <si>
    <t xml:space="preserve">     </t>
  </si>
  <si>
    <t>（記入上の注意）</t>
  </si>
  <si>
    <t>（１）</t>
    <phoneticPr fontId="4"/>
  </si>
  <si>
    <t>（２）</t>
    <phoneticPr fontId="4"/>
  </si>
  <si>
    <t>「補助対象事業分」とは当該事業の補助金の交付の対象とする部分（財産処分の制限がかかる部分）を指し、「補助対象事業</t>
    <phoneticPr fontId="4"/>
  </si>
  <si>
    <t>外分」とは当該事業の補助金の交付の対象としない部分（財産処分の制限がかからない部分）を指す。</t>
    <phoneticPr fontId="4"/>
  </si>
  <si>
    <t xml:space="preserve">      　</t>
    <phoneticPr fontId="4"/>
  </si>
  <si>
    <t>年度間の金額の按分は支払額ではなく進捗率により行うこと。</t>
    <phoneticPr fontId="4"/>
  </si>
  <si>
    <t>（３）</t>
    <phoneticPr fontId="4"/>
  </si>
  <si>
    <t>「補助対象外経費」とは補助対象事業分のうち、医療施設等施設整備費補助金交付要綱に定める（交付の対象外費用）に該</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</si>
  <si>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</si>
  <si>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</si>
  <si>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（４）</t>
    <phoneticPr fontId="4"/>
  </si>
  <si>
    <t>補助対象事業分の「費目」欄は、医療施設等施設整備費補助金交付要綱５の表の「３対象経費」に定める各部門に区分して記入すること。</t>
    <phoneticPr fontId="4"/>
  </si>
  <si>
    <t>（５）</t>
    <phoneticPr fontId="4"/>
  </si>
  <si>
    <t>（４）はさらに、事業の種別により新築、改築、増築、改修等に区分すること。</t>
    <phoneticPr fontId="4"/>
  </si>
  <si>
    <t xml:space="preserve">    </t>
    <phoneticPr fontId="4"/>
  </si>
  <si>
    <t xml:space="preserve"> なお、事業の種別は次による。</t>
    <phoneticPr fontId="4"/>
  </si>
  <si>
    <t>　　新　　築：新たに建物を建築する場合</t>
    <phoneticPr fontId="4"/>
  </si>
  <si>
    <t xml:space="preserve">     </t>
    <phoneticPr fontId="4"/>
  </si>
  <si>
    <t>　　移転新築：現在建物が存在する敷地とは別の敷地に新たに建物を建築し、かつ、現在の建物の機能を移転する場合</t>
    <phoneticPr fontId="4"/>
  </si>
  <si>
    <t xml:space="preserve">   </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</si>
  <si>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</si>
  <si>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</si>
  <si>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　　改　　修：建物の主要構造部分を取りこわさない模様替及び内部改修</t>
    <phoneticPr fontId="4"/>
  </si>
  <si>
    <t>（６）</t>
    <phoneticPr fontId="4"/>
  </si>
  <si>
    <t>補助対象事業分の備考欄の「整備病床数」は、補助対象事業分に含まれる病床数を記入すること。</t>
    <phoneticPr fontId="4"/>
  </si>
  <si>
    <t>（７）</t>
    <phoneticPr fontId="4"/>
  </si>
  <si>
    <t>全体の事業が３か年以上にわたる計画の場合には、「年度別内訳」欄を適宜増やして作成すること。</t>
    <phoneticPr fontId="4"/>
  </si>
  <si>
    <t>なお、単年度事業の場合には、「総事業」欄のみに記入すること。</t>
    <phoneticPr fontId="4"/>
  </si>
  <si>
    <t>病室の感染対策に係る整備</t>
    <rPh sb="0" eb="2">
      <t>ビョウシツ</t>
    </rPh>
    <rPh sb="3" eb="5">
      <t>カンセン</t>
    </rPh>
    <rPh sb="5" eb="7">
      <t>タイサク</t>
    </rPh>
    <rPh sb="8" eb="9">
      <t>カカ</t>
    </rPh>
    <rPh sb="10" eb="12">
      <t>セイビ</t>
    </rPh>
    <phoneticPr fontId="4"/>
  </si>
  <si>
    <t>個人防護具保管施設の整備</t>
    <rPh sb="0" eb="2">
      <t>コジン</t>
    </rPh>
    <rPh sb="2" eb="4">
      <t>ボウゴ</t>
    </rPh>
    <rPh sb="4" eb="5">
      <t>グ</t>
    </rPh>
    <rPh sb="5" eb="7">
      <t>ホカン</t>
    </rPh>
    <rPh sb="7" eb="9">
      <t>シセツ</t>
    </rPh>
    <rPh sb="10" eb="12">
      <t>セイビ</t>
    </rPh>
    <phoneticPr fontId="4"/>
  </si>
  <si>
    <t>様式４</t>
    <rPh sb="0" eb="2">
      <t>ヨウシキ</t>
    </rPh>
    <phoneticPr fontId="4"/>
  </si>
  <si>
    <t>様式７</t>
    <rPh sb="0" eb="2">
      <t>ヨウシキ</t>
    </rPh>
    <phoneticPr fontId="4"/>
  </si>
  <si>
    <t>施設整備事業実績報告書</t>
    <rPh sb="0" eb="2">
      <t>シセツ</t>
    </rPh>
    <rPh sb="2" eb="4">
      <t>セイビ</t>
    </rPh>
    <rPh sb="4" eb="6">
      <t>ジギョウ</t>
    </rPh>
    <rPh sb="6" eb="8">
      <t>ジッセキ</t>
    </rPh>
    <rPh sb="8" eb="11">
      <t>ホウコクショ</t>
    </rPh>
    <phoneticPr fontId="4"/>
  </si>
  <si>
    <t xml:space="preserve">  (2)　個人防護具保管施設の整備：（G)の額を記入すること。</t>
    <rPh sb="6" eb="8">
      <t>コジン</t>
    </rPh>
    <rPh sb="8" eb="10">
      <t>ボウゴ</t>
    </rPh>
    <rPh sb="10" eb="11">
      <t>グ</t>
    </rPh>
    <rPh sb="11" eb="13">
      <t>ホカン</t>
    </rPh>
    <rPh sb="13" eb="15">
      <t>シセツ</t>
    </rPh>
    <rPh sb="16" eb="18">
      <t>セイビ</t>
    </rPh>
    <phoneticPr fontId="4"/>
  </si>
  <si>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4"/>
  </si>
  <si>
    <t>施設名</t>
    <rPh sb="0" eb="3">
      <t>シセツメイ</t>
    </rPh>
    <phoneticPr fontId="4"/>
  </si>
  <si>
    <t>開設者</t>
    <rPh sb="0" eb="3">
      <t>カイセツシャ</t>
    </rPh>
    <phoneticPr fontId="4"/>
  </si>
  <si>
    <t>医療機関コード</t>
    <rPh sb="0" eb="2">
      <t>イリョウ</t>
    </rPh>
    <rPh sb="2" eb="4">
      <t>キカン</t>
    </rPh>
    <phoneticPr fontId="4"/>
  </si>
  <si>
    <t>面積</t>
    <rPh sb="0" eb="2">
      <t>メンセキ</t>
    </rPh>
    <phoneticPr fontId="4"/>
  </si>
  <si>
    <t>単価</t>
    <rPh sb="0" eb="2">
      <t>タンカ</t>
    </rPh>
    <phoneticPr fontId="4"/>
  </si>
  <si>
    <t>金額</t>
    <rPh sb="0" eb="2">
      <t>キンガク</t>
    </rPh>
    <phoneticPr fontId="4"/>
  </si>
  <si>
    <t>２　「区分」欄には、交付の対象となる事業の名称を記載すること。(プルダウンにて選択してください）</t>
    <rPh sb="3" eb="5">
      <t>クブン</t>
    </rPh>
    <rPh sb="6" eb="7">
      <t>ラン</t>
    </rPh>
    <rPh sb="10" eb="12">
      <t>コウフ</t>
    </rPh>
    <rPh sb="13" eb="15">
      <t>タイショウ</t>
    </rPh>
    <rPh sb="18" eb="20">
      <t>ジギョウ</t>
    </rPh>
    <rPh sb="21" eb="23">
      <t>メイショウ</t>
    </rPh>
    <rPh sb="24" eb="26">
      <t>キサイ</t>
    </rPh>
    <rPh sb="39" eb="41">
      <t>センタク</t>
    </rPh>
    <phoneticPr fontId="4"/>
  </si>
  <si>
    <t>３　「選定額」欄には(D)と(E)を比較して少ない方の額を記入すること。（計算式挿入のため記載不要）</t>
    <rPh sb="3" eb="5">
      <t>センテイ</t>
    </rPh>
    <rPh sb="5" eb="6">
      <t>ガク</t>
    </rPh>
    <rPh sb="7" eb="8">
      <t>ラン</t>
    </rPh>
    <rPh sb="18" eb="20">
      <t>ヒカク</t>
    </rPh>
    <rPh sb="22" eb="23">
      <t>スク</t>
    </rPh>
    <rPh sb="25" eb="26">
      <t>ホウ</t>
    </rPh>
    <rPh sb="27" eb="28">
      <t>ガク</t>
    </rPh>
    <rPh sb="29" eb="31">
      <t>キニュウ</t>
    </rPh>
    <rPh sb="37" eb="40">
      <t>ケイサンシキ</t>
    </rPh>
    <rPh sb="40" eb="42">
      <t>ソウニュウ</t>
    </rPh>
    <rPh sb="45" eb="47">
      <t>キサイ</t>
    </rPh>
    <rPh sb="47" eb="49">
      <t>フヨウ</t>
    </rPh>
    <phoneticPr fontId="4"/>
  </si>
  <si>
    <t>４　「県補助基本額」欄には(C）と(F)を比較して少ない方の額を記入すること。（計算式挿入のため記載不要）</t>
    <rPh sb="3" eb="4">
      <t>ケン</t>
    </rPh>
    <rPh sb="4" eb="6">
      <t>ホジョ</t>
    </rPh>
    <rPh sb="6" eb="9">
      <t>キホンガク</t>
    </rPh>
    <rPh sb="10" eb="11">
      <t>ラン</t>
    </rPh>
    <rPh sb="21" eb="23">
      <t>ヒカク</t>
    </rPh>
    <rPh sb="25" eb="26">
      <t>スク</t>
    </rPh>
    <rPh sb="28" eb="29">
      <t>ホウ</t>
    </rPh>
    <rPh sb="30" eb="31">
      <t>ガク</t>
    </rPh>
    <rPh sb="32" eb="34">
      <t>キニュウ</t>
    </rPh>
    <rPh sb="40" eb="43">
      <t>ケイサンシキ</t>
    </rPh>
    <rPh sb="43" eb="45">
      <t>ソウニュウ</t>
    </rPh>
    <rPh sb="48" eb="50">
      <t>キサイ</t>
    </rPh>
    <rPh sb="50" eb="52">
      <t>フヨウ</t>
    </rPh>
    <phoneticPr fontId="4"/>
  </si>
  <si>
    <t>１　本表は、事業ごとに作成すること。</t>
    <rPh sb="2" eb="3">
      <t>ホン</t>
    </rPh>
    <rPh sb="3" eb="4">
      <t>ヒョウ</t>
    </rPh>
    <rPh sb="6" eb="8">
      <t>ジギョウ</t>
    </rPh>
    <rPh sb="11" eb="13">
      <t>サクセイ</t>
    </rPh>
    <phoneticPr fontId="4"/>
  </si>
  <si>
    <t>医療機関コード</t>
    <rPh sb="0" eb="2">
      <t>イリョウ</t>
    </rPh>
    <rPh sb="2" eb="4">
      <t>キカン</t>
    </rPh>
    <phoneticPr fontId="4"/>
  </si>
  <si>
    <t>施設名</t>
    <rPh sb="0" eb="3">
      <t>シセツメイ</t>
    </rPh>
    <phoneticPr fontId="4"/>
  </si>
  <si>
    <t>開設者</t>
    <rPh sb="0" eb="3">
      <t>カイセツシャ</t>
    </rPh>
    <phoneticPr fontId="4"/>
  </si>
  <si>
    <t>面積</t>
    <rPh sb="0" eb="2">
      <t>メンセキ</t>
    </rPh>
    <phoneticPr fontId="4"/>
  </si>
  <si>
    <t>単価</t>
    <rPh sb="0" eb="2">
      <t>タンカ</t>
    </rPh>
    <phoneticPr fontId="4"/>
  </si>
  <si>
    <t>金額</t>
    <rPh sb="0" eb="2">
      <t>キンガク</t>
    </rPh>
    <phoneticPr fontId="4"/>
  </si>
  <si>
    <t>４　「県補助基本額」欄は（C）と（F）を比較して少ない方の額を記入すること。（計算式挿入のため記載不要）</t>
    <rPh sb="3" eb="4">
      <t>ケン</t>
    </rPh>
    <rPh sb="4" eb="6">
      <t>ホジョ</t>
    </rPh>
    <rPh sb="6" eb="9">
      <t>キホンガク</t>
    </rPh>
    <rPh sb="10" eb="11">
      <t>ラン</t>
    </rPh>
    <rPh sb="20" eb="22">
      <t>ヒカク</t>
    </rPh>
    <rPh sb="24" eb="25">
      <t>スク</t>
    </rPh>
    <rPh sb="27" eb="28">
      <t>ホウ</t>
    </rPh>
    <rPh sb="29" eb="30">
      <t>ガク</t>
    </rPh>
    <rPh sb="31" eb="33">
      <t>キニュウ</t>
    </rPh>
    <rPh sb="39" eb="42">
      <t>ケイサンシキ</t>
    </rPh>
    <rPh sb="42" eb="44">
      <t>ソウニュウ</t>
    </rPh>
    <rPh sb="47" eb="49">
      <t>キサイ</t>
    </rPh>
    <rPh sb="49" eb="51">
      <t>フヨウ</t>
    </rPh>
    <phoneticPr fontId="4"/>
  </si>
  <si>
    <t>総事業費</t>
    <rPh sb="0" eb="4">
      <t>ソウジギョウヒ</t>
    </rPh>
    <phoneticPr fontId="4"/>
  </si>
  <si>
    <t>県補助所要額</t>
    <rPh sb="0" eb="6">
      <t>ケンホジョショヨウガク</t>
    </rPh>
    <phoneticPr fontId="4"/>
  </si>
  <si>
    <t>対象経費（面積/室数）</t>
    <rPh sb="0" eb="4">
      <t>タイショウケイヒ</t>
    </rPh>
    <rPh sb="5" eb="7">
      <t>メンセキ</t>
    </rPh>
    <rPh sb="8" eb="10">
      <t>シツスウ</t>
    </rPh>
    <phoneticPr fontId="4"/>
  </si>
  <si>
    <t>様式第１号（第３条関係）</t>
  </si>
  <si>
    <t>補 助 金 交 付 申 請 書</t>
  </si>
  <si>
    <t>第　　　号</t>
    <rPh sb="0" eb="1">
      <t>ダイ</t>
    </rPh>
    <rPh sb="4" eb="5">
      <t>ゴウ</t>
    </rPh>
    <phoneticPr fontId="4"/>
  </si>
  <si>
    <t>←先頭のアポストロフィ（’）は外さないでください</t>
    <rPh sb="1" eb="3">
      <t>セントウ</t>
    </rPh>
    <rPh sb="15" eb="16">
      <t>ハズ</t>
    </rPh>
    <phoneticPr fontId="4"/>
  </si>
  <si>
    <t>兵庫県知事  様</t>
  </si>
  <si>
    <t>住所</t>
    <rPh sb="0" eb="2">
      <t>ジュウショ</t>
    </rPh>
    <phoneticPr fontId="4"/>
  </si>
  <si>
    <t>団体名</t>
    <rPh sb="0" eb="3">
      <t>ダンタイメイ</t>
    </rPh>
    <phoneticPr fontId="4"/>
  </si>
  <si>
    <t>代表者名</t>
    <rPh sb="0" eb="3">
      <t>ダイヒョウシャ</t>
    </rPh>
    <rPh sb="3" eb="4">
      <t>メイ</t>
    </rPh>
    <phoneticPr fontId="4"/>
  </si>
  <si>
    <t>電話</t>
    <rPh sb="0" eb="2">
      <t>デンワ</t>
    </rPh>
    <phoneticPr fontId="4"/>
  </si>
  <si>
    <t>電子ﾒｰﾙ</t>
    <rPh sb="0" eb="2">
      <t>デンシ</t>
    </rPh>
    <phoneticPr fontId="4"/>
  </si>
  <si>
    <t>記</t>
    <rPh sb="0" eb="1">
      <t>キ</t>
    </rPh>
    <phoneticPr fontId="4"/>
  </si>
  <si>
    <t xml:space="preserve">    事業の完了予定年月日</t>
    <phoneticPr fontId="4"/>
  </si>
  <si>
    <t>３　添付書類</t>
  </si>
  <si>
    <t>・その他必要と認められる書類</t>
    <rPh sb="3" eb="4">
      <t>ホカ</t>
    </rPh>
    <rPh sb="4" eb="6">
      <t>ヒツヨウ</t>
    </rPh>
    <rPh sb="7" eb="8">
      <t>ミト</t>
    </rPh>
    <rPh sb="12" eb="14">
      <t>ショルイ</t>
    </rPh>
    <phoneticPr fontId="4"/>
  </si>
  <si>
    <t>補助金交付申請にあたり、下記のとおり誓約します。
なお、誓約事項に関し、県が行う一切の措置に異議なく同意します。</t>
    <phoneticPr fontId="4"/>
  </si>
  <si>
    <t>様式第１号の２（第３条関係）</t>
  </si>
  <si>
    <t>誓　約　書</t>
  </si>
  <si>
    <t>記</t>
  </si>
  <si>
    <t>１　暴力団排除条例（平成22年兵庫県条例第35号。以下「条例」という。）を遵守し、暴力団排除に協
　力することについて</t>
    <phoneticPr fontId="4"/>
  </si>
  <si>
    <t>　(1) 条例第２条第１号に規定する暴力団又は同条第３号に規定する暴力団員に該当しないこと。</t>
    <phoneticPr fontId="4"/>
  </si>
  <si>
    <t>　(2) 暴力団排除条例施行規則（平成23年兵庫県公安委員会規則第２号）第２条各号に掲げる者に該当
　　しないこと。</t>
    <phoneticPr fontId="4"/>
  </si>
  <si>
    <t>　(3) 間接補助事業を行う場合にあっては、上記(1)又は(2)に該当する者に対して間接補助金を交付し
　　ないこと。また、業務の一部を第三者に行わせようとする場合にあっては、上記(1)又は(2)に該当
　　する者をその受託者としないこと。</t>
    <phoneticPr fontId="4"/>
  </si>
  <si>
    <t>　(4) 知事が、上記(1)又は(2)を確認するため、必要な事項を兵庫県警察本部長に照会すること、及び
　　当該照会に係る回答の内容を他の補助事業における暴力団等を排除するための措置を講ずるため
　　に利用し、又は兵庫県公営企業管理者及び兵庫県病院事業管理者に提供することについて、異議を
　　述べないこと。</t>
    <phoneticPr fontId="4"/>
  </si>
  <si>
    <t>２　補助金申請時の留意事項について</t>
    <phoneticPr fontId="4"/>
  </si>
  <si>
    <t xml:space="preserve">  </t>
    <phoneticPr fontId="4"/>
  </si>
  <si>
    <t>　(1) 兵庫県保健医療部補助金交付要綱第15条に基づき県が行う一切の措置について、異議を述べない
　　こと。</t>
    <phoneticPr fontId="4"/>
  </si>
  <si>
    <t>　　　第15条  知事は、補助事業者又は間接補助事業者が、次の各号のいずれかに該当すると認め
　　　　たときは、当該交付決定の全部又は一部を取り消すことができる。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
　　　　11号）により当該補助事業者に通知するものとする。
　　　３  知事は、第１項の取消しを決定した場合には、その旨及びその取消事由、その取消しに係
　　　　る補助事業者又は間接補助事業者の名称その他知事が必要と認める事項を公表することが
　　　　できる。
　　　４　前項の規定による公表は、その取消事由が悪質かつ重大である場合その他の知事が必要と
　　　　認める場合に行うものとする。</t>
    <phoneticPr fontId="4"/>
  </si>
  <si>
    <t>　(2) 地方自治法第221条第２項に基づき県が行う一切の措置について、異議を述べないこと。</t>
    <phoneticPr fontId="4"/>
  </si>
  <si>
    <t>　　　第221条 2  普通地方公共団体の長は、予算の執行の適正を期するため、工事の請負契約者、
　　　　物品の納入者、補助金、交付金、貸付金等の交付若しくは貸付けを受けた者（補助金、交
　　　　付金、貸付金等の終局の受領者を含む。）又は調査、試験、研究等の委託を受けた者に対し
　　　　て、その状況を調査し、又は報告を徴することができる。</t>
    <phoneticPr fontId="4"/>
  </si>
  <si>
    <t>　　　兵　庫　県　知　事　　</t>
  </si>
  <si>
    <t>　　　　　齋　藤　元　彦</t>
    <rPh sb="7" eb="8">
      <t>フジ</t>
    </rPh>
    <rPh sb="9" eb="10">
      <t>モト</t>
    </rPh>
    <rPh sb="11" eb="12">
      <t>ヒコ</t>
    </rPh>
    <phoneticPr fontId="4"/>
  </si>
  <si>
    <t>様</t>
    <rPh sb="0" eb="1">
      <t>サマ</t>
    </rPh>
    <phoneticPr fontId="4"/>
  </si>
  <si>
    <t>住    所</t>
    <phoneticPr fontId="4"/>
  </si>
  <si>
    <t>団 体 名</t>
    <rPh sb="0" eb="1">
      <t>ダン</t>
    </rPh>
    <rPh sb="2" eb="3">
      <t>カラダ</t>
    </rPh>
    <rPh sb="4" eb="5">
      <t>メイ</t>
    </rPh>
    <phoneticPr fontId="4"/>
  </si>
  <si>
    <t xml:space="preserve">代表者名 　　　                       </t>
    <phoneticPr fontId="4"/>
  </si>
  <si>
    <t>電　　話</t>
    <phoneticPr fontId="4"/>
  </si>
  <si>
    <t>電子メール</t>
  </si>
  <si>
    <t>１　事業の内容及び経費区分（様式１　経費所要額調）</t>
    <rPh sb="14" eb="16">
      <t>ヨウシキ</t>
    </rPh>
    <rPh sb="18" eb="20">
      <t>ケイヒ</t>
    </rPh>
    <rPh sb="20" eb="23">
      <t>ショヨウガク</t>
    </rPh>
    <rPh sb="23" eb="24">
      <t>シラ</t>
    </rPh>
    <phoneticPr fontId="4"/>
  </si>
  <si>
    <t>←記載不要（様式第１号より転記されます。）</t>
    <rPh sb="1" eb="5">
      <t>キサイフヨウ</t>
    </rPh>
    <rPh sb="6" eb="8">
      <t>ヨウシキ</t>
    </rPh>
    <rPh sb="8" eb="9">
      <t>ダイ</t>
    </rPh>
    <rPh sb="10" eb="11">
      <t>ゴウ</t>
    </rPh>
    <rPh sb="13" eb="15">
      <t>テンキ</t>
    </rPh>
    <phoneticPr fontId="4"/>
  </si>
  <si>
    <t>←様式１から転記されます。</t>
    <rPh sb="1" eb="3">
      <t>ヨウシキ</t>
    </rPh>
    <rPh sb="6" eb="8">
      <t>テンキ</t>
    </rPh>
    <phoneticPr fontId="4"/>
  </si>
  <si>
    <t>令和　年　月　日</t>
    <phoneticPr fontId="4"/>
  </si>
  <si>
    <t>・施設整備事業計画書</t>
    <rPh sb="1" eb="7">
      <t>シセツセイビジギョウ</t>
    </rPh>
    <rPh sb="7" eb="10">
      <t>ケイカクショ</t>
    </rPh>
    <phoneticPr fontId="4"/>
  </si>
  <si>
    <t>・経費所要額調</t>
    <rPh sb="1" eb="3">
      <t>ケイヒ</t>
    </rPh>
    <rPh sb="3" eb="6">
      <t>ショヨウガク</t>
    </rPh>
    <rPh sb="6" eb="7">
      <t>シラ</t>
    </rPh>
    <phoneticPr fontId="4"/>
  </si>
  <si>
    <t>（様式１）</t>
    <phoneticPr fontId="4"/>
  </si>
  <si>
    <t>・施設整備事業費内訳書</t>
    <rPh sb="1" eb="7">
      <t>シセツセイビジギョウ</t>
    </rPh>
    <rPh sb="7" eb="8">
      <t>ヒ</t>
    </rPh>
    <rPh sb="8" eb="11">
      <t>ウチワケショ</t>
    </rPh>
    <phoneticPr fontId="4"/>
  </si>
  <si>
    <t>様式第３号（第７条関係）</t>
    <phoneticPr fontId="4"/>
  </si>
  <si>
    <t>補 助 金 変 更 交 付 申 請 書</t>
    <rPh sb="6" eb="7">
      <t>ヘン</t>
    </rPh>
    <rPh sb="8" eb="9">
      <t>サラ</t>
    </rPh>
    <rPh sb="10" eb="11">
      <t>コウ</t>
    </rPh>
    <phoneticPr fontId="4"/>
  </si>
  <si>
    <t>←様式第１号から転記されます。</t>
    <rPh sb="1" eb="3">
      <t>ヨウシキ</t>
    </rPh>
    <rPh sb="3" eb="4">
      <t>ダイ</t>
    </rPh>
    <rPh sb="5" eb="6">
      <t>ゴウ</t>
    </rPh>
    <rPh sb="8" eb="10">
      <t>テンキ</t>
    </rPh>
    <phoneticPr fontId="4"/>
  </si>
  <si>
    <t>１　事業の内容及び経費区分（様式４　変更経費所要額調）</t>
    <rPh sb="14" eb="16">
      <t>ヨウシキ</t>
    </rPh>
    <rPh sb="18" eb="20">
      <t>ヘンコウ</t>
    </rPh>
    <rPh sb="20" eb="22">
      <t>ケイヒ</t>
    </rPh>
    <rPh sb="22" eb="25">
      <t>ショヨウガク</t>
    </rPh>
    <rPh sb="25" eb="26">
      <t>シラ</t>
    </rPh>
    <phoneticPr fontId="4"/>
  </si>
  <si>
    <t>・変更経費所要額調</t>
    <rPh sb="1" eb="3">
      <t>ヘンコウ</t>
    </rPh>
    <rPh sb="3" eb="5">
      <t>ケイヒ</t>
    </rPh>
    <rPh sb="5" eb="8">
      <t>ショヨウガク</t>
    </rPh>
    <rPh sb="8" eb="9">
      <t>シラ</t>
    </rPh>
    <phoneticPr fontId="4"/>
  </si>
  <si>
    <t>・施設整備事業費内訳書（変更）</t>
    <rPh sb="1" eb="7">
      <t>シセツセイビジギョウ</t>
    </rPh>
    <rPh sb="7" eb="8">
      <t>ヒ</t>
    </rPh>
    <rPh sb="8" eb="11">
      <t>ウチワケショ</t>
    </rPh>
    <rPh sb="12" eb="14">
      <t>ヘンコウ</t>
    </rPh>
    <phoneticPr fontId="4"/>
  </si>
  <si>
    <t>・施設整備事業計画書（変更）</t>
    <rPh sb="1" eb="7">
      <t>シセツセイビジギョウ</t>
    </rPh>
    <rPh sb="7" eb="10">
      <t>ケイカクショ</t>
    </rPh>
    <rPh sb="11" eb="13">
      <t>ヘンコウ</t>
    </rPh>
    <phoneticPr fontId="4"/>
  </si>
  <si>
    <t>←様式４から転記されます。</t>
    <rPh sb="1" eb="3">
      <t>ヨウシキ</t>
    </rPh>
    <rPh sb="6" eb="8">
      <t>テンキ</t>
    </rPh>
    <phoneticPr fontId="4"/>
  </si>
  <si>
    <t>２　「区分」欄には、交付の対象となる事業の名称を記載すること。（計算式挿入のため記載不要）</t>
    <rPh sb="3" eb="5">
      <t>クブン</t>
    </rPh>
    <rPh sb="6" eb="7">
      <t>ラン</t>
    </rPh>
    <rPh sb="10" eb="12">
      <t>コウフ</t>
    </rPh>
    <rPh sb="13" eb="15">
      <t>タイショウ</t>
    </rPh>
    <rPh sb="18" eb="20">
      <t>ジギョウ</t>
    </rPh>
    <rPh sb="21" eb="23">
      <t>メイショウ</t>
    </rPh>
    <rPh sb="24" eb="26">
      <t>キサイ</t>
    </rPh>
    <rPh sb="32" eb="37">
      <t>ケイサンシキソウニュウ</t>
    </rPh>
    <rPh sb="40" eb="44">
      <t>キサイフヨウ</t>
    </rPh>
    <phoneticPr fontId="4"/>
  </si>
  <si>
    <t>交付決定通知に係る情報</t>
    <rPh sb="0" eb="4">
      <t>コウフケッテイ</t>
    </rPh>
    <rPh sb="4" eb="6">
      <t>ツウチ</t>
    </rPh>
    <rPh sb="7" eb="8">
      <t>カカ</t>
    </rPh>
    <rPh sb="9" eb="11">
      <t>ジョウホウ</t>
    </rPh>
    <phoneticPr fontId="4"/>
  </si>
  <si>
    <t>文書番号</t>
    <rPh sb="0" eb="4">
      <t>ブンショバンゴウ</t>
    </rPh>
    <phoneticPr fontId="4"/>
  </si>
  <si>
    <t>文書日付</t>
    <rPh sb="0" eb="2">
      <t>ブンショ</t>
    </rPh>
    <rPh sb="2" eb="4">
      <t>ヒヅケ</t>
    </rPh>
    <phoneticPr fontId="4"/>
  </si>
  <si>
    <t>疾第</t>
    <rPh sb="0" eb="1">
      <t>シツ</t>
    </rPh>
    <rPh sb="1" eb="2">
      <t>ダイ</t>
    </rPh>
    <phoneticPr fontId="4"/>
  </si>
  <si>
    <t>号</t>
    <rPh sb="0" eb="1">
      <t>ゴウ</t>
    </rPh>
    <phoneticPr fontId="4"/>
  </si>
  <si>
    <t>↑先頭のアポストロフィー（’）は外さないでください</t>
    <rPh sb="1" eb="3">
      <t>セントウ</t>
    </rPh>
    <rPh sb="16" eb="17">
      <t>ハズ</t>
    </rPh>
    <phoneticPr fontId="4"/>
  </si>
  <si>
    <t>補 助 事 業 実 績 報 告 書</t>
    <rPh sb="4" eb="5">
      <t>コト</t>
    </rPh>
    <rPh sb="6" eb="7">
      <t>ゴウ</t>
    </rPh>
    <rPh sb="8" eb="9">
      <t>ジツ</t>
    </rPh>
    <rPh sb="10" eb="11">
      <t>イサオ</t>
    </rPh>
    <rPh sb="12" eb="13">
      <t>ホウ</t>
    </rPh>
    <rPh sb="14" eb="15">
      <t>コク</t>
    </rPh>
    <phoneticPr fontId="4"/>
  </si>
  <si>
    <t>様式第８号（第１１条関係）</t>
    <phoneticPr fontId="4"/>
  </si>
  <si>
    <t>１　事業の内容及び経費区分（様式７　経費所要額精算書）</t>
    <rPh sb="14" eb="16">
      <t>ヨウシキ</t>
    </rPh>
    <rPh sb="18" eb="20">
      <t>ケイヒ</t>
    </rPh>
    <rPh sb="20" eb="23">
      <t>ショヨウガク</t>
    </rPh>
    <rPh sb="23" eb="26">
      <t>セイサンショ</t>
    </rPh>
    <phoneticPr fontId="4"/>
  </si>
  <si>
    <t>・施設整備事業費内訳書（実績報告）</t>
    <rPh sb="1" eb="7">
      <t>シセツセイビジギョウ</t>
    </rPh>
    <rPh sb="7" eb="8">
      <t>ヒ</t>
    </rPh>
    <rPh sb="8" eb="11">
      <t>ウチワケショ</t>
    </rPh>
    <rPh sb="12" eb="16">
      <t>ジッセキホウコク</t>
    </rPh>
    <phoneticPr fontId="4"/>
  </si>
  <si>
    <t>（様式７）</t>
    <phoneticPr fontId="4"/>
  </si>
  <si>
    <t>・施設整備事業計画書（実績報告）</t>
    <rPh sb="1" eb="7">
      <t>シセツセイビジギョウ</t>
    </rPh>
    <rPh sb="7" eb="10">
      <t>ケイカクショ</t>
    </rPh>
    <rPh sb="11" eb="15">
      <t>ジッセキホウコク</t>
    </rPh>
    <phoneticPr fontId="4"/>
  </si>
  <si>
    <t>←様式７から転記されます。</t>
    <rPh sb="1" eb="3">
      <t>ヨウシキ</t>
    </rPh>
    <rPh sb="6" eb="8">
      <t>テンキ</t>
    </rPh>
    <phoneticPr fontId="4"/>
  </si>
  <si>
    <t>←様式第１号から転記されます。変更交付申請をした場合は、様式第３号から転記されます。</t>
    <rPh sb="1" eb="3">
      <t>ヨウシキ</t>
    </rPh>
    <rPh sb="3" eb="4">
      <t>ダイ</t>
    </rPh>
    <rPh sb="5" eb="6">
      <t>ゴウ</t>
    </rPh>
    <rPh sb="8" eb="10">
      <t>テンキ</t>
    </rPh>
    <rPh sb="15" eb="21">
      <t>ヘンコウコウフシンセイ</t>
    </rPh>
    <rPh sb="24" eb="26">
      <t>バアイ</t>
    </rPh>
    <rPh sb="28" eb="30">
      <t>ヨウシキ</t>
    </rPh>
    <rPh sb="30" eb="31">
      <t>ダイ</t>
    </rPh>
    <rPh sb="32" eb="33">
      <t>ゴウ</t>
    </rPh>
    <rPh sb="35" eb="37">
      <t>テンキ</t>
    </rPh>
    <phoneticPr fontId="4"/>
  </si>
  <si>
    <t>交付決定通知に係る情報（変更交付申請をした場合は、変更交付決定通知に係る情報を記載すること）</t>
    <rPh sb="0" eb="4">
      <t>コウフケッテイ</t>
    </rPh>
    <rPh sb="4" eb="6">
      <t>ツウチ</t>
    </rPh>
    <rPh sb="7" eb="8">
      <t>カカ</t>
    </rPh>
    <rPh sb="9" eb="11">
      <t>ジョウホウ</t>
    </rPh>
    <rPh sb="12" eb="18">
      <t>ヘンコウコウフシンセイ</t>
    </rPh>
    <rPh sb="21" eb="23">
      <t>バアイ</t>
    </rPh>
    <rPh sb="25" eb="27">
      <t>ヘンコウ</t>
    </rPh>
    <rPh sb="27" eb="29">
      <t>コウフ</t>
    </rPh>
    <rPh sb="29" eb="31">
      <t>ケッテイ</t>
    </rPh>
    <rPh sb="31" eb="33">
      <t>ツウチ</t>
    </rPh>
    <rPh sb="34" eb="35">
      <t>カカ</t>
    </rPh>
    <rPh sb="36" eb="38">
      <t>ジョウホウ</t>
    </rPh>
    <rPh sb="39" eb="41">
      <t>キサイ</t>
    </rPh>
    <phoneticPr fontId="4"/>
  </si>
  <si>
    <t>１　中止（廃止）の理由</t>
    <rPh sb="2" eb="4">
      <t>チュウシ</t>
    </rPh>
    <rPh sb="5" eb="7">
      <t>ハイシ</t>
    </rPh>
    <rPh sb="9" eb="11">
      <t>リユウ</t>
    </rPh>
    <phoneticPr fontId="4"/>
  </si>
  <si>
    <t>２　廃止予定年月日</t>
    <rPh sb="2" eb="4">
      <t>ハイシ</t>
    </rPh>
    <rPh sb="4" eb="6">
      <t>ヨテイ</t>
    </rPh>
    <rPh sb="6" eb="9">
      <t>ネンガッピ</t>
    </rPh>
    <phoneticPr fontId="4"/>
  </si>
  <si>
    <t>令和〇年〇月〇日</t>
    <rPh sb="0" eb="2">
      <t>レイワ</t>
    </rPh>
    <rPh sb="3" eb="4">
      <t>ネン</t>
    </rPh>
    <rPh sb="5" eb="6">
      <t>ガツ</t>
    </rPh>
    <rPh sb="7" eb="8">
      <t>ニチ</t>
    </rPh>
    <phoneticPr fontId="4"/>
  </si>
  <si>
    <t>←先頭のアポストロフィー（’）は外さないでください</t>
    <rPh sb="1" eb="3">
      <t>セントウ</t>
    </rPh>
    <rPh sb="16" eb="17">
      <t>ハズ</t>
    </rPh>
    <phoneticPr fontId="4"/>
  </si>
  <si>
    <t>　　中止予定期間</t>
    <rPh sb="2" eb="4">
      <t>チュウシ</t>
    </rPh>
    <rPh sb="4" eb="8">
      <t>ヨテイキカン</t>
    </rPh>
    <phoneticPr fontId="4"/>
  </si>
  <si>
    <t>令和〇年〇月〇日から令和〇年〇月〇日まで</t>
    <rPh sb="0" eb="1">
      <t>レイワ</t>
    </rPh>
    <rPh sb="2" eb="3">
      <t>ネン</t>
    </rPh>
    <rPh sb="4" eb="5">
      <t>ガツ</t>
    </rPh>
    <rPh sb="6" eb="7">
      <t>ニチ</t>
    </rPh>
    <rPh sb="9" eb="11">
      <t>レイワ</t>
    </rPh>
    <rPh sb="12" eb="13">
      <t>ネン</t>
    </rPh>
    <rPh sb="14" eb="15">
      <t>ガツ</t>
    </rPh>
    <rPh sb="16" eb="17">
      <t>ニチ</t>
    </rPh>
    <phoneticPr fontId="4"/>
  </si>
  <si>
    <t>←様式第１号より転記されます。</t>
    <rPh sb="1" eb="3">
      <t>ヨウシキ</t>
    </rPh>
    <rPh sb="3" eb="4">
      <t>ダイ</t>
    </rPh>
    <rPh sb="5" eb="6">
      <t>ゴウ</t>
    </rPh>
    <rPh sb="8" eb="10">
      <t>テンキ</t>
    </rPh>
    <phoneticPr fontId="4"/>
  </si>
  <si>
    <t>←様式第３号より転記されます。</t>
    <rPh sb="1" eb="3">
      <t>ヨウシキ</t>
    </rPh>
    <rPh sb="3" eb="4">
      <t>ダイ</t>
    </rPh>
    <rPh sb="5" eb="6">
      <t>ゴウ</t>
    </rPh>
    <rPh sb="8" eb="10">
      <t>テンキ</t>
    </rPh>
    <phoneticPr fontId="4"/>
  </si>
  <si>
    <t>様式第10号（第14条関係）</t>
    <rPh sb="0" eb="2">
      <t>ヨウシキ</t>
    </rPh>
    <rPh sb="2" eb="3">
      <t>ダイ</t>
    </rPh>
    <rPh sb="5" eb="6">
      <t>ゴウ</t>
    </rPh>
    <rPh sb="7" eb="8">
      <t>ダイ</t>
    </rPh>
    <rPh sb="10" eb="11">
      <t>ジョウ</t>
    </rPh>
    <rPh sb="11" eb="13">
      <t>カンケイ</t>
    </rPh>
    <phoneticPr fontId="4"/>
  </si>
  <si>
    <t>補　助　金　請　求　書</t>
    <rPh sb="0" eb="1">
      <t>タスク</t>
    </rPh>
    <rPh sb="2" eb="3">
      <t>スケ</t>
    </rPh>
    <rPh sb="4" eb="5">
      <t>カネ</t>
    </rPh>
    <rPh sb="6" eb="7">
      <t>ショウ</t>
    </rPh>
    <rPh sb="8" eb="9">
      <t>モトム</t>
    </rPh>
    <rPh sb="10" eb="11">
      <t>ショ</t>
    </rPh>
    <phoneticPr fontId="4"/>
  </si>
  <si>
    <t>円也</t>
    <rPh sb="0" eb="1">
      <t>エン</t>
    </rPh>
    <rPh sb="1" eb="2">
      <t>ナリ</t>
    </rPh>
    <phoneticPr fontId="4"/>
  </si>
  <si>
    <t>　　　　　補　助　金（変更）交付決定額</t>
    <rPh sb="5" eb="6">
      <t>ホ</t>
    </rPh>
    <rPh sb="7" eb="8">
      <t>スケ</t>
    </rPh>
    <rPh sb="9" eb="10">
      <t>キン</t>
    </rPh>
    <rPh sb="11" eb="13">
      <t>ヘンコウ</t>
    </rPh>
    <rPh sb="14" eb="16">
      <t>コウフ</t>
    </rPh>
    <rPh sb="16" eb="18">
      <t>ケッテイ</t>
    </rPh>
    <rPh sb="18" eb="19">
      <t>ガク</t>
    </rPh>
    <phoneticPr fontId="4"/>
  </si>
  <si>
    <t>　　　円</t>
    <rPh sb="3" eb="4">
      <t>エン</t>
    </rPh>
    <phoneticPr fontId="4"/>
  </si>
  <si>
    <t>　　　　　補　　助　　金　　確　　定　　額</t>
    <rPh sb="5" eb="6">
      <t>ホ</t>
    </rPh>
    <rPh sb="8" eb="9">
      <t>スケ</t>
    </rPh>
    <rPh sb="11" eb="12">
      <t>キン</t>
    </rPh>
    <rPh sb="14" eb="15">
      <t>アキラ</t>
    </rPh>
    <rPh sb="17" eb="18">
      <t>サダム</t>
    </rPh>
    <rPh sb="20" eb="21">
      <t>ガク</t>
    </rPh>
    <phoneticPr fontId="4"/>
  </si>
  <si>
    <t>　　　　　　既　　　　受　　　　領　　　　額</t>
    <rPh sb="6" eb="7">
      <t>キ</t>
    </rPh>
    <rPh sb="11" eb="12">
      <t>ウケ</t>
    </rPh>
    <rPh sb="16" eb="17">
      <t>リョウ</t>
    </rPh>
    <rPh sb="21" eb="22">
      <t>ガク</t>
    </rPh>
    <phoneticPr fontId="4"/>
  </si>
  <si>
    <t>　　　　　今　　　回　　　請　　　求　　　額</t>
    <rPh sb="5" eb="6">
      <t>イマ</t>
    </rPh>
    <rPh sb="9" eb="10">
      <t>カイ</t>
    </rPh>
    <rPh sb="13" eb="14">
      <t>ショウ</t>
    </rPh>
    <rPh sb="17" eb="18">
      <t>モトム</t>
    </rPh>
    <rPh sb="21" eb="22">
      <t>ガク</t>
    </rPh>
    <phoneticPr fontId="4"/>
  </si>
  <si>
    <t>＜根拠＞</t>
    <rPh sb="1" eb="3">
      <t>コンキョ</t>
    </rPh>
    <phoneticPr fontId="4"/>
  </si>
  <si>
    <t>補 助 金 交 付 決 定 通 知</t>
    <rPh sb="0" eb="1">
      <t>ホ</t>
    </rPh>
    <rPh sb="2" eb="3">
      <t>スケ</t>
    </rPh>
    <rPh sb="4" eb="5">
      <t>カネ</t>
    </rPh>
    <rPh sb="6" eb="7">
      <t>コウ</t>
    </rPh>
    <rPh sb="8" eb="9">
      <t>ツキ</t>
    </rPh>
    <rPh sb="10" eb="11">
      <t>ケッ</t>
    </rPh>
    <rPh sb="12" eb="13">
      <t>サダム</t>
    </rPh>
    <rPh sb="14" eb="15">
      <t>ツウ</t>
    </rPh>
    <rPh sb="16" eb="17">
      <t>チ</t>
    </rPh>
    <phoneticPr fontId="4"/>
  </si>
  <si>
    <t>　　　　　疾　　第　　　　　　　　号</t>
    <rPh sb="5" eb="6">
      <t>シツ</t>
    </rPh>
    <rPh sb="8" eb="9">
      <t>ダイ</t>
    </rPh>
    <rPh sb="17" eb="18">
      <t>ゴウ</t>
    </rPh>
    <phoneticPr fontId="4"/>
  </si>
  <si>
    <t>　　　　　令和　 年　  月　  日</t>
    <rPh sb="5" eb="7">
      <t>レイワ</t>
    </rPh>
    <rPh sb="9" eb="10">
      <t>ネン</t>
    </rPh>
    <rPh sb="13" eb="14">
      <t>ガツ</t>
    </rPh>
    <rPh sb="17" eb="18">
      <t>ニチ</t>
    </rPh>
    <phoneticPr fontId="4"/>
  </si>
  <si>
    <t>補助金変更交付決定通知</t>
    <rPh sb="0" eb="3">
      <t>ホジョキン</t>
    </rPh>
    <rPh sb="3" eb="5">
      <t>ヘンコウ</t>
    </rPh>
    <rPh sb="5" eb="7">
      <t>コウフ</t>
    </rPh>
    <rPh sb="7" eb="9">
      <t>ケッテイ</t>
    </rPh>
    <rPh sb="9" eb="11">
      <t>ツウチ</t>
    </rPh>
    <phoneticPr fontId="4"/>
  </si>
  <si>
    <t>　　　　　令和　年　　　月　　　日</t>
    <rPh sb="5" eb="7">
      <t>レイワ</t>
    </rPh>
    <rPh sb="8" eb="9">
      <t>ネン</t>
    </rPh>
    <rPh sb="12" eb="13">
      <t>ガツ</t>
    </rPh>
    <rPh sb="16" eb="17">
      <t>ニチ</t>
    </rPh>
    <phoneticPr fontId="4"/>
  </si>
  <si>
    <t>補　助　金　確　定　通　知</t>
    <rPh sb="0" eb="1">
      <t>ホ</t>
    </rPh>
    <rPh sb="2" eb="3">
      <t>スケ</t>
    </rPh>
    <rPh sb="4" eb="5">
      <t>カネ</t>
    </rPh>
    <rPh sb="6" eb="7">
      <t>アキラ</t>
    </rPh>
    <rPh sb="8" eb="9">
      <t>サダム</t>
    </rPh>
    <rPh sb="10" eb="11">
      <t>ツウ</t>
    </rPh>
    <rPh sb="12" eb="13">
      <t>チ</t>
    </rPh>
    <phoneticPr fontId="4"/>
  </si>
  <si>
    <t>令和　 年　 　月　  　日</t>
    <rPh sb="0" eb="2">
      <t>レイワ</t>
    </rPh>
    <rPh sb="4" eb="5">
      <t>ネン</t>
    </rPh>
    <rPh sb="8" eb="9">
      <t>ツキ</t>
    </rPh>
    <rPh sb="13" eb="14">
      <t>ヒ</t>
    </rPh>
    <phoneticPr fontId="4"/>
  </si>
  <si>
    <t>兵　庫　県　知　事　　様</t>
    <rPh sb="0" eb="1">
      <t>ヘイ</t>
    </rPh>
    <rPh sb="2" eb="3">
      <t>コ</t>
    </rPh>
    <rPh sb="4" eb="5">
      <t>ケン</t>
    </rPh>
    <rPh sb="6" eb="7">
      <t>チ</t>
    </rPh>
    <rPh sb="8" eb="9">
      <t>コト</t>
    </rPh>
    <rPh sb="11" eb="12">
      <t>サマ</t>
    </rPh>
    <phoneticPr fontId="4"/>
  </si>
  <si>
    <t>請　 求  　者</t>
    <phoneticPr fontId="4"/>
  </si>
  <si>
    <t>住 　　　所</t>
    <rPh sb="0" eb="1">
      <t>ジュウ</t>
    </rPh>
    <rPh sb="5" eb="6">
      <t>ショ</t>
    </rPh>
    <phoneticPr fontId="4"/>
  </si>
  <si>
    <t>団　体　名</t>
    <rPh sb="0" eb="1">
      <t>ダン</t>
    </rPh>
    <rPh sb="2" eb="3">
      <t>カラダ</t>
    </rPh>
    <rPh sb="4" eb="5">
      <t>メイ</t>
    </rPh>
    <phoneticPr fontId="4"/>
  </si>
  <si>
    <t>発行責任者</t>
    <phoneticPr fontId="4"/>
  </si>
  <si>
    <t>氏　  　名</t>
    <phoneticPr fontId="4"/>
  </si>
  <si>
    <t>電　   　話</t>
    <phoneticPr fontId="4"/>
  </si>
  <si>
    <t>電子メール</t>
    <phoneticPr fontId="4"/>
  </si>
  <si>
    <t>担　  当 　者</t>
    <phoneticPr fontId="4"/>
  </si>
  <si>
    <t>←補助金変更交付決定通知があった場合のみ記載ください。</t>
    <rPh sb="1" eb="12">
      <t>ホジョキンヘンコウコウフケッテイツウチ</t>
    </rPh>
    <rPh sb="16" eb="18">
      <t>バアイ</t>
    </rPh>
    <rPh sb="20" eb="22">
      <t>キサイ</t>
    </rPh>
    <phoneticPr fontId="4"/>
  </si>
  <si>
    <t>←補助金確定通知があった場合のみ記載ください。</t>
    <rPh sb="1" eb="8">
      <t>ホジョキンカクテイツウチ</t>
    </rPh>
    <rPh sb="12" eb="14">
      <t>バアイ</t>
    </rPh>
    <rPh sb="16" eb="18">
      <t>キサイ</t>
    </rPh>
    <phoneticPr fontId="4"/>
  </si>
  <si>
    <t>←以下「今回請求額」から転記されます。</t>
    <rPh sb="1" eb="3">
      <t>イカ</t>
    </rPh>
    <rPh sb="4" eb="9">
      <t>コンカイセイキュウガク</t>
    </rPh>
    <rPh sb="12" eb="14">
      <t>テンキ</t>
    </rPh>
    <phoneticPr fontId="4"/>
  </si>
  <si>
    <t>←交付決定通知の文書番号および日付を記載ください。</t>
    <rPh sb="1" eb="7">
      <t>コウフケッテイツウチ</t>
    </rPh>
    <rPh sb="8" eb="12">
      <t>ブンショバンゴウ</t>
    </rPh>
    <rPh sb="15" eb="17">
      <t>ヒヅケ</t>
    </rPh>
    <rPh sb="18" eb="20">
      <t>キサイ</t>
    </rPh>
    <phoneticPr fontId="4"/>
  </si>
  <si>
    <t>２　事業の着手予定年月日</t>
  </si>
  <si>
    <t>２　事業の着手予定年月日</t>
    <rPh sb="6" eb="7">
      <t>シュ</t>
    </rPh>
    <phoneticPr fontId="4"/>
  </si>
  <si>
    <t>（国及び地方公共団体を除く交付申請者を対象とする誓約事項）</t>
    <rPh sb="1" eb="2">
      <t>クニ</t>
    </rPh>
    <rPh sb="2" eb="3">
      <t>オヨ</t>
    </rPh>
    <rPh sb="4" eb="10">
      <t>チホウコウキョウダンタイ</t>
    </rPh>
    <rPh sb="11" eb="12">
      <t>ノゾ</t>
    </rPh>
    <rPh sb="13" eb="18">
      <t>コウフシンセイシャ</t>
    </rPh>
    <rPh sb="19" eb="21">
      <t>タイショウ</t>
    </rPh>
    <rPh sb="24" eb="26">
      <t>セイヤク</t>
    </rPh>
    <rPh sb="26" eb="28">
      <t>ジコウ</t>
    </rPh>
    <phoneticPr fontId="4"/>
  </si>
  <si>
    <t>（すべての交付申請者を対象とする誓約事項）</t>
    <rPh sb="5" eb="10">
      <t>コウフシンセイシャ</t>
    </rPh>
    <rPh sb="11" eb="13">
      <t>タイショウ</t>
    </rPh>
    <rPh sb="16" eb="18">
      <t>セイヤク</t>
    </rPh>
    <rPh sb="18" eb="20">
      <t>ジコウ</t>
    </rPh>
    <phoneticPr fontId="4"/>
  </si>
  <si>
    <t>２　事業の着手年月日</t>
  </si>
  <si>
    <t>　　事業の完了年月日</t>
    <phoneticPr fontId="4"/>
  </si>
  <si>
    <t>　　事業の完了予定年月日</t>
    <phoneticPr fontId="4"/>
  </si>
  <si>
    <t>６　「差引過不足額」欄には(H)と(I)を比較して少ない方の額から(J)を控除した額を記入すること。（計算式挿入のため記載不要）</t>
    <rPh sb="3" eb="5">
      <t>サシヒキ</t>
    </rPh>
    <rPh sb="5" eb="8">
      <t>カブソク</t>
    </rPh>
    <rPh sb="8" eb="9">
      <t>ガク</t>
    </rPh>
    <rPh sb="10" eb="11">
      <t>ラン</t>
    </rPh>
    <rPh sb="21" eb="23">
      <t>ヒカク</t>
    </rPh>
    <rPh sb="25" eb="26">
      <t>スク</t>
    </rPh>
    <rPh sb="28" eb="29">
      <t>ホウ</t>
    </rPh>
    <rPh sb="30" eb="31">
      <t>ガク</t>
    </rPh>
    <rPh sb="37" eb="39">
      <t>コウジョ</t>
    </rPh>
    <rPh sb="41" eb="42">
      <t>ガク</t>
    </rPh>
    <rPh sb="43" eb="45">
      <t>キニュウ</t>
    </rPh>
    <rPh sb="51" eb="54">
      <t>ケイサンシキ</t>
    </rPh>
    <rPh sb="54" eb="56">
      <t>ソウニュウ</t>
    </rPh>
    <rPh sb="59" eb="61">
      <t>キサイ</t>
    </rPh>
    <rPh sb="61" eb="63">
      <t>フヨウ</t>
    </rPh>
    <phoneticPr fontId="4"/>
  </si>
  <si>
    <t>←様式１から転記されます。</t>
  </si>
  <si>
    <t>入力シート</t>
    <rPh sb="0" eb="2">
      <t>ニュウリョク</t>
    </rPh>
    <phoneticPr fontId="4"/>
  </si>
  <si>
    <t>誓約書</t>
    <rPh sb="0" eb="3">
      <t>セイヤクショ</t>
    </rPh>
    <phoneticPr fontId="4"/>
  </si>
  <si>
    <t>（１）交付申請</t>
    <rPh sb="3" eb="7">
      <t>コウフシンセイ</t>
    </rPh>
    <phoneticPr fontId="4"/>
  </si>
  <si>
    <t>基本情報</t>
    <rPh sb="0" eb="4">
      <t>キホンジョウホウ</t>
    </rPh>
    <phoneticPr fontId="4"/>
  </si>
  <si>
    <t>債権者登録書※未登録・変更医療機関のみ</t>
    <rPh sb="0" eb="3">
      <t>サイケンシャ</t>
    </rPh>
    <rPh sb="3" eb="6">
      <t>トウロクショ</t>
    </rPh>
    <rPh sb="7" eb="10">
      <t>ミトウロク</t>
    </rPh>
    <rPh sb="11" eb="17">
      <t>ヘンコウイリョウキカン</t>
    </rPh>
    <phoneticPr fontId="4"/>
  </si>
  <si>
    <t>様式第１号（交付申請）</t>
    <rPh sb="0" eb="2">
      <t>ヨウシキ</t>
    </rPh>
    <rPh sb="2" eb="3">
      <t>ダイ</t>
    </rPh>
    <rPh sb="4" eb="5">
      <t>ゴウ</t>
    </rPh>
    <rPh sb="6" eb="10">
      <t>コウフシンセイ</t>
    </rPh>
    <phoneticPr fontId="4"/>
  </si>
  <si>
    <t>様式3-1または様式3-2（整備事業に応じて記入ください）</t>
    <rPh sb="0" eb="2">
      <t>ヨウシキ</t>
    </rPh>
    <rPh sb="8" eb="10">
      <t>ヨウシキ</t>
    </rPh>
    <rPh sb="14" eb="18">
      <t>セイビジギョウ</t>
    </rPh>
    <rPh sb="19" eb="20">
      <t>オウ</t>
    </rPh>
    <rPh sb="22" eb="24">
      <t>キニュウ</t>
    </rPh>
    <phoneticPr fontId="4"/>
  </si>
  <si>
    <t>（２）交付決定</t>
    <rPh sb="3" eb="7">
      <t>コウフケッテイ</t>
    </rPh>
    <phoneticPr fontId="4"/>
  </si>
  <si>
    <t>（３）実績報告</t>
    <rPh sb="3" eb="7">
      <t>ジッセキホウコク</t>
    </rPh>
    <phoneticPr fontId="4"/>
  </si>
  <si>
    <t>入力シート　</t>
    <rPh sb="0" eb="2">
      <t>ニュウリョク</t>
    </rPh>
    <phoneticPr fontId="4"/>
  </si>
  <si>
    <t>様式第８号（実績報告）</t>
    <rPh sb="0" eb="2">
      <t>ヨウシキ</t>
    </rPh>
    <rPh sb="2" eb="3">
      <t>ダイ</t>
    </rPh>
    <rPh sb="4" eb="5">
      <t>ゴウ</t>
    </rPh>
    <rPh sb="6" eb="8">
      <t>ジッセキ</t>
    </rPh>
    <rPh sb="8" eb="10">
      <t>ホウコク</t>
    </rPh>
    <phoneticPr fontId="4"/>
  </si>
  <si>
    <t>様式9-1または9-2（整備事業に応じて記入ください）</t>
    <rPh sb="0" eb="2">
      <t>ヨウシキ</t>
    </rPh>
    <rPh sb="12" eb="16">
      <t>セイビジギョウ</t>
    </rPh>
    <rPh sb="17" eb="18">
      <t>オウ</t>
    </rPh>
    <rPh sb="20" eb="22">
      <t>キニュウ</t>
    </rPh>
    <phoneticPr fontId="4"/>
  </si>
  <si>
    <t>課内にて実績内容を確認した後、額の確定を行います。</t>
    <rPh sb="0" eb="2">
      <t>カナイ</t>
    </rPh>
    <rPh sb="4" eb="8">
      <t>ジッセキナイヨウ</t>
    </rPh>
    <rPh sb="9" eb="11">
      <t>カクニン</t>
    </rPh>
    <rPh sb="13" eb="14">
      <t>ノチ</t>
    </rPh>
    <rPh sb="15" eb="16">
      <t>ガク</t>
    </rPh>
    <rPh sb="17" eb="19">
      <t>カクテイ</t>
    </rPh>
    <rPh sb="20" eb="21">
      <t>オコナ</t>
    </rPh>
    <phoneticPr fontId="4"/>
  </si>
  <si>
    <t>（４）額の確定（実績報告精査後）</t>
    <rPh sb="3" eb="4">
      <t>ガク</t>
    </rPh>
    <rPh sb="5" eb="7">
      <t>カクテイ</t>
    </rPh>
    <rPh sb="8" eb="12">
      <t>ジッセキホウコク</t>
    </rPh>
    <rPh sb="12" eb="14">
      <t>セイサ</t>
    </rPh>
    <rPh sb="14" eb="15">
      <t>ゴ</t>
    </rPh>
    <phoneticPr fontId="4"/>
  </si>
  <si>
    <t>額確定後は、補助金請求書を提出してください。</t>
    <rPh sb="0" eb="3">
      <t>ガクカクテイ</t>
    </rPh>
    <rPh sb="3" eb="4">
      <t>ゴ</t>
    </rPh>
    <rPh sb="6" eb="12">
      <t>ホジョキンセイキュウショ</t>
    </rPh>
    <rPh sb="13" eb="15">
      <t>テイシュツ</t>
    </rPh>
    <phoneticPr fontId="4"/>
  </si>
  <si>
    <t>様式第１０号（補助金請求書）</t>
    <rPh sb="0" eb="2">
      <t>ヨウシキ</t>
    </rPh>
    <rPh sb="2" eb="3">
      <t>ダイ</t>
    </rPh>
    <rPh sb="5" eb="6">
      <t>ゴウ</t>
    </rPh>
    <rPh sb="7" eb="13">
      <t>ホジョキンセイキュウショ</t>
    </rPh>
    <phoneticPr fontId="4"/>
  </si>
  <si>
    <t>（５）その他（変更交付申請）</t>
    <rPh sb="5" eb="6">
      <t>タ</t>
    </rPh>
    <rPh sb="7" eb="13">
      <t>ヘンコウコウフシンセイ</t>
    </rPh>
    <phoneticPr fontId="4"/>
  </si>
  <si>
    <t>交付申請時から事業内容を変更する、工事費が変更する場合は変更交付申請が必要です。</t>
    <rPh sb="0" eb="5">
      <t>コウフシンセイジ</t>
    </rPh>
    <rPh sb="7" eb="11">
      <t>ジギョウナイヨウ</t>
    </rPh>
    <rPh sb="12" eb="14">
      <t>ヘンコウ</t>
    </rPh>
    <rPh sb="17" eb="20">
      <t>コウジヒ</t>
    </rPh>
    <rPh sb="21" eb="23">
      <t>ヘンコウ</t>
    </rPh>
    <rPh sb="25" eb="27">
      <t>バアイ</t>
    </rPh>
    <rPh sb="28" eb="34">
      <t>ヘンコウコウフシンセイ</t>
    </rPh>
    <rPh sb="35" eb="37">
      <t>ヒツヨウ</t>
    </rPh>
    <phoneticPr fontId="4"/>
  </si>
  <si>
    <t>様式第３号（変更交付申請）</t>
    <rPh sb="0" eb="2">
      <t>ヨウシキ</t>
    </rPh>
    <rPh sb="2" eb="3">
      <t>ダイ</t>
    </rPh>
    <rPh sb="4" eb="5">
      <t>ゴウ</t>
    </rPh>
    <rPh sb="6" eb="12">
      <t>ヘンコウコウフシンセイ</t>
    </rPh>
    <phoneticPr fontId="4"/>
  </si>
  <si>
    <t>様式6-1または6-2（整備事業に応じて記入ください）</t>
    <rPh sb="0" eb="2">
      <t>ヨウシキ</t>
    </rPh>
    <rPh sb="12" eb="16">
      <t>セイビジギョウ</t>
    </rPh>
    <rPh sb="17" eb="18">
      <t>オウ</t>
    </rPh>
    <rPh sb="20" eb="22">
      <t>キニュウ</t>
    </rPh>
    <phoneticPr fontId="4"/>
  </si>
  <si>
    <t>交付決定通知に記載の日付・文書番号は実績報告等に使用するので、控えておいてください。</t>
    <rPh sb="0" eb="6">
      <t>コウフケッテイツウチ</t>
    </rPh>
    <rPh sb="7" eb="9">
      <t>キサイ</t>
    </rPh>
    <rPh sb="10" eb="12">
      <t>ヒヅケ</t>
    </rPh>
    <rPh sb="13" eb="17">
      <t>ブンショバンゴウ</t>
    </rPh>
    <rPh sb="18" eb="22">
      <t>ジッセキホウコク</t>
    </rPh>
    <rPh sb="22" eb="23">
      <t>トウ</t>
    </rPh>
    <rPh sb="24" eb="26">
      <t>シヨウ</t>
    </rPh>
    <rPh sb="31" eb="32">
      <t>ヒカ</t>
    </rPh>
    <phoneticPr fontId="4"/>
  </si>
  <si>
    <t>（６）その他（補助事業の中止（廃止））</t>
    <rPh sb="5" eb="6">
      <t>タ</t>
    </rPh>
    <rPh sb="7" eb="11">
      <t>ホジョジギョウ</t>
    </rPh>
    <rPh sb="12" eb="14">
      <t>チュウシ</t>
    </rPh>
    <rPh sb="15" eb="17">
      <t>ハイシ</t>
    </rPh>
    <phoneticPr fontId="4"/>
  </si>
  <si>
    <t>補助事業を中止（または廃止）する場合は事業中止（または廃止）承認申請が必要です。</t>
    <rPh sb="0" eb="4">
      <t>ホジョジギョウ</t>
    </rPh>
    <rPh sb="5" eb="7">
      <t>チュウシ</t>
    </rPh>
    <rPh sb="11" eb="13">
      <t>ハイシ</t>
    </rPh>
    <rPh sb="16" eb="18">
      <t>バアイ</t>
    </rPh>
    <rPh sb="19" eb="21">
      <t>ジギョウ</t>
    </rPh>
    <rPh sb="21" eb="23">
      <t>チュウシ</t>
    </rPh>
    <rPh sb="27" eb="29">
      <t>ハイシ</t>
    </rPh>
    <rPh sb="30" eb="34">
      <t>ショウニンシンセイ</t>
    </rPh>
    <rPh sb="35" eb="37">
      <t>ヒツヨウ</t>
    </rPh>
    <phoneticPr fontId="4"/>
  </si>
  <si>
    <t>様式第５号（事業中止（廃止）申請）</t>
    <rPh sb="0" eb="2">
      <t>ヨウシキ</t>
    </rPh>
    <rPh sb="2" eb="3">
      <t>ダイ</t>
    </rPh>
    <rPh sb="4" eb="5">
      <t>ゴウ</t>
    </rPh>
    <rPh sb="6" eb="10">
      <t>ジギョウチュウシ</t>
    </rPh>
    <rPh sb="11" eb="13">
      <t>ハイシ</t>
    </rPh>
    <rPh sb="14" eb="16">
      <t>シンセイ</t>
    </rPh>
    <phoneticPr fontId="4"/>
  </si>
  <si>
    <r>
      <t>変更が生じる場合は、</t>
    </r>
    <r>
      <rPr>
        <u/>
        <sz val="11"/>
        <rFont val="Meiryo UI"/>
        <family val="3"/>
        <charset val="128"/>
      </rPr>
      <t>あらかじめ</t>
    </r>
    <r>
      <rPr>
        <sz val="11"/>
        <rFont val="Meiryo UI"/>
        <family val="3"/>
        <charset val="128"/>
      </rPr>
      <t>当課までご連絡してください。</t>
    </r>
    <rPh sb="0" eb="2">
      <t>ヘンコウ</t>
    </rPh>
    <rPh sb="3" eb="4">
      <t>ショウ</t>
    </rPh>
    <rPh sb="6" eb="8">
      <t>バアイ</t>
    </rPh>
    <rPh sb="15" eb="17">
      <t>トウカ</t>
    </rPh>
    <rPh sb="20" eb="22">
      <t>レンラク</t>
    </rPh>
    <phoneticPr fontId="4"/>
  </si>
  <si>
    <r>
      <t>中止（または廃止）されようとする場合は</t>
    </r>
    <r>
      <rPr>
        <u/>
        <sz val="11"/>
        <rFont val="Meiryo UI"/>
        <family val="3"/>
        <charset val="128"/>
      </rPr>
      <t>あらかじめ</t>
    </r>
    <r>
      <rPr>
        <sz val="11"/>
        <rFont val="Meiryo UI"/>
        <family val="3"/>
        <charset val="128"/>
      </rPr>
      <t>当課までご連絡してください。</t>
    </r>
    <rPh sb="0" eb="2">
      <t>チュウシ</t>
    </rPh>
    <rPh sb="6" eb="8">
      <t>ハイシ</t>
    </rPh>
    <rPh sb="16" eb="18">
      <t>バアイ</t>
    </rPh>
    <rPh sb="24" eb="26">
      <t>トウカ</t>
    </rPh>
    <rPh sb="29" eb="31">
      <t>レンラク</t>
    </rPh>
    <phoneticPr fontId="4"/>
  </si>
  <si>
    <t>基本情報入力欄</t>
    <rPh sb="0" eb="7">
      <t>キホンジョウホウニュウリョクラン</t>
    </rPh>
    <phoneticPr fontId="4"/>
  </si>
  <si>
    <t>事業所名</t>
    <rPh sb="0" eb="4">
      <t>ジギョウショメイ</t>
    </rPh>
    <phoneticPr fontId="4"/>
  </si>
  <si>
    <t>代表者名（職氏名）</t>
    <rPh sb="0" eb="3">
      <t>ダイヒョウシャ</t>
    </rPh>
    <rPh sb="3" eb="4">
      <t>メイ</t>
    </rPh>
    <rPh sb="5" eb="8">
      <t>ショクシメイ</t>
    </rPh>
    <phoneticPr fontId="4"/>
  </si>
  <si>
    <t>連絡先電話（代表番号）</t>
    <rPh sb="0" eb="3">
      <t>レンラクサキ</t>
    </rPh>
    <rPh sb="3" eb="5">
      <t>デンワ</t>
    </rPh>
    <rPh sb="6" eb="10">
      <t>ダイヒョウバンゴウ</t>
    </rPh>
    <phoneticPr fontId="4"/>
  </si>
  <si>
    <t>所属名</t>
    <rPh sb="0" eb="3">
      <t>ショゾクメイ</t>
    </rPh>
    <phoneticPr fontId="4"/>
  </si>
  <si>
    <t>氏名</t>
    <rPh sb="0" eb="2">
      <t>シメイ</t>
    </rPh>
    <phoneticPr fontId="4"/>
  </si>
  <si>
    <t>連絡先電話</t>
    <rPh sb="0" eb="3">
      <t>レンラクサキ</t>
    </rPh>
    <rPh sb="3" eb="5">
      <t>デンワ</t>
    </rPh>
    <phoneticPr fontId="4"/>
  </si>
  <si>
    <t>メールアドレス</t>
    <phoneticPr fontId="4"/>
  </si>
  <si>
    <t>事務担当者</t>
    <rPh sb="0" eb="5">
      <t>ジムタントウシャ</t>
    </rPh>
    <phoneticPr fontId="4"/>
  </si>
  <si>
    <t>事業所名等</t>
    <rPh sb="0" eb="5">
      <t>ジギョウショメイトウ</t>
    </rPh>
    <phoneticPr fontId="4"/>
  </si>
  <si>
    <t>振込先金融機関名</t>
    <rPh sb="0" eb="3">
      <t>フリコミサキ</t>
    </rPh>
    <rPh sb="3" eb="8">
      <t>キンユウキカンメイ</t>
    </rPh>
    <phoneticPr fontId="4"/>
  </si>
  <si>
    <t>預金種別</t>
    <rPh sb="0" eb="4">
      <t>ヨキンシュベツ</t>
    </rPh>
    <phoneticPr fontId="4"/>
  </si>
  <si>
    <t>口座番号</t>
    <rPh sb="0" eb="4">
      <t>コウザバンゴウ</t>
    </rPh>
    <phoneticPr fontId="4"/>
  </si>
  <si>
    <t>フリガナ</t>
    <phoneticPr fontId="4"/>
  </si>
  <si>
    <t>口座名義人</t>
    <rPh sb="0" eb="5">
      <t>コウザメイギニン</t>
    </rPh>
    <phoneticPr fontId="4"/>
  </si>
  <si>
    <t>振込先</t>
    <rPh sb="0" eb="3">
      <t>フリコミサキ</t>
    </rPh>
    <phoneticPr fontId="4"/>
  </si>
  <si>
    <t>（記載例）</t>
    <rPh sb="1" eb="4">
      <t>キサイレイ</t>
    </rPh>
    <phoneticPr fontId="4"/>
  </si>
  <si>
    <t>医療法人○○会○○病院</t>
    <rPh sb="0" eb="4">
      <t>イリョウホウジン</t>
    </rPh>
    <rPh sb="6" eb="7">
      <t>カイ</t>
    </rPh>
    <rPh sb="9" eb="11">
      <t>ビョウイン</t>
    </rPh>
    <phoneticPr fontId="4"/>
  </si>
  <si>
    <t>院長　○○　○○</t>
    <rPh sb="0" eb="2">
      <t>インチョウ</t>
    </rPh>
    <phoneticPr fontId="4"/>
  </si>
  <si>
    <t>078-362-3226</t>
    <phoneticPr fontId="4"/>
  </si>
  <si>
    <t>保健医療部　疾病対策課</t>
    <rPh sb="0" eb="5">
      <t>ホケンイリョウブ</t>
    </rPh>
    <rPh sb="6" eb="11">
      <t>シッペイタイサクカ</t>
    </rPh>
    <phoneticPr fontId="4"/>
  </si>
  <si>
    <t>兵庫　花子</t>
    <rPh sb="0" eb="2">
      <t>ヒョウゴ</t>
    </rPh>
    <rPh sb="3" eb="5">
      <t>ハナコ</t>
    </rPh>
    <phoneticPr fontId="4"/>
  </si>
  <si>
    <t>078-341-7711</t>
    <phoneticPr fontId="4"/>
  </si>
  <si>
    <t>shinkou-kansen@pref.hyogo.lg.jp</t>
    <phoneticPr fontId="4"/>
  </si>
  <si>
    <t>○○（銀行）</t>
    <rPh sb="3" eb="5">
      <t>ギンコウ</t>
    </rPh>
    <phoneticPr fontId="4"/>
  </si>
  <si>
    <t>○○（支店）</t>
    <rPh sb="3" eb="5">
      <t>シテン</t>
    </rPh>
    <phoneticPr fontId="4"/>
  </si>
  <si>
    <t>普通</t>
    <rPh sb="0" eb="2">
      <t>フツウ</t>
    </rPh>
    <phoneticPr fontId="4"/>
  </si>
  <si>
    <t>012345</t>
    <phoneticPr fontId="4"/>
  </si>
  <si>
    <t>ｲﾘｮｳﾎｳｼﾞﾝﾏﾙﾏﾙｶｲﾏﾙﾏﾙﾋﾞｮｳｲﾝ</t>
    <phoneticPr fontId="4"/>
  </si>
  <si>
    <t>※　この登録書は、兵庫県の機関の１箇所に提出してください。</t>
    <phoneticPr fontId="4"/>
  </si>
  <si>
    <r>
      <t xml:space="preserve">                      債 権 者 登 録 書</t>
    </r>
    <r>
      <rPr>
        <b/>
        <sz val="14"/>
        <color indexed="8"/>
        <rFont val="ＭＳ ゴシック"/>
        <family val="3"/>
        <charset val="128"/>
      </rPr>
      <t>　　　　</t>
    </r>
    <phoneticPr fontId="4"/>
  </si>
  <si>
    <t>改正日：令和３年１月１日</t>
    <phoneticPr fontId="4"/>
  </si>
  <si>
    <t>□　新規
□　変更</t>
    <phoneticPr fontId="4"/>
  </si>
  <si>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4"/>
  </si>
  <si>
    <t>（ﾌﾘｶﾞﾅ）
住所（所在地）</t>
    <phoneticPr fontId="4"/>
  </si>
  <si>
    <t>（ﾌﾘｶﾞﾅ）
屋号・氏名又は法人名</t>
    <phoneticPr fontId="4"/>
  </si>
  <si>
    <t>郵 便 番 号</t>
  </si>
  <si>
    <t>電話番号（代表）</t>
    <rPh sb="5" eb="7">
      <t>ダイヒョウ</t>
    </rPh>
    <phoneticPr fontId="4"/>
  </si>
  <si>
    <t>経理担当者氏名</t>
    <phoneticPr fontId="4"/>
  </si>
  <si>
    <t>記入者氏名</t>
    <phoneticPr fontId="4"/>
  </si>
  <si>
    <t>支 払 方 法
[該当を○で囲む]</t>
    <phoneticPr fontId="4"/>
  </si>
  <si>
    <t>２ 口座振替払(口座振込) ３ 隔地払(送金通知書) ４ 隔地払(振替払出証書)</t>
    <phoneticPr fontId="4"/>
  </si>
  <si>
    <t>（ﾌﾘｶﾞﾅ）
金 融 機 関 名
（払渡店）</t>
    <phoneticPr fontId="4"/>
  </si>
  <si>
    <t>支払方法が「２又は３」の場合記入
　[注意事項５]</t>
    <phoneticPr fontId="4"/>
  </si>
  <si>
    <t>銀行</t>
    <phoneticPr fontId="4"/>
  </si>
  <si>
    <t>支店</t>
    <phoneticPr fontId="4"/>
  </si>
  <si>
    <t>（金庫）</t>
    <phoneticPr fontId="4"/>
  </si>
  <si>
    <t>預 金 種 別
[該当を○で囲む]</t>
    <phoneticPr fontId="4"/>
  </si>
  <si>
    <t>１ 普通・総合　２ 当座　４ 貯蓄　９ その他（　　）</t>
    <phoneticPr fontId="4"/>
  </si>
  <si>
    <t>支払方法が「２」の場合記入</t>
  </si>
  <si>
    <t>金融機関・支店番号</t>
  </si>
  <si>
    <t>0000・000</t>
    <phoneticPr fontId="4"/>
  </si>
  <si>
    <t>口 座 番 号</t>
  </si>
  <si>
    <t>（ﾌﾘｶﾞﾅ）
口 座 名 義 人</t>
    <phoneticPr fontId="4"/>
  </si>
  <si>
    <t>公共工事等の前金払を受ける場合は下記に専用口座を記入</t>
    <phoneticPr fontId="4"/>
  </si>
  <si>
    <t>（ﾌﾘｶﾞﾅ）
別口普通預金口座</t>
    <phoneticPr fontId="4"/>
  </si>
  <si>
    <t>前払金専用口座登録時の注意（兵庫県機関向け）･･･債権者コードの末尾（11桁目）に「A（大文字、半角）」、（複数口座があるときはB,C～とする）。氏名（漢字）の前に「（前金）」を入力</t>
    <phoneticPr fontId="4"/>
  </si>
  <si>
    <t>口 座 番 号</t>
    <phoneticPr fontId="4"/>
  </si>
  <si>
    <t>（普通）</t>
    <phoneticPr fontId="4"/>
  </si>
  <si>
    <t>備　　　　考</t>
  </si>
  <si>
    <t>　　上記のとおり兵庫県財務会計システムに登録してください。</t>
    <phoneticPr fontId="4"/>
  </si>
  <si>
    <t>　　兵庫県あて</t>
    <phoneticPr fontId="4"/>
  </si>
  <si>
    <t>住所（所在地）</t>
    <phoneticPr fontId="4"/>
  </si>
  <si>
    <t>氏名又は法人名等</t>
    <phoneticPr fontId="4"/>
  </si>
  <si>
    <t>代表者の職氏名　　　　　　　　　　　　　　　　　　</t>
    <phoneticPr fontId="4"/>
  </si>
  <si>
    <t>（注意事項）１　</t>
    <phoneticPr fontId="4"/>
  </si>
  <si>
    <t>１　この債権者登録書に記入された情報は、兵庫県財務会計システムに登録して利用されます。皆様に、より迅速かつ正確に</t>
    <phoneticPr fontId="4"/>
  </si>
  <si>
    <t xml:space="preserve">    支払が行えるよう、県（各部局、かい）に対する債権者（予定者）として必要事項をあらかじめ登録していただくものです。</t>
    <phoneticPr fontId="4"/>
  </si>
  <si>
    <t>２　登録は、御本人から抹消の申出がある場合のほか、利用実態が４年間ない場合には、年度末に自動的に削除されます。</t>
    <phoneticPr fontId="4"/>
  </si>
  <si>
    <t>３　原則的に電話番号（代表）が債権者コードとして登録されますので、県に見積書、請求書等を提出される場合は、</t>
    <phoneticPr fontId="4"/>
  </si>
  <si>
    <t xml:space="preserve">    電話番号（代表）を記入していただくようお願いします。</t>
    <phoneticPr fontId="4"/>
  </si>
  <si>
    <t>４　登録内容に変更が生じた場合は、必ず変更の登録書を提出してください。ただし、法人の代表者名のみが変更になった</t>
    <phoneticPr fontId="4"/>
  </si>
  <si>
    <t xml:space="preserve">    場合は提出不要です。また、経理担当者又は記入者の氏名又は連絡先のみが変更になった場合も、提出不要です。</t>
    <phoneticPr fontId="4"/>
  </si>
  <si>
    <t xml:space="preserve">    金融機関の合併、支店の統廃合等により、口座に関して変更が生じたときも、口座振替(振込)不能となりますので</t>
    <phoneticPr fontId="4"/>
  </si>
  <si>
    <t xml:space="preserve">    注意してください。</t>
    <phoneticPr fontId="4"/>
  </si>
  <si>
    <t>５　支払方法が「３ 隔地払（送金通知書）」の場合は、三井住友銀行の全国の本支店、但馬銀行の県内本支店又は</t>
    <phoneticPr fontId="4"/>
  </si>
  <si>
    <t xml:space="preserve">    みなと銀行の県内本支店において受取（払渡）となりますので、金融機関名として、うちいずれか１行を記入</t>
    <phoneticPr fontId="4"/>
  </si>
  <si>
    <t xml:space="preserve">   （支店名は不要）してください。</t>
    <phoneticPr fontId="4"/>
  </si>
  <si>
    <t>６　この債権者登録書の提出とともに、登録する債権者の本人確認書類の写しを添付してください。</t>
    <phoneticPr fontId="4"/>
  </si>
  <si>
    <t xml:space="preserve">    本人確認書類の写しとは、概ね以下のとおりです（いずれか一つ）。</t>
    <phoneticPr fontId="4"/>
  </si>
  <si>
    <t xml:space="preserve">   【登録者が法人等の場合】・登記事項証明書　・印鑑登録証明書　等</t>
    <phoneticPr fontId="4"/>
  </si>
  <si>
    <t xml:space="preserve">   【登録者が個人の場合】・マイナンバーカード　・運転免許証　・パスポート　・各種健康保険証</t>
    <phoneticPr fontId="4"/>
  </si>
  <si>
    <t>　                         等の公的書類（住所、氏名、生年月日の記載があるもの）</t>
    <phoneticPr fontId="4"/>
  </si>
  <si>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4"/>
  </si>
  <si>
    <t>郵便番号</t>
    <rPh sb="0" eb="4">
      <t>ユウビンバンゴウ</t>
    </rPh>
    <phoneticPr fontId="4"/>
  </si>
  <si>
    <t>650-8567</t>
    <phoneticPr fontId="4"/>
  </si>
  <si>
    <t>兵庫県神戸市中央区下山手通5丁目10番1号</t>
    <rPh sb="0" eb="9">
      <t>ヒョウゴケンコウベシチュウオウク</t>
    </rPh>
    <rPh sb="9" eb="13">
      <t>シモヤマテドオリ</t>
    </rPh>
    <rPh sb="14" eb="16">
      <t>チョウメ</t>
    </rPh>
    <rPh sb="18" eb="19">
      <t>バン</t>
    </rPh>
    <rPh sb="20" eb="21">
      <t>ゴウ</t>
    </rPh>
    <phoneticPr fontId="4"/>
  </si>
  <si>
    <t>　　　感染症指定医療機関施設整備補助事業（新興感染症対応力強化事業）</t>
    <rPh sb="3" eb="12">
      <t>カンセンショウシテイイリョウキカン</t>
    </rPh>
    <rPh sb="12" eb="16">
      <t>シセツセイビ</t>
    </rPh>
    <rPh sb="16" eb="18">
      <t>ホジョ</t>
    </rPh>
    <rPh sb="18" eb="20">
      <t>ジギョウ</t>
    </rPh>
    <rPh sb="21" eb="33">
      <t>シンコウカンセンショウタイオウリョクキョウカジギョウ</t>
    </rPh>
    <phoneticPr fontId="4"/>
  </si>
  <si>
    <t>感染症指定医療機関施設整備補助事業（新興感染症対応力強化事業）について
（交付申請から補助金交付までの流れ）</t>
    <rPh sb="0" eb="9">
      <t>カンセンショウシテイイリョウキカン</t>
    </rPh>
    <rPh sb="9" eb="11">
      <t>シセツ</t>
    </rPh>
    <rPh sb="11" eb="13">
      <t>セイビ</t>
    </rPh>
    <rPh sb="13" eb="15">
      <t>ホジョ</t>
    </rPh>
    <rPh sb="15" eb="17">
      <t>ジギョウ</t>
    </rPh>
    <rPh sb="18" eb="30">
      <t>シンコウカンセンショウタイオウリョクキョウカジギョウ</t>
    </rPh>
    <rPh sb="37" eb="41">
      <t>コウフシンセイ</t>
    </rPh>
    <rPh sb="43" eb="46">
      <t>ホジョキン</t>
    </rPh>
    <rPh sb="46" eb="48">
      <t>コウフ</t>
    </rPh>
    <rPh sb="51" eb="52">
      <t>ナガ</t>
    </rPh>
    <phoneticPr fontId="4"/>
  </si>
  <si>
    <t>送信後は、受信確認のため必ず電話連絡をお願いします。</t>
    <rPh sb="0" eb="3">
      <t>ソウシンゴ</t>
    </rPh>
    <rPh sb="5" eb="9">
      <t>ジュシンカクニン</t>
    </rPh>
    <rPh sb="12" eb="13">
      <t>カナラ</t>
    </rPh>
    <rPh sb="14" eb="16">
      <t>デンワ</t>
    </rPh>
    <rPh sb="16" eb="18">
      <t>レンラク</t>
    </rPh>
    <rPh sb="20" eb="21">
      <t>ネガ</t>
    </rPh>
    <phoneticPr fontId="4"/>
  </si>
  <si>
    <t>交付決定書類が適切であれば、県より各事業所様あて交付決定通知書を送付します。</t>
    <rPh sb="0" eb="6">
      <t>コウフケッテイショルイ</t>
    </rPh>
    <rPh sb="7" eb="9">
      <t>テキセツ</t>
    </rPh>
    <rPh sb="14" eb="15">
      <t>ケン</t>
    </rPh>
    <rPh sb="17" eb="18">
      <t>カク</t>
    </rPh>
    <rPh sb="18" eb="21">
      <t>ジギョウショ</t>
    </rPh>
    <rPh sb="21" eb="22">
      <t>サマ</t>
    </rPh>
    <rPh sb="24" eb="30">
      <t>コウフケッテイツウチ</t>
    </rPh>
    <rPh sb="30" eb="31">
      <t>ショ</t>
    </rPh>
    <rPh sb="32" eb="34">
      <t>ソウフ</t>
    </rPh>
    <phoneticPr fontId="4"/>
  </si>
  <si>
    <t>メールの件名は「（事業所名）感染症指定医療機関施設整備補助事業実績報告」としてください。</t>
    <rPh sb="4" eb="6">
      <t>ケンメイ</t>
    </rPh>
    <rPh sb="9" eb="13">
      <t>ジギョウショメイ</t>
    </rPh>
    <rPh sb="14" eb="31">
      <t>カンセンショウシテイイリョウキカンシセツセイビホジョジギョウ</t>
    </rPh>
    <rPh sb="31" eb="35">
      <t>ジッセキホウコク</t>
    </rPh>
    <phoneticPr fontId="4"/>
  </si>
  <si>
    <t>送信後は、受信確認のため必ず電話連絡をお願いします。</t>
    <rPh sb="0" eb="3">
      <t>ソウシンゴ</t>
    </rPh>
    <rPh sb="5" eb="7">
      <t>ジュシン</t>
    </rPh>
    <rPh sb="7" eb="9">
      <t>カクニン</t>
    </rPh>
    <rPh sb="12" eb="13">
      <t>カナラ</t>
    </rPh>
    <rPh sb="14" eb="16">
      <t>デンワ</t>
    </rPh>
    <rPh sb="16" eb="18">
      <t>レンラク</t>
    </rPh>
    <rPh sb="20" eb="21">
      <t>ネガ</t>
    </rPh>
    <phoneticPr fontId="4"/>
  </si>
  <si>
    <t>※注意※　本エクセルの各シートは絶対に削除しないでください。</t>
    <rPh sb="1" eb="3">
      <t>チュウイ</t>
    </rPh>
    <rPh sb="5" eb="6">
      <t>ホン</t>
    </rPh>
    <rPh sb="11" eb="12">
      <t>カク</t>
    </rPh>
    <rPh sb="16" eb="18">
      <t>ゼッタイ</t>
    </rPh>
    <rPh sb="19" eb="21">
      <t>サクジョ</t>
    </rPh>
    <phoneticPr fontId="4"/>
  </si>
  <si>
    <t>　　　　　　　　　　　　　   （連絡先電話番号：　    －     －     ）</t>
    <phoneticPr fontId="4"/>
  </si>
  <si>
    <t>銀行</t>
    <rPh sb="0" eb="2">
      <t>ギンコウ</t>
    </rPh>
    <phoneticPr fontId="4"/>
  </si>
  <si>
    <t>支店</t>
    <rPh sb="0" eb="2">
      <t>シテン</t>
    </rPh>
    <phoneticPr fontId="4"/>
  </si>
  <si>
    <t>担当者所属</t>
    <rPh sb="0" eb="3">
      <t>タントウシャ</t>
    </rPh>
    <rPh sb="3" eb="5">
      <t>ショゾク</t>
    </rPh>
    <phoneticPr fontId="4"/>
  </si>
  <si>
    <t>担当者名</t>
    <rPh sb="0" eb="3">
      <t>タントウシャ</t>
    </rPh>
    <rPh sb="3" eb="4">
      <t>メイ</t>
    </rPh>
    <phoneticPr fontId="4"/>
  </si>
  <si>
    <t>連絡先</t>
    <rPh sb="0" eb="3">
      <t>レンラクサキ</t>
    </rPh>
    <phoneticPr fontId="4"/>
  </si>
  <si>
    <t>メール</t>
    <phoneticPr fontId="4"/>
  </si>
  <si>
    <t>寄付金その他の収入</t>
    <rPh sb="0" eb="3">
      <t>キフキン</t>
    </rPh>
    <rPh sb="5" eb="6">
      <t>タ</t>
    </rPh>
    <rPh sb="7" eb="9">
      <t>シュウニュウ</t>
    </rPh>
    <phoneticPr fontId="4"/>
  </si>
  <si>
    <t>対象経費の支出予定額</t>
    <rPh sb="0" eb="4">
      <t>タイショウケイヒ</t>
    </rPh>
    <rPh sb="5" eb="10">
      <t>シシュツヨテイガク</t>
    </rPh>
    <phoneticPr fontId="4"/>
  </si>
  <si>
    <t>選定額</t>
    <rPh sb="0" eb="3">
      <t>センテイガク</t>
    </rPh>
    <phoneticPr fontId="4"/>
  </si>
  <si>
    <t>県補助基本額</t>
    <rPh sb="0" eb="3">
      <t>ケンホジョ</t>
    </rPh>
    <rPh sb="3" eb="6">
      <t>キホンガク</t>
    </rPh>
    <phoneticPr fontId="4"/>
  </si>
  <si>
    <t>変更交付申請額</t>
    <rPh sb="0" eb="7">
      <t>ヘンコウコウフシンセイガク</t>
    </rPh>
    <phoneticPr fontId="4"/>
  </si>
  <si>
    <t>事業名</t>
    <rPh sb="0" eb="3">
      <t>ジギョウメイ</t>
    </rPh>
    <phoneticPr fontId="4"/>
  </si>
  <si>
    <t>実績報告額</t>
    <rPh sb="0" eb="5">
      <t>ジッセキホウコクガク</t>
    </rPh>
    <phoneticPr fontId="4"/>
  </si>
  <si>
    <t>変更交付申請日</t>
    <rPh sb="0" eb="2">
      <t>ヘンコウ</t>
    </rPh>
    <rPh sb="2" eb="4">
      <t>コウフ</t>
    </rPh>
    <rPh sb="4" eb="6">
      <t>シンセイ</t>
    </rPh>
    <rPh sb="6" eb="7">
      <t>ビ</t>
    </rPh>
    <phoneticPr fontId="4"/>
  </si>
  <si>
    <t>交付申請日</t>
    <rPh sb="0" eb="5">
      <t>コウフシンセイビ</t>
    </rPh>
    <phoneticPr fontId="4"/>
  </si>
  <si>
    <t>交付申請文書番号</t>
    <rPh sb="0" eb="8">
      <t>コウフシンセイブンショバンゴウ</t>
    </rPh>
    <phoneticPr fontId="4"/>
  </si>
  <si>
    <t>変更交付申請文書番号</t>
    <rPh sb="0" eb="6">
      <t>ヘンコウコウフシンセイ</t>
    </rPh>
    <rPh sb="6" eb="8">
      <t>ブンショ</t>
    </rPh>
    <rPh sb="8" eb="10">
      <t>バンゴウ</t>
    </rPh>
    <phoneticPr fontId="4"/>
  </si>
  <si>
    <t>事業完了予定年月日</t>
    <rPh sb="0" eb="9">
      <t>ジギョウカンリョウヨテイネンガッピ</t>
    </rPh>
    <phoneticPr fontId="4"/>
  </si>
  <si>
    <t>事業着手予定年月日</t>
    <rPh sb="0" eb="4">
      <t>ジギョウチャクシュ</t>
    </rPh>
    <rPh sb="4" eb="6">
      <t>ヨテイ</t>
    </rPh>
    <rPh sb="6" eb="9">
      <t>ネンガッピ</t>
    </rPh>
    <phoneticPr fontId="4"/>
  </si>
  <si>
    <t>←「事業区分」はプルダウンから選択</t>
    <rPh sb="2" eb="4">
      <t>ジギョウ</t>
    </rPh>
    <rPh sb="4" eb="6">
      <t>クブン</t>
    </rPh>
    <rPh sb="15" eb="17">
      <t>センタク</t>
    </rPh>
    <phoneticPr fontId="4"/>
  </si>
  <si>
    <t>令和○年度</t>
    <rPh sb="0" eb="2">
      <t>レイワ</t>
    </rPh>
    <phoneticPr fontId="4"/>
  </si>
  <si>
    <t>○○年度</t>
    <phoneticPr fontId="4"/>
  </si>
  <si>
    <t>・病室の感染対策に係る整備</t>
    <rPh sb="1" eb="3">
      <t>ビョウシツ</t>
    </rPh>
    <rPh sb="4" eb="6">
      <t>カンセン</t>
    </rPh>
    <rPh sb="6" eb="8">
      <t>タイサク</t>
    </rPh>
    <rPh sb="9" eb="10">
      <t>カカ</t>
    </rPh>
    <rPh sb="11" eb="13">
      <t>セイビ</t>
    </rPh>
    <phoneticPr fontId="4"/>
  </si>
  <si>
    <t>【○○棟】</t>
    <rPh sb="3" eb="4">
      <t>トウ</t>
    </rPh>
    <phoneticPr fontId="4"/>
  </si>
  <si>
    <t>&lt;建築工事&gt;</t>
  </si>
  <si>
    <t>　（建築）</t>
    <rPh sb="2" eb="4">
      <t>ケンチク</t>
    </rPh>
    <phoneticPr fontId="4"/>
  </si>
  <si>
    <t>　（改築）</t>
    <rPh sb="2" eb="4">
      <t>カイチク</t>
    </rPh>
    <phoneticPr fontId="4"/>
  </si>
  <si>
    <t>　（新築）</t>
  </si>
  <si>
    <t>寄附金</t>
    <rPh sb="0" eb="2">
      <t>キフ</t>
    </rPh>
    <phoneticPr fontId="4"/>
  </si>
  <si>
    <t>「事業区分」には、医療施設等施設整備費補助金交付要綱の５（交付額の算定方法）の表の「１区分」欄に定める事業区分を、</t>
    <phoneticPr fontId="4"/>
  </si>
  <si>
    <t>記載すること。</t>
    <phoneticPr fontId="4"/>
  </si>
  <si>
    <t>・個人防護具保管施設の整備</t>
    <rPh sb="1" eb="3">
      <t>コジン</t>
    </rPh>
    <rPh sb="3" eb="5">
      <t>ボウゴ</t>
    </rPh>
    <rPh sb="5" eb="6">
      <t>グ</t>
    </rPh>
    <rPh sb="6" eb="8">
      <t>ホカン</t>
    </rPh>
    <rPh sb="8" eb="10">
      <t>シセツ</t>
    </rPh>
    <rPh sb="11" eb="13">
      <t>セイビ</t>
    </rPh>
    <phoneticPr fontId="4"/>
  </si>
  <si>
    <t xml:space="preserve"> &lt;附帯工事&gt;</t>
  </si>
  <si>
    <t>個室１の面積</t>
    <rPh sb="0" eb="2">
      <t>コシツ</t>
    </rPh>
    <rPh sb="4" eb="6">
      <t>メンセキ</t>
    </rPh>
    <phoneticPr fontId="4"/>
  </si>
  <si>
    <t>個室２の面積</t>
    <rPh sb="0" eb="2">
      <t>コシツ</t>
    </rPh>
    <rPh sb="4" eb="6">
      <t>メンセキ</t>
    </rPh>
    <phoneticPr fontId="4"/>
  </si>
  <si>
    <t>個室３の面積</t>
    <rPh sb="0" eb="2">
      <t>コシツ</t>
    </rPh>
    <rPh sb="4" eb="6">
      <t>メンセキ</t>
    </rPh>
    <phoneticPr fontId="4"/>
  </si>
  <si>
    <t>個室４の面積</t>
    <rPh sb="0" eb="2">
      <t>コシツ</t>
    </rPh>
    <rPh sb="4" eb="6">
      <t>メンセキ</t>
    </rPh>
    <phoneticPr fontId="4"/>
  </si>
  <si>
    <t>個人防護具保管施設１
の整備面積</t>
    <rPh sb="0" eb="2">
      <t>コジン</t>
    </rPh>
    <rPh sb="2" eb="4">
      <t>ボウゴ</t>
    </rPh>
    <rPh sb="4" eb="5">
      <t>グ</t>
    </rPh>
    <rPh sb="5" eb="7">
      <t>ホカン</t>
    </rPh>
    <rPh sb="7" eb="9">
      <t>シセツ</t>
    </rPh>
    <rPh sb="12" eb="14">
      <t>セイビ</t>
    </rPh>
    <rPh sb="14" eb="16">
      <t>メンセキ</t>
    </rPh>
    <phoneticPr fontId="4"/>
  </si>
  <si>
    <t>個人防護具保管施設２
の整備面積</t>
    <rPh sb="0" eb="2">
      <t>コジン</t>
    </rPh>
    <rPh sb="2" eb="4">
      <t>ボウゴ</t>
    </rPh>
    <rPh sb="4" eb="5">
      <t>グ</t>
    </rPh>
    <rPh sb="5" eb="7">
      <t>ホカン</t>
    </rPh>
    <rPh sb="7" eb="9">
      <t>シセツ</t>
    </rPh>
    <rPh sb="12" eb="14">
      <t>セイビ</t>
    </rPh>
    <rPh sb="14" eb="16">
      <t>メンセキ</t>
    </rPh>
    <phoneticPr fontId="4"/>
  </si>
  <si>
    <t>個人防護具保管施設３
の整備面積</t>
    <rPh sb="0" eb="2">
      <t>コジン</t>
    </rPh>
    <rPh sb="2" eb="4">
      <t>ボウゴ</t>
    </rPh>
    <rPh sb="4" eb="5">
      <t>グ</t>
    </rPh>
    <rPh sb="5" eb="7">
      <t>ホカン</t>
    </rPh>
    <rPh sb="7" eb="9">
      <t>シセツ</t>
    </rPh>
    <rPh sb="12" eb="14">
      <t>セイビ</t>
    </rPh>
    <rPh sb="14" eb="16">
      <t>メンセキ</t>
    </rPh>
    <phoneticPr fontId="4"/>
  </si>
  <si>
    <t>個人防護具保管施設４
の整備面積</t>
    <rPh sb="0" eb="2">
      <t>コジン</t>
    </rPh>
    <rPh sb="2" eb="4">
      <t>ボウゴ</t>
    </rPh>
    <rPh sb="4" eb="5">
      <t>グ</t>
    </rPh>
    <rPh sb="5" eb="7">
      <t>ホカン</t>
    </rPh>
    <rPh sb="7" eb="9">
      <t>シセツ</t>
    </rPh>
    <rPh sb="12" eb="14">
      <t>セイビ</t>
    </rPh>
    <rPh sb="14" eb="16">
      <t>メンセキ</t>
    </rPh>
    <phoneticPr fontId="4"/>
  </si>
  <si>
    <t>様式５‐１（病室）</t>
    <rPh sb="6" eb="8">
      <t>ビョウシツ</t>
    </rPh>
    <phoneticPr fontId="4"/>
  </si>
  <si>
    <t>様式５‐２（病室以外）</t>
    <rPh sb="6" eb="8">
      <t>ビョウシツ</t>
    </rPh>
    <rPh sb="8" eb="10">
      <t>イガイ</t>
    </rPh>
    <phoneticPr fontId="4"/>
  </si>
  <si>
    <t>様式２‐１（病室）</t>
    <rPh sb="6" eb="8">
      <t>ビョウシツ</t>
    </rPh>
    <phoneticPr fontId="4"/>
  </si>
  <si>
    <t>様式２‐２（病室以外）</t>
    <rPh sb="6" eb="8">
      <t>ビョウシツ</t>
    </rPh>
    <rPh sb="8" eb="10">
      <t>イガイ</t>
    </rPh>
    <phoneticPr fontId="4"/>
  </si>
  <si>
    <t>様式３－１（病室）</t>
    <rPh sb="0" eb="2">
      <t>ヨウシキ</t>
    </rPh>
    <rPh sb="6" eb="8">
      <t>ビョウシツ</t>
    </rPh>
    <phoneticPr fontId="4"/>
  </si>
  <si>
    <t>様式３－２（病室以外（個人防護具））</t>
    <rPh sb="0" eb="2">
      <t>ヨウシキ</t>
    </rPh>
    <rPh sb="6" eb="8">
      <t>ビョウシツ</t>
    </rPh>
    <rPh sb="8" eb="10">
      <t>イガイ</t>
    </rPh>
    <rPh sb="11" eb="13">
      <t>コジン</t>
    </rPh>
    <rPh sb="13" eb="15">
      <t>ボウゴ</t>
    </rPh>
    <rPh sb="15" eb="16">
      <t>グ</t>
    </rPh>
    <phoneticPr fontId="4"/>
  </si>
  <si>
    <t>様式８‐１（病室）</t>
    <rPh sb="6" eb="8">
      <t>ビョウシツ</t>
    </rPh>
    <phoneticPr fontId="4"/>
  </si>
  <si>
    <t>様式８‐２（病室以外）</t>
    <rPh sb="6" eb="8">
      <t>ビョウシツ</t>
    </rPh>
    <rPh sb="8" eb="10">
      <t>イガイ</t>
    </rPh>
    <phoneticPr fontId="4"/>
  </si>
  <si>
    <t>施設整備事業費内訳書（実績報告）</t>
    <phoneticPr fontId="4"/>
  </si>
  <si>
    <t>様式９－１（病室）</t>
    <rPh sb="0" eb="2">
      <t>ヨウシキ</t>
    </rPh>
    <rPh sb="6" eb="8">
      <t>ビョウシツ</t>
    </rPh>
    <phoneticPr fontId="4"/>
  </si>
  <si>
    <t>様式９－２（病室以外（個人防護具））</t>
    <rPh sb="0" eb="2">
      <t>ヨウシキ</t>
    </rPh>
    <rPh sb="6" eb="8">
      <t>ビョウシツ</t>
    </rPh>
    <rPh sb="8" eb="10">
      <t>イガイ</t>
    </rPh>
    <rPh sb="11" eb="13">
      <t>コジン</t>
    </rPh>
    <rPh sb="13" eb="15">
      <t>ボウゴ</t>
    </rPh>
    <rPh sb="15" eb="16">
      <t>グ</t>
    </rPh>
    <phoneticPr fontId="4"/>
  </si>
  <si>
    <t>施設整備事業費内訳書（変更）</t>
    <phoneticPr fontId="4"/>
  </si>
  <si>
    <t>施設整備事業計画書（変更）</t>
    <rPh sb="0" eb="2">
      <t>シセツ</t>
    </rPh>
    <rPh sb="2" eb="4">
      <t>セイビ</t>
    </rPh>
    <rPh sb="4" eb="6">
      <t>ジギョウ</t>
    </rPh>
    <rPh sb="6" eb="9">
      <t>ケイカクショ</t>
    </rPh>
    <rPh sb="10" eb="12">
      <t>ヘンコウ</t>
    </rPh>
    <phoneticPr fontId="4"/>
  </si>
  <si>
    <t>様式6－１（病室）</t>
    <rPh sb="0" eb="2">
      <t>ヨウシキ</t>
    </rPh>
    <rPh sb="6" eb="8">
      <t>ビョウシツ</t>
    </rPh>
    <phoneticPr fontId="4"/>
  </si>
  <si>
    <t>様式6－２（病室以外（個人防護具））</t>
    <rPh sb="0" eb="2">
      <t>ヨウシキ</t>
    </rPh>
    <rPh sb="6" eb="8">
      <t>ビョウシツ</t>
    </rPh>
    <rPh sb="8" eb="10">
      <t>イガイ</t>
    </rPh>
    <rPh sb="11" eb="13">
      <t>コジン</t>
    </rPh>
    <rPh sb="13" eb="15">
      <t>ボウゴ</t>
    </rPh>
    <rPh sb="15" eb="16">
      <t>グ</t>
    </rPh>
    <phoneticPr fontId="4"/>
  </si>
  <si>
    <t>様式2-1または様式2-2（整備事業に応じて記入ください）</t>
    <rPh sb="0" eb="2">
      <t>ヨウシキ</t>
    </rPh>
    <rPh sb="8" eb="10">
      <t>ヨウシキ</t>
    </rPh>
    <rPh sb="14" eb="18">
      <t>セイビジギョウ</t>
    </rPh>
    <rPh sb="19" eb="20">
      <t>オウ</t>
    </rPh>
    <rPh sb="22" eb="24">
      <t>キニュウ</t>
    </rPh>
    <phoneticPr fontId="4"/>
  </si>
  <si>
    <t>様式5-1または5-2（整備事業に応じて記入ください）</t>
    <rPh sb="0" eb="2">
      <t>ヨウシキ</t>
    </rPh>
    <rPh sb="12" eb="16">
      <t>セイビジギョウ</t>
    </rPh>
    <rPh sb="17" eb="18">
      <t>オウ</t>
    </rPh>
    <rPh sb="20" eb="22">
      <t>キニュウ</t>
    </rPh>
    <phoneticPr fontId="4"/>
  </si>
  <si>
    <t>様式8-1または8-2（整備事業に応じて記入ください）</t>
    <rPh sb="0" eb="2">
      <t>ヨウシキ</t>
    </rPh>
    <rPh sb="12" eb="16">
      <t>セイビジギョウ</t>
    </rPh>
    <rPh sb="17" eb="18">
      <t>オウ</t>
    </rPh>
    <rPh sb="20" eb="22">
      <t>キニュウ</t>
    </rPh>
    <phoneticPr fontId="4"/>
  </si>
  <si>
    <r>
      <t>※令和８年３月２日までに実績報告が提出されない場合、</t>
    </r>
    <r>
      <rPr>
        <b/>
        <sz val="11"/>
        <rFont val="Meiryo UI"/>
        <family val="3"/>
        <charset val="128"/>
      </rPr>
      <t>補助金の支払いができなくなります</t>
    </r>
    <r>
      <rPr>
        <sz val="11"/>
        <rFont val="Meiryo UI"/>
        <family val="3"/>
        <charset val="128"/>
      </rPr>
      <t>のでご注意ください。</t>
    </r>
    <rPh sb="1" eb="3">
      <t>レイワ</t>
    </rPh>
    <rPh sb="4" eb="5">
      <t>ネン</t>
    </rPh>
    <rPh sb="6" eb="7">
      <t>ガツ</t>
    </rPh>
    <rPh sb="8" eb="9">
      <t>ニチ</t>
    </rPh>
    <rPh sb="12" eb="16">
      <t>ジッセキホウコク</t>
    </rPh>
    <rPh sb="17" eb="19">
      <t>テイシュツ</t>
    </rPh>
    <rPh sb="23" eb="25">
      <t>バアイ</t>
    </rPh>
    <rPh sb="26" eb="29">
      <t>ホジョキン</t>
    </rPh>
    <rPh sb="30" eb="32">
      <t>シハラ</t>
    </rPh>
    <rPh sb="45" eb="47">
      <t>チュウイ</t>
    </rPh>
    <phoneticPr fontId="4"/>
  </si>
  <si>
    <t>←内示日以降の日付を記載してください。</t>
    <rPh sb="1" eb="3">
      <t>ナイジ</t>
    </rPh>
    <rPh sb="3" eb="4">
      <t>ビ</t>
    </rPh>
    <rPh sb="4" eb="6">
      <t>イコウ</t>
    </rPh>
    <rPh sb="7" eb="9">
      <t>ヒヅケ</t>
    </rPh>
    <rPh sb="10" eb="12">
      <t>キサイ</t>
    </rPh>
    <phoneticPr fontId="4"/>
  </si>
  <si>
    <t>建物の構造及び面積</t>
    <rPh sb="0" eb="2">
      <t>タテモノ</t>
    </rPh>
    <rPh sb="3" eb="5">
      <t>コウゾウ</t>
    </rPh>
    <rPh sb="5" eb="6">
      <t>オヨ</t>
    </rPh>
    <rPh sb="7" eb="9">
      <t>メンセキ</t>
    </rPh>
    <phoneticPr fontId="4"/>
  </si>
  <si>
    <t>構造</t>
    <rPh sb="0" eb="2">
      <t>コウゾウ</t>
    </rPh>
    <phoneticPr fontId="4"/>
  </si>
  <si>
    <t>階</t>
    <rPh sb="0" eb="1">
      <t>カイ</t>
    </rPh>
    <phoneticPr fontId="4"/>
  </si>
  <si>
    <t>（プルダウンより選択してください）</t>
    <rPh sb="8" eb="10">
      <t>センタク</t>
    </rPh>
    <phoneticPr fontId="4"/>
  </si>
  <si>
    <t>建築面積</t>
    <rPh sb="0" eb="4">
      <t>ケンチクメンセキ</t>
    </rPh>
    <phoneticPr fontId="4"/>
  </si>
  <si>
    <t>延べ面積</t>
    <rPh sb="0" eb="1">
      <t>ノ</t>
    </rPh>
    <rPh sb="2" eb="4">
      <t>メンセキ</t>
    </rPh>
    <phoneticPr fontId="4"/>
  </si>
  <si>
    <t>㎡</t>
    <phoneticPr fontId="4"/>
  </si>
  <si>
    <t>地上10階地下2　（階）</t>
    <rPh sb="0" eb="2">
      <t>チジョウ</t>
    </rPh>
    <rPh sb="4" eb="5">
      <t>カイ</t>
    </rPh>
    <rPh sb="5" eb="7">
      <t>チカ</t>
    </rPh>
    <rPh sb="10" eb="11">
      <t>カイ</t>
    </rPh>
    <phoneticPr fontId="4"/>
  </si>
  <si>
    <t>100（㎡）</t>
    <phoneticPr fontId="4"/>
  </si>
  <si>
    <t>150（㎡）</t>
    <phoneticPr fontId="4"/>
  </si>
  <si>
    <t>←基本情報から転記されます</t>
    <rPh sb="1" eb="5">
      <t>キホンジョウホウ</t>
    </rPh>
    <rPh sb="7" eb="9">
      <t>テンキ</t>
    </rPh>
    <phoneticPr fontId="4"/>
  </si>
  <si>
    <t>(連絡先：</t>
    <rPh sb="1" eb="4">
      <t>レンラクサキ</t>
    </rPh>
    <phoneticPr fontId="4"/>
  </si>
  <si>
    <t>）</t>
    <phoneticPr fontId="4"/>
  </si>
  <si>
    <t>（電子メール：</t>
    <phoneticPr fontId="4"/>
  </si>
  <si>
    <t>←※各シートの色塗り部分のみ記載してください</t>
    <rPh sb="2" eb="3">
      <t>カク</t>
    </rPh>
    <rPh sb="7" eb="9">
      <t>イロヌ</t>
    </rPh>
    <rPh sb="10" eb="12">
      <t>ブブン</t>
    </rPh>
    <rPh sb="14" eb="16">
      <t>キサイ</t>
    </rPh>
    <phoneticPr fontId="4"/>
  </si>
  <si>
    <t>建物構造</t>
    <rPh sb="0" eb="4">
      <t>タテモノコウゾウ</t>
    </rPh>
    <phoneticPr fontId="4"/>
  </si>
  <si>
    <t>建物階</t>
    <rPh sb="0" eb="2">
      <t>タテモノ</t>
    </rPh>
    <rPh sb="2" eb="3">
      <t>カイ</t>
    </rPh>
    <phoneticPr fontId="4"/>
  </si>
  <si>
    <t>６　「県補助所要額」欄が５の計算により内示額を超える場合は内示額を記入すること。</t>
    <rPh sb="3" eb="9">
      <t>ケンホジョショヨウガク</t>
    </rPh>
    <rPh sb="10" eb="11">
      <t>ラン</t>
    </rPh>
    <rPh sb="14" eb="16">
      <t>ケイサン</t>
    </rPh>
    <rPh sb="19" eb="21">
      <t>ナイジ</t>
    </rPh>
    <rPh sb="21" eb="22">
      <t>ガク</t>
    </rPh>
    <rPh sb="23" eb="24">
      <t>コ</t>
    </rPh>
    <rPh sb="26" eb="28">
      <t>バアイ</t>
    </rPh>
    <rPh sb="29" eb="32">
      <t>ナイジガク</t>
    </rPh>
    <rPh sb="33" eb="35">
      <t>キニュウ</t>
    </rPh>
    <phoneticPr fontId="4"/>
  </si>
  <si>
    <t>　(1)　病室の感染対策に係る整備：(G)の額に3分の2を乗じた額を記入すること。</t>
    <rPh sb="5" eb="7">
      <t>ビョウシツ</t>
    </rPh>
    <rPh sb="8" eb="10">
      <t>カンセン</t>
    </rPh>
    <rPh sb="10" eb="12">
      <t>タイサク</t>
    </rPh>
    <rPh sb="13" eb="14">
      <t>カカ</t>
    </rPh>
    <rPh sb="15" eb="17">
      <t>セイビ</t>
    </rPh>
    <phoneticPr fontId="4"/>
  </si>
  <si>
    <t>令和８年〇月○日</t>
    <rPh sb="0" eb="2">
      <t>レイワ</t>
    </rPh>
    <rPh sb="3" eb="4">
      <t>ネン</t>
    </rPh>
    <rPh sb="5" eb="6">
      <t>ガツ</t>
    </rPh>
    <rPh sb="7" eb="8">
      <t>ニチ</t>
    </rPh>
    <phoneticPr fontId="4"/>
  </si>
  <si>
    <t>令和８年　月　日</t>
    <phoneticPr fontId="4"/>
  </si>
  <si>
    <t>３．整備事業の必要性（具体的に詳しく記載）</t>
    <rPh sb="2" eb="4">
      <t>セイビ</t>
    </rPh>
    <rPh sb="4" eb="6">
      <t>ジギョウ</t>
    </rPh>
    <rPh sb="7" eb="10">
      <t>ヒツヨウセイ</t>
    </rPh>
    <rPh sb="11" eb="14">
      <t>グタイテキ</t>
    </rPh>
    <rPh sb="15" eb="16">
      <t>クワ</t>
    </rPh>
    <rPh sb="18" eb="20">
      <t>キサイ</t>
    </rPh>
    <phoneticPr fontId="4"/>
  </si>
  <si>
    <t>←医療機関より工事代金を支払い予定完了日を記載ください。</t>
    <rPh sb="1" eb="5">
      <t>イリョウキカン</t>
    </rPh>
    <rPh sb="7" eb="11">
      <t>コウジダイキン</t>
    </rPh>
    <rPh sb="12" eb="14">
      <t>シハラ</t>
    </rPh>
    <rPh sb="15" eb="17">
      <t>ヨテイ</t>
    </rPh>
    <rPh sb="17" eb="19">
      <t>カンリョウ</t>
    </rPh>
    <rPh sb="19" eb="20">
      <t>ビ</t>
    </rPh>
    <rPh sb="21" eb="23">
      <t>キサイ</t>
    </rPh>
    <phoneticPr fontId="4"/>
  </si>
  <si>
    <t>↙()内は様式１から転記されます。</t>
    <rPh sb="3" eb="4">
      <t>ナイ</t>
    </rPh>
    <rPh sb="5" eb="7">
      <t>ヨウシキ</t>
    </rPh>
    <rPh sb="10" eb="12">
      <t>テンキ</t>
    </rPh>
    <phoneticPr fontId="4"/>
  </si>
  <si>
    <r>
      <t>提出期限：</t>
    </r>
    <r>
      <rPr>
        <b/>
        <sz val="11"/>
        <color rgb="FFFF0000"/>
        <rFont val="Meiryo UI"/>
        <family val="3"/>
        <charset val="128"/>
      </rPr>
      <t>事業完了後３０日以内または令和９年３月１日（月）のいずれか早い日</t>
    </r>
    <r>
      <rPr>
        <b/>
        <sz val="11"/>
        <rFont val="Meiryo UI"/>
        <family val="3"/>
        <charset val="128"/>
      </rPr>
      <t>　厳守</t>
    </r>
    <rPh sb="0" eb="4">
      <t>テイシュツキゲン</t>
    </rPh>
    <rPh sb="5" eb="10">
      <t>ジギョウカンリョウゴ</t>
    </rPh>
    <rPh sb="12" eb="13">
      <t>ニチ</t>
    </rPh>
    <rPh sb="13" eb="15">
      <t>イナイ</t>
    </rPh>
    <rPh sb="18" eb="20">
      <t>レイワ</t>
    </rPh>
    <rPh sb="21" eb="22">
      <t>ネン</t>
    </rPh>
    <rPh sb="23" eb="24">
      <t>ガツ</t>
    </rPh>
    <rPh sb="25" eb="26">
      <t>ニチ</t>
    </rPh>
    <rPh sb="27" eb="28">
      <t>ゲツ</t>
    </rPh>
    <rPh sb="34" eb="35">
      <t>ハヤ</t>
    </rPh>
    <rPh sb="36" eb="37">
      <t>ビ</t>
    </rPh>
    <rPh sb="38" eb="40">
      <t>ゲンシュ</t>
    </rPh>
    <phoneticPr fontId="4"/>
  </si>
  <si>
    <t>・経費所要額精算書</t>
    <phoneticPr fontId="4"/>
  </si>
  <si>
    <r>
      <t>提出期限：</t>
    </r>
    <r>
      <rPr>
        <b/>
        <sz val="11"/>
        <color rgb="FFFF0000"/>
        <rFont val="Meiryo UI"/>
        <family val="3"/>
        <charset val="128"/>
      </rPr>
      <t>令和８年７月17日（金曜日）17時　</t>
    </r>
    <r>
      <rPr>
        <b/>
        <sz val="11"/>
        <rFont val="Meiryo UI"/>
        <family val="3"/>
        <charset val="128"/>
      </rPr>
      <t>厳守</t>
    </r>
    <rPh sb="0" eb="4">
      <t>テイシュツキゲン</t>
    </rPh>
    <rPh sb="5" eb="7">
      <t>レイワ</t>
    </rPh>
    <rPh sb="8" eb="9">
      <t>ネン</t>
    </rPh>
    <rPh sb="10" eb="11">
      <t>ガツ</t>
    </rPh>
    <rPh sb="13" eb="14">
      <t>ニチ</t>
    </rPh>
    <rPh sb="15" eb="16">
      <t>キン</t>
    </rPh>
    <rPh sb="16" eb="18">
      <t>ヨウビ</t>
    </rPh>
    <rPh sb="21" eb="22">
      <t>ジ</t>
    </rPh>
    <rPh sb="23" eb="25">
      <t>ゲンシュ</t>
    </rPh>
    <phoneticPr fontId="4"/>
  </si>
  <si>
    <t>令和８年　月　日</t>
    <rPh sb="0" eb="2">
      <t>レイワ</t>
    </rPh>
    <rPh sb="3" eb="4">
      <t>ネン</t>
    </rPh>
    <rPh sb="5" eb="6">
      <t>ガツ</t>
    </rPh>
    <rPh sb="7" eb="8">
      <t>ニチ</t>
    </rPh>
    <phoneticPr fontId="4"/>
  </si>
  <si>
    <t>令和８年〇月〇日</t>
    <rPh sb="0" eb="2">
      <t>レイワ</t>
    </rPh>
    <rPh sb="3" eb="4">
      <t>ネン</t>
    </rPh>
    <rPh sb="5" eb="6">
      <t>ガツ</t>
    </rPh>
    <rPh sb="7" eb="8">
      <t>ニチ</t>
    </rPh>
    <phoneticPr fontId="4"/>
  </si>
  <si>
    <r>
      <t>メールの件名は、</t>
    </r>
    <r>
      <rPr>
        <b/>
        <u/>
        <sz val="11"/>
        <color rgb="FFFF0000"/>
        <rFont val="Meiryo UI"/>
        <family val="3"/>
        <charset val="128"/>
      </rPr>
      <t>「（事業所名）感染症指定医療機関施設整備補助事業申請」</t>
    </r>
    <r>
      <rPr>
        <sz val="11"/>
        <rFont val="Meiryo UI"/>
        <family val="3"/>
        <charset val="128"/>
      </rPr>
      <t>としてください。</t>
    </r>
    <rPh sb="4" eb="6">
      <t>ケンメイ</t>
    </rPh>
    <rPh sb="10" eb="14">
      <t>ジギョウショメイ</t>
    </rPh>
    <rPh sb="15" eb="24">
      <t>カンセンショウシテイイリョウキカン</t>
    </rPh>
    <rPh sb="24" eb="32">
      <t>シセツセイビホジョジギョウ</t>
    </rPh>
    <rPh sb="32" eb="34">
      <t>シンセイ</t>
    </rPh>
    <phoneticPr fontId="4"/>
  </si>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</sst>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176" formatCode="\(@\)"/>
    <numFmt numFmtId="177" formatCode="#,##0;&quot;△ &quot;#,##0"/>
    <numFmt numFmtId="178" formatCode="#,##0_);\(#,##0\)"/>
    <numFmt numFmtId="179" formatCode="#,##0.00&quot;㎡&quot;"/>
    <numFmt numFmtId="180" formatCode="\(#,##0.00&quot;㎡&quot;\)"/>
    <numFmt numFmtId="181" formatCode="@&quot;年度&quot;"/>
    <numFmt numFmtId="182" formatCode="#,###&quot;千円&quot;"/>
    <numFmt numFmtId="183" formatCode="#&quot;床&quot;"/>
    <numFmt numFmtId="184" formatCode="[$-411]ggge&quot;年&quot;m&quot;月&quot;d&quot;日&quot;;@"/>
    <numFmt numFmtId="185" formatCode="\(###&quot;%&quot;\)"/>
    <numFmt numFmtId="186" formatCode="#,##0.00;&quot;△ &quot;#,##0.00"/>
    <numFmt numFmtId="187" formatCode="#,##0_ "/>
    <numFmt numFmtId="188" formatCode="#,##0.00_ "/>
    <numFmt numFmtId="189" formatCode="#,###"/>
    <numFmt numFmtId="190" formatCode="#,###.00"/>
    <numFmt numFmtId="191" formatCode="\(#,##0\)"/>
    <numFmt numFmtId="192" formatCode="0_ ;[Red]\-0\ "/>
    <numFmt numFmtId="193" formatCode="#,##0.0;[Red]\-#,##0.0"/>
    <numFmt numFmtId="194" formatCode="&quot;金&quot;#,##0;[Red]&quot;金&quot;\-#,##0"/>
    <numFmt numFmtId="195" formatCode="[$-F800]dddd\,\ mmmm\ dd\,\ yyyy"/>
    <numFmt numFmtId="196" formatCode="[$]ggge&quot;年&quot;m&quot;月&quot;d&quot;日&quot;;@" x16r2:formatCode16="[$-ja-JP-x-gannen]ggge&quot;年&quot;m&quot;月&quot;d&quot;日&quot;;@"/>
  </numFmts>
  <fonts count="97">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9"/>
      <color indexed="10"/>
      <name val="ＭＳ Ｐゴシック"/>
      <family val="3"/>
      <charset val="128"/>
    </font>
    <font>
      <sz val="16"/>
      <name val="ＭＳ Ｐ明朝"/>
      <family val="1"/>
      <charset val="128"/>
    </font>
    <font>
      <sz val="14"/>
      <color rgb="FF000000"/>
      <name val="ＭＳ Ｐゴシック"/>
      <family val="3"/>
      <charset val="128"/>
      <scheme val="minor"/>
    </font>
    <font>
      <sz val="11"/>
      <name val="ＭＳ Ｐゴシック"/>
      <family val="3"/>
      <charset val="128"/>
      <scheme val="minor"/>
    </font>
    <font>
      <sz val="9.5"/>
      <color rgb="FF000000"/>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0.5"/>
      <color rgb="FF000000"/>
      <name val="ＭＳ Ｐゴシック"/>
      <family val="3"/>
      <charset val="128"/>
      <scheme val="minor"/>
    </font>
    <font>
      <sz val="11"/>
      <color rgb="FFFF0000"/>
      <name val="ＭＳ Ｐ明朝"/>
      <family val="1"/>
      <charset val="128"/>
    </font>
    <font>
      <sz val="14"/>
      <name val="ＭＳ Ｐ明朝"/>
      <family val="1"/>
      <charset val="128"/>
    </font>
    <font>
      <sz val="11"/>
      <name val="Meiryo UI"/>
      <family val="3"/>
      <charset val="128"/>
    </font>
    <font>
      <sz val="11"/>
      <name val="ＭＳ 明朝"/>
      <family val="1"/>
      <charset val="128"/>
    </font>
    <font>
      <sz val="9.5"/>
      <name val="ＭＳ 明朝"/>
      <family val="1"/>
      <charset val="128"/>
    </font>
    <font>
      <sz val="18"/>
      <name val="ＭＳ ゴシック"/>
      <family val="3"/>
      <charset val="128"/>
    </font>
    <font>
      <sz val="18"/>
      <name val="ＭＳ 明朝"/>
      <family val="1"/>
      <charset val="128"/>
    </font>
    <font>
      <sz val="10.5"/>
      <color rgb="FF000000"/>
      <name val="ＭＳ 明朝"/>
      <family val="1"/>
      <charset val="128"/>
    </font>
    <font>
      <sz val="16"/>
      <color rgb="FF000000"/>
      <name val="ＭＳ 明朝"/>
      <family val="1"/>
      <charset val="128"/>
    </font>
    <font>
      <sz val="12"/>
      <color rgb="FF000000"/>
      <name val="ＭＳ 明朝"/>
      <family val="1"/>
      <charset val="128"/>
    </font>
    <font>
      <sz val="10"/>
      <color rgb="FF000000"/>
      <name val="ＭＳ 明朝"/>
      <family val="1"/>
      <charset val="128"/>
    </font>
    <font>
      <sz val="11"/>
      <color rgb="FF000000"/>
      <name val="ＭＳ 明朝"/>
      <family val="1"/>
      <charset val="128"/>
    </font>
    <font>
      <sz val="10"/>
      <name val="ＭＳ 明朝"/>
      <family val="1"/>
      <charset val="128"/>
    </font>
    <font>
      <sz val="10"/>
      <color rgb="FF0070C0"/>
      <name val="ＭＳ 明朝"/>
      <family val="1"/>
      <charset val="128"/>
    </font>
    <font>
      <b/>
      <sz val="11"/>
      <name val="ＭＳ Ｐゴシック"/>
      <family val="3"/>
      <charset val="128"/>
    </font>
    <font>
      <sz val="7"/>
      <name val="ＭＳ Ｐゴシック"/>
      <family val="3"/>
      <charset val="128"/>
    </font>
    <font>
      <sz val="11"/>
      <color theme="1"/>
      <name val="ＭＳ Ｐゴシック"/>
      <family val="3"/>
      <charset val="128"/>
    </font>
    <font>
      <sz val="10.5"/>
      <name val="ＭＳ Ｐゴシック"/>
      <family val="3"/>
      <charset val="128"/>
    </font>
    <font>
      <u/>
      <sz val="11"/>
      <color indexed="12"/>
      <name val="ＭＳ Ｐゴシック"/>
      <family val="3"/>
      <charset val="128"/>
    </font>
    <font>
      <sz val="10.5"/>
      <color indexed="10"/>
      <name val="ＭＳ Ｐゴシック"/>
      <family val="3"/>
      <charset val="128"/>
    </font>
    <font>
      <b/>
      <u/>
      <sz val="12"/>
      <name val="ＭＳ Ｐゴシック"/>
      <family val="3"/>
      <charset val="128"/>
    </font>
    <font>
      <sz val="18"/>
      <color theme="1"/>
      <name val="ＭＳ Ｐゴシック"/>
      <family val="3"/>
      <charset val="128"/>
    </font>
    <font>
      <sz val="16"/>
      <color theme="1"/>
      <name val="ＭＳ Ｐゴシック"/>
      <family val="3"/>
      <charset val="128"/>
    </font>
    <font>
      <sz val="11"/>
      <color rgb="FF000000"/>
      <name val="ＭＳ Ｐゴシック"/>
      <family val="3"/>
      <charset val="128"/>
    </font>
    <font>
      <b/>
      <sz val="14"/>
      <name val="Meiryo UI"/>
      <family val="3"/>
      <charset val="128"/>
    </font>
    <font>
      <sz val="12"/>
      <name val="Meiryo UI"/>
      <family val="3"/>
      <charset val="128"/>
    </font>
    <font>
      <b/>
      <sz val="11"/>
      <name val="Meiryo UI"/>
      <family val="3"/>
      <charset val="128"/>
    </font>
    <font>
      <b/>
      <sz val="11"/>
      <color rgb="FFFF0000"/>
      <name val="Meiryo UI"/>
      <family val="3"/>
      <charset val="128"/>
    </font>
    <font>
      <b/>
      <sz val="12"/>
      <name val="Meiryo UI"/>
      <family val="3"/>
      <charset val="128"/>
    </font>
    <font>
      <u/>
      <sz val="11"/>
      <name val="Meiryo UI"/>
      <family val="3"/>
      <charset val="128"/>
    </font>
    <font>
      <sz val="10"/>
      <name val="Meiryo UI"/>
      <family val="3"/>
      <charset val="128"/>
    </font>
    <font>
      <sz val="11"/>
      <color theme="1"/>
      <name val="ＭＳ 明朝"/>
      <family val="1"/>
      <charset val="128"/>
    </font>
    <font>
      <b/>
      <sz val="14"/>
      <color theme="1"/>
      <name val="ＭＳ ゴシック"/>
      <family val="3"/>
      <charset val="128"/>
    </font>
    <font>
      <b/>
      <sz val="14"/>
      <color indexed="8"/>
      <name val="ＭＳ ゴシック"/>
      <family val="3"/>
      <charset val="128"/>
    </font>
    <font>
      <sz val="10"/>
      <color theme="1"/>
      <name val="ＭＳ 明朝"/>
      <family val="1"/>
      <charset val="128"/>
    </font>
    <font>
      <sz val="11"/>
      <color theme="1"/>
      <name val="ＭＳ Ｐ明朝"/>
      <family val="1"/>
      <charset val="128"/>
    </font>
    <font>
      <sz val="8"/>
      <color theme="1"/>
      <name val="ＭＳ Ｐ明朝"/>
      <family val="1"/>
      <charset val="128"/>
    </font>
    <font>
      <sz val="8"/>
      <color theme="1"/>
      <name val="Century"/>
      <family val="1"/>
    </font>
    <font>
      <sz val="11"/>
      <color rgb="FF0070C0"/>
      <name val="ＭＳ 明朝"/>
      <family val="1"/>
      <charset val="128"/>
    </font>
    <font>
      <sz val="9"/>
      <color theme="1"/>
      <name val="ＭＳ 明朝"/>
      <family val="1"/>
      <charset val="128"/>
    </font>
    <font>
      <sz val="8"/>
      <color theme="1"/>
      <name val="ＭＳ 明朝"/>
      <family val="1"/>
      <charset val="128"/>
    </font>
    <font>
      <sz val="8"/>
      <name val="ＭＳ 明朝"/>
      <family val="1"/>
      <charset val="128"/>
    </font>
    <font>
      <sz val="11"/>
      <color rgb="FF0070C0"/>
      <name val="ＭＳ Ｐゴシック"/>
      <family val="3"/>
      <charset val="128"/>
    </font>
    <font>
      <u/>
      <sz val="9"/>
      <color theme="1"/>
      <name val="ＭＳ 明朝"/>
      <family val="1"/>
      <charset val="128"/>
    </font>
    <font>
      <sz val="9"/>
      <color indexed="81"/>
      <name val="MS P ゴシック"/>
      <family val="3"/>
      <charset val="128"/>
    </font>
    <font>
      <b/>
      <sz val="11"/>
      <color rgb="FFFF0000"/>
      <name val="ＭＳ 明朝"/>
      <family val="1"/>
      <charset val="128"/>
    </font>
    <font>
      <b/>
      <sz val="11"/>
      <color rgb="FFFF0000"/>
      <name val="ＭＳ Ｐゴシック"/>
      <family val="3"/>
      <charset val="128"/>
    </font>
    <font>
      <b/>
      <u/>
      <sz val="11"/>
      <color rgb="FFFF0000"/>
      <name val="Meiryo UI"/>
      <family val="3"/>
      <charset val="128"/>
    </font>
  </fonts>
  <fills count="11">
    <fill>
      <patternFill patternType="none"/>
    </fill>
    <fill>
      <patternFill patternType="gray125"/>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1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rgb="FFFF0000"/>
      </left>
      <right style="thin">
        <color rgb="FFFF0000"/>
      </right>
      <top style="thin">
        <color rgb="FFFF0000"/>
      </top>
      <bottom style="thin">
        <color rgb="FFFF0000"/>
      </bottom>
      <diagonal/>
    </border>
    <border>
      <left style="thin">
        <color rgb="FFFF0000"/>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17">
    <xf numFmtId="0" fontId="0" fillId="0" borderId="0"/>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6" fontId="2" fillId="0" borderId="0" applyFont="0" applyFill="0" applyBorder="0" applyAlignment="0" applyProtection="0">
      <alignment vertical="center"/>
    </xf>
    <xf numFmtId="0" fontId="67" fillId="0" borderId="0" applyNumberFormat="0" applyFill="0" applyBorder="0" applyAlignment="0" applyProtection="0">
      <alignment vertical="top"/>
      <protection locked="0"/>
    </xf>
    <xf numFmtId="0" fontId="2" fillId="0" borderId="0">
      <alignment vertical="center"/>
    </xf>
    <xf numFmtId="0" fontId="2" fillId="0" borderId="0">
      <alignment vertical="center"/>
    </xf>
  </cellStyleXfs>
  <cellXfs count="814">
    <xf numFmtId="0" fontId="0" fillId="0" borderId="0" xfId="0"/>
    <xf numFmtId="0" fontId="2" fillId="0" borderId="0" xfId="3" applyFont="1" applyAlignment="1">
      <alignment vertical="center"/>
    </xf>
    <xf numFmtId="0" fontId="2" fillId="0" borderId="45" xfId="3" applyFont="1" applyBorder="1" applyAlignment="1">
      <alignment vertical="center"/>
    </xf>
    <xf numFmtId="0" fontId="2" fillId="0" borderId="0" xfId="3" applyFont="1"/>
    <xf numFmtId="0" fontId="13" fillId="0" borderId="0" xfId="3" applyFont="1" applyAlignment="1">
      <alignment wrapText="1"/>
    </xf>
    <xf numFmtId="0" fontId="13" fillId="0" borderId="0" xfId="3" applyFont="1"/>
    <xf numFmtId="176" fontId="19" fillId="0" borderId="38" xfId="3" applyNumberFormat="1" applyFont="1" applyBorder="1" applyAlignment="1">
      <alignment horizontal="right" vertical="center"/>
    </xf>
    <xf numFmtId="176" fontId="19" fillId="0" borderId="17" xfId="3" applyNumberFormat="1" applyFont="1" applyBorder="1" applyAlignment="1">
      <alignment horizontal="right" vertical="center"/>
    </xf>
    <xf numFmtId="176" fontId="19" fillId="0" borderId="38" xfId="3" applyNumberFormat="1" applyFont="1" applyBorder="1" applyAlignment="1">
      <alignment vertical="center"/>
    </xf>
    <xf numFmtId="176" fontId="19" fillId="0" borderId="16" xfId="3" applyNumberFormat="1" applyFont="1" applyBorder="1" applyAlignment="1">
      <alignment horizontal="center" vertical="center"/>
    </xf>
    <xf numFmtId="176" fontId="19" fillId="0" borderId="16" xfId="3" applyNumberFormat="1" applyFont="1" applyBorder="1" applyAlignment="1">
      <alignment horizontal="right" vertical="center"/>
    </xf>
    <xf numFmtId="176" fontId="19" fillId="0" borderId="50" xfId="3" applyNumberFormat="1" applyFont="1" applyBorder="1" applyAlignment="1">
      <alignment horizontal="right" vertical="center"/>
    </xf>
    <xf numFmtId="38" fontId="3" fillId="0" borderId="5" xfId="4" applyFont="1" applyBorder="1" applyAlignment="1">
      <alignment horizontal="center" vertical="center"/>
    </xf>
    <xf numFmtId="38" fontId="3" fillId="0" borderId="5" xfId="4" applyFont="1" applyBorder="1" applyAlignment="1">
      <alignment horizontal="center" vertical="center" wrapText="1"/>
    </xf>
    <xf numFmtId="38" fontId="3" fillId="0" borderId="9" xfId="4" applyFont="1" applyFill="1" applyBorder="1" applyAlignment="1">
      <alignment horizontal="center" vertical="center"/>
    </xf>
    <xf numFmtId="40" fontId="3" fillId="0" borderId="9" xfId="4" applyNumberFormat="1" applyFont="1" applyFill="1" applyBorder="1" applyAlignment="1">
      <alignment horizontal="center" vertical="center"/>
    </xf>
    <xf numFmtId="40" fontId="3" fillId="0" borderId="12" xfId="4" applyNumberFormat="1" applyFont="1" applyFill="1" applyBorder="1" applyAlignment="1">
      <alignment horizontal="center" vertical="center"/>
    </xf>
    <xf numFmtId="0" fontId="11" fillId="0" borderId="0" xfId="3" applyFont="1" applyAlignment="1">
      <alignment horizontal="left" vertical="center"/>
    </xf>
    <xf numFmtId="0" fontId="11" fillId="0" borderId="18" xfId="3" applyFont="1" applyBorder="1" applyAlignment="1">
      <alignment horizontal="left" vertical="center"/>
    </xf>
    <xf numFmtId="0" fontId="11" fillId="0" borderId="13" xfId="3" applyFont="1" applyBorder="1" applyAlignment="1">
      <alignment horizontal="left" vertical="center"/>
    </xf>
    <xf numFmtId="0" fontId="11" fillId="0" borderId="13" xfId="3" applyFont="1" applyBorder="1" applyAlignment="1">
      <alignment horizontal="left" vertical="center" wrapText="1"/>
    </xf>
    <xf numFmtId="38" fontId="3" fillId="0" borderId="13" xfId="4" applyFont="1" applyFill="1" applyBorder="1" applyAlignment="1">
      <alignment horizontal="center" vertical="center"/>
    </xf>
    <xf numFmtId="38" fontId="3" fillId="0" borderId="12" xfId="4" applyFont="1" applyFill="1" applyBorder="1" applyAlignment="1">
      <alignment horizontal="center" vertical="center"/>
    </xf>
    <xf numFmtId="38" fontId="3" fillId="0" borderId="53" xfId="4" applyFont="1" applyFill="1" applyBorder="1" applyAlignment="1">
      <alignment horizontal="center" vertical="center"/>
    </xf>
    <xf numFmtId="0" fontId="11" fillId="0" borderId="45" xfId="3" applyFont="1" applyBorder="1" applyAlignment="1">
      <alignment horizontal="center" vertical="center"/>
    </xf>
    <xf numFmtId="0" fontId="11" fillId="0" borderId="13" xfId="3" applyFont="1" applyBorder="1" applyAlignment="1">
      <alignment horizontal="center" vertical="center"/>
    </xf>
    <xf numFmtId="0" fontId="2" fillId="0" borderId="18" xfId="3" applyFont="1" applyBorder="1" applyAlignment="1">
      <alignment vertical="center"/>
    </xf>
    <xf numFmtId="0" fontId="2" fillId="0" borderId="13" xfId="3" applyFont="1" applyBorder="1" applyAlignment="1">
      <alignment vertical="center"/>
    </xf>
    <xf numFmtId="0" fontId="2" fillId="0" borderId="13" xfId="3" applyFont="1" applyBorder="1" applyAlignment="1">
      <alignment horizontal="center" vertical="center"/>
    </xf>
    <xf numFmtId="0" fontId="2" fillId="0" borderId="13" xfId="3" applyFont="1" applyBorder="1" applyAlignment="1">
      <alignment horizontal="center" vertical="center" wrapText="1"/>
    </xf>
    <xf numFmtId="177" fontId="3" fillId="0" borderId="9" xfId="4" applyNumberFormat="1" applyFont="1" applyFill="1" applyBorder="1" applyAlignment="1">
      <alignment vertical="center" wrapText="1"/>
    </xf>
    <xf numFmtId="178" fontId="3" fillId="0" borderId="9" xfId="4" applyNumberFormat="1" applyFont="1" applyFill="1" applyBorder="1" applyAlignment="1">
      <alignment vertical="center" wrapText="1"/>
    </xf>
    <xf numFmtId="177" fontId="3" fillId="0" borderId="9" xfId="4" applyNumberFormat="1" applyFont="1" applyFill="1" applyBorder="1" applyAlignment="1">
      <alignment horizontal="center" vertical="center" wrapText="1"/>
    </xf>
    <xf numFmtId="177" fontId="3" fillId="0" borderId="8" xfId="4" applyNumberFormat="1" applyFont="1" applyFill="1" applyBorder="1" applyAlignment="1">
      <alignment vertical="center" wrapText="1"/>
    </xf>
    <xf numFmtId="177" fontId="3" fillId="0" borderId="52" xfId="4" applyNumberFormat="1" applyFont="1" applyFill="1" applyBorder="1" applyAlignment="1">
      <alignment vertical="center" wrapText="1"/>
    </xf>
    <xf numFmtId="0" fontId="2" fillId="0" borderId="19" xfId="3" applyFont="1" applyBorder="1" applyAlignment="1">
      <alignment vertical="center"/>
    </xf>
    <xf numFmtId="0" fontId="2" fillId="0" borderId="20" xfId="3" applyFont="1" applyBorder="1" applyAlignment="1">
      <alignment vertical="center"/>
    </xf>
    <xf numFmtId="0" fontId="2" fillId="0" borderId="20" xfId="3" applyFont="1" applyBorder="1" applyAlignment="1">
      <alignment horizontal="center" vertical="center"/>
    </xf>
    <xf numFmtId="178" fontId="3" fillId="0" borderId="20" xfId="4" applyNumberFormat="1" applyFont="1" applyFill="1" applyBorder="1" applyAlignment="1">
      <alignment vertical="center" wrapText="1"/>
    </xf>
    <xf numFmtId="177" fontId="3" fillId="0" borderId="42" xfId="4" applyNumberFormat="1" applyFont="1" applyFill="1" applyBorder="1" applyAlignment="1">
      <alignment horizontal="center" vertical="center" wrapText="1"/>
    </xf>
    <xf numFmtId="177" fontId="3" fillId="0" borderId="42" xfId="4" applyNumberFormat="1" applyFont="1" applyFill="1" applyBorder="1" applyAlignment="1">
      <alignment vertical="center" wrapText="1"/>
    </xf>
    <xf numFmtId="177" fontId="3" fillId="0" borderId="48" xfId="4" applyNumberFormat="1" applyFont="1" applyFill="1" applyBorder="1" applyAlignment="1">
      <alignment vertical="center" wrapText="1"/>
    </xf>
    <xf numFmtId="177" fontId="3" fillId="0" borderId="54" xfId="4" applyNumberFormat="1" applyFont="1" applyFill="1" applyBorder="1" applyAlignment="1">
      <alignment vertical="center" wrapText="1"/>
    </xf>
    <xf numFmtId="0" fontId="2" fillId="0" borderId="46" xfId="3" applyFont="1" applyBorder="1" applyAlignment="1">
      <alignment vertical="center"/>
    </xf>
    <xf numFmtId="0" fontId="2" fillId="0" borderId="0" xfId="3" applyFont="1" applyAlignment="1">
      <alignment horizontal="center" vertical="center"/>
    </xf>
    <xf numFmtId="0" fontId="20" fillId="0" borderId="0" xfId="3" applyFont="1" applyAlignment="1">
      <alignment vertical="center"/>
    </xf>
    <xf numFmtId="0" fontId="5" fillId="0" borderId="0" xfId="3" applyFont="1" applyAlignment="1">
      <alignment vertical="center"/>
    </xf>
    <xf numFmtId="0" fontId="22" fillId="0" borderId="0" xfId="3" applyFont="1" applyAlignment="1">
      <alignment horizontal="center" vertical="center"/>
    </xf>
    <xf numFmtId="0" fontId="5" fillId="0" borderId="0" xfId="3" applyFont="1" applyAlignment="1">
      <alignment horizontal="center" vertical="center"/>
    </xf>
    <xf numFmtId="0" fontId="5" fillId="0" borderId="0" xfId="3" applyFont="1" applyAlignment="1">
      <alignment horizontal="centerContinuous" vertical="center"/>
    </xf>
    <xf numFmtId="0" fontId="23" fillId="0" borderId="0" xfId="3" applyFont="1" applyAlignment="1">
      <alignment vertical="center"/>
    </xf>
    <xf numFmtId="0" fontId="23" fillId="0" borderId="0" xfId="3" applyFont="1" applyAlignment="1">
      <alignment horizontal="centerContinuous" vertical="center"/>
    </xf>
    <xf numFmtId="0" fontId="14" fillId="0" borderId="0" xfId="3" applyFont="1" applyAlignment="1">
      <alignment vertical="center"/>
    </xf>
    <xf numFmtId="0" fontId="23" fillId="0" borderId="30" xfId="3" applyFont="1" applyBorder="1" applyAlignment="1">
      <alignment vertical="center"/>
    </xf>
    <xf numFmtId="0" fontId="23" fillId="0" borderId="35" xfId="3" applyFont="1" applyBorder="1" applyAlignment="1">
      <alignment vertical="center"/>
    </xf>
    <xf numFmtId="0" fontId="23" fillId="0" borderId="56" xfId="3" applyFont="1" applyBorder="1" applyAlignment="1">
      <alignment vertical="center"/>
    </xf>
    <xf numFmtId="0" fontId="23" fillId="0" borderId="0" xfId="3" applyFont="1"/>
    <xf numFmtId="0" fontId="26" fillId="0" borderId="33" xfId="3" applyFont="1" applyBorder="1" applyAlignment="1">
      <alignment horizontal="center" vertical="center"/>
    </xf>
    <xf numFmtId="0" fontId="14" fillId="0" borderId="0" xfId="3" applyFont="1" applyAlignment="1">
      <alignment horizontal="center" vertical="center"/>
    </xf>
    <xf numFmtId="0" fontId="23" fillId="0" borderId="0" xfId="3" applyFont="1" applyAlignment="1">
      <alignment horizontal="center" vertical="center"/>
    </xf>
    <xf numFmtId="0" fontId="23" fillId="0" borderId="31" xfId="3" applyFont="1" applyBorder="1" applyAlignment="1">
      <alignment horizontal="left" vertical="center" wrapText="1"/>
    </xf>
    <xf numFmtId="0" fontId="23" fillId="0" borderId="55" xfId="3" applyFont="1" applyBorder="1" applyAlignment="1">
      <alignment horizontal="center" vertical="center"/>
    </xf>
    <xf numFmtId="0" fontId="23" fillId="0" borderId="0" xfId="3" applyFont="1" applyAlignment="1">
      <alignment vertical="center" wrapText="1"/>
    </xf>
    <xf numFmtId="0" fontId="23" fillId="0" borderId="55" xfId="3" applyFont="1" applyBorder="1" applyAlignment="1">
      <alignment vertical="center"/>
    </xf>
    <xf numFmtId="0" fontId="28" fillId="0" borderId="0" xfId="3" applyFont="1" applyAlignment="1">
      <alignment horizontal="center" vertical="center"/>
    </xf>
    <xf numFmtId="0" fontId="23" fillId="0" borderId="0" xfId="3" applyFont="1" applyAlignment="1">
      <alignment horizontal="right" vertical="center" wrapText="1"/>
    </xf>
    <xf numFmtId="0" fontId="23" fillId="0" borderId="0" xfId="3" applyFont="1" applyAlignment="1">
      <alignment horizontal="center" vertical="center" wrapText="1"/>
    </xf>
    <xf numFmtId="0" fontId="23" fillId="0" borderId="0" xfId="3" applyFont="1" applyAlignment="1">
      <alignment horizontal="right" vertical="center"/>
    </xf>
    <xf numFmtId="0" fontId="23" fillId="0" borderId="63" xfId="3" applyFont="1" applyBorder="1" applyAlignment="1">
      <alignment horizontal="right" vertical="center"/>
    </xf>
    <xf numFmtId="0" fontId="23" fillId="0" borderId="0" xfId="3" applyFont="1" applyAlignment="1">
      <alignment horizontal="left" vertical="center"/>
    </xf>
    <xf numFmtId="38" fontId="31" fillId="0" borderId="30" xfId="4" applyFont="1" applyFill="1" applyBorder="1" applyAlignment="1">
      <alignment vertical="center"/>
    </xf>
    <xf numFmtId="0" fontId="23" fillId="0" borderId="0" xfId="3" applyFont="1" applyAlignment="1">
      <alignment vertical="top" wrapText="1"/>
    </xf>
    <xf numFmtId="38" fontId="31" fillId="0" borderId="16" xfId="4" applyFont="1" applyFill="1" applyBorder="1" applyAlignment="1">
      <alignment vertical="center"/>
    </xf>
    <xf numFmtId="38" fontId="31" fillId="0" borderId="69" xfId="4" applyFont="1" applyFill="1" applyBorder="1" applyAlignment="1">
      <alignment horizontal="right" vertical="center"/>
    </xf>
    <xf numFmtId="0" fontId="15" fillId="0" borderId="0" xfId="0" applyFont="1" applyAlignment="1">
      <alignment horizontal="left" vertical="center"/>
    </xf>
    <xf numFmtId="179" fontId="15" fillId="0" borderId="13" xfId="0" applyNumberFormat="1" applyFont="1" applyBorder="1" applyAlignment="1">
      <alignment vertical="center"/>
    </xf>
    <xf numFmtId="180" fontId="15" fillId="0" borderId="1" xfId="0" applyNumberFormat="1" applyFont="1" applyBorder="1" applyAlignment="1">
      <alignment vertical="center"/>
    </xf>
    <xf numFmtId="179" fontId="15" fillId="0" borderId="6" xfId="0" applyNumberFormat="1" applyFont="1" applyBorder="1" applyAlignment="1">
      <alignment vertical="center"/>
    </xf>
    <xf numFmtId="0" fontId="15" fillId="0" borderId="3" xfId="0" applyFont="1" applyBorder="1" applyAlignment="1">
      <alignment horizontal="left" vertical="center" shrinkToFit="1"/>
    </xf>
    <xf numFmtId="0" fontId="15" fillId="0" borderId="4" xfId="0" applyFont="1" applyBorder="1" applyAlignment="1">
      <alignment vertical="center" wrapText="1" shrinkToFit="1"/>
    </xf>
    <xf numFmtId="0" fontId="11" fillId="2" borderId="13" xfId="3" applyFont="1" applyFill="1" applyBorder="1" applyAlignment="1">
      <alignment horizontal="center" vertical="center"/>
    </xf>
    <xf numFmtId="0" fontId="2" fillId="2" borderId="13" xfId="3" applyFont="1" applyFill="1" applyBorder="1" applyAlignment="1">
      <alignment vertical="center"/>
    </xf>
    <xf numFmtId="0" fontId="2" fillId="2" borderId="20" xfId="3" applyFont="1" applyFill="1" applyBorder="1" applyAlignment="1">
      <alignment vertical="center"/>
    </xf>
    <xf numFmtId="0" fontId="11" fillId="2" borderId="13" xfId="3" applyFont="1" applyFill="1" applyBorder="1" applyAlignment="1">
      <alignment horizontal="left" vertical="center" wrapText="1"/>
    </xf>
    <xf numFmtId="0" fontId="11" fillId="2" borderId="13" xfId="3" applyFont="1" applyFill="1" applyBorder="1" applyAlignment="1">
      <alignment horizontal="left" vertical="center"/>
    </xf>
    <xf numFmtId="0" fontId="11" fillId="2" borderId="25" xfId="3" applyFont="1" applyFill="1" applyBorder="1" applyAlignment="1">
      <alignment horizontal="left" vertical="center" wrapText="1"/>
    </xf>
    <xf numFmtId="0" fontId="2" fillId="2" borderId="25" xfId="3" applyFont="1" applyFill="1" applyBorder="1" applyAlignment="1">
      <alignment vertical="center"/>
    </xf>
    <xf numFmtId="0" fontId="2" fillId="2" borderId="26" xfId="3" applyFont="1" applyFill="1" applyBorder="1" applyAlignment="1">
      <alignment vertical="center"/>
    </xf>
    <xf numFmtId="0" fontId="15" fillId="0" borderId="12" xfId="0" applyFont="1" applyBorder="1" applyAlignment="1">
      <alignment horizontal="right" vertical="center" shrinkToFit="1"/>
    </xf>
    <xf numFmtId="0" fontId="15" fillId="0" borderId="0" xfId="0" applyFont="1" applyAlignment="1">
      <alignment horizontal="right" vertical="center"/>
    </xf>
    <xf numFmtId="0" fontId="15" fillId="0" borderId="44" xfId="0" applyFont="1" applyBorder="1" applyAlignment="1">
      <alignment horizontal="right" vertical="center" shrinkToFit="1"/>
    </xf>
    <xf numFmtId="183" fontId="15" fillId="0" borderId="44" xfId="0" applyNumberFormat="1" applyFont="1" applyBorder="1" applyAlignment="1">
      <alignment horizontal="right" vertical="center" shrinkToFit="1"/>
    </xf>
    <xf numFmtId="181" fontId="15" fillId="3" borderId="13" xfId="0" applyNumberFormat="1" applyFont="1" applyFill="1" applyBorder="1" applyAlignment="1">
      <alignment horizontal="center" vertical="center"/>
    </xf>
    <xf numFmtId="179" fontId="15" fillId="3" borderId="13" xfId="0" applyNumberFormat="1" applyFont="1" applyFill="1" applyBorder="1" applyAlignment="1">
      <alignment vertical="center"/>
    </xf>
    <xf numFmtId="182" fontId="15" fillId="3" borderId="13" xfId="0" applyNumberFormat="1" applyFont="1" applyFill="1" applyBorder="1" applyAlignment="1">
      <alignment vertical="center"/>
    </xf>
    <xf numFmtId="0" fontId="15" fillId="3" borderId="13" xfId="0" applyFont="1" applyFill="1" applyBorder="1" applyAlignment="1">
      <alignment horizontal="center" vertical="center" shrinkToFit="1"/>
    </xf>
    <xf numFmtId="179" fontId="15" fillId="3" borderId="45" xfId="0" applyNumberFormat="1" applyFont="1" applyFill="1" applyBorder="1" applyAlignment="1">
      <alignment vertical="center"/>
    </xf>
    <xf numFmtId="179" fontId="15" fillId="3" borderId="6" xfId="0" applyNumberFormat="1" applyFont="1" applyFill="1" applyBorder="1" applyAlignment="1">
      <alignment vertical="center"/>
    </xf>
    <xf numFmtId="183" fontId="15" fillId="3" borderId="0" xfId="0" applyNumberFormat="1" applyFont="1" applyFill="1" applyAlignment="1">
      <alignment horizontal="center" vertical="center"/>
    </xf>
    <xf numFmtId="183" fontId="15" fillId="3" borderId="44" xfId="0" applyNumberFormat="1" applyFont="1" applyFill="1" applyBorder="1" applyAlignment="1">
      <alignment horizontal="center" vertical="center" shrinkToFit="1"/>
    </xf>
    <xf numFmtId="180" fontId="15" fillId="3" borderId="76" xfId="0" applyNumberFormat="1" applyFont="1" applyFill="1" applyBorder="1" applyAlignment="1">
      <alignment vertical="center"/>
    </xf>
    <xf numFmtId="180" fontId="15" fillId="3" borderId="77" xfId="0" applyNumberFormat="1" applyFont="1" applyFill="1" applyBorder="1" applyAlignment="1">
      <alignment vertical="center"/>
    </xf>
    <xf numFmtId="183" fontId="37" fillId="0" borderId="45" xfId="0" applyNumberFormat="1" applyFont="1" applyBorder="1" applyAlignment="1">
      <alignment horizontal="center" vertical="center" shrinkToFit="1"/>
    </xf>
    <xf numFmtId="0" fontId="15" fillId="0" borderId="1" xfId="0" applyFont="1" applyBorder="1" applyAlignment="1">
      <alignment horizontal="center" vertical="center" wrapText="1" shrinkToFit="1"/>
    </xf>
    <xf numFmtId="0" fontId="15" fillId="0" borderId="0" xfId="0" applyFont="1" applyAlignment="1">
      <alignment horizontal="center" vertical="center"/>
    </xf>
    <xf numFmtId="0" fontId="15" fillId="0" borderId="13" xfId="0" applyFont="1" applyBorder="1" applyAlignment="1">
      <alignment horizontal="right" vertical="center"/>
    </xf>
    <xf numFmtId="0" fontId="15" fillId="0" borderId="0" xfId="0" applyFont="1" applyAlignment="1">
      <alignment vertical="center"/>
    </xf>
    <xf numFmtId="0" fontId="15" fillId="0" borderId="0" xfId="0" applyFont="1" applyAlignment="1">
      <alignment vertical="center" shrinkToFit="1"/>
    </xf>
    <xf numFmtId="0" fontId="15" fillId="3" borderId="1" xfId="0" applyFont="1" applyFill="1" applyBorder="1" applyAlignment="1">
      <alignment vertical="center"/>
    </xf>
    <xf numFmtId="0" fontId="15" fillId="0" borderId="10" xfId="0" applyFont="1" applyBorder="1" applyAlignment="1">
      <alignment vertical="center"/>
    </xf>
    <xf numFmtId="0" fontId="8" fillId="0" borderId="0" xfId="6" applyFont="1">
      <alignment vertical="center"/>
    </xf>
    <xf numFmtId="0" fontId="39" fillId="0" borderId="0" xfId="6" applyFont="1" applyAlignment="1">
      <alignment horizontal="center" vertical="center"/>
    </xf>
    <xf numFmtId="0" fontId="8" fillId="0" borderId="0" xfId="6" applyFont="1" applyAlignment="1">
      <alignment horizontal="center" vertical="center"/>
    </xf>
    <xf numFmtId="0" fontId="8" fillId="0" borderId="1" xfId="6" applyFont="1" applyBorder="1" applyAlignment="1">
      <alignment horizontal="center" vertical="center"/>
    </xf>
    <xf numFmtId="0" fontId="8" fillId="0" borderId="1" xfId="6" applyFont="1" applyBorder="1" applyAlignment="1">
      <alignment horizontal="center" vertical="center" wrapText="1"/>
    </xf>
    <xf numFmtId="0" fontId="8" fillId="0" borderId="1" xfId="6" applyFont="1" applyBorder="1" applyAlignment="1">
      <alignment vertical="center" wrapText="1"/>
    </xf>
    <xf numFmtId="0" fontId="8" fillId="0" borderId="8" xfId="6" applyFont="1" applyBorder="1">
      <alignment vertical="center"/>
    </xf>
    <xf numFmtId="0" fontId="8" fillId="0" borderId="8" xfId="6" applyFont="1" applyBorder="1" applyAlignment="1">
      <alignment horizontal="right" vertical="center"/>
    </xf>
    <xf numFmtId="0" fontId="8" fillId="0" borderId="6" xfId="6" applyFont="1" applyBorder="1">
      <alignment vertical="center"/>
    </xf>
    <xf numFmtId="0" fontId="8" fillId="0" borderId="6" xfId="6" applyFont="1" applyBorder="1" applyAlignment="1">
      <alignment horizontal="right" vertical="center"/>
    </xf>
    <xf numFmtId="0" fontId="8" fillId="0" borderId="0" xfId="7" applyFont="1">
      <alignment vertical="center"/>
    </xf>
    <xf numFmtId="0" fontId="8" fillId="0" borderId="1" xfId="7" applyFont="1" applyBorder="1" applyAlignment="1">
      <alignment horizontal="center" vertical="center"/>
    </xf>
    <xf numFmtId="0" fontId="8" fillId="0" borderId="1" xfId="7" applyFont="1" applyBorder="1" applyAlignment="1">
      <alignment horizontal="center" vertical="center" wrapText="1"/>
    </xf>
    <xf numFmtId="0" fontId="8" fillId="0" borderId="6" xfId="7" applyFont="1" applyBorder="1" applyAlignment="1">
      <alignment horizontal="center" vertical="center"/>
    </xf>
    <xf numFmtId="0" fontId="8" fillId="0" borderId="6" xfId="7" applyFont="1" applyBorder="1" applyAlignment="1">
      <alignment horizontal="center" vertical="center" wrapText="1"/>
    </xf>
    <xf numFmtId="0" fontId="8" fillId="0" borderId="8" xfId="7" applyFont="1" applyBorder="1">
      <alignment vertical="center"/>
    </xf>
    <xf numFmtId="0" fontId="8" fillId="0" borderId="8" xfId="7" applyFont="1" applyBorder="1" applyAlignment="1">
      <alignment horizontal="right" vertical="center"/>
    </xf>
    <xf numFmtId="0" fontId="8" fillId="0" borderId="6" xfId="7" applyFont="1" applyBorder="1">
      <alignment vertical="center"/>
    </xf>
    <xf numFmtId="0" fontId="8" fillId="0" borderId="6" xfId="7" applyFont="1" applyBorder="1" applyAlignment="1">
      <alignment horizontal="right" vertical="center"/>
    </xf>
    <xf numFmtId="0" fontId="15" fillId="3" borderId="13" xfId="0" applyFont="1" applyFill="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5" fillId="0" borderId="44" xfId="0" applyFont="1" applyBorder="1" applyAlignment="1">
      <alignment horizontal="center" vertical="center"/>
    </xf>
    <xf numFmtId="0" fontId="40" fillId="0" borderId="0" xfId="0" applyFont="1" applyAlignment="1">
      <alignment vertical="center"/>
    </xf>
    <xf numFmtId="0" fontId="41" fillId="0" borderId="0" xfId="0" applyFont="1"/>
    <xf numFmtId="0" fontId="40" fillId="0" borderId="0" xfId="0" applyFont="1" applyAlignment="1">
      <alignment horizontal="center" vertical="center"/>
    </xf>
    <xf numFmtId="0" fontId="42" fillId="0" borderId="0" xfId="0" applyFont="1" applyAlignment="1">
      <alignment vertical="center"/>
    </xf>
    <xf numFmtId="0" fontId="43" fillId="0" borderId="14" xfId="0" applyFont="1" applyBorder="1" applyAlignment="1">
      <alignment horizontal="center" vertical="center" wrapText="1"/>
    </xf>
    <xf numFmtId="0" fontId="44" fillId="0" borderId="0" xfId="0" applyFont="1"/>
    <xf numFmtId="0" fontId="43" fillId="0" borderId="0" xfId="0" applyFont="1" applyAlignment="1">
      <alignment vertical="center"/>
    </xf>
    <xf numFmtId="185" fontId="43" fillId="0" borderId="45" xfId="0" applyNumberFormat="1" applyFont="1" applyBorder="1" applyAlignment="1">
      <alignment horizontal="left" vertical="center" wrapText="1"/>
    </xf>
    <xf numFmtId="185" fontId="43" fillId="0" borderId="80" xfId="0" applyNumberFormat="1" applyFont="1" applyBorder="1" applyAlignment="1">
      <alignment horizontal="left" vertical="center" wrapText="1"/>
    </xf>
    <xf numFmtId="0" fontId="43" fillId="0" borderId="19"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27" xfId="0" applyFont="1" applyBorder="1" applyAlignment="1">
      <alignment vertical="center" wrapText="1"/>
    </xf>
    <xf numFmtId="0" fontId="43" fillId="0" borderId="81" xfId="0" applyFont="1" applyBorder="1" applyAlignment="1">
      <alignment horizontal="right" vertical="center" wrapText="1"/>
    </xf>
    <xf numFmtId="0" fontId="43" fillId="0" borderId="17" xfId="0" applyFont="1" applyBorder="1" applyAlignment="1">
      <alignment horizontal="right" vertical="center" wrapText="1"/>
    </xf>
    <xf numFmtId="0" fontId="43" fillId="0" borderId="82" xfId="0" applyFont="1" applyBorder="1" applyAlignment="1">
      <alignment horizontal="right" vertical="center" wrapText="1"/>
    </xf>
    <xf numFmtId="0" fontId="43" fillId="0" borderId="22" xfId="0" applyFont="1" applyBorder="1" applyAlignment="1">
      <alignment vertical="center" wrapText="1"/>
    </xf>
    <xf numFmtId="186" fontId="43" fillId="0" borderId="28" xfId="0" applyNumberFormat="1" applyFont="1" applyBorder="1" applyAlignment="1">
      <alignment horizontal="right" vertical="center" shrinkToFit="1"/>
    </xf>
    <xf numFmtId="186" fontId="43" fillId="0" borderId="6" xfId="0" applyNumberFormat="1" applyFont="1" applyBorder="1" applyAlignment="1">
      <alignment horizontal="right" vertical="center" shrinkToFit="1"/>
    </xf>
    <xf numFmtId="187" fontId="43" fillId="0" borderId="83" xfId="0" applyNumberFormat="1" applyFont="1" applyBorder="1" applyAlignment="1">
      <alignment horizontal="right" vertical="center" shrinkToFit="1"/>
    </xf>
    <xf numFmtId="177" fontId="43" fillId="0" borderId="6" xfId="0" applyNumberFormat="1" applyFont="1" applyBorder="1" applyAlignment="1">
      <alignment horizontal="right" vertical="center" shrinkToFit="1"/>
    </xf>
    <xf numFmtId="177" fontId="43" fillId="0" borderId="83" xfId="0" applyNumberFormat="1" applyFont="1" applyBorder="1" applyAlignment="1">
      <alignment horizontal="right" vertical="center" shrinkToFit="1"/>
    </xf>
    <xf numFmtId="0" fontId="43" fillId="3" borderId="22" xfId="0" applyFont="1" applyFill="1" applyBorder="1" applyAlignment="1">
      <alignment vertical="center" wrapText="1"/>
    </xf>
    <xf numFmtId="188" fontId="45" fillId="3" borderId="28" xfId="0" applyNumberFormat="1" applyFont="1" applyFill="1" applyBorder="1" applyAlignment="1">
      <alignment vertical="center" shrinkToFit="1"/>
    </xf>
    <xf numFmtId="3" fontId="43" fillId="0" borderId="6" xfId="0" applyNumberFormat="1" applyFont="1" applyBorder="1" applyAlignment="1">
      <alignment horizontal="right" vertical="center" shrinkToFit="1"/>
    </xf>
    <xf numFmtId="189" fontId="43" fillId="3" borderId="83" xfId="0" applyNumberFormat="1" applyFont="1" applyFill="1" applyBorder="1" applyAlignment="1">
      <alignment horizontal="right" vertical="center" shrinkToFit="1"/>
    </xf>
    <xf numFmtId="188" fontId="43" fillId="3" borderId="28" xfId="0" applyNumberFormat="1" applyFont="1" applyFill="1" applyBorder="1" applyAlignment="1">
      <alignment horizontal="right" vertical="center" shrinkToFit="1"/>
    </xf>
    <xf numFmtId="189" fontId="43" fillId="0" borderId="6" xfId="0" applyNumberFormat="1" applyFont="1" applyBorder="1" applyAlignment="1">
      <alignment horizontal="right" vertical="center" shrinkToFit="1"/>
    </xf>
    <xf numFmtId="189" fontId="43" fillId="3" borderId="6" xfId="0" applyNumberFormat="1" applyFont="1" applyFill="1" applyBorder="1" applyAlignment="1">
      <alignment horizontal="right" vertical="center" shrinkToFit="1"/>
    </xf>
    <xf numFmtId="188" fontId="43" fillId="3" borderId="6" xfId="0" applyNumberFormat="1" applyFont="1" applyFill="1" applyBorder="1" applyAlignment="1">
      <alignment horizontal="right" vertical="center" shrinkToFit="1"/>
    </xf>
    <xf numFmtId="189" fontId="43" fillId="3" borderId="28" xfId="0" applyNumberFormat="1" applyFont="1" applyFill="1" applyBorder="1" applyAlignment="1">
      <alignment horizontal="right" vertical="center" shrinkToFit="1"/>
    </xf>
    <xf numFmtId="189" fontId="43" fillId="0" borderId="28" xfId="0" applyNumberFormat="1" applyFont="1" applyBorder="1" applyAlignment="1">
      <alignment horizontal="right" vertical="center" shrinkToFit="1"/>
    </xf>
    <xf numFmtId="189" fontId="43" fillId="0" borderId="83" xfId="0" applyNumberFormat="1" applyFont="1" applyBorder="1" applyAlignment="1">
      <alignment horizontal="right" vertical="center" shrinkToFit="1"/>
    </xf>
    <xf numFmtId="189" fontId="44" fillId="0" borderId="6" xfId="0" applyNumberFormat="1" applyFont="1" applyBorder="1" applyAlignment="1">
      <alignment vertical="center" shrinkToFit="1"/>
    </xf>
    <xf numFmtId="190" fontId="43" fillId="3" borderId="28" xfId="0" applyNumberFormat="1" applyFont="1" applyFill="1" applyBorder="1" applyAlignment="1">
      <alignment horizontal="right" vertical="center" shrinkToFit="1"/>
    </xf>
    <xf numFmtId="190" fontId="44" fillId="0" borderId="0" xfId="0" applyNumberFormat="1" applyFont="1" applyAlignment="1">
      <alignment vertical="center" shrinkToFit="1"/>
    </xf>
    <xf numFmtId="190" fontId="43" fillId="0" borderId="6" xfId="0" applyNumberFormat="1" applyFont="1" applyBorder="1" applyAlignment="1">
      <alignment horizontal="right" vertical="center" shrinkToFit="1"/>
    </xf>
    <xf numFmtId="189" fontId="44" fillId="3" borderId="6" xfId="0" applyNumberFormat="1" applyFont="1" applyFill="1" applyBorder="1" applyAlignment="1">
      <alignment vertical="center" shrinkToFit="1"/>
    </xf>
    <xf numFmtId="40" fontId="43" fillId="3" borderId="28" xfId="5" applyNumberFormat="1" applyFont="1" applyFill="1" applyBorder="1" applyAlignment="1">
      <alignment horizontal="right" vertical="center" shrinkToFit="1"/>
    </xf>
    <xf numFmtId="188" fontId="44" fillId="3" borderId="6" xfId="0" applyNumberFormat="1" applyFont="1" applyFill="1" applyBorder="1" applyAlignment="1">
      <alignment vertical="center" shrinkToFit="1"/>
    </xf>
    <xf numFmtId="189" fontId="44" fillId="0" borderId="28" xfId="0" applyNumberFormat="1" applyFont="1" applyBorder="1" applyAlignment="1">
      <alignment vertical="center" shrinkToFit="1"/>
    </xf>
    <xf numFmtId="189" fontId="44" fillId="3" borderId="28" xfId="0" applyNumberFormat="1" applyFont="1" applyFill="1" applyBorder="1" applyAlignment="1">
      <alignment vertical="center" shrinkToFit="1"/>
    </xf>
    <xf numFmtId="189" fontId="44" fillId="3" borderId="83" xfId="0" applyNumberFormat="1" applyFont="1" applyFill="1" applyBorder="1" applyAlignment="1">
      <alignment vertical="center" shrinkToFit="1"/>
    </xf>
    <xf numFmtId="0" fontId="43" fillId="0" borderId="25" xfId="0" applyFont="1" applyBorder="1" applyAlignment="1">
      <alignment horizontal="center" vertical="center" wrapText="1"/>
    </xf>
    <xf numFmtId="189" fontId="43" fillId="0" borderId="13" xfId="0" applyNumberFormat="1" applyFont="1" applyBorder="1" applyAlignment="1">
      <alignment vertical="center" shrinkToFit="1"/>
    </xf>
    <xf numFmtId="189" fontId="43" fillId="0" borderId="25" xfId="0" applyNumberFormat="1" applyFont="1" applyBorder="1" applyAlignment="1">
      <alignment vertical="center" shrinkToFit="1"/>
    </xf>
    <xf numFmtId="189" fontId="43" fillId="3" borderId="18" xfId="0" applyNumberFormat="1" applyFont="1" applyFill="1" applyBorder="1" applyAlignment="1">
      <alignment vertical="center" shrinkToFit="1"/>
    </xf>
    <xf numFmtId="189" fontId="43" fillId="3" borderId="13" xfId="0" applyNumberFormat="1" applyFont="1" applyFill="1" applyBorder="1" applyAlignment="1">
      <alignment vertical="center" shrinkToFit="1"/>
    </xf>
    <xf numFmtId="0" fontId="43" fillId="3" borderId="84" xfId="0" applyFont="1" applyFill="1" applyBorder="1" applyAlignment="1">
      <alignment vertical="center" wrapText="1"/>
    </xf>
    <xf numFmtId="189" fontId="43" fillId="3" borderId="85" xfId="0" applyNumberFormat="1" applyFont="1" applyFill="1" applyBorder="1" applyAlignment="1">
      <alignment vertical="center" shrinkToFit="1"/>
    </xf>
    <xf numFmtId="189" fontId="43" fillId="0" borderId="1" xfId="0" applyNumberFormat="1" applyFont="1" applyBorder="1" applyAlignment="1">
      <alignment vertical="center" shrinkToFit="1"/>
    </xf>
    <xf numFmtId="189" fontId="43" fillId="3" borderId="84" xfId="0" applyNumberFormat="1" applyFont="1" applyFill="1" applyBorder="1" applyAlignment="1">
      <alignment vertical="center" shrinkToFit="1"/>
    </xf>
    <xf numFmtId="189" fontId="43" fillId="3" borderId="1" xfId="0" applyNumberFormat="1" applyFont="1" applyFill="1" applyBorder="1" applyAlignment="1">
      <alignment vertical="center" shrinkToFit="1"/>
    </xf>
    <xf numFmtId="0" fontId="43" fillId="3" borderId="83" xfId="0" applyFont="1" applyFill="1" applyBorder="1" applyAlignment="1">
      <alignment vertical="center" wrapText="1"/>
    </xf>
    <xf numFmtId="189" fontId="43" fillId="3" borderId="28" xfId="0" applyNumberFormat="1" applyFont="1" applyFill="1" applyBorder="1" applyAlignment="1">
      <alignment vertical="center" shrinkToFit="1"/>
    </xf>
    <xf numFmtId="189" fontId="43" fillId="0" borderId="6" xfId="0" applyNumberFormat="1" applyFont="1" applyBorder="1" applyAlignment="1">
      <alignment vertical="center" shrinkToFit="1"/>
    </xf>
    <xf numFmtId="189" fontId="43" fillId="3" borderId="83" xfId="0" applyNumberFormat="1" applyFont="1" applyFill="1" applyBorder="1" applyAlignment="1">
      <alignment vertical="center" shrinkToFit="1"/>
    </xf>
    <xf numFmtId="189" fontId="43" fillId="3" borderId="6" xfId="0" applyNumberFormat="1" applyFont="1" applyFill="1" applyBorder="1" applyAlignment="1">
      <alignment vertical="center" shrinkToFit="1"/>
    </xf>
    <xf numFmtId="0" fontId="43" fillId="3" borderId="86" xfId="0" applyFont="1" applyFill="1" applyBorder="1" applyAlignment="1">
      <alignment vertical="center" wrapText="1"/>
    </xf>
    <xf numFmtId="189" fontId="43" fillId="3" borderId="87" xfId="0" applyNumberFormat="1" applyFont="1" applyFill="1" applyBorder="1" applyAlignment="1">
      <alignment vertical="center" shrinkToFit="1"/>
    </xf>
    <xf numFmtId="189" fontId="43" fillId="0" borderId="8" xfId="0" applyNumberFormat="1" applyFont="1" applyBorder="1" applyAlignment="1">
      <alignment vertical="center" shrinkToFit="1"/>
    </xf>
    <xf numFmtId="189" fontId="43" fillId="3" borderId="86" xfId="0" applyNumberFormat="1" applyFont="1" applyFill="1" applyBorder="1" applyAlignment="1">
      <alignment vertical="center" shrinkToFit="1"/>
    </xf>
    <xf numFmtId="189" fontId="43" fillId="3" borderId="8" xfId="0" applyNumberFormat="1" applyFont="1" applyFill="1" applyBorder="1" applyAlignment="1">
      <alignment vertical="center" shrinkToFit="1"/>
    </xf>
    <xf numFmtId="0" fontId="43" fillId="0" borderId="80" xfId="0" applyFont="1" applyBorder="1" applyAlignment="1">
      <alignment horizontal="center" vertical="center" wrapText="1"/>
    </xf>
    <xf numFmtId="189" fontId="43" fillId="0" borderId="85" xfId="0" applyNumberFormat="1" applyFont="1" applyBorder="1" applyAlignment="1">
      <alignment vertical="center" shrinkToFit="1"/>
    </xf>
    <xf numFmtId="189" fontId="43" fillId="0" borderId="84" xfId="0" applyNumberFormat="1" applyFont="1" applyBorder="1" applyAlignment="1">
      <alignment vertical="center" shrinkToFit="1"/>
    </xf>
    <xf numFmtId="189" fontId="43" fillId="0" borderId="28" xfId="0" applyNumberFormat="1" applyFont="1" applyBorder="1" applyAlignment="1">
      <alignment vertical="center" shrinkToFit="1"/>
    </xf>
    <xf numFmtId="189" fontId="43" fillId="0" borderId="83" xfId="0" applyNumberFormat="1" applyFont="1" applyBorder="1" applyAlignment="1">
      <alignment vertical="center" shrinkToFit="1"/>
    </xf>
    <xf numFmtId="0" fontId="43" fillId="0" borderId="5" xfId="0" applyFont="1" applyBorder="1" applyAlignment="1">
      <alignment horizontal="right" vertical="center" wrapText="1"/>
    </xf>
    <xf numFmtId="0" fontId="43" fillId="0" borderId="0" xfId="0" applyFont="1" applyAlignment="1">
      <alignment horizontal="right" vertical="center" wrapText="1"/>
    </xf>
    <xf numFmtId="0" fontId="43" fillId="0" borderId="9" xfId="0" applyFont="1" applyBorder="1" applyAlignment="1">
      <alignment horizontal="right" vertical="center" wrapText="1"/>
    </xf>
    <xf numFmtId="0" fontId="43" fillId="3" borderId="88" xfId="0" applyFont="1" applyFill="1" applyBorder="1" applyAlignment="1">
      <alignment vertical="center" wrapText="1"/>
    </xf>
    <xf numFmtId="189" fontId="43" fillId="3" borderId="19" xfId="0" applyNumberFormat="1" applyFont="1" applyFill="1" applyBorder="1" applyAlignment="1">
      <alignment vertical="center" shrinkToFit="1"/>
    </xf>
    <xf numFmtId="189" fontId="43" fillId="0" borderId="20" xfId="0" applyNumberFormat="1" applyFont="1" applyBorder="1" applyAlignment="1">
      <alignment vertical="center" shrinkToFit="1"/>
    </xf>
    <xf numFmtId="189" fontId="43" fillId="0" borderId="26" xfId="0" applyNumberFormat="1" applyFont="1" applyBorder="1" applyAlignment="1">
      <alignment vertical="center" shrinkToFit="1"/>
    </xf>
    <xf numFmtId="189" fontId="43" fillId="3" borderId="20" xfId="0" applyNumberFormat="1" applyFont="1" applyFill="1" applyBorder="1" applyAlignment="1">
      <alignment vertical="center" shrinkToFit="1"/>
    </xf>
    <xf numFmtId="189" fontId="43" fillId="3" borderId="82" xfId="0" applyNumberFormat="1" applyFont="1" applyFill="1" applyBorder="1" applyAlignment="1">
      <alignment vertical="center" shrinkToFit="1"/>
    </xf>
    <xf numFmtId="189" fontId="43" fillId="3" borderId="17" xfId="0" applyNumberFormat="1" applyFont="1" applyFill="1" applyBorder="1" applyAlignment="1">
      <alignment vertical="center" shrinkToFit="1"/>
    </xf>
    <xf numFmtId="189" fontId="43" fillId="0" borderId="97" xfId="0" applyNumberFormat="1" applyFont="1" applyBorder="1" applyAlignment="1">
      <alignment vertical="center" shrinkToFit="1"/>
    </xf>
    <xf numFmtId="189" fontId="43" fillId="0" borderId="98" xfId="0" applyNumberFormat="1" applyFont="1" applyBorder="1" applyAlignment="1">
      <alignment vertical="center" shrinkToFit="1"/>
    </xf>
    <xf numFmtId="0" fontId="47" fillId="0" borderId="0" xfId="0" applyFont="1"/>
    <xf numFmtId="0" fontId="48" fillId="0" borderId="0" xfId="0" applyFont="1" applyAlignment="1">
      <alignment vertical="center"/>
    </xf>
    <xf numFmtId="49" fontId="48" fillId="0" borderId="0" xfId="0" applyNumberFormat="1" applyFont="1" applyAlignment="1">
      <alignment horizontal="right" vertical="center"/>
    </xf>
    <xf numFmtId="0" fontId="41" fillId="5" borderId="0" xfId="0" applyFont="1" applyFill="1"/>
    <xf numFmtId="0" fontId="7" fillId="5" borderId="0" xfId="0" applyFont="1" applyFill="1"/>
    <xf numFmtId="49" fontId="41" fillId="0" borderId="0" xfId="0" applyNumberFormat="1" applyFont="1" applyAlignment="1">
      <alignment horizontal="right"/>
    </xf>
    <xf numFmtId="0" fontId="8" fillId="0" borderId="6" xfId="6" applyFont="1" applyBorder="1" applyAlignment="1">
      <alignment horizontal="center" vertical="center" wrapText="1"/>
    </xf>
    <xf numFmtId="0" fontId="8" fillId="0" borderId="6" xfId="6" applyFont="1" applyBorder="1" applyAlignment="1">
      <alignment horizontal="center" vertical="center"/>
    </xf>
    <xf numFmtId="0" fontId="8" fillId="0" borderId="13" xfId="6" applyFont="1" applyBorder="1" applyAlignment="1">
      <alignment horizontal="center" vertical="center" wrapText="1"/>
    </xf>
    <xf numFmtId="0" fontId="49" fillId="0" borderId="0" xfId="6" applyFont="1" applyAlignment="1">
      <alignment horizontal="center" vertical="center"/>
    </xf>
    <xf numFmtId="0" fontId="8" fillId="3" borderId="8" xfId="6" applyFont="1" applyFill="1" applyBorder="1">
      <alignment vertical="center"/>
    </xf>
    <xf numFmtId="38" fontId="8" fillId="3" borderId="8" xfId="8" applyFont="1" applyFill="1" applyBorder="1">
      <alignment vertical="center"/>
    </xf>
    <xf numFmtId="0" fontId="8" fillId="0" borderId="6" xfId="6" applyFont="1" applyBorder="1" applyAlignment="1">
      <alignment vertical="center" wrapText="1"/>
    </xf>
    <xf numFmtId="0" fontId="8" fillId="0" borderId="13" xfId="6" applyFont="1" applyBorder="1" applyAlignment="1">
      <alignment horizontal="right" vertical="center"/>
    </xf>
    <xf numFmtId="0" fontId="8" fillId="3" borderId="8" xfId="7" applyFont="1" applyFill="1" applyBorder="1">
      <alignment vertical="center"/>
    </xf>
    <xf numFmtId="0" fontId="49" fillId="0" borderId="0" xfId="7" applyFont="1" applyAlignment="1">
      <alignment horizontal="center" vertical="center"/>
    </xf>
    <xf numFmtId="0" fontId="8" fillId="0" borderId="13" xfId="7" applyFont="1" applyBorder="1" applyAlignment="1">
      <alignment horizontal="center" vertical="center" wrapText="1"/>
    </xf>
    <xf numFmtId="0" fontId="50" fillId="0" borderId="0" xfId="6" applyFont="1">
      <alignment vertical="center"/>
    </xf>
    <xf numFmtId="0" fontId="8" fillId="3" borderId="8" xfId="6" applyFont="1" applyFill="1" applyBorder="1" applyAlignment="1">
      <alignment vertical="center" wrapText="1"/>
    </xf>
    <xf numFmtId="38" fontId="8" fillId="0" borderId="8" xfId="8" applyFont="1" applyBorder="1">
      <alignment vertical="center"/>
    </xf>
    <xf numFmtId="38" fontId="8" fillId="0" borderId="8" xfId="8" applyFont="1" applyBorder="1" applyProtection="1">
      <alignment vertical="center"/>
      <protection locked="0"/>
    </xf>
    <xf numFmtId="0" fontId="51" fillId="0" borderId="0" xfId="0" applyFont="1"/>
    <xf numFmtId="191" fontId="8" fillId="0" borderId="6" xfId="8" quotePrefix="1" applyNumberFormat="1" applyFont="1" applyFill="1" applyBorder="1" applyAlignment="1">
      <alignment horizontal="center" vertical="center"/>
    </xf>
    <xf numFmtId="0" fontId="8" fillId="0" borderId="8" xfId="6" applyFont="1" applyBorder="1" applyAlignment="1">
      <alignment vertical="center" wrapText="1"/>
    </xf>
    <xf numFmtId="0" fontId="43" fillId="0" borderId="14" xfId="0" applyFont="1" applyBorder="1" applyAlignment="1">
      <alignment vertical="center" wrapText="1"/>
    </xf>
    <xf numFmtId="189" fontId="44" fillId="0" borderId="83" xfId="0" applyNumberFormat="1" applyFont="1" applyBorder="1" applyAlignment="1">
      <alignment vertical="center" shrinkToFit="1"/>
    </xf>
    <xf numFmtId="0" fontId="8" fillId="0" borderId="8" xfId="7" applyFont="1" applyBorder="1" applyAlignment="1">
      <alignment vertical="center" wrapText="1"/>
    </xf>
    <xf numFmtId="0" fontId="2" fillId="0" borderId="0" xfId="9">
      <alignment vertical="center"/>
    </xf>
    <xf numFmtId="0" fontId="53" fillId="0" borderId="0" xfId="9" applyFont="1" applyAlignment="1">
      <alignment horizontal="left" vertical="center"/>
    </xf>
    <xf numFmtId="0" fontId="54" fillId="0" borderId="0" xfId="9" applyFont="1" applyAlignment="1">
      <alignment horizontal="center" vertical="center"/>
    </xf>
    <xf numFmtId="0" fontId="52" fillId="0" borderId="0" xfId="9" quotePrefix="1" applyFont="1" applyAlignment="1">
      <alignment horizontal="center" vertical="center" shrinkToFit="1"/>
    </xf>
    <xf numFmtId="0" fontId="55" fillId="0" borderId="0" xfId="9" applyFont="1">
      <alignment vertical="center"/>
    </xf>
    <xf numFmtId="0" fontId="52" fillId="0" borderId="0" xfId="9" applyFont="1" applyAlignment="1">
      <alignment horizontal="distributed" vertical="center"/>
    </xf>
    <xf numFmtId="0" fontId="52" fillId="0" borderId="0" xfId="9" applyFont="1" applyAlignment="1">
      <alignment horizontal="distributed" vertical="center" shrinkToFit="1"/>
    </xf>
    <xf numFmtId="0" fontId="2" fillId="0" borderId="0" xfId="9" applyAlignment="1">
      <alignment horizontal="distributed" vertical="center"/>
    </xf>
    <xf numFmtId="0" fontId="2" fillId="0" borderId="0" xfId="9" applyAlignment="1">
      <alignment vertical="center" shrinkToFit="1"/>
    </xf>
    <xf numFmtId="0" fontId="52" fillId="0" borderId="0" xfId="9" applyFont="1">
      <alignment vertical="center"/>
    </xf>
    <xf numFmtId="0" fontId="52" fillId="0" borderId="0" xfId="9" applyFont="1" applyAlignment="1">
      <alignment horizontal="center" vertical="center"/>
    </xf>
    <xf numFmtId="0" fontId="52" fillId="0" borderId="0" xfId="9" applyFont="1" applyAlignment="1">
      <alignment horizontal="justify" vertical="center"/>
    </xf>
    <xf numFmtId="0" fontId="52" fillId="0" borderId="0" xfId="9" quotePrefix="1" applyFont="1">
      <alignment vertical="center"/>
    </xf>
    <xf numFmtId="0" fontId="56" fillId="0" borderId="0" xfId="11" applyFont="1">
      <alignment vertical="center"/>
    </xf>
    <xf numFmtId="0" fontId="2" fillId="0" borderId="0" xfId="11">
      <alignment vertical="center"/>
    </xf>
    <xf numFmtId="0" fontId="58" fillId="0" borderId="0" xfId="11" applyFont="1" applyAlignment="1">
      <alignment horizontal="left" vertical="center" indent="1"/>
    </xf>
    <xf numFmtId="0" fontId="59" fillId="0" borderId="0" xfId="11" applyFont="1" applyAlignment="1">
      <alignment horizontal="left" vertical="center" wrapText="1"/>
    </xf>
    <xf numFmtId="0" fontId="60" fillId="0" borderId="0" xfId="11" applyFont="1" applyAlignment="1">
      <alignment horizontal="left" vertical="center" indent="1"/>
    </xf>
    <xf numFmtId="0" fontId="59" fillId="0" borderId="0" xfId="11" applyFont="1">
      <alignment vertical="center"/>
    </xf>
    <xf numFmtId="0" fontId="15" fillId="0" borderId="0" xfId="11" applyFont="1">
      <alignment vertical="center"/>
    </xf>
    <xf numFmtId="0" fontId="59" fillId="0" borderId="0" xfId="11" applyFont="1" applyAlignment="1">
      <alignment horizontal="left" vertical="center"/>
    </xf>
    <xf numFmtId="0" fontId="59" fillId="0" borderId="0" xfId="11" applyFont="1" applyAlignment="1">
      <alignment horizontal="left" vertical="center" indent="1"/>
    </xf>
    <xf numFmtId="0" fontId="61" fillId="0" borderId="0" xfId="11" applyFont="1">
      <alignment vertical="center"/>
    </xf>
    <xf numFmtId="0" fontId="61" fillId="0" borderId="0" xfId="11" applyFont="1" applyAlignment="1">
      <alignment horizontal="left" vertical="center"/>
    </xf>
    <xf numFmtId="0" fontId="61" fillId="0" borderId="0" xfId="11" applyFont="1" applyAlignment="1">
      <alignment horizontal="left"/>
    </xf>
    <xf numFmtId="0" fontId="0" fillId="0" borderId="0" xfId="11" applyFont="1">
      <alignment vertical="center"/>
    </xf>
    <xf numFmtId="0" fontId="52" fillId="3" borderId="0" xfId="9" applyFont="1" applyFill="1" applyAlignment="1">
      <alignment horizontal="center" vertical="center" shrinkToFit="1"/>
    </xf>
    <xf numFmtId="0" fontId="0" fillId="0" borderId="0" xfId="9" applyFont="1">
      <alignment vertical="center"/>
    </xf>
    <xf numFmtId="176" fontId="52" fillId="0" borderId="0" xfId="9" applyNumberFormat="1" applyFont="1">
      <alignment vertical="center"/>
    </xf>
    <xf numFmtId="0" fontId="2" fillId="0" borderId="99" xfId="9" applyBorder="1">
      <alignment vertical="center"/>
    </xf>
    <xf numFmtId="0" fontId="0" fillId="0" borderId="101" xfId="9" applyFont="1" applyBorder="1">
      <alignment vertical="center"/>
    </xf>
    <xf numFmtId="57" fontId="15" fillId="0" borderId="44" xfId="0" applyNumberFormat="1" applyFont="1" applyBorder="1" applyAlignment="1">
      <alignment horizontal="center" vertical="center" shrinkToFit="1"/>
    </xf>
    <xf numFmtId="0" fontId="64" fillId="0" borderId="0" xfId="0" applyFont="1" applyAlignment="1">
      <alignment vertical="center"/>
    </xf>
    <xf numFmtId="57" fontId="15" fillId="0" borderId="45" xfId="0" applyNumberFormat="1" applyFont="1" applyBorder="1" applyAlignment="1">
      <alignment horizontal="center" vertical="center" shrinkToFit="1"/>
    </xf>
    <xf numFmtId="57" fontId="0" fillId="0" borderId="45" xfId="0" applyNumberFormat="1" applyBorder="1" applyAlignment="1">
      <alignment horizontal="center" vertical="center" shrinkToFit="1"/>
    </xf>
    <xf numFmtId="38" fontId="66" fillId="0" borderId="0" xfId="8" applyFont="1" applyFill="1" applyAlignment="1"/>
    <xf numFmtId="38" fontId="66" fillId="0" borderId="0" xfId="14" applyNumberFormat="1" applyFont="1" applyFill="1" applyAlignment="1" applyProtection="1"/>
    <xf numFmtId="38" fontId="66" fillId="0" borderId="0" xfId="8" applyFont="1" applyFill="1" applyAlignment="1">
      <alignment horizontal="right"/>
    </xf>
    <xf numFmtId="38" fontId="68" fillId="0" borderId="0" xfId="8" applyFont="1" applyFill="1" applyAlignment="1">
      <alignment horizontal="right"/>
    </xf>
    <xf numFmtId="192" fontId="68" fillId="0" borderId="0" xfId="8" applyNumberFormat="1" applyFont="1" applyFill="1" applyAlignment="1">
      <alignment horizontal="left"/>
    </xf>
    <xf numFmtId="38" fontId="68" fillId="0" borderId="0" xfId="8" applyFont="1" applyFill="1" applyAlignment="1"/>
    <xf numFmtId="38" fontId="11" fillId="0" borderId="0" xfId="8" applyFont="1" applyFill="1" applyAlignment="1"/>
    <xf numFmtId="193" fontId="11" fillId="0" borderId="0" xfId="8" applyNumberFormat="1" applyFont="1" applyFill="1" applyAlignment="1"/>
    <xf numFmtId="193" fontId="11" fillId="0" borderId="0" xfId="8" applyNumberFormat="1" applyFont="1" applyFill="1">
      <alignment vertical="center"/>
    </xf>
    <xf numFmtId="38" fontId="11" fillId="0" borderId="0" xfId="8" applyFont="1" applyFill="1">
      <alignment vertical="center"/>
    </xf>
    <xf numFmtId="194" fontId="69" fillId="0" borderId="0" xfId="13" applyNumberFormat="1" applyFont="1" applyFill="1" applyAlignment="1"/>
    <xf numFmtId="194" fontId="5" fillId="0" borderId="0" xfId="13" applyNumberFormat="1" applyFont="1" applyFill="1" applyAlignment="1">
      <alignment horizontal="center"/>
    </xf>
    <xf numFmtId="184" fontId="2" fillId="0" borderId="0" xfId="12" applyNumberFormat="1" applyAlignment="1">
      <alignment shrinkToFit="1"/>
    </xf>
    <xf numFmtId="0" fontId="66" fillId="0" borderId="0" xfId="8" applyNumberFormat="1" applyFont="1" applyFill="1" applyAlignment="1"/>
    <xf numFmtId="0" fontId="66" fillId="0" borderId="0" xfId="12" applyFont="1"/>
    <xf numFmtId="38" fontId="66" fillId="0" borderId="0" xfId="8" applyFont="1" applyFill="1" applyAlignment="1">
      <alignment wrapText="1"/>
    </xf>
    <xf numFmtId="38" fontId="16" fillId="0" borderId="0" xfId="13" applyNumberFormat="1" applyFont="1" applyFill="1" applyAlignment="1">
      <alignment horizontal="right"/>
    </xf>
    <xf numFmtId="0" fontId="72" fillId="0" borderId="0" xfId="6" applyFont="1">
      <alignment vertical="center"/>
    </xf>
    <xf numFmtId="38" fontId="66" fillId="0" borderId="0" xfId="8" applyFont="1" applyFill="1" applyAlignment="1">
      <alignment horizontal="right" vertical="center" wrapText="1"/>
    </xf>
    <xf numFmtId="38" fontId="66" fillId="0" borderId="0" xfId="8" applyFont="1" applyFill="1" applyAlignment="1">
      <alignment vertical="center" wrapText="1"/>
    </xf>
    <xf numFmtId="38" fontId="66" fillId="0" borderId="0" xfId="8" applyFont="1" applyFill="1" applyAlignment="1">
      <alignment vertical="center"/>
    </xf>
    <xf numFmtId="184" fontId="68" fillId="0" borderId="0" xfId="8" applyNumberFormat="1" applyFont="1" applyFill="1" applyAlignment="1">
      <alignment horizontal="distributed"/>
    </xf>
    <xf numFmtId="184" fontId="68" fillId="0" borderId="0" xfId="8" applyNumberFormat="1" applyFont="1" applyFill="1" applyAlignment="1"/>
    <xf numFmtId="38" fontId="66" fillId="0" borderId="0" xfId="8" applyFont="1" applyFill="1" applyAlignment="1">
      <alignment horizontal="center" vertical="distributed" wrapText="1"/>
    </xf>
    <xf numFmtId="38" fontId="66" fillId="0" borderId="0" xfId="8" applyFont="1" applyFill="1">
      <alignment vertical="center"/>
    </xf>
    <xf numFmtId="38" fontId="2" fillId="0" borderId="0" xfId="8" applyFont="1" applyFill="1" applyAlignment="1">
      <alignment horizontal="left"/>
    </xf>
    <xf numFmtId="38" fontId="2" fillId="0" borderId="0" xfId="8" applyFont="1" applyFill="1" applyAlignment="1"/>
    <xf numFmtId="0" fontId="2" fillId="0" borderId="0" xfId="6" applyAlignment="1"/>
    <xf numFmtId="193" fontId="15" fillId="0" borderId="0" xfId="8" applyNumberFormat="1" applyFont="1" applyFill="1" applyAlignment="1"/>
    <xf numFmtId="0" fontId="59" fillId="0" borderId="0" xfId="11" applyFont="1" applyAlignment="1">
      <alignment horizontal="center" vertical="center"/>
    </xf>
    <xf numFmtId="0" fontId="52" fillId="0" borderId="0" xfId="9" quotePrefix="1" applyFont="1" applyAlignment="1">
      <alignment horizontal="left" vertical="center"/>
    </xf>
    <xf numFmtId="0" fontId="74" fillId="0" borderId="0" xfId="0" applyFont="1"/>
    <xf numFmtId="0" fontId="51" fillId="6" borderId="0" xfId="0" applyFont="1" applyFill="1"/>
    <xf numFmtId="0" fontId="51" fillId="7" borderId="0" xfId="0" applyFont="1" applyFill="1"/>
    <xf numFmtId="0" fontId="51" fillId="8" borderId="0" xfId="0" applyFont="1" applyFill="1"/>
    <xf numFmtId="0" fontId="51" fillId="9" borderId="0" xfId="0" applyFont="1" applyFill="1"/>
    <xf numFmtId="0" fontId="51" fillId="10" borderId="0" xfId="0" applyFont="1" applyFill="1"/>
    <xf numFmtId="0" fontId="75" fillId="0" borderId="0" xfId="0" applyFont="1"/>
    <xf numFmtId="0" fontId="77" fillId="0" borderId="0" xfId="0" applyFont="1"/>
    <xf numFmtId="0" fontId="51" fillId="0" borderId="0" xfId="0" applyFont="1" applyAlignment="1">
      <alignment vertical="center"/>
    </xf>
    <xf numFmtId="0" fontId="73" fillId="0" borderId="0" xfId="0" applyFont="1" applyAlignment="1">
      <alignment vertical="center"/>
    </xf>
    <xf numFmtId="0" fontId="51" fillId="0" borderId="13" xfId="0" applyFont="1" applyBorder="1" applyAlignment="1">
      <alignment vertical="center"/>
    </xf>
    <xf numFmtId="0" fontId="75" fillId="0" borderId="0" xfId="0" applyFont="1" applyAlignment="1">
      <alignment vertical="center"/>
    </xf>
    <xf numFmtId="0" fontId="51" fillId="0" borderId="8" xfId="0" applyFont="1" applyBorder="1" applyAlignment="1">
      <alignment vertical="center"/>
    </xf>
    <xf numFmtId="0" fontId="51" fillId="0" borderId="76" xfId="0" applyFont="1" applyBorder="1" applyAlignment="1">
      <alignment vertical="center"/>
    </xf>
    <xf numFmtId="0" fontId="51" fillId="0" borderId="1" xfId="0" applyFont="1" applyBorder="1" applyAlignment="1">
      <alignment vertical="center"/>
    </xf>
    <xf numFmtId="0" fontId="79" fillId="0" borderId="13" xfId="0" applyFont="1" applyBorder="1" applyAlignment="1">
      <alignment vertical="center"/>
    </xf>
    <xf numFmtId="0" fontId="51" fillId="0" borderId="13" xfId="0" applyFont="1" applyBorder="1" applyAlignment="1">
      <alignment horizontal="left" vertical="center"/>
    </xf>
    <xf numFmtId="0" fontId="51" fillId="0" borderId="8" xfId="0" applyFont="1" applyBorder="1" applyAlignment="1">
      <alignment horizontal="left" vertical="center"/>
    </xf>
    <xf numFmtId="0" fontId="51" fillId="0" borderId="76" xfId="0" applyFont="1" applyBorder="1" applyAlignment="1">
      <alignment horizontal="left" vertical="center"/>
    </xf>
    <xf numFmtId="0" fontId="51" fillId="0" borderId="13" xfId="0" quotePrefix="1" applyFont="1" applyBorder="1" applyAlignment="1">
      <alignment vertical="center"/>
    </xf>
    <xf numFmtId="0" fontId="2" fillId="0" borderId="0" xfId="16">
      <alignment vertical="center"/>
    </xf>
    <xf numFmtId="0" fontId="81" fillId="0" borderId="0" xfId="16" applyFont="1">
      <alignment vertical="center"/>
    </xf>
    <xf numFmtId="0" fontId="83" fillId="0" borderId="0" xfId="16" applyFont="1" applyAlignment="1">
      <alignment horizontal="right" vertical="center"/>
    </xf>
    <xf numFmtId="0" fontId="80" fillId="0" borderId="0" xfId="16" applyFont="1" applyAlignment="1">
      <alignment horizontal="center" vertical="center" wrapText="1"/>
    </xf>
    <xf numFmtId="0" fontId="80" fillId="0" borderId="10" xfId="16" applyFont="1" applyBorder="1" applyAlignment="1">
      <alignment horizontal="center" vertical="center" wrapText="1"/>
    </xf>
    <xf numFmtId="0" fontId="80" fillId="0" borderId="5" xfId="16" applyFont="1" applyBorder="1" applyAlignment="1">
      <alignment vertical="center" wrapText="1"/>
    </xf>
    <xf numFmtId="0" fontId="80" fillId="0" borderId="0" xfId="16" applyFont="1" applyAlignment="1">
      <alignment vertical="center" wrapText="1"/>
    </xf>
    <xf numFmtId="0" fontId="2" fillId="0" borderId="5" xfId="16" applyBorder="1">
      <alignment vertical="center"/>
    </xf>
    <xf numFmtId="0" fontId="87" fillId="0" borderId="0" xfId="16" applyFont="1" applyAlignment="1">
      <alignment vertical="center" wrapText="1"/>
    </xf>
    <xf numFmtId="0" fontId="87" fillId="0" borderId="7" xfId="16" applyFont="1" applyBorder="1" applyAlignment="1">
      <alignment vertical="center" wrapText="1"/>
    </xf>
    <xf numFmtId="0" fontId="80" fillId="0" borderId="9" xfId="16" applyFont="1" applyBorder="1" applyAlignment="1">
      <alignment vertical="center" wrapText="1"/>
    </xf>
    <xf numFmtId="0" fontId="80" fillId="0" borderId="10" xfId="16" applyFont="1" applyBorder="1" applyAlignment="1">
      <alignment vertical="center" wrapText="1"/>
    </xf>
    <xf numFmtId="0" fontId="87" fillId="0" borderId="10" xfId="16" applyFont="1" applyBorder="1" applyAlignment="1">
      <alignment vertical="center" wrapText="1"/>
    </xf>
    <xf numFmtId="0" fontId="87" fillId="0" borderId="11" xfId="16" applyFont="1" applyBorder="1" applyAlignment="1">
      <alignment vertical="center" wrapText="1"/>
    </xf>
    <xf numFmtId="0" fontId="51" fillId="0" borderId="110" xfId="0" applyFont="1" applyBorder="1" applyAlignment="1">
      <alignment vertical="center"/>
    </xf>
    <xf numFmtId="0" fontId="51" fillId="0" borderId="113" xfId="0" applyFont="1" applyBorder="1" applyAlignment="1">
      <alignment vertical="center"/>
    </xf>
    <xf numFmtId="0" fontId="51" fillId="0" borderId="10" xfId="0" applyFont="1" applyBorder="1" applyAlignment="1">
      <alignment vertical="center"/>
    </xf>
    <xf numFmtId="0" fontId="76" fillId="0" borderId="0" xfId="0" applyFont="1"/>
    <xf numFmtId="0" fontId="51" fillId="5" borderId="74" xfId="0" applyFont="1" applyFill="1" applyBorder="1" applyAlignment="1">
      <alignment horizontal="left" vertical="center"/>
    </xf>
    <xf numFmtId="0" fontId="51" fillId="5" borderId="114" xfId="0" applyFont="1" applyFill="1" applyBorder="1" applyAlignment="1">
      <alignment horizontal="left" vertical="center"/>
    </xf>
    <xf numFmtId="0" fontId="51" fillId="5" borderId="9" xfId="0" applyFont="1" applyFill="1" applyBorder="1" applyAlignment="1">
      <alignment horizontal="left" vertical="center"/>
    </xf>
    <xf numFmtId="0" fontId="51" fillId="5" borderId="115" xfId="0" applyFont="1" applyFill="1" applyBorder="1" applyAlignment="1">
      <alignment horizontal="left" vertical="center"/>
    </xf>
    <xf numFmtId="38" fontId="51" fillId="0" borderId="0" xfId="0" applyNumberFormat="1" applyFont="1"/>
    <xf numFmtId="0" fontId="44" fillId="3" borderId="22" xfId="0" applyFont="1" applyFill="1" applyBorder="1" applyAlignment="1">
      <alignment vertical="center" wrapText="1"/>
    </xf>
    <xf numFmtId="0" fontId="43" fillId="0" borderId="28" xfId="0" applyFont="1" applyBorder="1" applyAlignment="1">
      <alignment horizontal="right" vertical="center" wrapText="1"/>
    </xf>
    <xf numFmtId="0" fontId="43" fillId="0" borderId="6" xfId="0" applyFont="1" applyBorder="1" applyAlignment="1">
      <alignment horizontal="right" vertical="center" wrapText="1"/>
    </xf>
    <xf numFmtId="0" fontId="43" fillId="0" borderId="83" xfId="0" applyFont="1" applyBorder="1" applyAlignment="1">
      <alignment horizontal="right" vertical="center" wrapText="1"/>
    </xf>
    <xf numFmtId="40" fontId="8" fillId="3" borderId="8" xfId="8" applyNumberFormat="1" applyFont="1" applyFill="1" applyBorder="1">
      <alignment vertical="center"/>
    </xf>
    <xf numFmtId="190" fontId="46" fillId="3" borderId="18" xfId="0" applyNumberFormat="1" applyFont="1" applyFill="1" applyBorder="1" applyAlignment="1">
      <alignment vertical="center" shrinkToFit="1"/>
    </xf>
    <xf numFmtId="2" fontId="8" fillId="3" borderId="8" xfId="6" applyNumberFormat="1" applyFont="1" applyFill="1" applyBorder="1">
      <alignment vertical="center"/>
    </xf>
    <xf numFmtId="2" fontId="8" fillId="3" borderId="8" xfId="7" applyNumberFormat="1" applyFont="1" applyFill="1" applyBorder="1">
      <alignment vertical="center"/>
    </xf>
    <xf numFmtId="190" fontId="43" fillId="3" borderId="18" xfId="0" applyNumberFormat="1" applyFont="1" applyFill="1" applyBorder="1" applyAlignment="1">
      <alignment vertical="center" shrinkToFit="1"/>
    </xf>
    <xf numFmtId="0" fontId="51" fillId="5" borderId="12" xfId="0" applyFont="1" applyFill="1" applyBorder="1" applyAlignment="1">
      <alignment vertical="center"/>
    </xf>
    <xf numFmtId="0" fontId="51" fillId="5" borderId="116" xfId="0" applyFont="1" applyFill="1" applyBorder="1" applyAlignment="1">
      <alignment vertical="center"/>
    </xf>
    <xf numFmtId="0" fontId="51" fillId="5" borderId="110" xfId="0" applyFont="1" applyFill="1" applyBorder="1" applyAlignment="1">
      <alignment vertical="center"/>
    </xf>
    <xf numFmtId="0" fontId="80" fillId="0" borderId="3" xfId="16" applyFont="1" applyBorder="1">
      <alignment vertical="center"/>
    </xf>
    <xf numFmtId="0" fontId="80" fillId="0" borderId="3" xfId="16" applyFont="1" applyBorder="1" applyAlignment="1">
      <alignment vertical="center" wrapText="1"/>
    </xf>
    <xf numFmtId="0" fontId="80" fillId="0" borderId="4" xfId="16" applyFont="1" applyBorder="1" applyAlignment="1">
      <alignment vertical="center" wrapText="1"/>
    </xf>
    <xf numFmtId="0" fontId="80" fillId="0" borderId="9" xfId="16" applyFont="1" applyBorder="1">
      <alignment vertical="center"/>
    </xf>
    <xf numFmtId="0" fontId="80" fillId="0" borderId="10" xfId="16" applyFont="1" applyBorder="1">
      <alignment vertical="center"/>
    </xf>
    <xf numFmtId="0" fontId="80" fillId="0" borderId="11" xfId="16" applyFont="1" applyBorder="1">
      <alignment vertical="center"/>
    </xf>
    <xf numFmtId="0" fontId="76" fillId="5" borderId="0" xfId="0" applyFont="1" applyFill="1"/>
    <xf numFmtId="0" fontId="94" fillId="0" borderId="0" xfId="9" applyFont="1">
      <alignment vertical="center"/>
    </xf>
    <xf numFmtId="0" fontId="95" fillId="0" borderId="0" xfId="9" applyFont="1">
      <alignment vertical="center"/>
    </xf>
    <xf numFmtId="0" fontId="0" fillId="0" borderId="100" xfId="9" quotePrefix="1" applyFont="1" applyBorder="1">
      <alignment vertical="center"/>
    </xf>
    <xf numFmtId="0" fontId="63" fillId="0" borderId="0" xfId="9" applyFont="1" applyAlignment="1">
      <alignment vertical="center" wrapText="1"/>
    </xf>
    <xf numFmtId="38" fontId="8" fillId="3" borderId="8" xfId="8" applyFont="1" applyFill="1" applyBorder="1" applyProtection="1">
      <alignment vertical="center"/>
    </xf>
    <xf numFmtId="0" fontId="73" fillId="0" borderId="0" xfId="0" applyFont="1" applyAlignment="1">
      <alignment horizontal="center" wrapText="1"/>
    </xf>
    <xf numFmtId="0" fontId="51" fillId="0" borderId="76" xfId="0" applyFont="1" applyBorder="1" applyAlignment="1">
      <alignment horizontal="center" vertical="center"/>
    </xf>
    <xf numFmtId="0" fontId="51" fillId="0" borderId="111" xfId="0" applyFont="1" applyBorder="1" applyAlignment="1">
      <alignment horizontal="center" vertical="center"/>
    </xf>
    <xf numFmtId="0" fontId="51" fillId="0" borderId="112" xfId="0" applyFont="1" applyBorder="1" applyAlignment="1">
      <alignment horizontal="center" vertical="center"/>
    </xf>
    <xf numFmtId="0" fontId="51" fillId="5" borderId="13" xfId="0" applyFont="1" applyFill="1" applyBorder="1" applyAlignment="1">
      <alignment horizontal="left" vertical="center"/>
    </xf>
    <xf numFmtId="0" fontId="51" fillId="5" borderId="12" xfId="0" applyFont="1" applyFill="1" applyBorder="1" applyAlignment="1">
      <alignment horizontal="left" vertical="center"/>
    </xf>
    <xf numFmtId="0" fontId="51" fillId="5" borderId="45" xfId="0" applyFont="1" applyFill="1" applyBorder="1" applyAlignment="1">
      <alignment horizontal="left" vertical="center"/>
    </xf>
    <xf numFmtId="0" fontId="51" fillId="5" borderId="44" xfId="0" applyFont="1" applyFill="1" applyBorder="1" applyAlignment="1">
      <alignment horizontal="left" vertical="center"/>
    </xf>
    <xf numFmtId="0" fontId="51" fillId="0" borderId="8" xfId="0" applyFont="1" applyBorder="1" applyAlignment="1">
      <alignment horizontal="center" vertical="center"/>
    </xf>
    <xf numFmtId="0" fontId="51" fillId="0" borderId="13" xfId="0" applyFont="1" applyBorder="1" applyAlignment="1">
      <alignment horizontal="center" vertical="center"/>
    </xf>
    <xf numFmtId="0" fontId="51" fillId="0" borderId="13" xfId="0" applyFont="1" applyBorder="1" applyAlignment="1">
      <alignment horizontal="center" vertical="center" wrapText="1"/>
    </xf>
    <xf numFmtId="0" fontId="51" fillId="5" borderId="12" xfId="0" applyFont="1" applyFill="1" applyBorder="1" applyAlignment="1">
      <alignment horizontal="center" vertical="center"/>
    </xf>
    <xf numFmtId="0" fontId="51" fillId="5" borderId="45" xfId="0" applyFont="1" applyFill="1" applyBorder="1" applyAlignment="1">
      <alignment horizontal="center" vertical="center"/>
    </xf>
    <xf numFmtId="0" fontId="51" fillId="5" borderId="74" xfId="0" applyFont="1" applyFill="1" applyBorder="1" applyAlignment="1">
      <alignment horizontal="left" vertical="center"/>
    </xf>
    <xf numFmtId="0" fontId="51" fillId="5" borderId="77" xfId="0" applyFont="1" applyFill="1" applyBorder="1" applyAlignment="1">
      <alignment horizontal="left" vertical="center"/>
    </xf>
    <xf numFmtId="0" fontId="51" fillId="5" borderId="78" xfId="0" applyFont="1" applyFill="1" applyBorder="1" applyAlignment="1">
      <alignment horizontal="left" vertical="center"/>
    </xf>
    <xf numFmtId="0" fontId="51" fillId="5" borderId="75" xfId="0" applyFont="1" applyFill="1" applyBorder="1" applyAlignment="1">
      <alignment horizontal="left" vertical="center"/>
    </xf>
    <xf numFmtId="0" fontId="51" fillId="0" borderId="1" xfId="0" applyFont="1" applyBorder="1" applyAlignment="1">
      <alignment horizontal="left" vertical="center"/>
    </xf>
    <xf numFmtId="0" fontId="51" fillId="0" borderId="8" xfId="0" applyFont="1" applyBorder="1" applyAlignment="1">
      <alignment horizontal="left" vertical="center"/>
    </xf>
    <xf numFmtId="0" fontId="80" fillId="0" borderId="0" xfId="16" applyFont="1" applyAlignment="1">
      <alignment horizontal="center" vertical="center"/>
    </xf>
    <xf numFmtId="0" fontId="81" fillId="0" borderId="10" xfId="16" applyFont="1" applyBorder="1" applyAlignment="1">
      <alignment horizontal="center" vertical="center"/>
    </xf>
    <xf numFmtId="0" fontId="80" fillId="5" borderId="2" xfId="16" applyFont="1" applyFill="1" applyBorder="1" applyAlignment="1">
      <alignment horizontal="center" vertical="center" wrapText="1"/>
    </xf>
    <xf numFmtId="0" fontId="80" fillId="5" borderId="3" xfId="16" applyFont="1" applyFill="1" applyBorder="1" applyAlignment="1">
      <alignment horizontal="center" vertical="center" wrapText="1"/>
    </xf>
    <xf numFmtId="0" fontId="80" fillId="5" borderId="4" xfId="16" applyFont="1" applyFill="1" applyBorder="1" applyAlignment="1">
      <alignment horizontal="center" vertical="center" wrapText="1"/>
    </xf>
    <xf numFmtId="0" fontId="80" fillId="5" borderId="5" xfId="16" applyFont="1" applyFill="1" applyBorder="1" applyAlignment="1">
      <alignment horizontal="center" vertical="center" wrapText="1"/>
    </xf>
    <xf numFmtId="0" fontId="80" fillId="5" borderId="0" xfId="16" applyFont="1" applyFill="1" applyAlignment="1">
      <alignment horizontal="center" vertical="center" wrapText="1"/>
    </xf>
    <xf numFmtId="0" fontId="80" fillId="5" borderId="7" xfId="16" applyFont="1" applyFill="1" applyBorder="1" applyAlignment="1">
      <alignment horizontal="center" vertical="center" wrapText="1"/>
    </xf>
    <xf numFmtId="0" fontId="84" fillId="5" borderId="2" xfId="16" applyFont="1" applyFill="1" applyBorder="1" applyAlignment="1">
      <alignment horizontal="left" vertical="center" wrapText="1"/>
    </xf>
    <xf numFmtId="0" fontId="84" fillId="5" borderId="3" xfId="16" applyFont="1" applyFill="1" applyBorder="1" applyAlignment="1">
      <alignment horizontal="left" vertical="center" wrapText="1"/>
    </xf>
    <xf numFmtId="0" fontId="84" fillId="5" borderId="4" xfId="16" applyFont="1" applyFill="1" applyBorder="1" applyAlignment="1">
      <alignment horizontal="left" vertical="center" wrapText="1"/>
    </xf>
    <xf numFmtId="0" fontId="84" fillId="5" borderId="5" xfId="16" applyFont="1" applyFill="1" applyBorder="1" applyAlignment="1">
      <alignment horizontal="left" vertical="center" wrapText="1"/>
    </xf>
    <xf numFmtId="0" fontId="84" fillId="5" borderId="0" xfId="16" applyFont="1" applyFill="1" applyAlignment="1">
      <alignment horizontal="left" vertical="center" wrapText="1"/>
    </xf>
    <xf numFmtId="0" fontId="84" fillId="5" borderId="7" xfId="16" applyFont="1" applyFill="1" applyBorder="1" applyAlignment="1">
      <alignment horizontal="left" vertical="center" wrapText="1"/>
    </xf>
    <xf numFmtId="0" fontId="80" fillId="0" borderId="2" xfId="16" applyFont="1" applyBorder="1" applyAlignment="1">
      <alignment horizontal="center" vertical="center" wrapText="1"/>
    </xf>
    <xf numFmtId="0" fontId="80" fillId="0" borderId="3" xfId="16" applyFont="1" applyBorder="1" applyAlignment="1">
      <alignment horizontal="center" vertical="center" wrapText="1"/>
    </xf>
    <xf numFmtId="0" fontId="80" fillId="0" borderId="4" xfId="16" applyFont="1" applyBorder="1" applyAlignment="1">
      <alignment horizontal="center" vertical="center" wrapText="1"/>
    </xf>
    <xf numFmtId="0" fontId="80" fillId="0" borderId="5" xfId="16" applyFont="1" applyBorder="1" applyAlignment="1">
      <alignment horizontal="center" vertical="center" wrapText="1"/>
    </xf>
    <xf numFmtId="0" fontId="80" fillId="0" borderId="0" xfId="16" applyFont="1" applyAlignment="1">
      <alignment horizontal="center" vertical="center" wrapText="1"/>
    </xf>
    <xf numFmtId="0" fontId="80" fillId="0" borderId="7" xfId="16" applyFont="1" applyBorder="1" applyAlignment="1">
      <alignment horizontal="center" vertical="center" wrapText="1"/>
    </xf>
    <xf numFmtId="0" fontId="85" fillId="5" borderId="102" xfId="16" applyFont="1" applyFill="1" applyBorder="1" applyAlignment="1">
      <alignment horizontal="center" vertical="center" wrapText="1"/>
    </xf>
    <xf numFmtId="0" fontId="86" fillId="5" borderId="103" xfId="16" applyFont="1" applyFill="1" applyBorder="1" applyAlignment="1">
      <alignment horizontal="center" vertical="center" wrapText="1"/>
    </xf>
    <xf numFmtId="0" fontId="86" fillId="5" borderId="104" xfId="16" applyFont="1" applyFill="1" applyBorder="1" applyAlignment="1">
      <alignment horizontal="center" vertical="center" wrapText="1"/>
    </xf>
    <xf numFmtId="0" fontId="87" fillId="0" borderId="9" xfId="16" applyFont="1" applyBorder="1" applyAlignment="1">
      <alignment horizontal="center" vertical="center" wrapText="1"/>
    </xf>
    <xf numFmtId="0" fontId="87" fillId="0" borderId="10" xfId="16" applyFont="1" applyBorder="1" applyAlignment="1">
      <alignment horizontal="center" vertical="center" wrapText="1"/>
    </xf>
    <xf numFmtId="0" fontId="87" fillId="0" borderId="11" xfId="16" applyFont="1" applyBorder="1" applyAlignment="1">
      <alignment horizontal="center" vertical="center" wrapText="1"/>
    </xf>
    <xf numFmtId="0" fontId="80" fillId="0" borderId="9" xfId="16" applyFont="1" applyBorder="1" applyAlignment="1">
      <alignment horizontal="center" vertical="center" wrapText="1"/>
    </xf>
    <xf numFmtId="0" fontId="80" fillId="0" borderId="10" xfId="16" applyFont="1" applyBorder="1" applyAlignment="1">
      <alignment horizontal="center" vertical="center" wrapText="1"/>
    </xf>
    <xf numFmtId="0" fontId="80" fillId="0" borderId="11" xfId="16" applyFont="1" applyBorder="1" applyAlignment="1">
      <alignment horizontal="center" vertical="center" wrapText="1"/>
    </xf>
    <xf numFmtId="0" fontId="88" fillId="0" borderId="2" xfId="16" applyFont="1" applyBorder="1" applyAlignment="1">
      <alignment horizontal="center" vertical="center" wrapText="1"/>
    </xf>
    <xf numFmtId="0" fontId="88" fillId="0" borderId="3" xfId="16" applyFont="1" applyBorder="1" applyAlignment="1">
      <alignment horizontal="center" vertical="center" wrapText="1"/>
    </xf>
    <xf numFmtId="0" fontId="88" fillId="0" borderId="4" xfId="16" applyFont="1" applyBorder="1" applyAlignment="1">
      <alignment horizontal="center" vertical="center" wrapText="1"/>
    </xf>
    <xf numFmtId="0" fontId="88" fillId="0" borderId="9" xfId="16" applyFont="1" applyBorder="1" applyAlignment="1">
      <alignment horizontal="center" vertical="center" wrapText="1"/>
    </xf>
    <xf numFmtId="0" fontId="88" fillId="0" borderId="10" xfId="16" applyFont="1" applyBorder="1" applyAlignment="1">
      <alignment horizontal="center" vertical="center" wrapText="1"/>
    </xf>
    <xf numFmtId="0" fontId="88" fillId="0" borderId="11" xfId="16" applyFont="1" applyBorder="1" applyAlignment="1">
      <alignment horizontal="center" vertical="center" wrapText="1"/>
    </xf>
    <xf numFmtId="0" fontId="89" fillId="5" borderId="102" xfId="16" applyFont="1" applyFill="1" applyBorder="1" applyAlignment="1">
      <alignment horizontal="center" vertical="center" wrapText="1"/>
    </xf>
    <xf numFmtId="0" fontId="89" fillId="5" borderId="103" xfId="16" applyFont="1" applyFill="1" applyBorder="1" applyAlignment="1">
      <alignment horizontal="center" vertical="center" wrapText="1"/>
    </xf>
    <xf numFmtId="0" fontId="89" fillId="5" borderId="104" xfId="16" applyFont="1" applyFill="1" applyBorder="1" applyAlignment="1">
      <alignment horizontal="center" vertical="center" wrapText="1"/>
    </xf>
    <xf numFmtId="0" fontId="80" fillId="0" borderId="12" xfId="16" applyFont="1" applyBorder="1" applyAlignment="1">
      <alignment horizontal="center" vertical="center" wrapText="1"/>
    </xf>
    <xf numFmtId="0" fontId="80" fillId="0" borderId="44" xfId="16" applyFont="1" applyBorder="1" applyAlignment="1">
      <alignment horizontal="center" vertical="center" wrapText="1"/>
    </xf>
    <xf numFmtId="0" fontId="80" fillId="0" borderId="45" xfId="16" applyFont="1" applyBorder="1" applyAlignment="1">
      <alignment horizontal="center" vertical="center" wrapText="1"/>
    </xf>
    <xf numFmtId="0" fontId="87" fillId="0" borderId="12" xfId="16" applyFont="1" applyBorder="1" applyAlignment="1">
      <alignment horizontal="center" vertical="center" wrapText="1"/>
    </xf>
    <xf numFmtId="0" fontId="87" fillId="0" borderId="44" xfId="16" applyFont="1" applyBorder="1" applyAlignment="1">
      <alignment horizontal="center" vertical="center" wrapText="1"/>
    </xf>
    <xf numFmtId="0" fontId="87" fillId="0" borderId="45" xfId="16" applyFont="1" applyBorder="1" applyAlignment="1">
      <alignment horizontal="center" vertical="center" wrapText="1"/>
    </xf>
    <xf numFmtId="0" fontId="80" fillId="5" borderId="12" xfId="16" applyFont="1" applyFill="1" applyBorder="1" applyAlignment="1">
      <alignment horizontal="left" vertical="center" wrapText="1"/>
    </xf>
    <xf numFmtId="0" fontId="80" fillId="5" borderId="44" xfId="16" applyFont="1" applyFill="1" applyBorder="1" applyAlignment="1">
      <alignment horizontal="left" vertical="center" wrapText="1"/>
    </xf>
    <xf numFmtId="0" fontId="80" fillId="5" borderId="45" xfId="16" applyFont="1" applyFill="1" applyBorder="1" applyAlignment="1">
      <alignment horizontal="left" vertical="center" wrapText="1"/>
    </xf>
    <xf numFmtId="0" fontId="80" fillId="0" borderId="3" xfId="16" applyFont="1" applyBorder="1" applyAlignment="1">
      <alignment horizontal="center" vertical="center"/>
    </xf>
    <xf numFmtId="0" fontId="80" fillId="0" borderId="10" xfId="16" applyFont="1" applyBorder="1" applyAlignment="1">
      <alignment horizontal="center" vertical="center"/>
    </xf>
    <xf numFmtId="0" fontId="90" fillId="0" borderId="102" xfId="16" applyFont="1" applyBorder="1" applyAlignment="1">
      <alignment horizontal="center" vertical="center"/>
    </xf>
    <xf numFmtId="0" fontId="90" fillId="0" borderId="103" xfId="16" applyFont="1" applyBorder="1" applyAlignment="1">
      <alignment horizontal="center" vertical="center"/>
    </xf>
    <xf numFmtId="0" fontId="90" fillId="0" borderId="104" xfId="16" applyFont="1" applyBorder="1" applyAlignment="1">
      <alignment horizontal="center" vertical="center"/>
    </xf>
    <xf numFmtId="0" fontId="83" fillId="0" borderId="2" xfId="16" applyFont="1" applyBorder="1" applyAlignment="1">
      <alignment vertical="center" wrapText="1"/>
    </xf>
    <xf numFmtId="0" fontId="83" fillId="0" borderId="3" xfId="16" applyFont="1" applyBorder="1" applyAlignment="1">
      <alignment vertical="center" wrapText="1"/>
    </xf>
    <xf numFmtId="0" fontId="83" fillId="0" borderId="4" xfId="16" applyFont="1" applyBorder="1" applyAlignment="1">
      <alignment vertical="center" wrapText="1"/>
    </xf>
    <xf numFmtId="0" fontId="83" fillId="0" borderId="5" xfId="16" applyFont="1" applyBorder="1" applyAlignment="1">
      <alignment vertical="center" wrapText="1"/>
    </xf>
    <xf numFmtId="0" fontId="83" fillId="0" borderId="0" xfId="16" applyFont="1" applyAlignment="1">
      <alignment vertical="center" wrapText="1"/>
    </xf>
    <xf numFmtId="0" fontId="83" fillId="0" borderId="7" xfId="16" applyFont="1" applyBorder="1" applyAlignment="1">
      <alignment vertical="center" wrapText="1"/>
    </xf>
    <xf numFmtId="0" fontId="83" fillId="0" borderId="9" xfId="16" applyFont="1" applyBorder="1" applyAlignment="1">
      <alignment vertical="center" wrapText="1"/>
    </xf>
    <xf numFmtId="0" fontId="83" fillId="0" borderId="10" xfId="16" applyFont="1" applyBorder="1" applyAlignment="1">
      <alignment vertical="center" wrapText="1"/>
    </xf>
    <xf numFmtId="0" fontId="83" fillId="0" borderId="11" xfId="16" applyFont="1" applyBorder="1" applyAlignment="1">
      <alignment vertical="center" wrapText="1"/>
    </xf>
    <xf numFmtId="0" fontId="62" fillId="0" borderId="105" xfId="16" applyFont="1" applyBorder="1" applyAlignment="1">
      <alignment horizontal="center" vertical="center" wrapText="1"/>
    </xf>
    <xf numFmtId="0" fontId="62" fillId="0" borderId="106" xfId="16" applyFont="1" applyBorder="1" applyAlignment="1">
      <alignment horizontal="center" vertical="center" wrapText="1"/>
    </xf>
    <xf numFmtId="0" fontId="87" fillId="0" borderId="106" xfId="16" applyFont="1" applyBorder="1" applyAlignment="1">
      <alignment horizontal="center" vertical="center"/>
    </xf>
    <xf numFmtId="0" fontId="80" fillId="0" borderId="7" xfId="16" applyFont="1" applyBorder="1" applyAlignment="1">
      <alignment horizontal="center" vertical="center"/>
    </xf>
    <xf numFmtId="0" fontId="2" fillId="0" borderId="9" xfId="16" applyBorder="1" applyAlignment="1">
      <alignment horizontal="center" vertical="top" wrapText="1"/>
    </xf>
    <xf numFmtId="0" fontId="2" fillId="0" borderId="10" xfId="16" applyBorder="1" applyAlignment="1">
      <alignment horizontal="center" vertical="top" wrapText="1"/>
    </xf>
    <xf numFmtId="0" fontId="80" fillId="0" borderId="11" xfId="16" applyFont="1" applyBorder="1" applyAlignment="1">
      <alignment horizontal="center" vertical="center"/>
    </xf>
    <xf numFmtId="0" fontId="80" fillId="5" borderId="9" xfId="16" applyFont="1" applyFill="1" applyBorder="1" applyAlignment="1">
      <alignment horizontal="center" vertical="center" wrapText="1"/>
    </xf>
    <xf numFmtId="0" fontId="80" fillId="5" borderId="10" xfId="16" applyFont="1" applyFill="1" applyBorder="1" applyAlignment="1">
      <alignment horizontal="center" vertical="center" wrapText="1"/>
    </xf>
    <xf numFmtId="0" fontId="80" fillId="5" borderId="11" xfId="16" applyFont="1" applyFill="1" applyBorder="1" applyAlignment="1">
      <alignment horizontal="center" vertical="center" wrapText="1"/>
    </xf>
    <xf numFmtId="0" fontId="83" fillId="0" borderId="12" xfId="16" applyFont="1" applyBorder="1" applyAlignment="1">
      <alignment horizontal="center" vertical="center" wrapText="1"/>
    </xf>
    <xf numFmtId="0" fontId="83" fillId="0" borderId="44" xfId="16" applyFont="1" applyBorder="1" applyAlignment="1">
      <alignment horizontal="center" vertical="center" wrapText="1"/>
    </xf>
    <xf numFmtId="0" fontId="83" fillId="0" borderId="45" xfId="16" applyFont="1" applyBorder="1" applyAlignment="1">
      <alignment horizontal="center" vertical="center" wrapText="1"/>
    </xf>
    <xf numFmtId="0" fontId="2" fillId="5" borderId="12" xfId="16" applyFill="1" applyBorder="1" applyAlignment="1">
      <alignment horizontal="center" vertical="center"/>
    </xf>
    <xf numFmtId="0" fontId="2" fillId="5" borderId="44" xfId="16" applyFill="1" applyBorder="1" applyAlignment="1">
      <alignment horizontal="center" vertical="center"/>
    </xf>
    <xf numFmtId="0" fontId="2" fillId="5" borderId="45" xfId="16" applyFill="1" applyBorder="1" applyAlignment="1">
      <alignment horizontal="center" vertical="center"/>
    </xf>
    <xf numFmtId="0" fontId="91" fillId="0" borderId="102" xfId="16" applyFont="1" applyBorder="1" applyAlignment="1">
      <alignment horizontal="center" vertical="center"/>
    </xf>
    <xf numFmtId="0" fontId="91" fillId="0" borderId="103" xfId="16" applyFont="1" applyBorder="1" applyAlignment="1">
      <alignment horizontal="center" vertical="center"/>
    </xf>
    <xf numFmtId="0" fontId="91" fillId="0" borderId="104" xfId="16" applyFont="1" applyBorder="1" applyAlignment="1">
      <alignment horizontal="center" vertical="center"/>
    </xf>
    <xf numFmtId="0" fontId="91" fillId="0" borderId="107" xfId="16" applyFont="1" applyBorder="1" applyAlignment="1">
      <alignment horizontal="center" vertical="center"/>
    </xf>
    <xf numFmtId="0" fontId="91" fillId="0" borderId="108" xfId="16" applyFont="1" applyBorder="1" applyAlignment="1">
      <alignment horizontal="center" vertical="center"/>
    </xf>
    <xf numFmtId="0" fontId="91" fillId="0" borderId="109" xfId="16" applyFont="1" applyBorder="1" applyAlignment="1">
      <alignment horizontal="center" vertical="center"/>
    </xf>
    <xf numFmtId="0" fontId="2" fillId="0" borderId="102" xfId="16" applyBorder="1" applyAlignment="1">
      <alignment horizontal="center" vertical="center"/>
    </xf>
    <xf numFmtId="0" fontId="2" fillId="0" borderId="103" xfId="16" applyBorder="1" applyAlignment="1">
      <alignment horizontal="center" vertical="center"/>
    </xf>
    <xf numFmtId="0" fontId="2" fillId="0" borderId="104" xfId="16" applyBorder="1" applyAlignment="1">
      <alignment horizontal="center" vertical="center"/>
    </xf>
    <xf numFmtId="0" fontId="88" fillId="0" borderId="2" xfId="16" applyFont="1" applyBorder="1" applyAlignment="1">
      <alignment vertical="center" wrapText="1"/>
    </xf>
    <xf numFmtId="0" fontId="88" fillId="0" borderId="3" xfId="16" applyFont="1" applyBorder="1" applyAlignment="1">
      <alignment vertical="center" wrapText="1"/>
    </xf>
    <xf numFmtId="0" fontId="88" fillId="0" borderId="4" xfId="16" applyFont="1" applyBorder="1" applyAlignment="1">
      <alignment vertical="center" wrapText="1"/>
    </xf>
    <xf numFmtId="0" fontId="88" fillId="0" borderId="5" xfId="16" applyFont="1" applyBorder="1" applyAlignment="1">
      <alignment vertical="center" wrapText="1"/>
    </xf>
    <xf numFmtId="0" fontId="88" fillId="0" borderId="0" xfId="16" applyFont="1" applyAlignment="1">
      <alignment vertical="center" wrapText="1"/>
    </xf>
    <xf numFmtId="0" fontId="88" fillId="0" borderId="7" xfId="16" applyFont="1" applyBorder="1" applyAlignment="1">
      <alignment vertical="center" wrapText="1"/>
    </xf>
    <xf numFmtId="0" fontId="88" fillId="0" borderId="9" xfId="16" applyFont="1" applyBorder="1" applyAlignment="1">
      <alignment vertical="center" wrapText="1"/>
    </xf>
    <xf numFmtId="0" fontId="88" fillId="0" borderId="10" xfId="16" applyFont="1" applyBorder="1" applyAlignment="1">
      <alignment vertical="center" wrapText="1"/>
    </xf>
    <xf numFmtId="0" fontId="88" fillId="0" borderId="11" xfId="16" applyFont="1" applyBorder="1" applyAlignment="1">
      <alignment vertical="center" wrapText="1"/>
    </xf>
    <xf numFmtId="0" fontId="83" fillId="0" borderId="105" xfId="16" applyFont="1" applyBorder="1" applyAlignment="1">
      <alignment horizontal="center" vertical="center" wrapText="1"/>
    </xf>
    <xf numFmtId="0" fontId="83" fillId="0" borderId="106" xfId="16" applyFont="1" applyBorder="1" applyAlignment="1">
      <alignment horizontal="center" vertical="center" wrapText="1"/>
    </xf>
    <xf numFmtId="0" fontId="80" fillId="0" borderId="106" xfId="16" applyFont="1" applyBorder="1" applyAlignment="1">
      <alignment horizontal="center" vertical="center"/>
    </xf>
    <xf numFmtId="0" fontId="83" fillId="0" borderId="9" xfId="16" applyFont="1" applyBorder="1" applyAlignment="1">
      <alignment horizontal="center" vertical="center" wrapText="1"/>
    </xf>
    <xf numFmtId="0" fontId="83" fillId="0" borderId="10" xfId="16" applyFont="1" applyBorder="1" applyAlignment="1">
      <alignment horizontal="center" vertical="center" wrapText="1"/>
    </xf>
    <xf numFmtId="0" fontId="80" fillId="0" borderId="5" xfId="16" applyFont="1" applyBorder="1" applyAlignment="1">
      <alignment vertical="center" wrapText="1"/>
    </xf>
    <xf numFmtId="0" fontId="80" fillId="0" borderId="0" xfId="16" applyFont="1" applyAlignment="1">
      <alignment vertical="center" wrapText="1"/>
    </xf>
    <xf numFmtId="0" fontId="80" fillId="0" borderId="7" xfId="16" applyFont="1" applyBorder="1" applyAlignment="1">
      <alignment vertical="center" wrapText="1"/>
    </xf>
    <xf numFmtId="0" fontId="2" fillId="0" borderId="10" xfId="16" applyBorder="1" applyAlignment="1">
      <alignment horizontal="center" vertical="center"/>
    </xf>
    <xf numFmtId="0" fontId="2" fillId="0" borderId="11" xfId="16" applyBorder="1" applyAlignment="1">
      <alignment horizontal="center" vertical="center"/>
    </xf>
    <xf numFmtId="0" fontId="80" fillId="0" borderId="12" xfId="16" applyFont="1" applyBorder="1" applyAlignment="1">
      <alignment vertical="center" wrapText="1"/>
    </xf>
    <xf numFmtId="0" fontId="80" fillId="0" borderId="44" xfId="16" applyFont="1" applyBorder="1" applyAlignment="1">
      <alignment vertical="center" wrapText="1"/>
    </xf>
    <xf numFmtId="0" fontId="80" fillId="0" borderId="45" xfId="16" applyFont="1" applyBorder="1" applyAlignment="1">
      <alignment vertical="center" wrapText="1"/>
    </xf>
    <xf numFmtId="0" fontId="83" fillId="0" borderId="102" xfId="16" applyFont="1" applyBorder="1" applyAlignment="1">
      <alignment horizontal="center" vertical="center" wrapText="1"/>
    </xf>
    <xf numFmtId="0" fontId="83" fillId="0" borderId="103" xfId="16" applyFont="1" applyBorder="1" applyAlignment="1">
      <alignment horizontal="center" vertical="center" wrapText="1"/>
    </xf>
    <xf numFmtId="0" fontId="83" fillId="0" borderId="104" xfId="16" applyFont="1" applyBorder="1" applyAlignment="1">
      <alignment horizontal="center" vertical="center" wrapText="1"/>
    </xf>
    <xf numFmtId="0" fontId="83" fillId="0" borderId="107" xfId="16" applyFont="1" applyBorder="1" applyAlignment="1">
      <alignment horizontal="center" vertical="center" wrapText="1"/>
    </xf>
    <xf numFmtId="0" fontId="83" fillId="0" borderId="108" xfId="16" applyFont="1" applyBorder="1" applyAlignment="1">
      <alignment horizontal="center" vertical="center" wrapText="1"/>
    </xf>
    <xf numFmtId="0" fontId="83" fillId="0" borderId="109" xfId="16" applyFont="1" applyBorder="1" applyAlignment="1">
      <alignment horizontal="center" vertical="center" wrapText="1"/>
    </xf>
    <xf numFmtId="0" fontId="80" fillId="0" borderId="2" xfId="16" applyFont="1" applyBorder="1" applyAlignment="1">
      <alignment horizontal="left" vertical="center" wrapText="1"/>
    </xf>
    <xf numFmtId="0" fontId="80" fillId="0" borderId="3" xfId="16" applyFont="1" applyBorder="1" applyAlignment="1">
      <alignment horizontal="left" vertical="center" wrapText="1"/>
    </xf>
    <xf numFmtId="0" fontId="80" fillId="0" borderId="4" xfId="16" applyFont="1" applyBorder="1" applyAlignment="1">
      <alignment horizontal="left" vertical="center" wrapText="1"/>
    </xf>
    <xf numFmtId="184" fontId="87" fillId="0" borderId="5" xfId="16" applyNumberFormat="1" applyFont="1" applyBorder="1" applyAlignment="1">
      <alignment horizontal="left" vertical="center" wrapText="1" indent="1"/>
    </xf>
    <xf numFmtId="184" fontId="87" fillId="0" borderId="0" xfId="16" applyNumberFormat="1" applyFont="1" applyAlignment="1">
      <alignment horizontal="left" vertical="center" wrapText="1" indent="1"/>
    </xf>
    <xf numFmtId="184" fontId="87" fillId="0" borderId="7" xfId="16" applyNumberFormat="1" applyFont="1" applyBorder="1" applyAlignment="1">
      <alignment horizontal="left" vertical="center" wrapText="1" indent="1"/>
    </xf>
    <xf numFmtId="0" fontId="87" fillId="0" borderId="0" xfId="16" applyFont="1" applyAlignment="1">
      <alignment horizontal="left" vertical="center" wrapText="1" shrinkToFit="1"/>
    </xf>
    <xf numFmtId="0" fontId="87" fillId="0" borderId="7" xfId="16" applyFont="1" applyBorder="1" applyAlignment="1">
      <alignment horizontal="left" vertical="center" wrapText="1" shrinkToFit="1"/>
    </xf>
    <xf numFmtId="0" fontId="87" fillId="0" borderId="0" xfId="16" applyFont="1" applyAlignment="1">
      <alignment horizontal="left" vertical="center" wrapText="1"/>
    </xf>
    <xf numFmtId="0" fontId="87" fillId="0" borderId="7" xfId="16" applyFont="1" applyBorder="1" applyAlignment="1">
      <alignment horizontal="left" vertical="center" wrapText="1"/>
    </xf>
    <xf numFmtId="0" fontId="88" fillId="0" borderId="0" xfId="16" applyFont="1" applyAlignment="1">
      <alignment horizontal="left" vertical="center" wrapText="1"/>
    </xf>
    <xf numFmtId="0" fontId="88" fillId="0" borderId="0" xfId="16" applyFont="1">
      <alignment vertical="center"/>
    </xf>
    <xf numFmtId="0" fontId="92" fillId="0" borderId="0" xfId="16" applyFont="1" applyAlignment="1">
      <alignment horizontal="left" vertical="center" wrapText="1"/>
    </xf>
    <xf numFmtId="0" fontId="88" fillId="0" borderId="0" xfId="16" applyFont="1" applyAlignment="1">
      <alignment horizontal="left" vertical="center"/>
    </xf>
    <xf numFmtId="0" fontId="52" fillId="0" borderId="0" xfId="9" applyFont="1" applyAlignment="1">
      <alignment horizontal="left" vertical="center" shrinkToFit="1"/>
    </xf>
    <xf numFmtId="0" fontId="52" fillId="0" borderId="0" xfId="9" applyFont="1" applyAlignment="1">
      <alignment horizontal="left" vertical="center"/>
    </xf>
    <xf numFmtId="0" fontId="54" fillId="0" borderId="0" xfId="9" applyFont="1" applyAlignment="1">
      <alignment horizontal="center" vertical="center"/>
    </xf>
    <xf numFmtId="0" fontId="52" fillId="0" borderId="0" xfId="9" applyFont="1">
      <alignment vertical="center"/>
    </xf>
    <xf numFmtId="0" fontId="52" fillId="0" borderId="0" xfId="9" applyFont="1" applyAlignment="1">
      <alignment horizontal="justify" vertical="top"/>
    </xf>
    <xf numFmtId="0" fontId="52" fillId="0" borderId="0" xfId="9" applyFont="1" applyAlignment="1">
      <alignment horizontal="center" vertical="center"/>
    </xf>
    <xf numFmtId="0" fontId="52" fillId="0" borderId="0" xfId="9" applyFont="1" applyAlignment="1">
      <alignment horizontal="justify" vertical="center"/>
    </xf>
    <xf numFmtId="0" fontId="52" fillId="3" borderId="0" xfId="9" quotePrefix="1" applyFont="1" applyFill="1" applyAlignment="1">
      <alignment horizontal="left" vertical="center"/>
    </xf>
    <xf numFmtId="0" fontId="59" fillId="0" borderId="0" xfId="11" applyFont="1" applyAlignment="1">
      <alignment horizontal="left" vertical="center" wrapText="1"/>
    </xf>
    <xf numFmtId="0" fontId="57" fillId="0" borderId="0" xfId="11" applyFont="1" applyAlignment="1">
      <alignment horizontal="center" vertical="center"/>
    </xf>
    <xf numFmtId="0" fontId="59" fillId="0" borderId="0" xfId="11" applyFont="1" applyAlignment="1">
      <alignment horizontal="center" vertical="center"/>
    </xf>
    <xf numFmtId="184" fontId="61" fillId="4" borderId="0" xfId="11" applyNumberFormat="1" applyFont="1" applyFill="1" applyAlignment="1">
      <alignment horizontal="center" vertical="center"/>
    </xf>
    <xf numFmtId="0" fontId="59" fillId="0" borderId="0" xfId="11" applyFont="1" applyAlignment="1">
      <alignment horizontal="left" vertical="center"/>
    </xf>
    <xf numFmtId="0" fontId="62" fillId="0" borderId="0" xfId="12" applyFont="1" applyAlignment="1">
      <alignment horizontal="left" wrapText="1"/>
    </xf>
    <xf numFmtId="0" fontId="61" fillId="0" borderId="0" xfId="12" applyFont="1" applyAlignment="1">
      <alignment horizontal="left" wrapText="1"/>
    </xf>
    <xf numFmtId="0" fontId="62" fillId="0" borderId="0" xfId="12" applyFont="1" applyAlignment="1">
      <alignment horizontal="left" wrapText="1" shrinkToFit="1"/>
    </xf>
    <xf numFmtId="0" fontId="39" fillId="0" borderId="0" xfId="6" applyFont="1" applyAlignment="1">
      <alignment horizontal="center" vertical="center"/>
    </xf>
    <xf numFmtId="0" fontId="8" fillId="0" borderId="1" xfId="6" applyFont="1" applyBorder="1" applyAlignment="1">
      <alignment horizontal="center" vertical="center"/>
    </xf>
    <xf numFmtId="0" fontId="8" fillId="0" borderId="6" xfId="6" applyFont="1" applyBorder="1" applyAlignment="1">
      <alignment horizontal="center" vertical="center"/>
    </xf>
    <xf numFmtId="0" fontId="8" fillId="0" borderId="1" xfId="6" applyFont="1" applyBorder="1" applyAlignment="1">
      <alignment horizontal="center" vertical="center" wrapText="1"/>
    </xf>
    <xf numFmtId="0" fontId="8" fillId="0" borderId="6"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8" fillId="0" borderId="4" xfId="6" applyFont="1" applyBorder="1" applyAlignment="1">
      <alignment horizontal="center" vertical="center" wrapText="1"/>
    </xf>
    <xf numFmtId="0" fontId="40" fillId="0" borderId="0" xfId="0" applyFont="1" applyAlignment="1">
      <alignment horizontal="center" vertical="center"/>
    </xf>
    <xf numFmtId="0" fontId="43" fillId="0" borderId="29"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6" xfId="0" applyFont="1" applyBorder="1" applyAlignment="1">
      <alignment horizontal="center" vertical="center" wrapText="1"/>
    </xf>
    <xf numFmtId="0" fontId="43" fillId="3" borderId="79" xfId="0" applyFont="1" applyFill="1" applyBorder="1" applyAlignment="1">
      <alignment horizontal="right" vertical="center" wrapText="1"/>
    </xf>
    <xf numFmtId="0" fontId="43" fillId="3" borderId="44" xfId="0" applyFont="1" applyFill="1" applyBorder="1" applyAlignment="1">
      <alignment horizontal="right" vertical="center" wrapText="1"/>
    </xf>
    <xf numFmtId="0" fontId="43" fillId="3" borderId="12" xfId="0" applyFont="1" applyFill="1" applyBorder="1" applyAlignment="1">
      <alignment horizontal="right" vertical="center" wrapText="1"/>
    </xf>
    <xf numFmtId="0" fontId="43" fillId="0" borderId="18" xfId="0" applyFont="1" applyBorder="1" applyAlignment="1">
      <alignment horizontal="center" vertical="center" textRotation="255" wrapText="1"/>
    </xf>
    <xf numFmtId="0" fontId="43" fillId="0" borderId="85" xfId="0" applyFont="1" applyBorder="1" applyAlignment="1">
      <alignment horizontal="center" vertical="center" textRotation="255" wrapText="1"/>
    </xf>
    <xf numFmtId="0" fontId="43" fillId="3" borderId="0" xfId="0" applyFont="1" applyFill="1" applyAlignment="1">
      <alignment vertical="center" wrapText="1"/>
    </xf>
    <xf numFmtId="0" fontId="43" fillId="3" borderId="22" xfId="0" applyFont="1" applyFill="1" applyBorder="1" applyAlignment="1">
      <alignment vertical="center" wrapText="1"/>
    </xf>
    <xf numFmtId="0" fontId="43" fillId="3" borderId="5" xfId="0" applyFont="1" applyFill="1" applyBorder="1" applyAlignment="1">
      <alignment vertical="center" wrapText="1"/>
    </xf>
    <xf numFmtId="0" fontId="43" fillId="0" borderId="15" xfId="0" applyFont="1" applyBorder="1" applyAlignment="1">
      <alignment horizontal="center" vertical="center" textRotation="255" wrapText="1"/>
    </xf>
    <xf numFmtId="0" fontId="43" fillId="0" borderId="21" xfId="0" applyFont="1" applyBorder="1" applyAlignment="1">
      <alignment horizontal="center" vertical="center" textRotation="255" wrapText="1"/>
    </xf>
    <xf numFmtId="0" fontId="43" fillId="0" borderId="13" xfId="0" applyFont="1" applyBorder="1" applyAlignment="1">
      <alignment horizontal="center" vertical="center" textRotation="255" wrapText="1"/>
    </xf>
    <xf numFmtId="0" fontId="44" fillId="0" borderId="34" xfId="0" applyFont="1" applyBorder="1" applyAlignment="1">
      <alignment vertical="center" wrapText="1"/>
    </xf>
    <xf numFmtId="0" fontId="44" fillId="0" borderId="0" xfId="0" applyFont="1" applyAlignment="1">
      <alignment vertical="center" wrapText="1"/>
    </xf>
    <xf numFmtId="0" fontId="43" fillId="0" borderId="16" xfId="0" applyFont="1" applyBorder="1" applyAlignment="1">
      <alignment horizontal="left" vertical="center" wrapText="1"/>
    </xf>
    <xf numFmtId="0" fontId="43" fillId="0" borderId="27" xfId="0" applyFont="1" applyBorder="1" applyAlignment="1">
      <alignment horizontal="left" vertical="center" wrapText="1"/>
    </xf>
    <xf numFmtId="0" fontId="43" fillId="0" borderId="0" xfId="0" applyFont="1" applyAlignment="1">
      <alignment horizontal="left" vertical="center" wrapText="1"/>
    </xf>
    <xf numFmtId="0" fontId="43" fillId="0" borderId="22" xfId="0" applyFont="1" applyBorder="1" applyAlignment="1">
      <alignment horizontal="left" vertical="center" wrapText="1"/>
    </xf>
    <xf numFmtId="189" fontId="43" fillId="0" borderId="90" xfId="0" applyNumberFormat="1" applyFont="1" applyBorder="1" applyAlignment="1">
      <alignment vertical="center" shrinkToFit="1"/>
    </xf>
    <xf numFmtId="189" fontId="43" fillId="0" borderId="92" xfId="0" applyNumberFormat="1" applyFont="1" applyBorder="1" applyAlignment="1">
      <alignment vertical="center" shrinkToFit="1"/>
    </xf>
    <xf numFmtId="189" fontId="43" fillId="0" borderId="94" xfId="0" applyNumberFormat="1" applyFont="1" applyBorder="1" applyAlignment="1">
      <alignment vertical="center" shrinkToFit="1"/>
    </xf>
    <xf numFmtId="189" fontId="43" fillId="0" borderId="89" xfId="0" applyNumberFormat="1" applyFont="1" applyBorder="1" applyAlignment="1">
      <alignment vertical="center" shrinkToFit="1"/>
    </xf>
    <xf numFmtId="189" fontId="43" fillId="0" borderId="91" xfId="0" applyNumberFormat="1" applyFont="1" applyBorder="1" applyAlignment="1">
      <alignment vertical="center" shrinkToFit="1"/>
    </xf>
    <xf numFmtId="189" fontId="43" fillId="0" borderId="93" xfId="0" applyNumberFormat="1" applyFont="1" applyBorder="1" applyAlignment="1">
      <alignment vertical="center" shrinkToFit="1"/>
    </xf>
    <xf numFmtId="0" fontId="43" fillId="0" borderId="95" xfId="0" applyFont="1" applyBorder="1" applyAlignment="1">
      <alignment horizontal="center" vertical="center" wrapText="1"/>
    </xf>
    <xf numFmtId="0" fontId="43" fillId="0" borderId="96" xfId="0" applyFont="1" applyBorder="1" applyAlignment="1">
      <alignment horizontal="center" vertical="center" wrapText="1"/>
    </xf>
    <xf numFmtId="0" fontId="44" fillId="0" borderId="33" xfId="0" applyFont="1" applyBorder="1" applyAlignment="1">
      <alignment horizontal="left" vertical="center" wrapText="1"/>
    </xf>
    <xf numFmtId="0" fontId="44" fillId="0" borderId="30" xfId="0" applyFont="1" applyBorder="1" applyAlignment="1">
      <alignment horizontal="left" vertical="center" wrapText="1"/>
    </xf>
    <xf numFmtId="0" fontId="44" fillId="0" borderId="31" xfId="0" applyFont="1" applyBorder="1" applyAlignment="1">
      <alignment horizontal="left" vertical="center" wrapText="1"/>
    </xf>
    <xf numFmtId="0" fontId="43" fillId="0" borderId="0" xfId="0" applyFont="1" applyAlignment="1">
      <alignment vertical="center" wrapText="1"/>
    </xf>
    <xf numFmtId="0" fontId="43" fillId="0" borderId="22" xfId="0" applyFont="1" applyBorder="1" applyAlignment="1">
      <alignment vertical="center" wrapText="1"/>
    </xf>
    <xf numFmtId="0" fontId="43" fillId="0" borderId="12" xfId="0" applyFont="1" applyBorder="1" applyAlignment="1">
      <alignment horizontal="center" vertical="center" wrapText="1"/>
    </xf>
    <xf numFmtId="0" fontId="43" fillId="0" borderId="80" xfId="0" applyFont="1" applyBorder="1" applyAlignment="1">
      <alignment horizontal="center" vertical="center" wrapText="1"/>
    </xf>
    <xf numFmtId="0" fontId="43" fillId="0" borderId="19" xfId="0" applyFont="1" applyBorder="1" applyAlignment="1">
      <alignment horizontal="center" vertical="center" textRotation="255" wrapText="1"/>
    </xf>
    <xf numFmtId="0" fontId="43" fillId="0" borderId="87" xfId="0" applyFont="1" applyBorder="1" applyAlignment="1">
      <alignment horizontal="center" vertical="center" textRotation="255" wrapText="1"/>
    </xf>
    <xf numFmtId="0" fontId="43" fillId="0" borderId="8" xfId="0" applyFont="1" applyBorder="1" applyAlignment="1">
      <alignment horizontal="center" vertical="center" textRotation="255" wrapText="1"/>
    </xf>
    <xf numFmtId="0" fontId="9" fillId="0" borderId="0" xfId="0" applyFont="1" applyAlignment="1">
      <alignment horizontal="center" vertical="center"/>
    </xf>
    <xf numFmtId="0" fontId="15" fillId="0" borderId="13" xfId="0" applyFont="1" applyBorder="1" applyAlignment="1">
      <alignment horizontal="left" vertical="center"/>
    </xf>
    <xf numFmtId="0" fontId="15" fillId="0" borderId="13" xfId="0" applyFont="1" applyBorder="1" applyAlignment="1">
      <alignment vertical="center" shrinkToFit="1"/>
    </xf>
    <xf numFmtId="0" fontId="15" fillId="0" borderId="1" xfId="0" applyFont="1" applyBorder="1" applyAlignment="1">
      <alignment horizontal="center" vertical="center" wrapText="1"/>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5" fillId="3" borderId="13" xfId="0" applyFont="1" applyFill="1" applyBorder="1" applyAlignment="1">
      <alignment horizontal="center" vertical="center"/>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1"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3" xfId="0" applyFont="1" applyBorder="1" applyAlignment="1">
      <alignment horizontal="center" vertical="center" wrapText="1"/>
    </xf>
    <xf numFmtId="0" fontId="15" fillId="3" borderId="13" xfId="0" applyFont="1" applyFill="1" applyBorder="1" applyAlignment="1">
      <alignment vertical="center"/>
    </xf>
    <xf numFmtId="0" fontId="15" fillId="0" borderId="2"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2"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4" borderId="13" xfId="0" applyFont="1" applyFill="1" applyBorder="1" applyAlignment="1">
      <alignment horizontal="center" vertical="center"/>
    </xf>
    <xf numFmtId="0" fontId="15" fillId="0" borderId="12"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179" fontId="15" fillId="3" borderId="12" xfId="0" applyNumberFormat="1" applyFont="1" applyFill="1" applyBorder="1" applyAlignment="1">
      <alignment horizontal="center" vertical="center"/>
    </xf>
    <xf numFmtId="179" fontId="15" fillId="3" borderId="45" xfId="0" applyNumberFormat="1" applyFont="1" applyFill="1" applyBorder="1" applyAlignment="1">
      <alignment horizontal="center" vertical="center"/>
    </xf>
    <xf numFmtId="0" fontId="15" fillId="0" borderId="3" xfId="0" applyFont="1" applyBorder="1" applyAlignment="1">
      <alignment vertical="center"/>
    </xf>
    <xf numFmtId="0" fontId="15" fillId="3" borderId="2" xfId="0" applyFont="1" applyFill="1" applyBorder="1" applyAlignment="1">
      <alignment vertical="center" wrapText="1"/>
    </xf>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5" xfId="0" applyFont="1" applyFill="1" applyBorder="1" applyAlignment="1">
      <alignment vertical="center" wrapText="1"/>
    </xf>
    <xf numFmtId="0" fontId="15" fillId="3" borderId="0" xfId="0" applyFont="1" applyFill="1" applyAlignment="1">
      <alignment vertical="center" wrapText="1"/>
    </xf>
    <xf numFmtId="0" fontId="15" fillId="3" borderId="7" xfId="0" applyFont="1" applyFill="1" applyBorder="1" applyAlignment="1">
      <alignment vertical="center" wrapText="1"/>
    </xf>
    <xf numFmtId="0" fontId="15" fillId="3" borderId="9" xfId="0" applyFont="1" applyFill="1" applyBorder="1" applyAlignment="1">
      <alignment vertical="center" wrapText="1"/>
    </xf>
    <xf numFmtId="0" fontId="15" fillId="3" borderId="10" xfId="0" applyFont="1" applyFill="1" applyBorder="1" applyAlignment="1">
      <alignment vertical="center" wrapText="1"/>
    </xf>
    <xf numFmtId="0" fontId="15" fillId="3" borderId="11" xfId="0" applyFont="1" applyFill="1" applyBorder="1" applyAlignment="1">
      <alignment vertical="center" wrapText="1"/>
    </xf>
    <xf numFmtId="0" fontId="15" fillId="0" borderId="12" xfId="0" applyFont="1" applyBorder="1" applyAlignment="1">
      <alignment horizontal="left"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11" fillId="0" borderId="12" xfId="0" applyFont="1" applyBorder="1" applyAlignment="1">
      <alignment horizontal="left" vertical="center"/>
    </xf>
    <xf numFmtId="0" fontId="11" fillId="0" borderId="44" xfId="0" applyFont="1" applyBorder="1" applyAlignment="1">
      <alignment horizontal="left" vertical="center"/>
    </xf>
    <xf numFmtId="0" fontId="11" fillId="0" borderId="45" xfId="0" applyFont="1" applyBorder="1" applyAlignment="1">
      <alignment horizontal="left" vertical="center"/>
    </xf>
    <xf numFmtId="196" fontId="15" fillId="3" borderId="12" xfId="0" applyNumberFormat="1" applyFont="1" applyFill="1" applyBorder="1" applyAlignment="1">
      <alignment horizontal="center" vertical="center"/>
    </xf>
    <xf numFmtId="196" fontId="15" fillId="3" borderId="44" xfId="0" applyNumberFormat="1" applyFont="1" applyFill="1" applyBorder="1" applyAlignment="1">
      <alignment horizontal="center" vertical="center"/>
    </xf>
    <xf numFmtId="196" fontId="15" fillId="3" borderId="45" xfId="0" applyNumberFormat="1" applyFont="1" applyFill="1" applyBorder="1" applyAlignment="1">
      <alignment horizontal="center" vertical="center"/>
    </xf>
    <xf numFmtId="0" fontId="15" fillId="0" borderId="5" xfId="0" applyFont="1" applyBorder="1" applyAlignment="1">
      <alignment vertical="center"/>
    </xf>
    <xf numFmtId="0" fontId="15" fillId="0" borderId="0" xfId="0" applyFont="1" applyAlignment="1">
      <alignment vertical="center"/>
    </xf>
    <xf numFmtId="0" fontId="15" fillId="0" borderId="12"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180" fontId="15" fillId="3" borderId="74" xfId="0" applyNumberFormat="1" applyFont="1" applyFill="1" applyBorder="1" applyAlignment="1">
      <alignment horizontal="center" vertical="center"/>
    </xf>
    <xf numFmtId="180" fontId="15" fillId="3" borderId="77" xfId="0" applyNumberFormat="1" applyFont="1" applyFill="1" applyBorder="1" applyAlignment="1">
      <alignment horizontal="center" vertical="center"/>
    </xf>
    <xf numFmtId="179" fontId="15" fillId="3" borderId="78" xfId="0" applyNumberFormat="1" applyFont="1" applyFill="1" applyBorder="1" applyAlignment="1">
      <alignment horizontal="center" vertical="center"/>
    </xf>
    <xf numFmtId="179" fontId="15" fillId="3" borderId="75" xfId="0" applyNumberFormat="1" applyFont="1" applyFill="1" applyBorder="1" applyAlignment="1">
      <alignment horizontal="center" vertical="center"/>
    </xf>
    <xf numFmtId="176" fontId="52" fillId="0" borderId="0" xfId="9" quotePrefix="1" applyNumberFormat="1" applyFont="1" applyAlignment="1">
      <alignment horizontal="left" vertical="center"/>
    </xf>
    <xf numFmtId="0" fontId="0" fillId="0" borderId="117" xfId="9" quotePrefix="1" applyFont="1" applyBorder="1" applyAlignment="1">
      <alignment horizontal="center" vertical="center"/>
    </xf>
    <xf numFmtId="0" fontId="0" fillId="0" borderId="118" xfId="9" applyFont="1" applyBorder="1" applyAlignment="1">
      <alignment horizontal="center" vertical="center"/>
    </xf>
    <xf numFmtId="0" fontId="63" fillId="0" borderId="0" xfId="9" applyFont="1" applyAlignment="1">
      <alignment horizontal="left" vertical="center" wrapText="1"/>
    </xf>
    <xf numFmtId="0" fontId="8" fillId="0" borderId="2" xfId="7" applyFont="1" applyBorder="1" applyAlignment="1">
      <alignment horizontal="center" vertical="center" wrapText="1"/>
    </xf>
    <xf numFmtId="0" fontId="8" fillId="0" borderId="3" xfId="7" applyFont="1" applyBorder="1" applyAlignment="1">
      <alignment horizontal="center" vertical="center" wrapText="1"/>
    </xf>
    <xf numFmtId="0" fontId="8" fillId="0" borderId="4" xfId="7" applyFont="1" applyBorder="1" applyAlignment="1">
      <alignment horizontal="center" vertical="center" wrapText="1"/>
    </xf>
    <xf numFmtId="0" fontId="52" fillId="3" borderId="0" xfId="9" applyFont="1" applyFill="1" applyAlignment="1">
      <alignment horizontal="left" vertical="center"/>
    </xf>
    <xf numFmtId="38" fontId="2" fillId="3" borderId="0" xfId="8" applyFont="1" applyFill="1" applyAlignment="1">
      <alignment horizontal="left" wrapText="1"/>
    </xf>
    <xf numFmtId="38" fontId="2" fillId="3" borderId="0" xfId="8" applyFont="1" applyFill="1" applyAlignment="1">
      <alignment horizontal="left"/>
    </xf>
    <xf numFmtId="38" fontId="9" fillId="0" borderId="0" xfId="8" applyFont="1" applyFill="1" applyAlignment="1">
      <alignment horizontal="center"/>
    </xf>
    <xf numFmtId="0" fontId="9" fillId="0" borderId="0" xfId="6" applyFont="1" applyAlignment="1">
      <alignment horizontal="center" vertical="center"/>
    </xf>
    <xf numFmtId="38" fontId="2" fillId="0" borderId="0" xfId="8" applyFont="1" applyFill="1" applyAlignment="1">
      <alignment horizontal="left" wrapText="1"/>
    </xf>
    <xf numFmtId="184" fontId="65" fillId="3" borderId="0" xfId="8" applyNumberFormat="1" applyFont="1" applyFill="1" applyBorder="1" applyAlignment="1" applyProtection="1">
      <alignment horizontal="center"/>
    </xf>
    <xf numFmtId="38" fontId="16" fillId="0" borderId="0" xfId="13" applyNumberFormat="1" applyFont="1" applyFill="1" applyAlignment="1">
      <alignment horizontal="right"/>
    </xf>
    <xf numFmtId="38" fontId="66" fillId="0" borderId="0" xfId="8" applyFont="1" applyFill="1" applyAlignment="1">
      <alignment vertical="center" wrapText="1"/>
    </xf>
    <xf numFmtId="0" fontId="2" fillId="0" borderId="0" xfId="6" applyAlignment="1">
      <alignment vertical="center" wrapText="1"/>
    </xf>
    <xf numFmtId="38" fontId="66" fillId="3" borderId="0" xfId="8" applyFont="1" applyFill="1" applyAlignment="1">
      <alignment horizontal="left"/>
    </xf>
    <xf numFmtId="195" fontId="66" fillId="3" borderId="0" xfId="8" applyNumberFormat="1" applyFont="1" applyFill="1" applyAlignment="1">
      <alignment horizontal="left" vertical="center"/>
    </xf>
    <xf numFmtId="38" fontId="2" fillId="0" borderId="0" xfId="8" applyFont="1" applyFill="1" applyAlignment="1">
      <alignment horizontal="left" vertical="distributed" wrapText="1"/>
    </xf>
    <xf numFmtId="0" fontId="2" fillId="0" borderId="0" xfId="6" applyAlignment="1">
      <alignment horizontal="left" vertical="distributed" wrapText="1"/>
    </xf>
    <xf numFmtId="38" fontId="25" fillId="0" borderId="0" xfId="8" applyFont="1" applyFill="1" applyAlignment="1">
      <alignment horizontal="center"/>
    </xf>
    <xf numFmtId="194" fontId="70" fillId="4" borderId="0" xfId="13" applyNumberFormat="1" applyFont="1" applyFill="1" applyAlignment="1">
      <alignment horizontal="right"/>
    </xf>
    <xf numFmtId="0" fontId="13" fillId="0" borderId="0" xfId="12" applyFont="1" applyAlignment="1">
      <alignment horizontal="center"/>
    </xf>
    <xf numFmtId="38" fontId="71" fillId="4" borderId="0" xfId="13" applyNumberFormat="1" applyFont="1" applyFill="1" applyAlignment="1">
      <alignment horizontal="right"/>
    </xf>
    <xf numFmtId="38" fontId="71" fillId="3" borderId="0" xfId="13" applyNumberFormat="1" applyFont="1" applyFill="1" applyAlignment="1">
      <alignment horizontal="right"/>
    </xf>
    <xf numFmtId="0" fontId="2" fillId="2" borderId="21" xfId="3" applyFont="1" applyFill="1" applyBorder="1" applyAlignment="1">
      <alignment horizontal="center" vertical="center" wrapText="1"/>
    </xf>
    <xf numFmtId="0" fontId="2" fillId="2" borderId="13" xfId="3" applyFont="1" applyFill="1" applyBorder="1" applyAlignment="1">
      <alignment horizontal="center" vertical="center" wrapText="1"/>
    </xf>
    <xf numFmtId="0" fontId="17" fillId="0" borderId="0" xfId="3" applyFont="1" applyAlignment="1">
      <alignment horizontal="left" vertical="center"/>
    </xf>
    <xf numFmtId="0" fontId="13" fillId="0" borderId="0" xfId="3" applyFont="1" applyAlignment="1">
      <alignment horizontal="left" wrapText="1"/>
    </xf>
    <xf numFmtId="57" fontId="17" fillId="0" borderId="40" xfId="4" applyNumberFormat="1" applyFont="1" applyFill="1" applyBorder="1" applyAlignment="1">
      <alignment horizontal="left"/>
    </xf>
    <xf numFmtId="0" fontId="2" fillId="0" borderId="15" xfId="3" applyFont="1" applyBorder="1" applyAlignment="1">
      <alignment horizontal="center" vertical="center" wrapText="1"/>
    </xf>
    <xf numFmtId="0" fontId="2" fillId="0" borderId="18" xfId="3" applyFont="1" applyBorder="1" applyAlignment="1">
      <alignment horizontal="center" vertical="center" wrapText="1"/>
    </xf>
    <xf numFmtId="0" fontId="2" fillId="0" borderId="21"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17" xfId="3" applyFont="1" applyBorder="1" applyAlignment="1">
      <alignment horizontal="center" vertical="center" wrapText="1"/>
    </xf>
    <xf numFmtId="0" fontId="2" fillId="0" borderId="6" xfId="3" applyFont="1" applyBorder="1" applyAlignment="1">
      <alignment horizontal="center" vertical="center" wrapText="1"/>
    </xf>
    <xf numFmtId="0" fontId="2" fillId="0" borderId="8" xfId="3" applyFont="1" applyBorder="1" applyAlignment="1">
      <alignment horizontal="center" vertical="center" wrapText="1"/>
    </xf>
    <xf numFmtId="0" fontId="2" fillId="0" borderId="43" xfId="3" applyFont="1" applyBorder="1" applyAlignment="1">
      <alignment horizontal="center" vertical="center" wrapText="1"/>
    </xf>
    <xf numFmtId="0" fontId="2" fillId="0" borderId="45" xfId="3" applyFont="1" applyBorder="1" applyAlignment="1">
      <alignment horizontal="center" vertical="center" wrapText="1"/>
    </xf>
    <xf numFmtId="0" fontId="2" fillId="2" borderId="24" xfId="3" applyFont="1" applyFill="1" applyBorder="1" applyAlignment="1">
      <alignment horizontal="center" vertical="center" wrapText="1"/>
    </xf>
    <xf numFmtId="0" fontId="2" fillId="2" borderId="25" xfId="3" applyFont="1" applyFill="1" applyBorder="1" applyAlignment="1">
      <alignment horizontal="center" vertical="center" wrapText="1"/>
    </xf>
    <xf numFmtId="40" fontId="3" fillId="0" borderId="6" xfId="4" applyNumberFormat="1" applyFont="1" applyBorder="1" applyAlignment="1">
      <alignment horizontal="center" vertical="center" wrapText="1"/>
    </xf>
    <xf numFmtId="40" fontId="3" fillId="0" borderId="8" xfId="4" applyNumberFormat="1" applyFont="1" applyBorder="1" applyAlignment="1">
      <alignment horizontal="center" vertical="center" wrapText="1"/>
    </xf>
    <xf numFmtId="40" fontId="3" fillId="0" borderId="9" xfId="4" applyNumberFormat="1" applyFont="1" applyBorder="1" applyAlignment="1">
      <alignment horizontal="center" vertical="center" wrapText="1"/>
    </xf>
    <xf numFmtId="40" fontId="3" fillId="0" borderId="10" xfId="4" applyNumberFormat="1" applyFont="1" applyBorder="1" applyAlignment="1">
      <alignment horizontal="center" vertical="center" wrapText="1"/>
    </xf>
    <xf numFmtId="40" fontId="3" fillId="0" borderId="11" xfId="4" applyNumberFormat="1" applyFont="1" applyBorder="1" applyAlignment="1">
      <alignment horizontal="center" vertical="center" wrapText="1"/>
    </xf>
    <xf numFmtId="38" fontId="3" fillId="0" borderId="6" xfId="4" applyFont="1" applyBorder="1" applyAlignment="1">
      <alignment horizontal="center" vertical="center"/>
    </xf>
    <xf numFmtId="38" fontId="3" fillId="0" borderId="8" xfId="4" applyFont="1" applyBorder="1" applyAlignment="1">
      <alignment horizontal="center" vertical="center"/>
    </xf>
    <xf numFmtId="38" fontId="3" fillId="0" borderId="6" xfId="4" applyFont="1" applyBorder="1" applyAlignment="1">
      <alignment horizontal="center" vertical="center" wrapText="1"/>
    </xf>
    <xf numFmtId="38" fontId="3" fillId="0" borderId="8" xfId="4" applyFont="1" applyBorder="1" applyAlignment="1">
      <alignment horizontal="center" vertical="center" wrapText="1"/>
    </xf>
    <xf numFmtId="38" fontId="3" fillId="0" borderId="5" xfId="4" applyFont="1" applyBorder="1" applyAlignment="1">
      <alignment horizontal="center" vertical="center" wrapText="1"/>
    </xf>
    <xf numFmtId="38" fontId="3" fillId="0" borderId="9" xfId="4" applyFont="1" applyBorder="1" applyAlignment="1">
      <alignment horizontal="center" vertical="center" wrapText="1"/>
    </xf>
    <xf numFmtId="38" fontId="3" fillId="0" borderId="51" xfId="4" applyFont="1" applyBorder="1" applyAlignment="1">
      <alignment horizontal="center" vertical="center" wrapText="1"/>
    </xf>
    <xf numFmtId="38" fontId="3" fillId="0" borderId="52" xfId="4" applyFont="1" applyBorder="1" applyAlignment="1">
      <alignment horizontal="center" vertical="center" wrapText="1"/>
    </xf>
    <xf numFmtId="0" fontId="21" fillId="0" borderId="0" xfId="3" applyFont="1" applyAlignment="1">
      <alignment horizontal="center" vertical="center"/>
    </xf>
    <xf numFmtId="0" fontId="5" fillId="0" borderId="33" xfId="3" applyFont="1" applyBorder="1" applyAlignment="1">
      <alignment horizontal="center" vertical="center"/>
    </xf>
    <xf numFmtId="0" fontId="5" fillId="0" borderId="30" xfId="3" applyFont="1" applyBorder="1" applyAlignment="1">
      <alignment horizontal="center" vertical="center"/>
    </xf>
    <xf numFmtId="0" fontId="5" fillId="0" borderId="31" xfId="3" applyFont="1" applyBorder="1" applyAlignment="1">
      <alignment horizontal="center" vertical="center"/>
    </xf>
    <xf numFmtId="0" fontId="5" fillId="0" borderId="0" xfId="3" applyFont="1" applyAlignment="1">
      <alignment horizontal="center" vertical="center"/>
    </xf>
    <xf numFmtId="0" fontId="23" fillId="0" borderId="33" xfId="3" applyFont="1" applyBorder="1" applyAlignment="1">
      <alignment horizontal="center" vertical="center"/>
    </xf>
    <xf numFmtId="0" fontId="23" fillId="0" borderId="30" xfId="3" applyFont="1" applyBorder="1" applyAlignment="1">
      <alignment horizontal="center" vertical="center"/>
    </xf>
    <xf numFmtId="0" fontId="23" fillId="0" borderId="31" xfId="3" applyFont="1" applyBorder="1" applyAlignment="1">
      <alignment horizontal="center" vertical="center"/>
    </xf>
    <xf numFmtId="0" fontId="23" fillId="0" borderId="28" xfId="3" applyFont="1" applyBorder="1" applyAlignment="1">
      <alignment horizontal="center" vertical="center"/>
    </xf>
    <xf numFmtId="0" fontId="23" fillId="0" borderId="6" xfId="3" applyFont="1" applyBorder="1" applyAlignment="1">
      <alignment horizontal="center" vertical="center"/>
    </xf>
    <xf numFmtId="0" fontId="23" fillId="0" borderId="5" xfId="3" applyFont="1" applyBorder="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xf>
    <xf numFmtId="0" fontId="23" fillId="0" borderId="22" xfId="3" applyFont="1" applyBorder="1" applyAlignment="1">
      <alignment horizontal="center" vertical="center"/>
    </xf>
    <xf numFmtId="0" fontId="23" fillId="0" borderId="37" xfId="3" applyFont="1" applyBorder="1" applyAlignment="1">
      <alignment horizontal="center" vertical="center"/>
    </xf>
    <xf numFmtId="0" fontId="23" fillId="0" borderId="16" xfId="3" applyFont="1" applyBorder="1" applyAlignment="1">
      <alignment horizontal="center" vertical="center"/>
    </xf>
    <xf numFmtId="0" fontId="23" fillId="0" borderId="27" xfId="3" applyFont="1" applyBorder="1" applyAlignment="1">
      <alignment horizontal="center" vertical="center"/>
    </xf>
    <xf numFmtId="0" fontId="23" fillId="0" borderId="39" xfId="3" applyFont="1" applyBorder="1" applyAlignment="1">
      <alignment horizontal="center" vertical="center"/>
    </xf>
    <xf numFmtId="0" fontId="23" fillId="0" borderId="40" xfId="3" applyFont="1" applyBorder="1" applyAlignment="1">
      <alignment horizontal="center" vertical="center"/>
    </xf>
    <xf numFmtId="0" fontId="23" fillId="0" borderId="23" xfId="3" applyFont="1" applyBorder="1" applyAlignment="1">
      <alignment horizontal="center" vertical="center"/>
    </xf>
    <xf numFmtId="0" fontId="23" fillId="0" borderId="55" xfId="3" applyFont="1" applyBorder="1" applyAlignment="1">
      <alignment horizontal="center" vertical="center"/>
    </xf>
    <xf numFmtId="0" fontId="23" fillId="0" borderId="36" xfId="3" applyFont="1" applyBorder="1" applyAlignment="1">
      <alignment horizontal="center" vertical="center"/>
    </xf>
    <xf numFmtId="0" fontId="24" fillId="0" borderId="30" xfId="3" applyFont="1" applyBorder="1" applyAlignment="1">
      <alignment horizontal="center" vertical="center"/>
    </xf>
    <xf numFmtId="0" fontId="24" fillId="0" borderId="31" xfId="3" applyFont="1" applyBorder="1" applyAlignment="1">
      <alignment horizontal="center" vertical="center"/>
    </xf>
    <xf numFmtId="0" fontId="23" fillId="0" borderId="29" xfId="3" applyFont="1" applyBorder="1" applyAlignment="1">
      <alignment horizontal="center" vertical="center"/>
    </xf>
    <xf numFmtId="0" fontId="23" fillId="0" borderId="47" xfId="3" applyFont="1" applyBorder="1" applyAlignment="1">
      <alignment horizontal="center" vertical="center"/>
    </xf>
    <xf numFmtId="0" fontId="23" fillId="0" borderId="32" xfId="3" applyFont="1" applyBorder="1" applyAlignment="1">
      <alignment horizontal="center" vertical="center"/>
    </xf>
    <xf numFmtId="0" fontId="23" fillId="0" borderId="41" xfId="3" applyFont="1" applyBorder="1" applyAlignment="1">
      <alignment horizontal="center" vertical="center"/>
    </xf>
    <xf numFmtId="0" fontId="23" fillId="0" borderId="48" xfId="3" applyFont="1" applyBorder="1" applyAlignment="1">
      <alignment horizontal="center" vertical="center"/>
    </xf>
    <xf numFmtId="0" fontId="23" fillId="0" borderId="49" xfId="3" applyFont="1" applyBorder="1" applyAlignment="1">
      <alignment horizontal="center" vertical="center"/>
    </xf>
    <xf numFmtId="0" fontId="23" fillId="0" borderId="14" xfId="3" applyFont="1" applyBorder="1" applyAlignment="1">
      <alignment horizontal="left" vertical="center" wrapText="1"/>
    </xf>
    <xf numFmtId="0" fontId="23" fillId="0" borderId="33" xfId="3" applyFont="1" applyBorder="1" applyAlignment="1">
      <alignment horizontal="left" vertical="center" wrapText="1"/>
    </xf>
    <xf numFmtId="0" fontId="23" fillId="0" borderId="30" xfId="3" applyFont="1" applyBorder="1" applyAlignment="1">
      <alignment horizontal="left" vertical="center" wrapText="1"/>
    </xf>
    <xf numFmtId="0" fontId="23" fillId="0" borderId="31" xfId="3" applyFont="1" applyBorder="1" applyAlignment="1">
      <alignment horizontal="left" vertical="center" wrapText="1"/>
    </xf>
    <xf numFmtId="0" fontId="23" fillId="0" borderId="14" xfId="3" applyFont="1" applyBorder="1" applyAlignment="1">
      <alignment horizontal="left" vertical="center"/>
    </xf>
    <xf numFmtId="0" fontId="5" fillId="0" borderId="33" xfId="3" applyFont="1" applyBorder="1" applyAlignment="1">
      <alignment horizontal="left" vertical="center" wrapText="1"/>
    </xf>
    <xf numFmtId="0" fontId="5" fillId="0" borderId="30" xfId="3" applyFont="1" applyBorder="1" applyAlignment="1">
      <alignment horizontal="left" vertical="center"/>
    </xf>
    <xf numFmtId="0" fontId="5" fillId="0" borderId="31" xfId="3" applyFont="1" applyBorder="1" applyAlignment="1">
      <alignment horizontal="left" vertical="center"/>
    </xf>
    <xf numFmtId="0" fontId="23" fillId="0" borderId="14" xfId="3" applyFont="1" applyBorder="1" applyAlignment="1">
      <alignment horizontal="right" vertical="center" wrapText="1"/>
    </xf>
    <xf numFmtId="0" fontId="23" fillId="0" borderId="14" xfId="3" applyFont="1" applyBorder="1" applyAlignment="1">
      <alignment horizontal="right" vertical="center"/>
    </xf>
    <xf numFmtId="0" fontId="25" fillId="0" borderId="14" xfId="3" applyFont="1" applyBorder="1" applyAlignment="1">
      <alignment horizontal="left" vertical="center" wrapText="1"/>
    </xf>
    <xf numFmtId="0" fontId="23" fillId="0" borderId="30" xfId="3" applyFont="1" applyBorder="1" applyAlignment="1">
      <alignment horizontal="left" vertical="center"/>
    </xf>
    <xf numFmtId="0" fontId="23" fillId="0" borderId="31" xfId="3" applyFont="1" applyBorder="1" applyAlignment="1">
      <alignment horizontal="left" vertical="center"/>
    </xf>
    <xf numFmtId="0" fontId="14" fillId="0" borderId="14" xfId="3" applyFont="1" applyBorder="1" applyAlignment="1">
      <alignment horizontal="center" vertical="center"/>
    </xf>
    <xf numFmtId="0" fontId="23" fillId="0" borderId="14" xfId="3" applyFont="1" applyBorder="1" applyAlignment="1">
      <alignment horizontal="center" vertical="center"/>
    </xf>
    <xf numFmtId="0" fontId="23" fillId="0" borderId="33"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14" xfId="3" applyFont="1" applyBorder="1" applyAlignment="1">
      <alignment horizontal="center" vertical="center" wrapText="1"/>
    </xf>
    <xf numFmtId="0" fontId="14" fillId="0" borderId="33" xfId="3" applyFont="1" applyBorder="1" applyAlignment="1">
      <alignment horizontal="center" vertical="center"/>
    </xf>
    <xf numFmtId="0" fontId="14" fillId="0" borderId="30" xfId="3" applyFont="1" applyBorder="1" applyAlignment="1">
      <alignment horizontal="center" vertical="center"/>
    </xf>
    <xf numFmtId="0" fontId="14" fillId="0" borderId="31" xfId="3" applyFont="1" applyBorder="1" applyAlignment="1">
      <alignment horizontal="center" vertical="center"/>
    </xf>
    <xf numFmtId="0" fontId="14" fillId="0" borderId="14" xfId="3" applyFont="1" applyBorder="1" applyAlignment="1">
      <alignment horizontal="center" vertical="center" wrapText="1"/>
    </xf>
    <xf numFmtId="38" fontId="14" fillId="0" borderId="14" xfId="4" applyFont="1" applyFill="1" applyBorder="1" applyAlignment="1">
      <alignment horizontal="center" vertical="center" wrapText="1"/>
    </xf>
    <xf numFmtId="0" fontId="14" fillId="0" borderId="37"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27" xfId="3" applyFont="1" applyBorder="1" applyAlignment="1">
      <alignment horizontal="center" vertical="center" wrapText="1"/>
    </xf>
    <xf numFmtId="0" fontId="14" fillId="0" borderId="34" xfId="3" applyFont="1" applyBorder="1" applyAlignment="1">
      <alignment horizontal="center" vertical="center" wrapText="1"/>
    </xf>
    <xf numFmtId="0" fontId="14" fillId="0" borderId="0" xfId="3" applyFont="1" applyAlignment="1">
      <alignment horizontal="center" vertical="center" wrapText="1"/>
    </xf>
    <xf numFmtId="0" fontId="14" fillId="0" borderId="22"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23" xfId="3" applyFont="1" applyBorder="1" applyAlignment="1">
      <alignment horizontal="center" vertical="center" wrapText="1"/>
    </xf>
    <xf numFmtId="0" fontId="14" fillId="0" borderId="0" xfId="3" applyFont="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4" fillId="0" borderId="5" xfId="3" applyFont="1" applyBorder="1" applyAlignment="1">
      <alignment horizontal="center" vertical="center"/>
    </xf>
    <xf numFmtId="0" fontId="23" fillId="0" borderId="57" xfId="3" applyFont="1" applyBorder="1" applyAlignment="1">
      <alignment horizontal="center" vertical="center" wrapText="1"/>
    </xf>
    <xf numFmtId="0" fontId="23" fillId="0" borderId="58" xfId="3" applyFont="1" applyBorder="1" applyAlignment="1">
      <alignment horizontal="center" vertical="center"/>
    </xf>
    <xf numFmtId="0" fontId="23" fillId="0" borderId="59" xfId="3" applyFont="1" applyBorder="1" applyAlignment="1">
      <alignment horizontal="center" vertical="center"/>
    </xf>
    <xf numFmtId="0" fontId="27" fillId="0" borderId="14" xfId="3" applyFont="1" applyBorder="1" applyAlignment="1">
      <alignment horizontal="center" vertical="center"/>
    </xf>
    <xf numFmtId="0" fontId="27" fillId="0" borderId="33" xfId="3" applyFont="1" applyBorder="1" applyAlignment="1">
      <alignment horizontal="center" vertical="center"/>
    </xf>
    <xf numFmtId="38" fontId="23" fillId="0" borderId="30" xfId="4" applyFont="1" applyFill="1" applyBorder="1" applyAlignment="1">
      <alignment horizontal="center" vertical="center"/>
    </xf>
    <xf numFmtId="38" fontId="23" fillId="0" borderId="33" xfId="4" applyFont="1" applyFill="1" applyBorder="1" applyAlignment="1">
      <alignment horizontal="center" vertical="center" wrapText="1"/>
    </xf>
    <xf numFmtId="38" fontId="23" fillId="0" borderId="30" xfId="4" applyFont="1" applyFill="1" applyBorder="1" applyAlignment="1">
      <alignment horizontal="center" vertical="center" wrapText="1"/>
    </xf>
    <xf numFmtId="38" fontId="23" fillId="0" borderId="33" xfId="4" applyFont="1" applyFill="1" applyBorder="1" applyAlignment="1">
      <alignment horizontal="right" vertical="center"/>
    </xf>
    <xf numFmtId="38" fontId="23" fillId="0" borderId="30" xfId="4" applyFont="1" applyFill="1" applyBorder="1" applyAlignment="1">
      <alignment horizontal="right" vertical="center"/>
    </xf>
    <xf numFmtId="38" fontId="23" fillId="0" borderId="60" xfId="4" applyFont="1" applyFill="1" applyBorder="1" applyAlignment="1">
      <alignment horizontal="right" vertical="center"/>
    </xf>
    <xf numFmtId="38" fontId="23" fillId="0" borderId="61" xfId="4" applyFont="1" applyFill="1" applyBorder="1" applyAlignment="1">
      <alignment horizontal="right" vertical="center"/>
    </xf>
    <xf numFmtId="38" fontId="23" fillId="0" borderId="16" xfId="4" applyFont="1" applyFill="1" applyBorder="1" applyAlignment="1">
      <alignment horizontal="right" vertical="center"/>
    </xf>
    <xf numFmtId="0" fontId="23" fillId="0" borderId="62" xfId="3" applyFont="1" applyBorder="1" applyAlignment="1">
      <alignment horizontal="center" vertical="center"/>
    </xf>
    <xf numFmtId="0" fontId="25" fillId="0" borderId="33" xfId="3" applyFont="1" applyBorder="1" applyAlignment="1">
      <alignment horizontal="center" vertical="center" wrapText="1"/>
    </xf>
    <xf numFmtId="0" fontId="25" fillId="0" borderId="30" xfId="3" applyFont="1" applyBorder="1" applyAlignment="1">
      <alignment horizontal="center" vertical="center" wrapText="1"/>
    </xf>
    <xf numFmtId="0" fontId="25" fillId="0" borderId="31" xfId="3" applyFont="1" applyBorder="1" applyAlignment="1">
      <alignment horizontal="center" vertical="center" wrapText="1"/>
    </xf>
    <xf numFmtId="0" fontId="25" fillId="0" borderId="14" xfId="3" applyFont="1" applyBorder="1" applyAlignment="1">
      <alignment horizontal="center" vertical="center" wrapText="1"/>
    </xf>
    <xf numFmtId="0" fontId="23" fillId="0" borderId="0" xfId="3" applyFont="1" applyAlignment="1">
      <alignment horizontal="center" vertical="center" wrapText="1"/>
    </xf>
    <xf numFmtId="0" fontId="25" fillId="0" borderId="14" xfId="3" applyFont="1" applyBorder="1" applyAlignment="1">
      <alignment horizontal="center" vertical="center"/>
    </xf>
    <xf numFmtId="0" fontId="23" fillId="0" borderId="56" xfId="3" applyFont="1" applyBorder="1" applyAlignment="1">
      <alignment horizontal="center" vertical="center" wrapText="1"/>
    </xf>
    <xf numFmtId="0" fontId="23" fillId="0" borderId="55" xfId="3" applyFont="1" applyBorder="1" applyAlignment="1">
      <alignment horizontal="center" vertical="center" wrapText="1"/>
    </xf>
    <xf numFmtId="0" fontId="23" fillId="0" borderId="63" xfId="3" applyFont="1" applyBorder="1" applyAlignment="1">
      <alignment horizontal="center" vertical="center"/>
    </xf>
    <xf numFmtId="0" fontId="23" fillId="0" borderId="68" xfId="3" applyFont="1" applyBorder="1" applyAlignment="1">
      <alignment horizontal="center" vertical="center"/>
    </xf>
    <xf numFmtId="0" fontId="23" fillId="0" borderId="72" xfId="3" applyFont="1" applyBorder="1" applyAlignment="1">
      <alignment horizontal="center" vertical="center"/>
    </xf>
    <xf numFmtId="0" fontId="23" fillId="0" borderId="73" xfId="3" applyFont="1" applyBorder="1" applyAlignment="1">
      <alignment horizontal="center" vertical="center"/>
    </xf>
    <xf numFmtId="38" fontId="31" fillId="0" borderId="69" xfId="4" applyFont="1" applyFill="1" applyBorder="1" applyAlignment="1">
      <alignment horizontal="right" vertical="center"/>
    </xf>
    <xf numFmtId="0" fontId="23" fillId="0" borderId="69" xfId="3" applyFont="1" applyBorder="1" applyAlignment="1">
      <alignment horizontal="center" vertical="center"/>
    </xf>
    <xf numFmtId="0" fontId="23" fillId="0" borderId="70" xfId="3" applyFont="1" applyBorder="1" applyAlignment="1">
      <alignment horizontal="center" vertical="center"/>
    </xf>
    <xf numFmtId="0" fontId="34" fillId="0" borderId="0" xfId="3" applyFont="1" applyAlignment="1">
      <alignment horizontal="left" wrapText="1"/>
    </xf>
    <xf numFmtId="0" fontId="25" fillId="0" borderId="0" xfId="3" applyFont="1" applyAlignment="1">
      <alignment horizontal="left"/>
    </xf>
    <xf numFmtId="0" fontId="23" fillId="0" borderId="37" xfId="3" applyFont="1" applyBorder="1" applyAlignment="1">
      <alignment horizontal="center" vertical="center" wrapText="1"/>
    </xf>
    <xf numFmtId="38" fontId="23" fillId="0" borderId="37" xfId="4" applyFont="1" applyFill="1" applyBorder="1" applyAlignment="1">
      <alignment horizontal="right" vertical="center"/>
    </xf>
    <xf numFmtId="38" fontId="23" fillId="0" borderId="39" xfId="4" applyFont="1" applyFill="1" applyBorder="1" applyAlignment="1">
      <alignment horizontal="right" vertical="center"/>
    </xf>
    <xf numFmtId="38" fontId="23" fillId="0" borderId="40" xfId="4" applyFont="1" applyFill="1" applyBorder="1" applyAlignment="1">
      <alignment horizontal="right" vertical="center"/>
    </xf>
    <xf numFmtId="38" fontId="23" fillId="0" borderId="67" xfId="4" applyFont="1" applyFill="1" applyBorder="1" applyAlignment="1">
      <alignment horizontal="right" vertical="center"/>
    </xf>
    <xf numFmtId="38" fontId="23" fillId="0" borderId="63" xfId="4" applyFont="1" applyFill="1" applyBorder="1" applyAlignment="1">
      <alignment horizontal="right" vertical="center"/>
    </xf>
    <xf numFmtId="38" fontId="23" fillId="0" borderId="71" xfId="4" applyFont="1" applyFill="1" applyBorder="1" applyAlignment="1">
      <alignment horizontal="right" vertical="center"/>
    </xf>
    <xf numFmtId="38" fontId="23" fillId="0" borderId="72" xfId="4" applyFont="1" applyFill="1" applyBorder="1" applyAlignment="1">
      <alignment horizontal="right" vertical="center"/>
    </xf>
    <xf numFmtId="0" fontId="23" fillId="0" borderId="64" xfId="3" applyFont="1" applyBorder="1" applyAlignment="1">
      <alignment horizontal="center" vertical="center"/>
    </xf>
    <xf numFmtId="0" fontId="23" fillId="0" borderId="65" xfId="3" applyFont="1" applyBorder="1" applyAlignment="1">
      <alignment horizontal="center" vertical="center"/>
    </xf>
    <xf numFmtId="0" fontId="23" fillId="0" borderId="66" xfId="3" applyFont="1" applyBorder="1" applyAlignment="1">
      <alignment horizontal="center" vertical="center"/>
    </xf>
  </cellXfs>
  <cellStyles count="17">
    <cellStyle name="ハイパーリンク_19地球環境利子8.23" xfId="14" xr:uid="{994CC1A7-3D65-468A-9DD7-CF36E2874778}"/>
    <cellStyle name="桁区切り" xfId="8" builtinId="6"/>
    <cellStyle name="桁区切り 2" xfId="4" xr:uid="{00000000-0005-0000-0000-000001000000}"/>
    <cellStyle name="桁区切り 3" xfId="5" xr:uid="{00000000-0005-0000-0000-000002000000}"/>
    <cellStyle name="通貨" xfId="13" builtinId="7"/>
    <cellStyle name="標準" xfId="0" builtinId="0"/>
    <cellStyle name="標準 10" xfId="16" xr:uid="{DBC33E57-4408-4EC6-8BEA-9E916A1F7C2B}"/>
    <cellStyle name="標準 2" xfId="1" xr:uid="{00000000-0005-0000-0000-000004000000}"/>
    <cellStyle name="標準 3" xfId="2" xr:uid="{00000000-0005-0000-0000-000005000000}"/>
    <cellStyle name="標準 4" xfId="3" xr:uid="{00000000-0005-0000-0000-000006000000}"/>
    <cellStyle name="標準 5" xfId="6" xr:uid="{B3B8247B-4207-4AF3-A7BE-9B6800EEB000}"/>
    <cellStyle name="標準 6" xfId="9" xr:uid="{93534016-547A-45A6-B8D4-DFF4BDD92A3D}"/>
    <cellStyle name="標準 7" xfId="10" xr:uid="{4A0DCFCB-5FF5-4648-9F1D-EAA4EFE9E6FF}"/>
    <cellStyle name="標準 8" xfId="11" xr:uid="{A1CBFF06-6F57-4ABF-92E9-7E710D70FEF4}"/>
    <cellStyle name="標準 9" xfId="15" xr:uid="{1F974F5C-3DB5-4286-BFD4-877F6EEEAE89}"/>
    <cellStyle name="標準_25機能強化様式（申請・実績）" xfId="12" xr:uid="{DE44A35B-226E-48E1-B478-375F620F3540}"/>
    <cellStyle name="標準_様式３～４" xfId="7" xr:uid="{6A45946F-4FD8-4AAD-AF7F-FD4D586CD10C}"/>
  </cellStyles>
  <dxfs count="34">
    <dxf>
      <font>
        <condense val="0"/>
        <extend val="0"/>
        <color indexed="9"/>
      </font>
    </dxf>
    <dxf>
      <font>
        <b/>
        <i val="0"/>
        <color rgb="FFFF0000"/>
      </font>
    </dxf>
    <dxf>
      <font>
        <b/>
        <i val="0"/>
        <color rgb="FFFF0000"/>
      </font>
    </dxf>
    <dxf>
      <font>
        <b/>
        <i val="0"/>
        <color rgb="FFFF0000"/>
      </font>
    </dxf>
    <dxf>
      <font>
        <condense val="0"/>
        <extend val="0"/>
        <color indexed="9"/>
      </font>
    </dxf>
    <dxf>
      <font>
        <b/>
        <i val="0"/>
        <color rgb="FFFF0000"/>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130910</xdr:colOff>
      <xdr:row>47</xdr:row>
      <xdr:rowOff>167542</xdr:rowOff>
    </xdr:from>
    <xdr:to>
      <xdr:col>1</xdr:col>
      <xdr:colOff>2454521</xdr:colOff>
      <xdr:row>55</xdr:row>
      <xdr:rowOff>146538</xdr:rowOff>
    </xdr:to>
    <xdr:sp macro="" textlink="">
      <xdr:nvSpPr>
        <xdr:cNvPr id="2" name="テキスト ボックス 1">
          <a:extLst>
            <a:ext uri="{FF2B5EF4-FFF2-40B4-BE49-F238E27FC236}">
              <a16:creationId xmlns:a16="http://schemas.microsoft.com/office/drawing/2014/main" id="{0B8D0AF5-C408-2EFE-68ED-CDDEAE4132D9}"/>
            </a:ext>
          </a:extLst>
        </xdr:cNvPr>
        <xdr:cNvSpPr txBox="1"/>
      </xdr:nvSpPr>
      <xdr:spPr>
        <a:xfrm>
          <a:off x="130910" y="10073542"/>
          <a:ext cx="3041649" cy="1502996"/>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問い合わせ先</a:t>
          </a:r>
          <a:r>
            <a:rPr kumimoji="1" lang="en-US" altLang="ja-JP" sz="1100" b="1">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兵庫県保健医療部疾病対策課</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感染症対策推進班</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担当：高崎</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TEL</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078-362-3226</a:t>
          </a:r>
          <a:r>
            <a:rPr kumimoji="1" lang="ja-JP" altLang="en-US" sz="1100">
              <a:latin typeface="Meiryo UI" panose="020B0604030504040204" pitchFamily="50" charset="-128"/>
              <a:ea typeface="Meiryo UI" panose="020B0604030504040204" pitchFamily="50" charset="-128"/>
            </a:rPr>
            <a:t>（直通）</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メール：</a:t>
          </a:r>
          <a:r>
            <a:rPr kumimoji="1" lang="en-US" altLang="ja-JP" sz="1100">
              <a:latin typeface="Meiryo UI" panose="020B0604030504040204" pitchFamily="50" charset="-128"/>
              <a:ea typeface="Meiryo UI" panose="020B0604030504040204" pitchFamily="50" charset="-128"/>
            </a:rPr>
            <a:t>shinkou-kansen@pref.hyogo.lg.jp</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2729768</xdr:colOff>
      <xdr:row>47</xdr:row>
      <xdr:rowOff>168519</xdr:rowOff>
    </xdr:from>
    <xdr:to>
      <xdr:col>5</xdr:col>
      <xdr:colOff>469899</xdr:colOff>
      <xdr:row>51</xdr:row>
      <xdr:rowOff>77421</xdr:rowOff>
    </xdr:to>
    <xdr:sp macro="" textlink="">
      <xdr:nvSpPr>
        <xdr:cNvPr id="4" name="テキスト ボックス 3">
          <a:extLst>
            <a:ext uri="{FF2B5EF4-FFF2-40B4-BE49-F238E27FC236}">
              <a16:creationId xmlns:a16="http://schemas.microsoft.com/office/drawing/2014/main" id="{62559C5A-2391-429A-992B-680B9F20C40B}"/>
            </a:ext>
          </a:extLst>
        </xdr:cNvPr>
        <xdr:cNvSpPr txBox="1"/>
      </xdr:nvSpPr>
      <xdr:spPr>
        <a:xfrm>
          <a:off x="3447806" y="10074519"/>
          <a:ext cx="3044824" cy="670902"/>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提出先</a:t>
          </a:r>
          <a:r>
            <a:rPr kumimoji="1" lang="en-US" altLang="ja-JP" sz="1100" b="1">
              <a:latin typeface="Meiryo UI" panose="020B0604030504040204" pitchFamily="50" charset="-128"/>
              <a:ea typeface="Meiryo UI" panose="020B0604030504040204" pitchFamily="50" charset="-128"/>
            </a:rPr>
            <a:t>】</a:t>
          </a:r>
        </a:p>
        <a:p>
          <a:r>
            <a:rPr kumimoji="1" lang="ja-JP" altLang="en-US" sz="1100" b="0">
              <a:latin typeface="Meiryo UI" panose="020B0604030504040204" pitchFamily="50" charset="-128"/>
              <a:ea typeface="Meiryo UI" panose="020B0604030504040204" pitchFamily="50" charset="-128"/>
            </a:rPr>
            <a:t>メール：</a:t>
          </a:r>
          <a:r>
            <a:rPr kumimoji="1" lang="en-US" altLang="ja-JP" sz="1100">
              <a:solidFill>
                <a:schemeClr val="dk1"/>
              </a:solidFill>
              <a:effectLst/>
              <a:latin typeface="Meiryo UI" panose="020B0604030504040204" pitchFamily="50" charset="-128"/>
              <a:ea typeface="Meiryo UI" panose="020B0604030504040204" pitchFamily="50" charset="-128"/>
              <a:cs typeface="+mn-cs"/>
            </a:rPr>
            <a:t>shinkou-kansen@pref.hyogo.lg.jp</a:t>
          </a:r>
          <a:endParaRPr kumimoji="1" lang="en-US" altLang="ja-JP" sz="1100" b="0">
            <a:latin typeface="Meiryo UI" panose="020B0604030504040204" pitchFamily="50" charset="-128"/>
            <a:ea typeface="Meiryo UI"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00B93A17-D3F1-45AC-9F26-3CCBDC4B8BE2}"/>
            </a:ext>
          </a:extLst>
        </xdr:cNvPr>
        <xdr:cNvSpPr/>
      </xdr:nvSpPr>
      <xdr:spPr>
        <a:xfrm>
          <a:off x="7788796" y="1958975"/>
          <a:ext cx="231253" cy="127762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238263</xdr:colOff>
      <xdr:row>20</xdr:row>
      <xdr:rowOff>513520</xdr:rowOff>
    </xdr:from>
    <xdr:to>
      <xdr:col>13</xdr:col>
      <xdr:colOff>157370</xdr:colOff>
      <xdr:row>22</xdr:row>
      <xdr:rowOff>243370</xdr:rowOff>
    </xdr:to>
    <xdr:sp macro="" textlink="">
      <xdr:nvSpPr>
        <xdr:cNvPr id="3" name="AutoShape 1">
          <a:extLst>
            <a:ext uri="{FF2B5EF4-FFF2-40B4-BE49-F238E27FC236}">
              <a16:creationId xmlns:a16="http://schemas.microsoft.com/office/drawing/2014/main" id="{5B290234-13C1-479B-A1BF-AA455BA3F00C}"/>
            </a:ext>
          </a:extLst>
        </xdr:cNvPr>
        <xdr:cNvSpPr>
          <a:spLocks noChangeArrowheads="1"/>
        </xdr:cNvSpPr>
      </xdr:nvSpPr>
      <xdr:spPr bwMode="auto">
        <a:xfrm flipV="1">
          <a:off x="9183480" y="5516216"/>
          <a:ext cx="2022890" cy="624371"/>
        </a:xfrm>
        <a:prstGeom prst="wedgeRoundRectCallout">
          <a:avLst>
            <a:gd name="adj1" fmla="val -53386"/>
            <a:gd name="adj2" fmla="val -12775"/>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000"/>
            </a:lnSpc>
            <a:defRPr sz="1000"/>
          </a:pPr>
          <a:r>
            <a:rPr lang="ja-JP" altLang="en-US" sz="1000" b="1" i="0" u="none" strike="noStrike" baseline="0">
              <a:solidFill>
                <a:srgbClr val="000000"/>
              </a:solidFill>
              <a:latin typeface="Meiryo UI" panose="020B0604030504040204" pitchFamily="50" charset="-128"/>
              <a:ea typeface="Meiryo UI" panose="020B0604030504040204" pitchFamily="50" charset="-128"/>
            </a:rPr>
            <a:t>左赤枠内は必ず入力してください。</a:t>
          </a:r>
          <a:endParaRPr lang="en-US" altLang="ja-JP" sz="1000" b="1"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000"/>
            </a:lnSpc>
            <a:defRPr sz="1000"/>
          </a:pPr>
          <a:r>
            <a:rPr lang="en-US" altLang="ja-JP" sz="1000" b="1" i="0" u="none" strike="noStrike" baseline="0">
              <a:solidFill>
                <a:srgbClr val="000000"/>
              </a:solidFill>
              <a:latin typeface="Meiryo UI" panose="020B0604030504040204" pitchFamily="50" charset="-128"/>
              <a:ea typeface="Meiryo UI" panose="020B0604030504040204" pitchFamily="50" charset="-128"/>
            </a:rPr>
            <a:t>21</a:t>
          </a:r>
          <a:r>
            <a:rPr lang="ja-JP" altLang="en-US" sz="1000" b="1" i="0" u="none" strike="noStrike" baseline="0">
              <a:solidFill>
                <a:srgbClr val="000000"/>
              </a:solidFill>
              <a:latin typeface="Meiryo UI" panose="020B0604030504040204" pitchFamily="50" charset="-128"/>
              <a:ea typeface="Meiryo UI" panose="020B0604030504040204" pitchFamily="50" charset="-128"/>
            </a:rPr>
            <a:t>行目に自動転記されます。</a:t>
          </a:r>
          <a:endParaRPr lang="en-US" altLang="ja-JP" sz="1000" b="1"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7</xdr:col>
      <xdr:colOff>154608</xdr:colOff>
      <xdr:row>2</xdr:row>
      <xdr:rowOff>11043</xdr:rowOff>
    </xdr:from>
    <xdr:to>
      <xdr:col>10</xdr:col>
      <xdr:colOff>237019</xdr:colOff>
      <xdr:row>5</xdr:row>
      <xdr:rowOff>184563</xdr:rowOff>
    </xdr:to>
    <xdr:sp macro="" textlink="">
      <xdr:nvSpPr>
        <xdr:cNvPr id="2" name="AutoShape 1">
          <a:extLst>
            <a:ext uri="{FF2B5EF4-FFF2-40B4-BE49-F238E27FC236}">
              <a16:creationId xmlns:a16="http://schemas.microsoft.com/office/drawing/2014/main" id="{4B83662D-E898-449B-A31A-F9D55CC8E640}"/>
            </a:ext>
          </a:extLst>
        </xdr:cNvPr>
        <xdr:cNvSpPr>
          <a:spLocks noChangeArrowheads="1"/>
        </xdr:cNvSpPr>
      </xdr:nvSpPr>
      <xdr:spPr bwMode="auto">
        <a:xfrm flipV="1">
          <a:off x="6510130" y="508000"/>
          <a:ext cx="1904585" cy="935520"/>
        </a:xfrm>
        <a:prstGeom prst="wedgeRoundRectCallout">
          <a:avLst>
            <a:gd name="adj1" fmla="val -52953"/>
            <a:gd name="adj2" fmla="val -7062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医療機関にて採番し、文書を出される場合は記載してください。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医療機関にて採番されない場合は空欄でも構いません。</a:t>
          </a:r>
        </a:p>
        <a:p>
          <a:pPr algn="l" rtl="0">
            <a:lnSpc>
              <a:spcPts val="1000"/>
            </a:lnSpc>
            <a:defRPr sz="1000"/>
          </a:pPr>
          <a:endParaRPr lang="ja-JP" altLang="en-US" sz="10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D9EB4107-C302-44DC-A140-F69699E7AAD9}"/>
            </a:ext>
          </a:extLst>
        </xdr:cNvPr>
        <xdr:cNvSpPr/>
      </xdr:nvSpPr>
      <xdr:spPr>
        <a:xfrm>
          <a:off x="7788796" y="1958975"/>
          <a:ext cx="231253" cy="118618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67D80043-2810-4AF3-9CDA-A9B4F591EEE9}"/>
            </a:ext>
          </a:extLst>
        </xdr:cNvPr>
        <xdr:cNvSpPr/>
      </xdr:nvSpPr>
      <xdr:spPr>
        <a:xfrm>
          <a:off x="7788796" y="1958975"/>
          <a:ext cx="231253" cy="127762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254828</xdr:colOff>
      <xdr:row>20</xdr:row>
      <xdr:rowOff>513522</xdr:rowOff>
    </xdr:from>
    <xdr:to>
      <xdr:col>13</xdr:col>
      <xdr:colOff>132522</xdr:colOff>
      <xdr:row>22</xdr:row>
      <xdr:rowOff>223631</xdr:rowOff>
    </xdr:to>
    <xdr:sp macro="" textlink="">
      <xdr:nvSpPr>
        <xdr:cNvPr id="3" name="AutoShape 1">
          <a:extLst>
            <a:ext uri="{FF2B5EF4-FFF2-40B4-BE49-F238E27FC236}">
              <a16:creationId xmlns:a16="http://schemas.microsoft.com/office/drawing/2014/main" id="{CEEF53EC-DA64-48D2-87DE-762FD7F00DBD}"/>
            </a:ext>
          </a:extLst>
        </xdr:cNvPr>
        <xdr:cNvSpPr>
          <a:spLocks noChangeArrowheads="1"/>
        </xdr:cNvSpPr>
      </xdr:nvSpPr>
      <xdr:spPr bwMode="auto">
        <a:xfrm flipV="1">
          <a:off x="9200045" y="5516218"/>
          <a:ext cx="1981477" cy="604630"/>
        </a:xfrm>
        <a:prstGeom prst="wedgeRoundRectCallout">
          <a:avLst>
            <a:gd name="adj1" fmla="val -53386"/>
            <a:gd name="adj2" fmla="val -12775"/>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000"/>
            </a:lnSpc>
            <a:defRPr sz="1000"/>
          </a:pPr>
          <a:r>
            <a:rPr lang="ja-JP" altLang="en-US" sz="1050" b="1" i="0" u="none" strike="noStrike" baseline="0">
              <a:solidFill>
                <a:srgbClr val="000000"/>
              </a:solidFill>
              <a:latin typeface="Meiryo UI" panose="020B0604030504040204" pitchFamily="50" charset="-128"/>
              <a:ea typeface="Meiryo UI" panose="020B0604030504040204" pitchFamily="50" charset="-128"/>
            </a:rPr>
            <a:t>左赤枠内は必ず入力してください。</a:t>
          </a:r>
          <a:endParaRPr lang="en-US" altLang="ja-JP" sz="1050" b="1"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000"/>
            </a:lnSpc>
            <a:defRPr sz="1000"/>
          </a:pPr>
          <a:r>
            <a:rPr lang="en-US" altLang="ja-JP" sz="1050" b="1" i="0" u="none" strike="noStrike" baseline="0">
              <a:solidFill>
                <a:srgbClr val="000000"/>
              </a:solidFill>
              <a:latin typeface="Meiryo UI" panose="020B0604030504040204" pitchFamily="50" charset="-128"/>
              <a:ea typeface="Meiryo UI" panose="020B0604030504040204" pitchFamily="50" charset="-128"/>
            </a:rPr>
            <a:t>21</a:t>
          </a:r>
          <a:r>
            <a:rPr lang="ja-JP" altLang="en-US" sz="1050" b="1" i="0" u="none" strike="noStrike" baseline="0">
              <a:solidFill>
                <a:srgbClr val="000000"/>
              </a:solidFill>
              <a:latin typeface="Meiryo UI" panose="020B0604030504040204" pitchFamily="50" charset="-128"/>
              <a:ea typeface="Meiryo UI" panose="020B0604030504040204" pitchFamily="50" charset="-128"/>
            </a:rPr>
            <a:t>行目に自動転記されます。</a:t>
          </a:r>
          <a:endParaRPr lang="en-US" altLang="ja-JP" sz="1050" b="1"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7</xdr:col>
      <xdr:colOff>182217</xdr:colOff>
      <xdr:row>2</xdr:row>
      <xdr:rowOff>16565</xdr:rowOff>
    </xdr:from>
    <xdr:to>
      <xdr:col>10</xdr:col>
      <xdr:colOff>264628</xdr:colOff>
      <xdr:row>5</xdr:row>
      <xdr:rowOff>190085</xdr:rowOff>
    </xdr:to>
    <xdr:sp macro="" textlink="">
      <xdr:nvSpPr>
        <xdr:cNvPr id="2" name="AutoShape 1">
          <a:extLst>
            <a:ext uri="{FF2B5EF4-FFF2-40B4-BE49-F238E27FC236}">
              <a16:creationId xmlns:a16="http://schemas.microsoft.com/office/drawing/2014/main" id="{4DD41C97-F5C5-40D4-B3E5-FC882EDFF572}"/>
            </a:ext>
          </a:extLst>
        </xdr:cNvPr>
        <xdr:cNvSpPr>
          <a:spLocks noChangeArrowheads="1"/>
        </xdr:cNvSpPr>
      </xdr:nvSpPr>
      <xdr:spPr bwMode="auto">
        <a:xfrm flipV="1">
          <a:off x="6537739" y="513522"/>
          <a:ext cx="1904585" cy="935520"/>
        </a:xfrm>
        <a:prstGeom prst="wedgeRoundRectCallout">
          <a:avLst>
            <a:gd name="adj1" fmla="val -52953"/>
            <a:gd name="adj2" fmla="val -7062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医療機関にて採番し、文書を出される場合は記載してください。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医療機関にて採番されない場合は空欄でも構いません。</a:t>
          </a:r>
        </a:p>
        <a:p>
          <a:pPr algn="l" rtl="0">
            <a:lnSpc>
              <a:spcPts val="1000"/>
            </a:lnSpc>
            <a:defRPr sz="1000"/>
          </a:pPr>
          <a:endParaRPr lang="ja-JP" altLang="en-US" sz="10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220807</xdr:colOff>
      <xdr:row>17</xdr:row>
      <xdr:rowOff>286328</xdr:rowOff>
    </xdr:from>
    <xdr:to>
      <xdr:col>15</xdr:col>
      <xdr:colOff>6350</xdr:colOff>
      <xdr:row>20</xdr:row>
      <xdr:rowOff>230332</xdr:rowOff>
    </xdr:to>
    <xdr:sp macro="" textlink="">
      <xdr:nvSpPr>
        <xdr:cNvPr id="2" name="AutoShape 1">
          <a:extLst>
            <a:ext uri="{FF2B5EF4-FFF2-40B4-BE49-F238E27FC236}">
              <a16:creationId xmlns:a16="http://schemas.microsoft.com/office/drawing/2014/main" id="{D605E62B-2B0C-45F8-A0FB-B1932AAB543D}"/>
            </a:ext>
          </a:extLst>
        </xdr:cNvPr>
        <xdr:cNvSpPr>
          <a:spLocks noChangeArrowheads="1"/>
        </xdr:cNvSpPr>
      </xdr:nvSpPr>
      <xdr:spPr bwMode="auto">
        <a:xfrm>
          <a:off x="8107507" y="6468053"/>
          <a:ext cx="2385868" cy="1001279"/>
        </a:xfrm>
        <a:prstGeom prst="wedgeRoundRectCallout">
          <a:avLst>
            <a:gd name="adj1" fmla="val -72540"/>
            <a:gd name="adj2" fmla="val 7009"/>
            <a:gd name="adj3" fmla="val 16667"/>
          </a:avLst>
        </a:prstGeom>
        <a:solidFill>
          <a:schemeClr val="bg1"/>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4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実績報告日以降の日付、または補助金確定通知があった場合は、その日付以降</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4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（難しければ空欄でお願いします。）</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xdr:col>
      <xdr:colOff>170793</xdr:colOff>
      <xdr:row>2</xdr:row>
      <xdr:rowOff>9744</xdr:rowOff>
    </xdr:from>
    <xdr:to>
      <xdr:col>4</xdr:col>
      <xdr:colOff>226520</xdr:colOff>
      <xdr:row>3</xdr:row>
      <xdr:rowOff>121635</xdr:rowOff>
    </xdr:to>
    <xdr:sp macro="" textlink="">
      <xdr:nvSpPr>
        <xdr:cNvPr id="2" name="テキスト ボックス 1">
          <a:extLst>
            <a:ext uri="{FF2B5EF4-FFF2-40B4-BE49-F238E27FC236}">
              <a16:creationId xmlns:a16="http://schemas.microsoft.com/office/drawing/2014/main" id="{E92BBA57-81DB-964A-D5D8-A03417478F76}"/>
            </a:ext>
          </a:extLst>
        </xdr:cNvPr>
        <xdr:cNvSpPr txBox="1"/>
      </xdr:nvSpPr>
      <xdr:spPr>
        <a:xfrm>
          <a:off x="939362" y="390744"/>
          <a:ext cx="2505951" cy="302391"/>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eiryo UI" panose="020B0604030504040204" pitchFamily="50" charset="-128"/>
              <a:ea typeface="Meiryo UI" panose="020B0604030504040204" pitchFamily="50" charset="-128"/>
            </a:rPr>
            <a:t>当課作業用ですので、入力不要です。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300403</xdr:colOff>
      <xdr:row>3</xdr:row>
      <xdr:rowOff>7327</xdr:rowOff>
    </xdr:from>
    <xdr:to>
      <xdr:col>8</xdr:col>
      <xdr:colOff>28575</xdr:colOff>
      <xdr:row>6</xdr:row>
      <xdr:rowOff>281842</xdr:rowOff>
    </xdr:to>
    <xdr:sp macro="" textlink="">
      <xdr:nvSpPr>
        <xdr:cNvPr id="3" name="AutoShape 1">
          <a:extLst>
            <a:ext uri="{FF2B5EF4-FFF2-40B4-BE49-F238E27FC236}">
              <a16:creationId xmlns:a16="http://schemas.microsoft.com/office/drawing/2014/main" id="{EAC7E910-F006-4F48-8CAC-EED900127EAD}"/>
            </a:ext>
          </a:extLst>
        </xdr:cNvPr>
        <xdr:cNvSpPr>
          <a:spLocks noChangeArrowheads="1"/>
        </xdr:cNvSpPr>
      </xdr:nvSpPr>
      <xdr:spPr bwMode="auto">
        <a:xfrm>
          <a:off x="8345365" y="652096"/>
          <a:ext cx="1552575" cy="501650"/>
        </a:xfrm>
        <a:prstGeom prst="wedgeRoundRectCallout">
          <a:avLst>
            <a:gd name="adj1" fmla="val -67934"/>
            <a:gd name="adj2" fmla="val 51026"/>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必ず法人名等から記載してください。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5</xdr:col>
      <xdr:colOff>321407</xdr:colOff>
      <xdr:row>6</xdr:row>
      <xdr:rowOff>396630</xdr:rowOff>
    </xdr:from>
    <xdr:to>
      <xdr:col>8</xdr:col>
      <xdr:colOff>14654</xdr:colOff>
      <xdr:row>8</xdr:row>
      <xdr:rowOff>72780</xdr:rowOff>
    </xdr:to>
    <xdr:sp macro="" textlink="">
      <xdr:nvSpPr>
        <xdr:cNvPr id="4" name="AutoShape 1">
          <a:extLst>
            <a:ext uri="{FF2B5EF4-FFF2-40B4-BE49-F238E27FC236}">
              <a16:creationId xmlns:a16="http://schemas.microsoft.com/office/drawing/2014/main" id="{C9839664-88FB-488F-8728-D523DD167B7F}"/>
            </a:ext>
          </a:extLst>
        </xdr:cNvPr>
        <xdr:cNvSpPr>
          <a:spLocks noChangeArrowheads="1"/>
        </xdr:cNvSpPr>
      </xdr:nvSpPr>
      <xdr:spPr bwMode="auto">
        <a:xfrm>
          <a:off x="8366369" y="1268534"/>
          <a:ext cx="1517650" cy="438150"/>
        </a:xfrm>
        <a:prstGeom prst="wedgeRoundRectCallout">
          <a:avLst>
            <a:gd name="adj1" fmla="val -66588"/>
            <a:gd name="adj2" fmla="val 15178"/>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職名等を必ず記入してください</a:t>
          </a:r>
        </a:p>
      </xdr:txBody>
    </xdr:sp>
    <xdr:clientData/>
  </xdr:twoCellAnchor>
  <xdr:twoCellAnchor>
    <xdr:from>
      <xdr:col>5</xdr:col>
      <xdr:colOff>357065</xdr:colOff>
      <xdr:row>10</xdr:row>
      <xdr:rowOff>56416</xdr:rowOff>
    </xdr:from>
    <xdr:to>
      <xdr:col>8</xdr:col>
      <xdr:colOff>50312</xdr:colOff>
      <xdr:row>13</xdr:row>
      <xdr:rowOff>83037</xdr:rowOff>
    </xdr:to>
    <xdr:sp macro="" textlink="">
      <xdr:nvSpPr>
        <xdr:cNvPr id="5" name="AutoShape 1">
          <a:extLst>
            <a:ext uri="{FF2B5EF4-FFF2-40B4-BE49-F238E27FC236}">
              <a16:creationId xmlns:a16="http://schemas.microsoft.com/office/drawing/2014/main" id="{507A2C70-3531-427A-BEE1-45D152E542B1}"/>
            </a:ext>
          </a:extLst>
        </xdr:cNvPr>
        <xdr:cNvSpPr>
          <a:spLocks noChangeArrowheads="1"/>
        </xdr:cNvSpPr>
      </xdr:nvSpPr>
      <xdr:spPr bwMode="auto">
        <a:xfrm>
          <a:off x="8402027" y="2144589"/>
          <a:ext cx="1517650" cy="708025"/>
        </a:xfrm>
        <a:prstGeom prst="wedgeRoundRectCallout">
          <a:avLst>
            <a:gd name="adj1" fmla="val -68552"/>
            <a:gd name="adj2" fmla="val 18847"/>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メールアドレスを必ず記入してください（代表アドレスがない場合は、個人アドレスでも可）</a:t>
          </a:r>
        </a:p>
      </xdr:txBody>
    </xdr:sp>
    <xdr:clientData/>
  </xdr:twoCellAnchor>
  <xdr:twoCellAnchor>
    <xdr:from>
      <xdr:col>5</xdr:col>
      <xdr:colOff>383197</xdr:colOff>
      <xdr:row>14</xdr:row>
      <xdr:rowOff>56415</xdr:rowOff>
    </xdr:from>
    <xdr:to>
      <xdr:col>8</xdr:col>
      <xdr:colOff>85969</xdr:colOff>
      <xdr:row>18</xdr:row>
      <xdr:rowOff>221027</xdr:rowOff>
    </xdr:to>
    <xdr:sp macro="" textlink="">
      <xdr:nvSpPr>
        <xdr:cNvPr id="6" name="AutoShape 1">
          <a:extLst>
            <a:ext uri="{FF2B5EF4-FFF2-40B4-BE49-F238E27FC236}">
              <a16:creationId xmlns:a16="http://schemas.microsoft.com/office/drawing/2014/main" id="{3336A0F5-D81F-4CDA-AF1D-1A71FA70D311}"/>
            </a:ext>
          </a:extLst>
        </xdr:cNvPr>
        <xdr:cNvSpPr>
          <a:spLocks noChangeArrowheads="1"/>
        </xdr:cNvSpPr>
      </xdr:nvSpPr>
      <xdr:spPr bwMode="auto">
        <a:xfrm>
          <a:off x="8428159" y="3053127"/>
          <a:ext cx="1527175" cy="1073150"/>
        </a:xfrm>
        <a:prstGeom prst="wedgeRoundRectCallout">
          <a:avLst>
            <a:gd name="adj1" fmla="val -72004"/>
            <a:gd name="adj2" fmla="val -8096"/>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補助金振込先の口座を指定してください。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100"/>
            </a:lnSpc>
            <a:defRPr sz="1000"/>
          </a:pPr>
          <a:r>
            <a:rPr lang="en-US" altLang="ja-JP" sz="1000" b="0" i="0" u="none" strike="noStrike" baseline="0">
              <a:solidFill>
                <a:srgbClr val="000000"/>
              </a:solidFill>
              <a:latin typeface="Meiryo UI" panose="020B0604030504040204" pitchFamily="50" charset="-128"/>
              <a:ea typeface="Meiryo UI" panose="020B0604030504040204" pitchFamily="50" charset="-128"/>
            </a:rPr>
            <a:t>※</a:t>
          </a:r>
          <a:r>
            <a:rPr lang="ja-JP" altLang="en-US" sz="1000" b="0" i="0" u="none" strike="noStrike" baseline="0">
              <a:solidFill>
                <a:srgbClr val="000000"/>
              </a:solidFill>
              <a:latin typeface="Meiryo UI" panose="020B0604030504040204" pitchFamily="50" charset="-128"/>
              <a:ea typeface="Meiryo UI" panose="020B0604030504040204" pitchFamily="50" charset="-128"/>
            </a:rPr>
            <a:t>ご指定口座内容が少しでも違えば、補助金の振り込みが出来なくなります。</a:t>
          </a:r>
        </a:p>
      </xdr:txBody>
    </xdr:sp>
    <xdr:clientData/>
  </xdr:twoCellAnchor>
  <xdr:twoCellAnchor>
    <xdr:from>
      <xdr:col>5</xdr:col>
      <xdr:colOff>333375</xdr:colOff>
      <xdr:row>19</xdr:row>
      <xdr:rowOff>76200</xdr:rowOff>
    </xdr:from>
    <xdr:to>
      <xdr:col>8</xdr:col>
      <xdr:colOff>36147</xdr:colOff>
      <xdr:row>23</xdr:row>
      <xdr:rowOff>29796</xdr:rowOff>
    </xdr:to>
    <xdr:sp macro="" textlink="">
      <xdr:nvSpPr>
        <xdr:cNvPr id="2" name="AutoShape 1">
          <a:extLst>
            <a:ext uri="{FF2B5EF4-FFF2-40B4-BE49-F238E27FC236}">
              <a16:creationId xmlns:a16="http://schemas.microsoft.com/office/drawing/2014/main" id="{C74CE3D3-D3EE-47A1-8004-5071EE9C9990}"/>
            </a:ext>
          </a:extLst>
        </xdr:cNvPr>
        <xdr:cNvSpPr>
          <a:spLocks noChangeArrowheads="1"/>
        </xdr:cNvSpPr>
      </xdr:nvSpPr>
      <xdr:spPr bwMode="auto">
        <a:xfrm>
          <a:off x="9725025" y="5029200"/>
          <a:ext cx="1531572" cy="715596"/>
        </a:xfrm>
        <a:prstGeom prst="wedgeRoundRectCallout">
          <a:avLst>
            <a:gd name="adj1" fmla="val -68552"/>
            <a:gd name="adj2" fmla="val 18847"/>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既にある医療機関の建物に関する情報を記載ください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1B40CBB2-0C28-4363-9AF0-995D4FFD951F}"/>
            </a:ext>
          </a:extLst>
        </xdr:cNvPr>
        <xdr:cNvSpPr>
          <a:spLocks noChangeArrowheads="1"/>
        </xdr:cNvSpPr>
      </xdr:nvSpPr>
      <xdr:spPr bwMode="auto">
        <a:xfrm>
          <a:off x="1752600" y="4800600"/>
          <a:ext cx="549275" cy="301625"/>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882D0A21-F4FB-4523-924F-DFE8EB4056C9}"/>
            </a:ext>
          </a:extLst>
        </xdr:cNvPr>
        <xdr:cNvSpPr>
          <a:spLocks noChangeArrowheads="1"/>
        </xdr:cNvSpPr>
      </xdr:nvSpPr>
      <xdr:spPr bwMode="auto">
        <a:xfrm>
          <a:off x="1698625" y="3638550"/>
          <a:ext cx="1638300" cy="301625"/>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23</xdr:col>
      <xdr:colOff>238125</xdr:colOff>
      <xdr:row>16</xdr:row>
      <xdr:rowOff>66674</xdr:rowOff>
    </xdr:from>
    <xdr:to>
      <xdr:col>33</xdr:col>
      <xdr:colOff>85725</xdr:colOff>
      <xdr:row>21</xdr:row>
      <xdr:rowOff>161924</xdr:rowOff>
    </xdr:to>
    <xdr:sp macro="" textlink="">
      <xdr:nvSpPr>
        <xdr:cNvPr id="4" name="テキスト ボックス 3">
          <a:extLst>
            <a:ext uri="{FF2B5EF4-FFF2-40B4-BE49-F238E27FC236}">
              <a16:creationId xmlns:a16="http://schemas.microsoft.com/office/drawing/2014/main" id="{A00326E1-14F8-4404-B29A-7504342D2145}"/>
            </a:ext>
          </a:extLst>
        </xdr:cNvPr>
        <xdr:cNvSpPr txBox="1"/>
      </xdr:nvSpPr>
      <xdr:spPr>
        <a:xfrm>
          <a:off x="6956425" y="4244974"/>
          <a:ext cx="2768600" cy="138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振り込み指定口座内容と少しでも相違があれば、お振り込み出来なくなる可能性がありますのでご注意ください。</a:t>
          </a:r>
          <a:endParaRPr kumimoji="1" lang="en-US" altLang="ja-JP" sz="1100">
            <a:latin typeface="Meiryo UI" panose="020B0604030504040204" pitchFamily="50" charset="-128"/>
            <a:ea typeface="Meiryo UI" panose="020B0604030504040204" pitchFamily="50" charset="-128"/>
          </a:endParaRPr>
        </a:p>
        <a:p>
          <a:pPr>
            <a:lnSpc>
              <a:spcPts val="1300"/>
            </a:lnSpc>
          </a:pPr>
          <a:r>
            <a:rPr kumimoji="1" lang="ja-JP" altLang="en-US" sz="1100">
              <a:latin typeface="Meiryo UI" panose="020B0604030504040204" pitchFamily="50" charset="-128"/>
              <a:ea typeface="Meiryo UI" panose="020B0604030504040204" pitchFamily="50" charset="-128"/>
            </a:rPr>
            <a:t>また、本事業の途中にご指定口座に変更（所在地・電話番号等も含む）が生じた場合は、至急ご連絡ください。</a:t>
          </a:r>
        </a:p>
      </xdr:txBody>
    </xdr:sp>
    <xdr:clientData fPrintsWithSheet="0"/>
  </xdr:twoCellAnchor>
  <xdr:twoCellAnchor>
    <xdr:from>
      <xdr:col>23</xdr:col>
      <xdr:colOff>225425</xdr:colOff>
      <xdr:row>10</xdr:row>
      <xdr:rowOff>76201</xdr:rowOff>
    </xdr:from>
    <xdr:to>
      <xdr:col>33</xdr:col>
      <xdr:colOff>66675</xdr:colOff>
      <xdr:row>14</xdr:row>
      <xdr:rowOff>219075</xdr:rowOff>
    </xdr:to>
    <xdr:sp macro="" textlink="">
      <xdr:nvSpPr>
        <xdr:cNvPr id="5" name="テキスト ボックス 4">
          <a:extLst>
            <a:ext uri="{FF2B5EF4-FFF2-40B4-BE49-F238E27FC236}">
              <a16:creationId xmlns:a16="http://schemas.microsoft.com/office/drawing/2014/main" id="{FB4A7487-9B3B-4DFB-BA51-2D840B610AFD}"/>
            </a:ext>
          </a:extLst>
        </xdr:cNvPr>
        <xdr:cNvSpPr txBox="1"/>
      </xdr:nvSpPr>
      <xdr:spPr>
        <a:xfrm>
          <a:off x="7016750" y="2762251"/>
          <a:ext cx="2794000" cy="126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latin typeface="Meiryo UI" panose="020B0604030504040204" pitchFamily="50" charset="-128"/>
            <a:ea typeface="Meiryo UI" panose="020B0604030504040204" pitchFamily="50" charset="-128"/>
          </a:endParaRPr>
        </a:p>
      </xdr:txBody>
    </xdr:sp>
    <xdr:clientData fPrintsWithSheet="0"/>
  </xdr:twoCellAnchor>
  <xdr:twoCellAnchor>
    <xdr:from>
      <xdr:col>0</xdr:col>
      <xdr:colOff>276225</xdr:colOff>
      <xdr:row>38</xdr:row>
      <xdr:rowOff>123825</xdr:rowOff>
    </xdr:from>
    <xdr:to>
      <xdr:col>22</xdr:col>
      <xdr:colOff>180975</xdr:colOff>
      <xdr:row>40</xdr:row>
      <xdr:rowOff>295275</xdr:rowOff>
    </xdr:to>
    <xdr:sp macro="" textlink="">
      <xdr:nvSpPr>
        <xdr:cNvPr id="7" name="テキスト ボックス 6">
          <a:extLst>
            <a:ext uri="{FF2B5EF4-FFF2-40B4-BE49-F238E27FC236}">
              <a16:creationId xmlns:a16="http://schemas.microsoft.com/office/drawing/2014/main" id="{1F999784-5D39-4FD2-AFDE-23C7ACA53A16}"/>
            </a:ext>
          </a:extLst>
        </xdr:cNvPr>
        <xdr:cNvSpPr txBox="1"/>
      </xdr:nvSpPr>
      <xdr:spPr>
        <a:xfrm>
          <a:off x="276225" y="9998075"/>
          <a:ext cx="6330950" cy="876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193674</xdr:colOff>
      <xdr:row>1</xdr:row>
      <xdr:rowOff>263525</xdr:rowOff>
    </xdr:to>
    <xdr:sp macro="" textlink="">
      <xdr:nvSpPr>
        <xdr:cNvPr id="8" name="AutoShape 3">
          <a:extLst>
            <a:ext uri="{FF2B5EF4-FFF2-40B4-BE49-F238E27FC236}">
              <a16:creationId xmlns:a16="http://schemas.microsoft.com/office/drawing/2014/main" id="{6C64CA82-4B31-4A69-835A-E709F1B35D99}"/>
            </a:ext>
          </a:extLst>
        </xdr:cNvPr>
        <xdr:cNvSpPr>
          <a:spLocks noChangeArrowheads="1"/>
        </xdr:cNvSpPr>
      </xdr:nvSpPr>
      <xdr:spPr bwMode="auto">
        <a:xfrm flipV="1">
          <a:off x="219075" y="114300"/>
          <a:ext cx="1158874" cy="44450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23</xdr:col>
      <xdr:colOff>215901</xdr:colOff>
      <xdr:row>1</xdr:row>
      <xdr:rowOff>76202</xdr:rowOff>
    </xdr:from>
    <xdr:to>
      <xdr:col>33</xdr:col>
      <xdr:colOff>273051</xdr:colOff>
      <xdr:row>4</xdr:row>
      <xdr:rowOff>104775</xdr:rowOff>
    </xdr:to>
    <xdr:sp macro="" textlink="">
      <xdr:nvSpPr>
        <xdr:cNvPr id="9" name="テキスト ボックス 8">
          <a:extLst>
            <a:ext uri="{FF2B5EF4-FFF2-40B4-BE49-F238E27FC236}">
              <a16:creationId xmlns:a16="http://schemas.microsoft.com/office/drawing/2014/main" id="{02075E6A-0884-4F0E-9378-580481A9A23F}"/>
            </a:ext>
          </a:extLst>
        </xdr:cNvPr>
        <xdr:cNvSpPr txBox="1"/>
      </xdr:nvSpPr>
      <xdr:spPr>
        <a:xfrm>
          <a:off x="7007226" y="371477"/>
          <a:ext cx="3009900" cy="91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rPr>
            <a:t>色つきセルは直接入力が必要です。</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1" u="sng">
              <a:solidFill>
                <a:srgbClr val="FF0000"/>
              </a:solidFill>
              <a:latin typeface="Meiryo UI" panose="020B0604030504040204" pitchFamily="50" charset="-128"/>
              <a:ea typeface="Meiryo UI" panose="020B0604030504040204" pitchFamily="50" charset="-128"/>
            </a:rPr>
            <a:t>（新規登録・または変更がある医療機関</a:t>
          </a:r>
          <a:endParaRPr kumimoji="1" lang="en-US" altLang="ja-JP" sz="1200" b="1" u="sng">
            <a:solidFill>
              <a:srgbClr val="FF0000"/>
            </a:solidFill>
            <a:latin typeface="Meiryo UI" panose="020B0604030504040204" pitchFamily="50" charset="-128"/>
            <a:ea typeface="Meiryo UI" panose="020B0604030504040204" pitchFamily="50" charset="-128"/>
          </a:endParaRPr>
        </a:p>
        <a:p>
          <a:r>
            <a:rPr kumimoji="1" lang="ja-JP" altLang="en-US" sz="1200" b="1" u="sng">
              <a:solidFill>
                <a:srgbClr val="FF0000"/>
              </a:solidFill>
              <a:latin typeface="Meiryo UI" panose="020B0604030504040204" pitchFamily="50" charset="-128"/>
              <a:ea typeface="Meiryo UI" panose="020B0604030504040204" pitchFamily="50" charset="-128"/>
            </a:rPr>
            <a:t>様のみ）</a:t>
          </a: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94283</xdr:colOff>
      <xdr:row>2</xdr:row>
      <xdr:rowOff>66674</xdr:rowOff>
    </xdr:from>
    <xdr:to>
      <xdr:col>10</xdr:col>
      <xdr:colOff>170068</xdr:colOff>
      <xdr:row>5</xdr:row>
      <xdr:rowOff>240194</xdr:rowOff>
    </xdr:to>
    <xdr:sp macro="" textlink="">
      <xdr:nvSpPr>
        <xdr:cNvPr id="2" name="AutoShape 1">
          <a:extLst>
            <a:ext uri="{FF2B5EF4-FFF2-40B4-BE49-F238E27FC236}">
              <a16:creationId xmlns:a16="http://schemas.microsoft.com/office/drawing/2014/main" id="{F1BE9C3F-98F2-4650-8343-E6345317338E}"/>
            </a:ext>
          </a:extLst>
        </xdr:cNvPr>
        <xdr:cNvSpPr>
          <a:spLocks noChangeArrowheads="1"/>
        </xdr:cNvSpPr>
      </xdr:nvSpPr>
      <xdr:spPr bwMode="auto">
        <a:xfrm flipV="1">
          <a:off x="6456983" y="561974"/>
          <a:ext cx="1904585" cy="935520"/>
        </a:xfrm>
        <a:prstGeom prst="wedgeRoundRectCallout">
          <a:avLst>
            <a:gd name="adj1" fmla="val -52953"/>
            <a:gd name="adj2" fmla="val -7062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医療機関にて採番し、文書を出される場合は記載してください。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医療機関にて採番されない場合は空欄でも構いません。</a:t>
          </a:r>
        </a:p>
        <a:p>
          <a:pPr algn="l" rtl="0">
            <a:lnSpc>
              <a:spcPts val="1000"/>
            </a:lnSpc>
            <a:defRPr sz="1000"/>
          </a:pPr>
          <a:endParaRPr lang="ja-JP" altLang="en-US" sz="10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278339</xdr:colOff>
      <xdr:row>19</xdr:row>
      <xdr:rowOff>28575</xdr:rowOff>
    </xdr:from>
    <xdr:to>
      <xdr:col>8</xdr:col>
      <xdr:colOff>1054100</xdr:colOff>
      <xdr:row>19</xdr:row>
      <xdr:rowOff>706753</xdr:rowOff>
    </xdr:to>
    <xdr:sp macro="" textlink="">
      <xdr:nvSpPr>
        <xdr:cNvPr id="3" name="大かっこ 2">
          <a:extLst>
            <a:ext uri="{FF2B5EF4-FFF2-40B4-BE49-F238E27FC236}">
              <a16:creationId xmlns:a16="http://schemas.microsoft.com/office/drawing/2014/main" id="{F044C01F-E7B7-4D1A-9624-DF5971C28B2B}"/>
            </a:ext>
          </a:extLst>
        </xdr:cNvPr>
        <xdr:cNvSpPr/>
      </xdr:nvSpPr>
      <xdr:spPr>
        <a:xfrm>
          <a:off x="278339" y="7439025"/>
          <a:ext cx="6004986" cy="678178"/>
        </a:xfrm>
        <a:prstGeom prst="bracketPair">
          <a:avLst>
            <a:gd name="adj" fmla="val 952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278340</xdr:colOff>
      <xdr:row>16</xdr:row>
      <xdr:rowOff>45512</xdr:rowOff>
    </xdr:from>
    <xdr:to>
      <xdr:col>8</xdr:col>
      <xdr:colOff>1057275</xdr:colOff>
      <xdr:row>16</xdr:row>
      <xdr:rowOff>2526241</xdr:rowOff>
    </xdr:to>
    <xdr:sp macro="" textlink="">
      <xdr:nvSpPr>
        <xdr:cNvPr id="4" name="大かっこ 3">
          <a:extLst>
            <a:ext uri="{FF2B5EF4-FFF2-40B4-BE49-F238E27FC236}">
              <a16:creationId xmlns:a16="http://schemas.microsoft.com/office/drawing/2014/main" id="{F47A8010-9860-467D-8113-FC4CD7F90FF6}"/>
            </a:ext>
          </a:extLst>
        </xdr:cNvPr>
        <xdr:cNvSpPr/>
      </xdr:nvSpPr>
      <xdr:spPr>
        <a:xfrm>
          <a:off x="278340" y="4398437"/>
          <a:ext cx="6008160" cy="2480729"/>
        </a:xfrm>
        <a:prstGeom prst="bracketPair">
          <a:avLst>
            <a:gd name="adj" fmla="val 952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27000" indent="-127000" algn="just">
            <a:lnSpc>
              <a:spcPts val="1200"/>
            </a:lnSpc>
            <a:spcAft>
              <a:spcPts val="0"/>
            </a:spcAft>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284690</xdr:colOff>
      <xdr:row>22</xdr:row>
      <xdr:rowOff>47625</xdr:rowOff>
    </xdr:from>
    <xdr:to>
      <xdr:col>3</xdr:col>
      <xdr:colOff>434976</xdr:colOff>
      <xdr:row>25</xdr:row>
      <xdr:rowOff>49528</xdr:rowOff>
    </xdr:to>
    <xdr:sp macro="" textlink="">
      <xdr:nvSpPr>
        <xdr:cNvPr id="2" name="大かっこ 1">
          <a:extLst>
            <a:ext uri="{FF2B5EF4-FFF2-40B4-BE49-F238E27FC236}">
              <a16:creationId xmlns:a16="http://schemas.microsoft.com/office/drawing/2014/main" id="{F257B3D8-CAD3-4359-B948-D790BC92E649}"/>
            </a:ext>
          </a:extLst>
        </xdr:cNvPr>
        <xdr:cNvSpPr/>
      </xdr:nvSpPr>
      <xdr:spPr>
        <a:xfrm>
          <a:off x="284690" y="8839200"/>
          <a:ext cx="1979086" cy="487678"/>
        </a:xfrm>
        <a:prstGeom prst="bracketPair">
          <a:avLst>
            <a:gd name="adj" fmla="val 1929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63C2A55B-7E89-4DEB-8927-0BD33CD61019}"/>
            </a:ext>
          </a:extLst>
        </xdr:cNvPr>
        <xdr:cNvSpPr/>
      </xdr:nvSpPr>
      <xdr:spPr>
        <a:xfrm>
          <a:off x="7788796" y="1958975"/>
          <a:ext cx="231253" cy="118618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0A16404B-83AA-4AD9-BA1D-876601875FC2}"/>
            </a:ext>
          </a:extLst>
        </xdr:cNvPr>
        <xdr:cNvSpPr/>
      </xdr:nvSpPr>
      <xdr:spPr>
        <a:xfrm>
          <a:off x="7788796" y="1958975"/>
          <a:ext cx="231253" cy="127762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218523</xdr:colOff>
      <xdr:row>17</xdr:row>
      <xdr:rowOff>235364</xdr:rowOff>
    </xdr:from>
    <xdr:to>
      <xdr:col>13</xdr:col>
      <xdr:colOff>200025</xdr:colOff>
      <xdr:row>20</xdr:row>
      <xdr:rowOff>3175</xdr:rowOff>
    </xdr:to>
    <xdr:sp macro="" textlink="">
      <xdr:nvSpPr>
        <xdr:cNvPr id="5" name="AutoShape 1">
          <a:extLst>
            <a:ext uri="{FF2B5EF4-FFF2-40B4-BE49-F238E27FC236}">
              <a16:creationId xmlns:a16="http://schemas.microsoft.com/office/drawing/2014/main" id="{CDE0E79B-45F5-45B5-8A5C-177963A070C6}"/>
            </a:ext>
          </a:extLst>
        </xdr:cNvPr>
        <xdr:cNvSpPr>
          <a:spLocks noChangeArrowheads="1"/>
        </xdr:cNvSpPr>
      </xdr:nvSpPr>
      <xdr:spPr bwMode="auto">
        <a:xfrm flipV="1">
          <a:off x="9163740" y="4492625"/>
          <a:ext cx="2085285" cy="513246"/>
        </a:xfrm>
        <a:prstGeom prst="wedgeRoundRectCallout">
          <a:avLst>
            <a:gd name="adj1" fmla="val -53386"/>
            <a:gd name="adj2" fmla="val -1277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000"/>
            </a:lnSpc>
            <a:defRPr sz="1000"/>
          </a:pPr>
          <a:r>
            <a:rPr lang="ja-JP" altLang="en-US" sz="1050" b="1" i="0" u="none" strike="noStrike" baseline="0">
              <a:solidFill>
                <a:srgbClr val="000000"/>
              </a:solidFill>
              <a:latin typeface="ＭＳ Ｐゴシック"/>
              <a:ea typeface="ＭＳ Ｐゴシック"/>
            </a:rPr>
            <a:t>左赤枠内は必ず入力してください。</a:t>
          </a:r>
          <a:endParaRPr lang="en-US" altLang="ja-JP" sz="1050" b="1" i="0" u="none" strike="noStrike" baseline="0">
            <a:solidFill>
              <a:srgbClr val="000000"/>
            </a:solidFill>
            <a:latin typeface="ＭＳ Ｐゴシック"/>
            <a:ea typeface="ＭＳ Ｐゴシック"/>
          </a:endParaRPr>
        </a:p>
        <a:p>
          <a:pPr algn="l" rtl="0">
            <a:lnSpc>
              <a:spcPts val="1000"/>
            </a:lnSpc>
            <a:defRPr sz="1000"/>
          </a:pPr>
          <a:r>
            <a:rPr lang="en-US" altLang="ja-JP" sz="1050" b="1" i="0" u="none" strike="noStrike" baseline="0">
              <a:solidFill>
                <a:srgbClr val="000000"/>
              </a:solidFill>
              <a:latin typeface="ＭＳ Ｐゴシック"/>
              <a:ea typeface="ＭＳ Ｐゴシック"/>
            </a:rPr>
            <a:t>19</a:t>
          </a:r>
          <a:r>
            <a:rPr lang="ja-JP" altLang="en-US" sz="1050" b="1" i="0" u="none" strike="noStrike" baseline="0">
              <a:solidFill>
                <a:srgbClr val="000000"/>
              </a:solidFill>
              <a:latin typeface="ＭＳ Ｐゴシック"/>
              <a:ea typeface="ＭＳ Ｐゴシック"/>
            </a:rPr>
            <a:t>行目に自動転記されます</a:t>
          </a:r>
          <a:r>
            <a:rPr lang="ja-JP" altLang="en-US"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ＭＳ Ｐゴシック"/>
            <a:ea typeface="ＭＳ Ｐゴシック"/>
          </a:endParaRPr>
        </a:p>
      </xdr:txBody>
    </xdr:sp>
    <xdr:clientData/>
  </xdr:twoCellAnchor>
  <xdr:twoCellAnchor>
    <xdr:from>
      <xdr:col>7</xdr:col>
      <xdr:colOff>121478</xdr:colOff>
      <xdr:row>1</xdr:row>
      <xdr:rowOff>237434</xdr:rowOff>
    </xdr:from>
    <xdr:to>
      <xdr:col>10</xdr:col>
      <xdr:colOff>203889</xdr:colOff>
      <xdr:row>5</xdr:row>
      <xdr:rowOff>162475</xdr:rowOff>
    </xdr:to>
    <xdr:sp macro="" textlink="">
      <xdr:nvSpPr>
        <xdr:cNvPr id="2" name="AutoShape 1">
          <a:extLst>
            <a:ext uri="{FF2B5EF4-FFF2-40B4-BE49-F238E27FC236}">
              <a16:creationId xmlns:a16="http://schemas.microsoft.com/office/drawing/2014/main" id="{74E2312D-4B5E-4C6C-AC4F-3F1293DA9D68}"/>
            </a:ext>
          </a:extLst>
        </xdr:cNvPr>
        <xdr:cNvSpPr>
          <a:spLocks noChangeArrowheads="1"/>
        </xdr:cNvSpPr>
      </xdr:nvSpPr>
      <xdr:spPr bwMode="auto">
        <a:xfrm flipV="1">
          <a:off x="6477000" y="485912"/>
          <a:ext cx="1904585" cy="935520"/>
        </a:xfrm>
        <a:prstGeom prst="wedgeRoundRectCallout">
          <a:avLst>
            <a:gd name="adj1" fmla="val -52953"/>
            <a:gd name="adj2" fmla="val -7062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医療機関にて採番し、文書を出される場合は記載してください。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医療機関にて採番されない場合は空欄でも構いません。</a:t>
          </a:r>
        </a:p>
        <a:p>
          <a:pPr algn="l" rtl="0">
            <a:lnSpc>
              <a:spcPts val="1000"/>
            </a:lnSpc>
            <a:defRPr sz="1000"/>
          </a:pPr>
          <a:endParaRPr lang="ja-JP" altLang="en-US" sz="10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BC53C45B-CEC7-4DE6-AA1F-14E5FE587A60}"/>
            </a:ext>
          </a:extLst>
        </xdr:cNvPr>
        <xdr:cNvSpPr/>
      </xdr:nvSpPr>
      <xdr:spPr>
        <a:xfrm>
          <a:off x="7788796" y="1958975"/>
          <a:ext cx="231253" cy="118618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B16Z0055\share\009&#12288;&#20104;&#31639;\R07&#20104;&#31639;\&#9312;R7&#24403;&#21021;\070214%20R7&#24180;&#24230;&#35036;&#21161;&#37329;&#12539;&#20132;&#20184;&#37329;&#35201;&#32177;&#21029;&#34920;&#12398;&#20316;&#25104;&#12395;&#12388;&#12356;&#12390;\&#25552;&#20986;\01%20&#32153;&#32154;&#20998;\33-35&#24863;&#26579;&#30151;&#25351;&#23450;&#21307;&#30274;&#27231;&#38306;&#26045;&#35373;&#25972;&#20633;&#35036;&#21161;&#20107;&#26989;\&#9733;&#21046;&#24230;&#25913;&#27491;&#12395;&#12392;&#12418;&#12394;&#12358;&#27096;&#24335;&#31561;&#12398;&#22793;&#26356;&#65288;0326&#65289;\04_%20&#20196;&#21644;&#65303;&#24180;&#24230;&#65288;&#20196;&#21644;&#65302;&#24180;&#24230;&#32368;&#36234;&#65289;&#21307;&#30274;&#26045;&#35373;&#31561;&#26045;&#35373;&#25972;&#20633;&#36027;&#35036;&#21161;&#37329;&#20107;&#26989;&#35336;&#30011;&#26360;&#65288;&#26032;&#33288;&#24863;&#26579;&#30151;&#65289;.xlsx" TargetMode="External"/><Relationship Id="rId1" Type="http://schemas.openxmlformats.org/officeDocument/2006/relationships/externalLinkPath" Target="file:///\\LB16Z0055\share\009&#12288;&#20104;&#31639;\R07&#20104;&#31639;\&#9312;R7&#24403;&#21021;\070214%20R7&#24180;&#24230;&#35036;&#21161;&#37329;&#12539;&#20132;&#20184;&#37329;&#35201;&#32177;&#21029;&#34920;&#12398;&#20316;&#25104;&#12395;&#12388;&#12356;&#12390;\&#25552;&#20986;\01%20&#32153;&#32154;&#20998;\33-35&#24863;&#26579;&#30151;&#25351;&#23450;&#21307;&#30274;&#27231;&#38306;&#26045;&#35373;&#25972;&#20633;&#35036;&#21161;&#20107;&#26989;\&#9733;&#21046;&#24230;&#25913;&#27491;&#12395;&#12392;&#12418;&#12394;&#12358;&#27096;&#24335;&#31561;&#12398;&#22793;&#26356;&#65288;0326&#65289;\04_%20&#20196;&#21644;&#65303;&#24180;&#24230;&#65288;&#20196;&#21644;&#65302;&#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様式1) 総括表"/>
      <sheetName val="(様式2) 事業費内訳書（病室）"/>
      <sheetName val="(様式2) 事業費内訳書（病室以外）"/>
      <sheetName val="16 新興感染症（病室）"/>
      <sheetName val="16 新興感染症（病室以外（病棟等））"/>
      <sheetName val="12-1 スプリンクラー（総括表）見直し前"/>
      <sheetName val="12-2スプリンクラー（個別計画書）見直し前"/>
      <sheetName val="16 新興感染症（病室以外（個人防護具））"/>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病室の感染対策に係る整備</v>
          </cell>
          <cell r="V3" t="str">
            <v>病室の感染対策に係る整備以外</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1215CD-2F95-4F40-BF47-52D2237B1F4E}" name="テーブル1" displayName="テーブル1" ref="A1:Z2" totalsRowShown="0" headerRowDxfId="33" dataDxfId="32">
  <autoFilter ref="A1:Z2" xr:uid="{481215CD-2F95-4F40-BF47-52D2237B1F4E}"/>
  <tableColumns count="26">
    <tableColumn id="1" xr3:uid="{C595E0E7-02E7-4CBD-A149-21632AB4C976}" name="事業所名" dataDxfId="31">
      <calculatedColumnFormula>基本情報!C7</calculatedColumnFormula>
    </tableColumn>
    <tableColumn id="2" xr3:uid="{56C477F2-20FF-440A-8F90-11176C9C4EF0}" name="代表者名" dataDxfId="30">
      <calculatedColumnFormula>基本情報!C8</calculatedColumnFormula>
    </tableColumn>
    <tableColumn id="3" xr3:uid="{7BC32EE3-5CC1-463C-A39F-3D9B1EC395E5}" name="担当者所属" dataDxfId="29">
      <calculatedColumnFormula>基本情報!C10</calculatedColumnFormula>
    </tableColumn>
    <tableColumn id="4" xr3:uid="{4DF51C92-E24E-496F-9E7F-349AD899FE50}" name="担当者名" dataDxfId="28">
      <calculatedColumnFormula>基本情報!C11</calculatedColumnFormula>
    </tableColumn>
    <tableColumn id="5" xr3:uid="{F10E8C49-3683-45D9-8BB1-776790A2567B}" name="連絡先" dataDxfId="27">
      <calculatedColumnFormula>基本情報!C12</calculatedColumnFormula>
    </tableColumn>
    <tableColumn id="6" xr3:uid="{B23B883D-C93A-486E-B065-DE7BD6B685B3}" name="メール" dataDxfId="26">
      <calculatedColumnFormula>基本情報!C13</calculatedColumnFormula>
    </tableColumn>
    <tableColumn id="7" xr3:uid="{12BAFD4A-1C57-4D0E-8E22-E2DF104A7D41}" name="事業名" dataDxfId="25">
      <calculatedColumnFormula>様式１!A9</calculatedColumnFormula>
    </tableColumn>
    <tableColumn id="8" xr3:uid="{CEA01370-8D49-40A1-A488-971D38F03352}" name="交付申請日" dataDxfId="24">
      <calculatedColumnFormula>'様式第１号（交付申請）'!G8</calculatedColumnFormula>
    </tableColumn>
    <tableColumn id="9" xr3:uid="{EB841B53-45E6-43CD-8C0F-86986BA960C2}" name="交付申請文書番号" dataDxfId="23">
      <calculatedColumnFormula>'様式第１号（交付申請）'!G7</calculatedColumnFormula>
    </tableColumn>
    <tableColumn id="10" xr3:uid="{ECCFA5D1-0743-45C9-93E9-C9AA135BADB6}" name="総事業費" dataDxfId="22">
      <calculatedColumnFormula>様式１!E9</calculatedColumnFormula>
    </tableColumn>
    <tableColumn id="11" xr3:uid="{19AF7D0D-4D8E-4A21-AD60-9E3C3004BDD6}" name="寄付金その他の収入" dataDxfId="21">
      <calculatedColumnFormula>様式１!F9</calculatedColumnFormula>
    </tableColumn>
    <tableColumn id="12" xr3:uid="{5E76735D-164B-4F6F-B06D-6051B8EA8A31}" name="対象経費（面積/室数）" dataDxfId="20">
      <calculatedColumnFormula>様式１!H9</calculatedColumnFormula>
    </tableColumn>
    <tableColumn id="13" xr3:uid="{519D892D-89FB-4AB7-A148-278BFEA68505}" name="対象経費の支出予定額" dataDxfId="19">
      <calculatedColumnFormula>様式１!J9</calculatedColumnFormula>
    </tableColumn>
    <tableColumn id="14" xr3:uid="{15B33A33-799A-4F89-A56B-7DE995071F1F}" name="選定額" dataDxfId="18">
      <calculatedColumnFormula>様式１!N9</calculatedColumnFormula>
    </tableColumn>
    <tableColumn id="15" xr3:uid="{DCFD4C8A-2AD1-469B-943C-9DA41F65DF57}" name="県補助基本額" dataDxfId="17">
      <calculatedColumnFormula>様式１!O9</calculatedColumnFormula>
    </tableColumn>
    <tableColumn id="16" xr3:uid="{D825A6ED-D478-40D5-B7A7-40E8097C4F47}" name="県補助所要額" dataDxfId="16">
      <calculatedColumnFormula>様式１!P9</calculatedColumnFormula>
    </tableColumn>
    <tableColumn id="17" xr3:uid="{83CC9239-EBC9-4BA5-B977-3C80BC486B8F}" name="事業着手予定年月日" dataDxfId="15">
      <calculatedColumnFormula>'様式第１号（交付申請）'!C28</calculatedColumnFormula>
    </tableColumn>
    <tableColumn id="18" xr3:uid="{ED35222A-C023-49FB-891E-E8937C2D3F9E}" name="事業完了予定年月日" dataDxfId="14">
      <calculatedColumnFormula>'様式第１号（交付申請）'!C30</calculatedColumnFormula>
    </tableColumn>
    <tableColumn id="19" xr3:uid="{039C4551-D3A8-4918-9C5D-21AC8476FE2A}" name="変更交付申請日" dataDxfId="13">
      <calculatedColumnFormula>'様式第３号（変更交付申請） '!G8</calculatedColumnFormula>
    </tableColumn>
    <tableColumn id="20" xr3:uid="{EBEA8F23-5222-4455-9219-B806115FB0E4}" name="変更交付申請文書番号" dataDxfId="12">
      <calculatedColumnFormula>'様式第３号（変更交付申請） '!G7</calculatedColumnFormula>
    </tableColumn>
    <tableColumn id="21" xr3:uid="{9442EB4D-37B7-434A-81CC-6DF2B2E92265}" name="変更交付申請額" dataDxfId="11">
      <calculatedColumnFormula>様式４!P11</calculatedColumnFormula>
    </tableColumn>
    <tableColumn id="22" xr3:uid="{3E98C8E0-67C5-4866-BCBE-80A9A3D77238}" name="実績報告額" dataDxfId="10">
      <calculatedColumnFormula>様式７!S9</calculatedColumnFormula>
    </tableColumn>
    <tableColumn id="23" xr3:uid="{7A7531F9-727D-417A-8189-FD80B87D94F1}" name="建物構造" dataDxfId="9">
      <calculatedColumnFormula>基本情報!C20</calculatedColumnFormula>
    </tableColumn>
    <tableColumn id="24" xr3:uid="{BC6F54C8-5B93-4A9A-9AE3-C2FFA46720F8}" name="建物階" dataDxfId="8">
      <calculatedColumnFormula>基本情報!C21</calculatedColumnFormula>
    </tableColumn>
    <tableColumn id="25" xr3:uid="{44F6708F-4643-47C0-AF01-C0302E918176}" name="建築面積" dataDxfId="7">
      <calculatedColumnFormula>基本情報!C22</calculatedColumnFormula>
    </tableColumn>
    <tableColumn id="26" xr3:uid="{541C0BB9-7D4F-443D-AC08-D4D05E23B925}" name="延べ面積" dataDxfId="6">
      <calculatedColumnFormula>基本情報!C23</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4E69-03EE-43BA-9EA3-2243CB472176}">
  <dimension ref="A1:F46"/>
  <sheetViews>
    <sheetView tabSelected="1" view="pageBreakPreview" zoomScale="130" zoomScaleNormal="100" zoomScaleSheetLayoutView="130" workbookViewId="0">
      <selection activeCell="B17" sqref="B17"/>
    </sheetView>
  </sheetViews>
  <sheetFormatPr defaultColWidth="8.75" defaultRowHeight="15.75"/>
  <cols>
    <col min="1" max="1" width="10.25" style="235" customWidth="1"/>
    <col min="2" max="2" width="49.875" style="235" customWidth="1"/>
    <col min="3" max="16384" width="8.75" style="235"/>
  </cols>
  <sheetData>
    <row r="1" spans="1:6" ht="45" customHeight="1">
      <c r="A1" s="374" t="s">
        <v>552</v>
      </c>
      <c r="B1" s="374"/>
      <c r="C1" s="374"/>
      <c r="D1" s="374"/>
      <c r="E1" s="374"/>
      <c r="F1" s="374"/>
    </row>
    <row r="2" spans="1:6">
      <c r="A2" s="344" t="s">
        <v>557</v>
      </c>
    </row>
    <row r="3" spans="1:6">
      <c r="A3" s="368"/>
      <c r="B3" s="313" t="s">
        <v>634</v>
      </c>
    </row>
    <row r="4" spans="1:6" ht="22.5" customHeight="1">
      <c r="A4" s="314" t="s">
        <v>440</v>
      </c>
    </row>
    <row r="5" spans="1:6">
      <c r="A5" s="313" t="s">
        <v>646</v>
      </c>
    </row>
    <row r="6" spans="1:6">
      <c r="A6" s="235" t="s">
        <v>438</v>
      </c>
      <c r="B6" s="308" t="s">
        <v>441</v>
      </c>
    </row>
    <row r="7" spans="1:6">
      <c r="B7" s="308" t="s">
        <v>442</v>
      </c>
    </row>
    <row r="8" spans="1:6">
      <c r="B8" s="308" t="s">
        <v>443</v>
      </c>
    </row>
    <row r="9" spans="1:6">
      <c r="B9" s="308" t="s">
        <v>439</v>
      </c>
    </row>
    <row r="10" spans="1:6">
      <c r="B10" s="308" t="s">
        <v>174</v>
      </c>
    </row>
    <row r="11" spans="1:6">
      <c r="B11" s="308" t="s">
        <v>615</v>
      </c>
    </row>
    <row r="12" spans="1:6">
      <c r="B12" s="308" t="s">
        <v>444</v>
      </c>
    </row>
    <row r="13" spans="1:6">
      <c r="A13" s="235" t="s">
        <v>649</v>
      </c>
    </row>
    <row r="14" spans="1:6">
      <c r="A14" s="235" t="s">
        <v>553</v>
      </c>
    </row>
    <row r="16" spans="1:6" ht="22.5" customHeight="1">
      <c r="A16" s="314" t="s">
        <v>445</v>
      </c>
    </row>
    <row r="17" spans="1:2">
      <c r="A17" s="235" t="s">
        <v>554</v>
      </c>
    </row>
    <row r="18" spans="1:2">
      <c r="A18" s="235" t="s">
        <v>458</v>
      </c>
    </row>
    <row r="20" spans="1:2" s="307" customFormat="1" ht="22.5" customHeight="1">
      <c r="A20" s="314" t="s">
        <v>446</v>
      </c>
    </row>
    <row r="21" spans="1:2">
      <c r="A21" s="313" t="s">
        <v>644</v>
      </c>
    </row>
    <row r="22" spans="1:2">
      <c r="A22" s="235" t="s">
        <v>618</v>
      </c>
    </row>
    <row r="23" spans="1:2">
      <c r="A23" s="235" t="s">
        <v>447</v>
      </c>
      <c r="B23" s="309" t="s">
        <v>448</v>
      </c>
    </row>
    <row r="24" spans="1:2">
      <c r="B24" s="309" t="s">
        <v>299</v>
      </c>
    </row>
    <row r="25" spans="1:2">
      <c r="B25" s="309" t="s">
        <v>617</v>
      </c>
    </row>
    <row r="26" spans="1:2">
      <c r="B26" s="309" t="s">
        <v>449</v>
      </c>
    </row>
    <row r="27" spans="1:2">
      <c r="A27" s="235" t="s">
        <v>555</v>
      </c>
    </row>
    <row r="28" spans="1:2">
      <c r="A28" s="235" t="s">
        <v>556</v>
      </c>
    </row>
    <row r="30" spans="1:2" s="307" customFormat="1" ht="22.5" customHeight="1">
      <c r="A30" s="314" t="s">
        <v>451</v>
      </c>
    </row>
    <row r="31" spans="1:2">
      <c r="A31" s="235" t="s">
        <v>450</v>
      </c>
    </row>
    <row r="32" spans="1:2">
      <c r="A32" s="235" t="s">
        <v>452</v>
      </c>
    </row>
    <row r="33" spans="1:2">
      <c r="A33" s="235" t="s">
        <v>438</v>
      </c>
      <c r="B33" s="310" t="s">
        <v>453</v>
      </c>
    </row>
    <row r="35" spans="1:2" s="307" customFormat="1" ht="22.5" customHeight="1">
      <c r="A35" s="314" t="s">
        <v>454</v>
      </c>
    </row>
    <row r="36" spans="1:2">
      <c r="A36" s="235" t="s">
        <v>455</v>
      </c>
    </row>
    <row r="37" spans="1:2">
      <c r="A37" s="235" t="s">
        <v>462</v>
      </c>
    </row>
    <row r="38" spans="1:2">
      <c r="A38" s="235" t="s">
        <v>438</v>
      </c>
      <c r="B38" s="311" t="s">
        <v>456</v>
      </c>
    </row>
    <row r="39" spans="1:2">
      <c r="B39" s="311" t="s">
        <v>298</v>
      </c>
    </row>
    <row r="40" spans="1:2">
      <c r="B40" s="311" t="s">
        <v>616</v>
      </c>
    </row>
    <row r="41" spans="1:2">
      <c r="B41" s="311" t="s">
        <v>457</v>
      </c>
    </row>
    <row r="43" spans="1:2" s="307" customFormat="1" ht="22.5" customHeight="1">
      <c r="A43" s="314" t="s">
        <v>459</v>
      </c>
    </row>
    <row r="44" spans="1:2">
      <c r="A44" s="235" t="s">
        <v>460</v>
      </c>
    </row>
    <row r="45" spans="1:2">
      <c r="A45" s="235" t="s">
        <v>463</v>
      </c>
    </row>
    <row r="46" spans="1:2">
      <c r="A46" s="235" t="s">
        <v>438</v>
      </c>
      <c r="B46" s="312" t="s">
        <v>461</v>
      </c>
    </row>
  </sheetData>
  <mergeCells count="1">
    <mergeCell ref="A1:F1"/>
  </mergeCells>
  <phoneticPr fontId="4"/>
  <pageMargins left="0.7" right="0.7" top="0.75" bottom="0.75" header="0.3" footer="0.3"/>
  <pageSetup paperSize="9" scale="8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F595-D455-4C27-8F1D-88FD2A2153CA}">
  <sheetPr>
    <tabColor rgb="FFFFFF00"/>
  </sheetPr>
  <dimension ref="A1:L49"/>
  <sheetViews>
    <sheetView view="pageBreakPreview" topLeftCell="A19" zoomScaleNormal="100" zoomScaleSheetLayoutView="100" workbookViewId="0"/>
  </sheetViews>
  <sheetFormatPr defaultColWidth="9" defaultRowHeight="12"/>
  <cols>
    <col min="1" max="1" width="11.25" style="106" customWidth="1"/>
    <col min="2" max="18" width="10" style="106" customWidth="1"/>
    <col min="19" max="16384" width="9" style="106"/>
  </cols>
  <sheetData>
    <row r="1" spans="1:12">
      <c r="A1" s="106" t="s">
        <v>605</v>
      </c>
    </row>
    <row r="2" spans="1:12" ht="18" customHeight="1">
      <c r="A2" s="592" t="s">
        <v>151</v>
      </c>
      <c r="B2" s="592"/>
      <c r="C2" s="592"/>
      <c r="D2" s="592"/>
      <c r="E2" s="592"/>
      <c r="F2" s="592"/>
      <c r="G2" s="592"/>
      <c r="H2" s="592"/>
      <c r="I2" s="592"/>
      <c r="J2" s="592"/>
      <c r="K2" s="592"/>
    </row>
    <row r="5" spans="1:12" ht="18.75" customHeight="1">
      <c r="A5" s="131" t="s">
        <v>19</v>
      </c>
      <c r="B5" s="614" t="s">
        <v>297</v>
      </c>
      <c r="C5" s="615"/>
      <c r="D5" s="615"/>
      <c r="E5" s="615"/>
      <c r="F5" s="615"/>
      <c r="G5" s="616"/>
    </row>
    <row r="6" spans="1:12" ht="12" customHeight="1">
      <c r="A6" s="104"/>
      <c r="B6" s="74"/>
      <c r="C6" s="74"/>
      <c r="D6" s="74"/>
      <c r="E6" s="74"/>
      <c r="F6" s="74"/>
    </row>
    <row r="8" spans="1:12">
      <c r="A8" s="593" t="s">
        <v>147</v>
      </c>
      <c r="B8" s="593"/>
      <c r="C8" s="593"/>
      <c r="D8" s="593" t="s">
        <v>167</v>
      </c>
      <c r="E8" s="593"/>
      <c r="F8" s="593"/>
      <c r="G8" s="593" t="s">
        <v>148</v>
      </c>
      <c r="H8" s="593"/>
      <c r="I8" s="593"/>
      <c r="J8" s="593"/>
      <c r="K8" s="593"/>
    </row>
    <row r="9" spans="1:12" ht="18.75" customHeight="1">
      <c r="A9" s="594">
        <f>様式１!D9</f>
        <v>0</v>
      </c>
      <c r="B9" s="594"/>
      <c r="C9" s="594"/>
      <c r="D9" s="594">
        <f>様式１!C9</f>
        <v>0</v>
      </c>
      <c r="E9" s="594"/>
      <c r="F9" s="594"/>
      <c r="G9" s="594">
        <f>'様式第１号（交付申請）'!F13</f>
        <v>0</v>
      </c>
      <c r="H9" s="594"/>
      <c r="I9" s="594"/>
      <c r="J9" s="594"/>
      <c r="K9" s="594"/>
    </row>
    <row r="10" spans="1:12" ht="12" customHeight="1">
      <c r="A10" s="107"/>
      <c r="B10" s="107"/>
      <c r="C10" s="107"/>
      <c r="D10" s="107"/>
      <c r="E10" s="107"/>
      <c r="F10" s="107"/>
      <c r="G10" s="107"/>
      <c r="H10" s="107"/>
      <c r="I10" s="107"/>
      <c r="J10" s="107"/>
      <c r="K10" s="107"/>
    </row>
    <row r="11" spans="1:12" ht="12" customHeight="1">
      <c r="A11" s="107"/>
      <c r="B11" s="107"/>
      <c r="C11" s="107"/>
      <c r="D11" s="107"/>
      <c r="E11" s="107"/>
      <c r="F11" s="107"/>
      <c r="G11" s="107"/>
      <c r="H11" s="107"/>
      <c r="I11" s="107"/>
      <c r="J11" s="107"/>
      <c r="K11" s="107"/>
    </row>
    <row r="12" spans="1:12">
      <c r="A12" s="106" t="s">
        <v>168</v>
      </c>
    </row>
    <row r="13" spans="1:12" ht="3.75" customHeight="1"/>
    <row r="14" spans="1:12">
      <c r="A14" s="599" t="s">
        <v>149</v>
      </c>
      <c r="B14" s="597" t="s">
        <v>152</v>
      </c>
      <c r="C14" s="597"/>
      <c r="D14" s="597"/>
      <c r="E14" s="597"/>
      <c r="F14" s="597"/>
      <c r="G14" s="597" t="s">
        <v>153</v>
      </c>
      <c r="H14" s="597"/>
      <c r="I14" s="597"/>
      <c r="J14" s="597"/>
      <c r="K14" s="597"/>
    </row>
    <row r="15" spans="1:12" ht="18.75" customHeight="1">
      <c r="A15" s="596"/>
      <c r="B15" s="130" t="s">
        <v>175</v>
      </c>
      <c r="C15" s="272" t="str">
        <f>'様式第１号（交付申請）'!C28</f>
        <v>令和８年　月　日</v>
      </c>
      <c r="D15" s="133" t="s">
        <v>176</v>
      </c>
      <c r="E15" s="133" t="s">
        <v>177</v>
      </c>
      <c r="F15" s="274" t="str">
        <f>'様式第１号（交付申請）'!C30</f>
        <v>令和８年　月　日</v>
      </c>
      <c r="G15" s="130" t="s">
        <v>175</v>
      </c>
      <c r="H15" s="272" t="str">
        <f>'様式第１号（交付申請）'!C28</f>
        <v>令和８年　月　日</v>
      </c>
      <c r="I15" s="133" t="s">
        <v>176</v>
      </c>
      <c r="J15" s="133" t="s">
        <v>177</v>
      </c>
      <c r="K15" s="274" t="str">
        <f>'様式第１号（交付申請）'!C30</f>
        <v>令和８年　月　日</v>
      </c>
      <c r="L15" s="106" t="s">
        <v>398</v>
      </c>
    </row>
    <row r="16" spans="1:12" ht="18.75" customHeight="1">
      <c r="A16" s="131" t="s">
        <v>166</v>
      </c>
      <c r="B16" s="598"/>
      <c r="C16" s="598"/>
      <c r="D16" s="598"/>
      <c r="E16" s="598"/>
      <c r="F16" s="598"/>
      <c r="G16" s="600"/>
      <c r="H16" s="601"/>
      <c r="I16" s="601"/>
      <c r="J16" s="601"/>
      <c r="K16" s="602"/>
    </row>
    <row r="17" spans="1:11" ht="18.75" customHeight="1">
      <c r="A17" s="132" t="s">
        <v>170</v>
      </c>
      <c r="B17" s="88" t="s">
        <v>178</v>
      </c>
      <c r="C17" s="98"/>
      <c r="D17" s="89" t="s">
        <v>179</v>
      </c>
      <c r="E17" s="99"/>
      <c r="F17" s="91" t="s">
        <v>180</v>
      </c>
      <c r="G17" s="99"/>
      <c r="H17" s="90" t="s">
        <v>181</v>
      </c>
      <c r="I17" s="99"/>
      <c r="J17" s="90" t="s">
        <v>182</v>
      </c>
      <c r="K17" s="102">
        <f>C17+E17+G17+I17</f>
        <v>0</v>
      </c>
    </row>
    <row r="18" spans="1:11">
      <c r="A18" s="595" t="s">
        <v>156</v>
      </c>
      <c r="B18" s="597" t="s">
        <v>154</v>
      </c>
      <c r="C18" s="597"/>
      <c r="D18" s="597"/>
      <c r="E18" s="597"/>
      <c r="F18" s="597"/>
      <c r="G18" s="597" t="s">
        <v>155</v>
      </c>
      <c r="H18" s="597"/>
      <c r="I18" s="597"/>
      <c r="J18" s="597"/>
      <c r="K18" s="597"/>
    </row>
    <row r="19" spans="1:11" ht="18.75" customHeight="1">
      <c r="A19" s="596"/>
      <c r="B19" s="598"/>
      <c r="C19" s="598"/>
      <c r="D19" s="598"/>
      <c r="E19" s="598"/>
      <c r="F19" s="598"/>
      <c r="G19" s="598"/>
      <c r="H19" s="598"/>
      <c r="I19" s="598"/>
      <c r="J19" s="598"/>
      <c r="K19" s="598"/>
    </row>
    <row r="20" spans="1:11" ht="12" customHeight="1">
      <c r="A20" s="605" t="s">
        <v>157</v>
      </c>
      <c r="B20" s="131" t="s">
        <v>158</v>
      </c>
      <c r="C20" s="593" t="s">
        <v>159</v>
      </c>
      <c r="D20" s="593"/>
      <c r="E20" s="593"/>
      <c r="F20" s="593"/>
      <c r="G20" s="593"/>
      <c r="H20" s="593"/>
      <c r="I20" s="593"/>
      <c r="J20" s="593"/>
      <c r="K20" s="593"/>
    </row>
    <row r="21" spans="1:11">
      <c r="A21" s="605"/>
      <c r="B21" s="598"/>
      <c r="C21" s="131" t="s">
        <v>160</v>
      </c>
      <c r="D21" s="131" t="s">
        <v>161</v>
      </c>
      <c r="E21" s="131" t="s">
        <v>162</v>
      </c>
      <c r="F21" s="600" t="s">
        <v>155</v>
      </c>
      <c r="G21" s="602"/>
      <c r="H21" s="597" t="s">
        <v>163</v>
      </c>
      <c r="I21" s="597"/>
      <c r="J21" s="597"/>
      <c r="K21" s="597"/>
    </row>
    <row r="22" spans="1:11" ht="18.75" customHeight="1">
      <c r="A22" s="605"/>
      <c r="B22" s="598"/>
      <c r="C22" s="92"/>
      <c r="D22" s="93"/>
      <c r="E22" s="94"/>
      <c r="F22" s="606"/>
      <c r="G22" s="606"/>
      <c r="H22" s="105" t="s">
        <v>164</v>
      </c>
      <c r="I22" s="95"/>
      <c r="J22" s="105" t="s">
        <v>165</v>
      </c>
      <c r="K22" s="129"/>
    </row>
    <row r="23" spans="1:11" ht="18.75" customHeight="1">
      <c r="A23" s="605"/>
      <c r="B23" s="598"/>
      <c r="C23" s="92"/>
      <c r="D23" s="93"/>
      <c r="E23" s="94"/>
      <c r="F23" s="606"/>
      <c r="G23" s="606"/>
      <c r="H23" s="105" t="s">
        <v>164</v>
      </c>
      <c r="I23" s="95"/>
      <c r="J23" s="105" t="s">
        <v>165</v>
      </c>
      <c r="K23" s="129"/>
    </row>
    <row r="26" spans="1:11">
      <c r="A26" s="106" t="s">
        <v>169</v>
      </c>
    </row>
    <row r="27" spans="1:11" ht="3.75" customHeight="1"/>
    <row r="28" spans="1:11" ht="19.5" customHeight="1">
      <c r="A28" s="607" t="s">
        <v>18</v>
      </c>
      <c r="B28" s="608"/>
      <c r="C28" s="611" t="s">
        <v>596</v>
      </c>
      <c r="D28" s="644"/>
      <c r="E28" s="611" t="s">
        <v>597</v>
      </c>
      <c r="F28" s="644"/>
      <c r="G28" s="611" t="s">
        <v>598</v>
      </c>
      <c r="H28" s="644"/>
      <c r="I28" s="611" t="s">
        <v>599</v>
      </c>
      <c r="J28" s="644"/>
      <c r="K28" s="603" t="s">
        <v>150</v>
      </c>
    </row>
    <row r="29" spans="1:11" ht="24" customHeight="1">
      <c r="A29" s="609"/>
      <c r="B29" s="610"/>
      <c r="C29" s="612"/>
      <c r="D29" s="645"/>
      <c r="E29" s="612"/>
      <c r="F29" s="645"/>
      <c r="G29" s="612"/>
      <c r="H29" s="645"/>
      <c r="I29" s="612"/>
      <c r="J29" s="645"/>
      <c r="K29" s="604"/>
    </row>
    <row r="30" spans="1:11" ht="30" customHeight="1">
      <c r="A30" s="640" t="s">
        <v>183</v>
      </c>
      <c r="B30" s="641"/>
      <c r="C30" s="617"/>
      <c r="D30" s="618"/>
      <c r="E30" s="617"/>
      <c r="F30" s="618"/>
      <c r="G30" s="617"/>
      <c r="H30" s="618"/>
      <c r="I30" s="617"/>
      <c r="J30" s="618"/>
      <c r="K30" s="75" t="str">
        <f>IF(SUM(C30+E30+G30+I30)=0,"",SUM(C30+E30+G30+I30))</f>
        <v/>
      </c>
    </row>
    <row r="31" spans="1:11" ht="15" customHeight="1">
      <c r="A31" s="642" t="s">
        <v>184</v>
      </c>
      <c r="B31" s="643"/>
      <c r="C31" s="646"/>
      <c r="D31" s="647"/>
      <c r="E31" s="646"/>
      <c r="F31" s="647"/>
      <c r="G31" s="646"/>
      <c r="H31" s="647"/>
      <c r="I31" s="646"/>
      <c r="J31" s="647"/>
      <c r="K31" s="76" t="str">
        <f t="shared" ref="K31:K32" si="0">IF(SUM(C31+E31+G31+I31)=0,"",SUM(C31+E31+G31+I31))</f>
        <v/>
      </c>
    </row>
    <row r="32" spans="1:11" ht="15" customHeight="1">
      <c r="A32" s="642"/>
      <c r="B32" s="643"/>
      <c r="C32" s="648"/>
      <c r="D32" s="649"/>
      <c r="E32" s="648"/>
      <c r="F32" s="649"/>
      <c r="G32" s="648"/>
      <c r="H32" s="649"/>
      <c r="I32" s="648"/>
      <c r="J32" s="649"/>
      <c r="K32" s="77" t="str">
        <f t="shared" si="0"/>
        <v/>
      </c>
    </row>
    <row r="33" spans="1:11" ht="12" customHeight="1">
      <c r="A33" s="619" t="s">
        <v>302</v>
      </c>
      <c r="B33" s="619"/>
      <c r="C33" s="619"/>
      <c r="D33" s="619"/>
      <c r="E33" s="619"/>
      <c r="F33" s="619"/>
      <c r="G33" s="619"/>
      <c r="H33" s="619"/>
      <c r="I33" s="619"/>
      <c r="J33" s="619"/>
      <c r="K33" s="619"/>
    </row>
    <row r="35" spans="1:11">
      <c r="A35" s="106" t="s">
        <v>641</v>
      </c>
    </row>
    <row r="36" spans="1:11" ht="3.75" customHeight="1"/>
    <row r="37" spans="1:11" ht="18.75" customHeight="1">
      <c r="A37" s="620"/>
      <c r="B37" s="621"/>
      <c r="C37" s="621"/>
      <c r="D37" s="621"/>
      <c r="E37" s="621"/>
      <c r="F37" s="621"/>
      <c r="G37" s="621"/>
      <c r="H37" s="621"/>
      <c r="I37" s="621"/>
      <c r="J37" s="621"/>
      <c r="K37" s="622"/>
    </row>
    <row r="38" spans="1:11" ht="18.75" customHeight="1">
      <c r="A38" s="623"/>
      <c r="B38" s="624"/>
      <c r="C38" s="624"/>
      <c r="D38" s="624"/>
      <c r="E38" s="624"/>
      <c r="F38" s="624"/>
      <c r="G38" s="624"/>
      <c r="H38" s="624"/>
      <c r="I38" s="624"/>
      <c r="J38" s="624"/>
      <c r="K38" s="625"/>
    </row>
    <row r="39" spans="1:11" ht="18.75" customHeight="1">
      <c r="A39" s="623"/>
      <c r="B39" s="624"/>
      <c r="C39" s="624"/>
      <c r="D39" s="624"/>
      <c r="E39" s="624"/>
      <c r="F39" s="624"/>
      <c r="G39" s="624"/>
      <c r="H39" s="624"/>
      <c r="I39" s="624"/>
      <c r="J39" s="624"/>
      <c r="K39" s="625"/>
    </row>
    <row r="40" spans="1:11" ht="18.75" customHeight="1">
      <c r="A40" s="626"/>
      <c r="B40" s="627"/>
      <c r="C40" s="627"/>
      <c r="D40" s="627"/>
      <c r="E40" s="627"/>
      <c r="F40" s="627"/>
      <c r="G40" s="627"/>
      <c r="H40" s="627"/>
      <c r="I40" s="627"/>
      <c r="J40" s="627"/>
      <c r="K40" s="628"/>
    </row>
    <row r="43" spans="1:11">
      <c r="A43" s="106" t="s">
        <v>171</v>
      </c>
    </row>
    <row r="44" spans="1:11" ht="3.75" customHeight="1"/>
    <row r="45" spans="1:11" ht="18.75" customHeight="1">
      <c r="A45" s="109" t="s">
        <v>189</v>
      </c>
    </row>
    <row r="46" spans="1:11" ht="72" customHeight="1">
      <c r="A46" s="629" t="s">
        <v>190</v>
      </c>
      <c r="B46" s="630"/>
      <c r="C46" s="631"/>
      <c r="D46" s="108"/>
    </row>
    <row r="47" spans="1:11" ht="18.75" customHeight="1">
      <c r="A47" s="632" t="s">
        <v>185</v>
      </c>
      <c r="B47" s="633"/>
      <c r="C47" s="634"/>
      <c r="D47" s="635" t="s">
        <v>186</v>
      </c>
      <c r="E47" s="636"/>
      <c r="F47" s="636"/>
      <c r="G47" s="637"/>
      <c r="H47" s="638"/>
      <c r="I47" s="639"/>
    </row>
    <row r="48" spans="1:11" ht="21" customHeight="1">
      <c r="A48" s="593" t="s">
        <v>188</v>
      </c>
      <c r="B48" s="593"/>
      <c r="C48" s="593"/>
      <c r="D48" s="598"/>
      <c r="E48" s="598"/>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2:K2"/>
    <mergeCell ref="A8:C8"/>
    <mergeCell ref="D8:F8"/>
    <mergeCell ref="G8:K8"/>
    <mergeCell ref="A9:C9"/>
    <mergeCell ref="D9:F9"/>
    <mergeCell ref="G9:K9"/>
    <mergeCell ref="B5:G5"/>
  </mergeCells>
  <phoneticPr fontId="4"/>
  <dataValidations count="7">
    <dataValidation type="list" allowBlank="1" showInputMessage="1" showErrorMessage="1" sqref="B16:F16" xr:uid="{5B64112D-A736-4EB9-9968-3332484A69FE}">
      <formula1>"新築,移転新築,増築,改修,改築"</formula1>
    </dataValidation>
    <dataValidation type="list" allowBlank="1" showInputMessage="1" showErrorMessage="1" sqref="B21:B23" xr:uid="{C11C0084-B0B2-4FFB-AF9D-2E4BF1DDFE88}">
      <formula1>"有,無"</formula1>
    </dataValidation>
    <dataValidation type="list" allowBlank="1" showInputMessage="1" showErrorMessage="1" sqref="I22:I23" xr:uid="{24987DEE-BB03-4E59-A2BE-9982BB849279}">
      <formula1>"有（承認済）,有（申請済）,有（申請予定）,無"</formula1>
    </dataValidation>
    <dataValidation type="list" allowBlank="1" showInputMessage="1" showErrorMessage="1" sqref="K22:K23" xr:uid="{06B0F7DE-BB1E-4E1C-996F-01D67D450746}">
      <formula1>"転用,譲渡,交換,貸付,取壊し"</formula1>
    </dataValidation>
    <dataValidation type="list" allowBlank="1" showInputMessage="1" showErrorMessage="1" sqref="G16:K16" xr:uid="{FC6CE468-C579-43B0-9D69-DDA16C845171}">
      <formula1>"新築,移転新築,増築,改築"</formula1>
    </dataValidation>
    <dataValidation type="list" allowBlank="1" showInputMessage="1" showErrorMessage="1" sqref="D48:E48" xr:uid="{3070E050-1BFE-489F-87B1-BC711DDE55BC}">
      <formula1>"病床確保,発熱外来,自宅療養者等医療"</formula1>
    </dataValidation>
    <dataValidation allowBlank="1" showInputMessage="1" showErrorMessage="1" prompt="入力不要_x000a_（様式１から転記されます。）" sqref="A9:F9" xr:uid="{3F72EC0B-11FD-432C-B4A0-22B541E92E3B}"/>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198B0-0620-4C2A-AA36-8E347E019E5B}">
  <sheetPr>
    <tabColor theme="8" tint="0.59999389629810485"/>
    <pageSetUpPr fitToPage="1"/>
  </sheetPr>
  <dimension ref="A1:K42"/>
  <sheetViews>
    <sheetView view="pageBreakPreview" topLeftCell="A17" zoomScale="115" zoomScaleNormal="100" zoomScaleSheetLayoutView="115" workbookViewId="0">
      <selection activeCell="A20" sqref="A20"/>
    </sheetView>
  </sheetViews>
  <sheetFormatPr defaultColWidth="8.75" defaultRowHeight="13.5"/>
  <cols>
    <col min="1" max="1" width="10" style="241" customWidth="1"/>
    <col min="2" max="2" width="16.25" style="241" customWidth="1"/>
    <col min="3" max="3" width="15.375" style="241" customWidth="1"/>
    <col min="4" max="4" width="11.75" style="241" customWidth="1"/>
    <col min="5" max="5" width="0.875" style="241" customWidth="1"/>
    <col min="6" max="7" width="18.375" style="241" customWidth="1"/>
    <col min="8" max="11" width="8.75" style="241"/>
    <col min="12" max="12" width="10" style="241" customWidth="1"/>
    <col min="13" max="16384" width="8.75" style="241"/>
  </cols>
  <sheetData>
    <row r="1" spans="1:8" ht="19.5" customHeight="1">
      <c r="A1" s="522" t="s">
        <v>368</v>
      </c>
      <c r="B1" s="522"/>
      <c r="C1" s="522"/>
      <c r="D1" s="522"/>
      <c r="E1" s="522"/>
      <c r="F1" s="522"/>
      <c r="G1" s="522"/>
    </row>
    <row r="2" spans="1:8" ht="19.5" customHeight="1">
      <c r="A2" s="242"/>
      <c r="B2" s="242"/>
      <c r="C2" s="242"/>
      <c r="D2" s="242"/>
      <c r="E2" s="242"/>
      <c r="F2" s="242"/>
      <c r="G2" s="242"/>
    </row>
    <row r="3" spans="1:8" ht="19.5" customHeight="1">
      <c r="A3" s="242"/>
      <c r="B3" s="242"/>
      <c r="C3" s="242"/>
      <c r="D3" s="242"/>
      <c r="E3" s="242"/>
      <c r="F3" s="242"/>
      <c r="G3" s="242"/>
    </row>
    <row r="4" spans="1:8" ht="21">
      <c r="A4" s="523" t="s">
        <v>369</v>
      </c>
      <c r="B4" s="523"/>
      <c r="C4" s="523"/>
      <c r="D4" s="523"/>
      <c r="E4" s="523"/>
      <c r="F4" s="523"/>
      <c r="G4" s="523"/>
    </row>
    <row r="5" spans="1:8" ht="19.5" customHeight="1">
      <c r="A5" s="243"/>
      <c r="B5" s="243"/>
      <c r="C5" s="243"/>
      <c r="D5" s="243"/>
      <c r="E5" s="243"/>
      <c r="F5" s="243"/>
      <c r="G5" s="243"/>
    </row>
    <row r="6" spans="1:8" ht="19.5" customHeight="1"/>
    <row r="7" spans="1:8" ht="19.5" customHeight="1">
      <c r="G7" s="267" t="s">
        <v>325</v>
      </c>
    </row>
    <row r="8" spans="1:8" ht="19.5" customHeight="1">
      <c r="G8" s="267" t="s">
        <v>639</v>
      </c>
      <c r="H8" s="369" t="s">
        <v>326</v>
      </c>
    </row>
    <row r="9" spans="1:8" ht="19.5" customHeight="1">
      <c r="G9" s="244"/>
    </row>
    <row r="10" spans="1:8" ht="21">
      <c r="A10" s="245" t="s">
        <v>327</v>
      </c>
    </row>
    <row r="11" spans="1:8" ht="19.5" customHeight="1">
      <c r="A11" s="245"/>
    </row>
    <row r="12" spans="1:8" ht="19.5" customHeight="1"/>
    <row r="13" spans="1:8" ht="19.5" customHeight="1">
      <c r="D13" s="246" t="s">
        <v>328</v>
      </c>
      <c r="E13" s="246"/>
      <c r="F13" s="521">
        <f>'様式第１号（交付申請）'!F13:G13</f>
        <v>0</v>
      </c>
      <c r="G13" s="521"/>
      <c r="H13" s="268" t="s">
        <v>370</v>
      </c>
    </row>
    <row r="14" spans="1:8" ht="19.5" customHeight="1">
      <c r="D14" s="246" t="s">
        <v>329</v>
      </c>
      <c r="E14" s="246"/>
      <c r="F14" s="521">
        <f>'様式第１号（交付申請）'!F14:G14</f>
        <v>0</v>
      </c>
      <c r="G14" s="521"/>
      <c r="H14" s="268" t="s">
        <v>370</v>
      </c>
    </row>
    <row r="15" spans="1:8" ht="19.5" customHeight="1">
      <c r="D15" s="246" t="s">
        <v>330</v>
      </c>
      <c r="E15" s="246"/>
      <c r="F15" s="521">
        <f>'様式第１号（交付申請）'!F15:G15</f>
        <v>0</v>
      </c>
      <c r="G15" s="521"/>
      <c r="H15" s="268" t="s">
        <v>370</v>
      </c>
    </row>
    <row r="16" spans="1:8" ht="19.5" customHeight="1">
      <c r="D16" s="246" t="s">
        <v>331</v>
      </c>
      <c r="E16" s="246"/>
      <c r="F16" s="521">
        <f>'様式第１号（交付申請）'!F16:G16</f>
        <v>0</v>
      </c>
      <c r="G16" s="521"/>
      <c r="H16" s="268" t="s">
        <v>370</v>
      </c>
    </row>
    <row r="17" spans="1:11" ht="19.5" customHeight="1">
      <c r="D17" s="247" t="s">
        <v>332</v>
      </c>
      <c r="E17" s="246"/>
      <c r="F17" s="521">
        <f>'様式第１号（交付申請）'!F17:G17</f>
        <v>0</v>
      </c>
      <c r="G17" s="521"/>
      <c r="H17" s="268" t="s">
        <v>370</v>
      </c>
    </row>
    <row r="18" spans="1:11" ht="19.5" customHeight="1">
      <c r="D18" s="248"/>
      <c r="E18" s="248"/>
      <c r="F18" s="249"/>
      <c r="G18" s="249"/>
      <c r="H18" s="370" t="s">
        <v>377</v>
      </c>
    </row>
    <row r="19" spans="1:11" ht="19.5" customHeight="1">
      <c r="A19" s="241" t="str">
        <f>""&amp;I20&amp;"付け疾第"&amp;J19&amp;"号により補助金交付決定通知のあった令和８年度感染症指定医療機"</f>
        <v>令和８年　月　日付け疾第号により補助金交付決定通知のあった令和８年度感染症指定医療機</v>
      </c>
      <c r="D19" s="248"/>
      <c r="E19" s="248"/>
      <c r="F19" s="249"/>
      <c r="G19" s="249"/>
      <c r="H19" s="268" t="s">
        <v>378</v>
      </c>
      <c r="I19" s="271" t="s">
        <v>380</v>
      </c>
      <c r="J19" s="270"/>
      <c r="K19" s="268" t="s">
        <v>381</v>
      </c>
    </row>
    <row r="20" spans="1:11" ht="19.5" customHeight="1">
      <c r="A20" s="241" t="str">
        <f>"関施設整備補助事業（"&amp;様式１!A9&amp;")の内容を下記のとおり変更し、"</f>
        <v>関施設整備補助事業（)の内容を下記のとおり変更し、</v>
      </c>
      <c r="D20" s="248"/>
      <c r="E20" s="248"/>
      <c r="F20" s="249"/>
      <c r="G20" s="249"/>
      <c r="H20" s="268" t="s">
        <v>379</v>
      </c>
      <c r="I20" s="651" t="s">
        <v>647</v>
      </c>
      <c r="J20" s="652"/>
    </row>
    <row r="21" spans="1:11" ht="19.5" customHeight="1">
      <c r="B21" s="241" t="str">
        <f>"（"&amp;FIXED(様式１!P9,0,FALSE)&amp;"円）"</f>
        <v>（0円）</v>
      </c>
      <c r="D21" s="248"/>
      <c r="E21" s="248"/>
      <c r="F21" s="249"/>
      <c r="G21" s="249"/>
      <c r="I21" s="268" t="s">
        <v>382</v>
      </c>
    </row>
    <row r="22" spans="1:11" ht="19.5" customHeight="1">
      <c r="A22" s="241" t="str">
        <f>"補助金"&amp;FIXED(様式４!P11,0,FALSE)&amp;"円の交付を受けたいので、承認願いたく"</f>
        <v>補助金0円の交付を受けたいので、承認願いたく</v>
      </c>
      <c r="H22" s="241" t="s">
        <v>437</v>
      </c>
    </row>
    <row r="23" spans="1:11" ht="19.5" customHeight="1">
      <c r="A23" s="241" t="str">
        <f>"補助金交付要綱第７条第１項の規定に基づき、関係書類を添えて申請します。"</f>
        <v>補助金交付要綱第７条第１項の規定に基づき、関係書類を添えて申請します。</v>
      </c>
    </row>
    <row r="24" spans="1:11" ht="19.5" customHeight="1">
      <c r="A24" s="526" t="s">
        <v>333</v>
      </c>
      <c r="B24" s="526"/>
      <c r="C24" s="526"/>
      <c r="D24" s="526"/>
      <c r="E24" s="526"/>
      <c r="F24" s="526"/>
      <c r="G24" s="526"/>
    </row>
    <row r="25" spans="1:11" ht="19.5" customHeight="1">
      <c r="A25" s="251"/>
      <c r="B25" s="251"/>
      <c r="C25" s="251"/>
      <c r="D25" s="251"/>
      <c r="E25" s="251"/>
      <c r="F25" s="251"/>
      <c r="G25" s="251"/>
    </row>
    <row r="26" spans="1:11" ht="19.5" customHeight="1">
      <c r="A26" s="527" t="s">
        <v>371</v>
      </c>
      <c r="B26" s="527"/>
      <c r="C26" s="527"/>
      <c r="D26" s="527"/>
      <c r="E26" s="527"/>
      <c r="F26" s="527"/>
      <c r="G26" s="527"/>
    </row>
    <row r="27" spans="1:11" ht="19.5" customHeight="1">
      <c r="A27" s="252"/>
      <c r="B27" s="252"/>
      <c r="C27" s="252"/>
      <c r="D27" s="252"/>
      <c r="E27" s="252"/>
      <c r="F27" s="252"/>
      <c r="G27" s="252"/>
    </row>
    <row r="28" spans="1:11" ht="19.5" customHeight="1">
      <c r="A28" s="250"/>
      <c r="B28" s="250"/>
      <c r="C28" s="650" t="str">
        <f>'様式第１号（交付申請）'!C28:D28</f>
        <v>令和８年　月　日</v>
      </c>
      <c r="D28" s="650"/>
      <c r="E28" s="253"/>
      <c r="G28" s="250"/>
    </row>
    <row r="29" spans="1:11" ht="19.5" customHeight="1">
      <c r="A29" s="250" t="s">
        <v>429</v>
      </c>
      <c r="B29" s="250"/>
      <c r="C29" s="528" t="s">
        <v>363</v>
      </c>
      <c r="D29" s="528"/>
      <c r="F29" s="250"/>
      <c r="G29" s="250"/>
      <c r="H29" s="268" t="s">
        <v>370</v>
      </c>
    </row>
    <row r="30" spans="1:11" ht="19.5" customHeight="1">
      <c r="A30" s="250" t="s">
        <v>282</v>
      </c>
      <c r="B30" s="250"/>
      <c r="C30" s="650" t="str">
        <f>'様式第１号（交付申請）'!C30:D30</f>
        <v>令和８年　月　日</v>
      </c>
      <c r="D30" s="650"/>
      <c r="E30" s="253"/>
      <c r="F30" s="253"/>
      <c r="G30" s="250"/>
    </row>
    <row r="31" spans="1:11" ht="19.5" customHeight="1">
      <c r="A31" s="250" t="s">
        <v>435</v>
      </c>
      <c r="B31" s="250"/>
      <c r="C31" s="528" t="s">
        <v>363</v>
      </c>
      <c r="D31" s="528"/>
      <c r="E31" s="250"/>
      <c r="F31" s="250"/>
      <c r="G31" s="250"/>
      <c r="H31" s="268" t="s">
        <v>370</v>
      </c>
    </row>
    <row r="32" spans="1:11" ht="19.5" customHeight="1">
      <c r="A32" s="250"/>
      <c r="B32" s="250"/>
      <c r="C32" s="306"/>
      <c r="D32" s="306"/>
      <c r="E32" s="250"/>
      <c r="F32" s="250"/>
      <c r="G32" s="250"/>
    </row>
    <row r="33" spans="1:8" ht="19.5" customHeight="1">
      <c r="A33" s="524" t="s">
        <v>335</v>
      </c>
      <c r="B33" s="524"/>
      <c r="F33" s="250"/>
      <c r="G33" s="250"/>
      <c r="H33" s="268"/>
    </row>
    <row r="34" spans="1:8" ht="19.5" customHeight="1">
      <c r="B34" s="250" t="s">
        <v>372</v>
      </c>
      <c r="C34" s="250"/>
      <c r="D34" s="250" t="s">
        <v>366</v>
      </c>
      <c r="E34" s="250"/>
      <c r="F34" s="250"/>
      <c r="G34" s="250"/>
    </row>
    <row r="35" spans="1:8" ht="19.5" customHeight="1">
      <c r="B35" s="250" t="s">
        <v>373</v>
      </c>
      <c r="C35" s="250"/>
      <c r="D35" s="269" t="str">
        <f>IF(様式４!A11="","",IF(様式４!A11="病室の感染対策に係る整備","様式５－１","様式５－２"))</f>
        <v>様式５－２</v>
      </c>
      <c r="E35" s="250"/>
      <c r="F35" s="250"/>
      <c r="G35" s="250"/>
    </row>
    <row r="36" spans="1:8" ht="19.5" customHeight="1">
      <c r="B36" s="250" t="s">
        <v>374</v>
      </c>
      <c r="C36" s="250"/>
      <c r="D36" s="269" t="str">
        <f>IF(様式４!A11="","",IF(様式４!A11="病室の感染対策に係る整備","様式６‐１","様式６‐２"))</f>
        <v>様式６‐２</v>
      </c>
      <c r="E36" s="250"/>
      <c r="F36" s="250"/>
      <c r="G36" s="250"/>
      <c r="H36" s="268" t="s">
        <v>375</v>
      </c>
    </row>
    <row r="37" spans="1:8" ht="19.5" customHeight="1">
      <c r="B37" s="522" t="s">
        <v>336</v>
      </c>
      <c r="C37" s="522"/>
      <c r="D37" s="522"/>
      <c r="E37" s="522"/>
      <c r="F37" s="522"/>
      <c r="G37" s="522"/>
    </row>
    <row r="38" spans="1:8" ht="19.5" customHeight="1">
      <c r="B38" s="522"/>
      <c r="C38" s="522"/>
      <c r="D38" s="522"/>
      <c r="E38" s="522"/>
      <c r="F38" s="522"/>
      <c r="G38" s="522"/>
    </row>
    <row r="39" spans="1:8" ht="19.5" customHeight="1">
      <c r="B39" s="250"/>
      <c r="C39" s="250"/>
      <c r="D39" s="250"/>
      <c r="E39" s="250"/>
      <c r="F39" s="250"/>
      <c r="G39" s="250"/>
      <c r="H39" s="268"/>
    </row>
    <row r="40" spans="1:8" ht="19.5" customHeight="1"/>
    <row r="41" spans="1:8" ht="19.5" customHeight="1"/>
    <row r="42" spans="1:8" ht="19.5" customHeight="1"/>
  </sheetData>
  <protectedRanges>
    <protectedRange sqref="G7 F13:G14 F16:G17 C28:D29" name="範囲2"/>
  </protectedRanges>
  <mergeCells count="17">
    <mergeCell ref="I20:J20"/>
    <mergeCell ref="A33:B33"/>
    <mergeCell ref="B37:G37"/>
    <mergeCell ref="B38:G38"/>
    <mergeCell ref="C29:D29"/>
    <mergeCell ref="C31:D31"/>
    <mergeCell ref="C30:D30"/>
    <mergeCell ref="F17:G17"/>
    <mergeCell ref="A24:G24"/>
    <mergeCell ref="A26:G26"/>
    <mergeCell ref="C28:D28"/>
    <mergeCell ref="F16:G16"/>
    <mergeCell ref="A1:G1"/>
    <mergeCell ref="A4:G4"/>
    <mergeCell ref="F13:G13"/>
    <mergeCell ref="F14:G14"/>
    <mergeCell ref="F15:G15"/>
  </mergeCells>
  <phoneticPr fontId="4"/>
  <conditionalFormatting sqref="F14">
    <cfRule type="containsText" dxfId="3" priority="1" operator="containsText" text="プルダウン選択">
      <formula>NOT(ISERROR(SEARCH("プルダウン選択",F14)))</formula>
    </cfRule>
  </conditionalFormatting>
  <dataValidations count="1">
    <dataValidation imeMode="halfAlpha" allowBlank="1" showInputMessage="1" showErrorMessage="1" sqref="F16:G16" xr:uid="{167EE655-80CC-4F2C-8B06-1137255BD324}"/>
  </dataValidations>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DE15-153B-4C1E-A80E-12F1017AEDB0}">
  <sheetPr>
    <tabColor theme="8" tint="0.59999389629810485"/>
  </sheetPr>
  <dimension ref="A1:Q20"/>
  <sheetViews>
    <sheetView view="pageBreakPreview" zoomScale="85" zoomScaleNormal="100" zoomScaleSheetLayoutView="85" workbookViewId="0">
      <selection activeCell="M18" sqref="M18:P19"/>
    </sheetView>
  </sheetViews>
  <sheetFormatPr defaultRowHeight="13.5"/>
  <cols>
    <col min="1" max="4" width="16.75" style="110" customWidth="1"/>
    <col min="5" max="16" width="12.5" style="110" customWidth="1"/>
    <col min="17" max="17" width="15" style="110" customWidth="1"/>
    <col min="18" max="18" width="6.5" style="110" customWidth="1"/>
    <col min="19" max="263" width="9" style="110"/>
    <col min="264" max="264" width="16.75" style="110" customWidth="1"/>
    <col min="265" max="272" width="12.5" style="110" customWidth="1"/>
    <col min="273" max="273" width="15" style="110" customWidth="1"/>
    <col min="274" max="274" width="6.5" style="110" customWidth="1"/>
    <col min="275" max="519" width="9" style="110"/>
    <col min="520" max="520" width="16.75" style="110" customWidth="1"/>
    <col min="521" max="528" width="12.5" style="110" customWidth="1"/>
    <col min="529" max="529" width="15" style="110" customWidth="1"/>
    <col min="530" max="530" width="6.5" style="110" customWidth="1"/>
    <col min="531" max="775" width="9" style="110"/>
    <col min="776" max="776" width="16.75" style="110" customWidth="1"/>
    <col min="777" max="784" width="12.5" style="110" customWidth="1"/>
    <col min="785" max="785" width="15" style="110" customWidth="1"/>
    <col min="786" max="786" width="6.5" style="110" customWidth="1"/>
    <col min="787" max="1031" width="9" style="110"/>
    <col min="1032" max="1032" width="16.75" style="110" customWidth="1"/>
    <col min="1033" max="1040" width="12.5" style="110" customWidth="1"/>
    <col min="1041" max="1041" width="15" style="110" customWidth="1"/>
    <col min="1042" max="1042" width="6.5" style="110" customWidth="1"/>
    <col min="1043" max="1287" width="9" style="110"/>
    <col min="1288" max="1288" width="16.75" style="110" customWidth="1"/>
    <col min="1289" max="1296" width="12.5" style="110" customWidth="1"/>
    <col min="1297" max="1297" width="15" style="110" customWidth="1"/>
    <col min="1298" max="1298" width="6.5" style="110" customWidth="1"/>
    <col min="1299" max="1543" width="9" style="110"/>
    <col min="1544" max="1544" width="16.75" style="110" customWidth="1"/>
    <col min="1545" max="1552" width="12.5" style="110" customWidth="1"/>
    <col min="1553" max="1553" width="15" style="110" customWidth="1"/>
    <col min="1554" max="1554" width="6.5" style="110" customWidth="1"/>
    <col min="1555" max="1799" width="9" style="110"/>
    <col min="1800" max="1800" width="16.75" style="110" customWidth="1"/>
    <col min="1801" max="1808" width="12.5" style="110" customWidth="1"/>
    <col min="1809" max="1809" width="15" style="110" customWidth="1"/>
    <col min="1810" max="1810" width="6.5" style="110" customWidth="1"/>
    <col min="1811" max="2055" width="9" style="110"/>
    <col min="2056" max="2056" width="16.75" style="110" customWidth="1"/>
    <col min="2057" max="2064" width="12.5" style="110" customWidth="1"/>
    <col min="2065" max="2065" width="15" style="110" customWidth="1"/>
    <col min="2066" max="2066" width="6.5" style="110" customWidth="1"/>
    <col min="2067" max="2311" width="9" style="110"/>
    <col min="2312" max="2312" width="16.75" style="110" customWidth="1"/>
    <col min="2313" max="2320" width="12.5" style="110" customWidth="1"/>
    <col min="2321" max="2321" width="15" style="110" customWidth="1"/>
    <col min="2322" max="2322" width="6.5" style="110" customWidth="1"/>
    <col min="2323" max="2567" width="9" style="110"/>
    <col min="2568" max="2568" width="16.75" style="110" customWidth="1"/>
    <col min="2569" max="2576" width="12.5" style="110" customWidth="1"/>
    <col min="2577" max="2577" width="15" style="110" customWidth="1"/>
    <col min="2578" max="2578" width="6.5" style="110" customWidth="1"/>
    <col min="2579" max="2823" width="9" style="110"/>
    <col min="2824" max="2824" width="16.75" style="110" customWidth="1"/>
    <col min="2825" max="2832" width="12.5" style="110" customWidth="1"/>
    <col min="2833" max="2833" width="15" style="110" customWidth="1"/>
    <col min="2834" max="2834" width="6.5" style="110" customWidth="1"/>
    <col min="2835" max="3079" width="9" style="110"/>
    <col min="3080" max="3080" width="16.75" style="110" customWidth="1"/>
    <col min="3081" max="3088" width="12.5" style="110" customWidth="1"/>
    <col min="3089" max="3089" width="15" style="110" customWidth="1"/>
    <col min="3090" max="3090" width="6.5" style="110" customWidth="1"/>
    <col min="3091" max="3335" width="9" style="110"/>
    <col min="3336" max="3336" width="16.75" style="110" customWidth="1"/>
    <col min="3337" max="3344" width="12.5" style="110" customWidth="1"/>
    <col min="3345" max="3345" width="15" style="110" customWidth="1"/>
    <col min="3346" max="3346" width="6.5" style="110" customWidth="1"/>
    <col min="3347" max="3591" width="9" style="110"/>
    <col min="3592" max="3592" width="16.75" style="110" customWidth="1"/>
    <col min="3593" max="3600" width="12.5" style="110" customWidth="1"/>
    <col min="3601" max="3601" width="15" style="110" customWidth="1"/>
    <col min="3602" max="3602" width="6.5" style="110" customWidth="1"/>
    <col min="3603" max="3847" width="9" style="110"/>
    <col min="3848" max="3848" width="16.75" style="110" customWidth="1"/>
    <col min="3849" max="3856" width="12.5" style="110" customWidth="1"/>
    <col min="3857" max="3857" width="15" style="110" customWidth="1"/>
    <col min="3858" max="3858" width="6.5" style="110" customWidth="1"/>
    <col min="3859" max="4103" width="9" style="110"/>
    <col min="4104" max="4104" width="16.75" style="110" customWidth="1"/>
    <col min="4105" max="4112" width="12.5" style="110" customWidth="1"/>
    <col min="4113" max="4113" width="15" style="110" customWidth="1"/>
    <col min="4114" max="4114" width="6.5" style="110" customWidth="1"/>
    <col min="4115" max="4359" width="9" style="110"/>
    <col min="4360" max="4360" width="16.75" style="110" customWidth="1"/>
    <col min="4361" max="4368" width="12.5" style="110" customWidth="1"/>
    <col min="4369" max="4369" width="15" style="110" customWidth="1"/>
    <col min="4370" max="4370" width="6.5" style="110" customWidth="1"/>
    <col min="4371" max="4615" width="9" style="110"/>
    <col min="4616" max="4616" width="16.75" style="110" customWidth="1"/>
    <col min="4617" max="4624" width="12.5" style="110" customWidth="1"/>
    <col min="4625" max="4625" width="15" style="110" customWidth="1"/>
    <col min="4626" max="4626" width="6.5" style="110" customWidth="1"/>
    <col min="4627" max="4871" width="9" style="110"/>
    <col min="4872" max="4872" width="16.75" style="110" customWidth="1"/>
    <col min="4873" max="4880" width="12.5" style="110" customWidth="1"/>
    <col min="4881" max="4881" width="15" style="110" customWidth="1"/>
    <col min="4882" max="4882" width="6.5" style="110" customWidth="1"/>
    <col min="4883" max="5127" width="9" style="110"/>
    <col min="5128" max="5128" width="16.75" style="110" customWidth="1"/>
    <col min="5129" max="5136" width="12.5" style="110" customWidth="1"/>
    <col min="5137" max="5137" width="15" style="110" customWidth="1"/>
    <col min="5138" max="5138" width="6.5" style="110" customWidth="1"/>
    <col min="5139" max="5383" width="9" style="110"/>
    <col min="5384" max="5384" width="16.75" style="110" customWidth="1"/>
    <col min="5385" max="5392" width="12.5" style="110" customWidth="1"/>
    <col min="5393" max="5393" width="15" style="110" customWidth="1"/>
    <col min="5394" max="5394" width="6.5" style="110" customWidth="1"/>
    <col min="5395" max="5639" width="9" style="110"/>
    <col min="5640" max="5640" width="16.75" style="110" customWidth="1"/>
    <col min="5641" max="5648" width="12.5" style="110" customWidth="1"/>
    <col min="5649" max="5649" width="15" style="110" customWidth="1"/>
    <col min="5650" max="5650" width="6.5" style="110" customWidth="1"/>
    <col min="5651" max="5895" width="9" style="110"/>
    <col min="5896" max="5896" width="16.75" style="110" customWidth="1"/>
    <col min="5897" max="5904" width="12.5" style="110" customWidth="1"/>
    <col min="5905" max="5905" width="15" style="110" customWidth="1"/>
    <col min="5906" max="5906" width="6.5" style="110" customWidth="1"/>
    <col min="5907" max="6151" width="9" style="110"/>
    <col min="6152" max="6152" width="16.75" style="110" customWidth="1"/>
    <col min="6153" max="6160" width="12.5" style="110" customWidth="1"/>
    <col min="6161" max="6161" width="15" style="110" customWidth="1"/>
    <col min="6162" max="6162" width="6.5" style="110" customWidth="1"/>
    <col min="6163" max="6407" width="9" style="110"/>
    <col min="6408" max="6408" width="16.75" style="110" customWidth="1"/>
    <col min="6409" max="6416" width="12.5" style="110" customWidth="1"/>
    <col min="6417" max="6417" width="15" style="110" customWidth="1"/>
    <col min="6418" max="6418" width="6.5" style="110" customWidth="1"/>
    <col min="6419" max="6663" width="9" style="110"/>
    <col min="6664" max="6664" width="16.75" style="110" customWidth="1"/>
    <col min="6665" max="6672" width="12.5" style="110" customWidth="1"/>
    <col min="6673" max="6673" width="15" style="110" customWidth="1"/>
    <col min="6674" max="6674" width="6.5" style="110" customWidth="1"/>
    <col min="6675" max="6919" width="9" style="110"/>
    <col min="6920" max="6920" width="16.75" style="110" customWidth="1"/>
    <col min="6921" max="6928" width="12.5" style="110" customWidth="1"/>
    <col min="6929" max="6929" width="15" style="110" customWidth="1"/>
    <col min="6930" max="6930" width="6.5" style="110" customWidth="1"/>
    <col min="6931" max="7175" width="9" style="110"/>
    <col min="7176" max="7176" width="16.75" style="110" customWidth="1"/>
    <col min="7177" max="7184" width="12.5" style="110" customWidth="1"/>
    <col min="7185" max="7185" width="15" style="110" customWidth="1"/>
    <col min="7186" max="7186" width="6.5" style="110" customWidth="1"/>
    <col min="7187" max="7431" width="9" style="110"/>
    <col min="7432" max="7432" width="16.75" style="110" customWidth="1"/>
    <col min="7433" max="7440" width="12.5" style="110" customWidth="1"/>
    <col min="7441" max="7441" width="15" style="110" customWidth="1"/>
    <col min="7442" max="7442" width="6.5" style="110" customWidth="1"/>
    <col min="7443" max="7687" width="9" style="110"/>
    <col min="7688" max="7688" width="16.75" style="110" customWidth="1"/>
    <col min="7689" max="7696" width="12.5" style="110" customWidth="1"/>
    <col min="7697" max="7697" width="15" style="110" customWidth="1"/>
    <col min="7698" max="7698" width="6.5" style="110" customWidth="1"/>
    <col min="7699" max="7943" width="9" style="110"/>
    <col min="7944" max="7944" width="16.75" style="110" customWidth="1"/>
    <col min="7945" max="7952" width="12.5" style="110" customWidth="1"/>
    <col min="7953" max="7953" width="15" style="110" customWidth="1"/>
    <col min="7954" max="7954" width="6.5" style="110" customWidth="1"/>
    <col min="7955" max="8199" width="9" style="110"/>
    <col min="8200" max="8200" width="16.75" style="110" customWidth="1"/>
    <col min="8201" max="8208" width="12.5" style="110" customWidth="1"/>
    <col min="8209" max="8209" width="15" style="110" customWidth="1"/>
    <col min="8210" max="8210" width="6.5" style="110" customWidth="1"/>
    <col min="8211" max="8455" width="9" style="110"/>
    <col min="8456" max="8456" width="16.75" style="110" customWidth="1"/>
    <col min="8457" max="8464" width="12.5" style="110" customWidth="1"/>
    <col min="8465" max="8465" width="15" style="110" customWidth="1"/>
    <col min="8466" max="8466" width="6.5" style="110" customWidth="1"/>
    <col min="8467" max="8711" width="9" style="110"/>
    <col min="8712" max="8712" width="16.75" style="110" customWidth="1"/>
    <col min="8713" max="8720" width="12.5" style="110" customWidth="1"/>
    <col min="8721" max="8721" width="15" style="110" customWidth="1"/>
    <col min="8722" max="8722" width="6.5" style="110" customWidth="1"/>
    <col min="8723" max="8967" width="9" style="110"/>
    <col min="8968" max="8968" width="16.75" style="110" customWidth="1"/>
    <col min="8969" max="8976" width="12.5" style="110" customWidth="1"/>
    <col min="8977" max="8977" width="15" style="110" customWidth="1"/>
    <col min="8978" max="8978" width="6.5" style="110" customWidth="1"/>
    <col min="8979" max="9223" width="9" style="110"/>
    <col min="9224" max="9224" width="16.75" style="110" customWidth="1"/>
    <col min="9225" max="9232" width="12.5" style="110" customWidth="1"/>
    <col min="9233" max="9233" width="15" style="110" customWidth="1"/>
    <col min="9234" max="9234" width="6.5" style="110" customWidth="1"/>
    <col min="9235" max="9479" width="9" style="110"/>
    <col min="9480" max="9480" width="16.75" style="110" customWidth="1"/>
    <col min="9481" max="9488" width="12.5" style="110" customWidth="1"/>
    <col min="9489" max="9489" width="15" style="110" customWidth="1"/>
    <col min="9490" max="9490" width="6.5" style="110" customWidth="1"/>
    <col min="9491" max="9735" width="9" style="110"/>
    <col min="9736" max="9736" width="16.75" style="110" customWidth="1"/>
    <col min="9737" max="9744" width="12.5" style="110" customWidth="1"/>
    <col min="9745" max="9745" width="15" style="110" customWidth="1"/>
    <col min="9746" max="9746" width="6.5" style="110" customWidth="1"/>
    <col min="9747" max="9991" width="9" style="110"/>
    <col min="9992" max="9992" width="16.75" style="110" customWidth="1"/>
    <col min="9993" max="10000" width="12.5" style="110" customWidth="1"/>
    <col min="10001" max="10001" width="15" style="110" customWidth="1"/>
    <col min="10002" max="10002" width="6.5" style="110" customWidth="1"/>
    <col min="10003" max="10247" width="9" style="110"/>
    <col min="10248" max="10248" width="16.75" style="110" customWidth="1"/>
    <col min="10249" max="10256" width="12.5" style="110" customWidth="1"/>
    <col min="10257" max="10257" width="15" style="110" customWidth="1"/>
    <col min="10258" max="10258" width="6.5" style="110" customWidth="1"/>
    <col min="10259" max="10503" width="9" style="110"/>
    <col min="10504" max="10504" width="16.75" style="110" customWidth="1"/>
    <col min="10505" max="10512" width="12.5" style="110" customWidth="1"/>
    <col min="10513" max="10513" width="15" style="110" customWidth="1"/>
    <col min="10514" max="10514" width="6.5" style="110" customWidth="1"/>
    <col min="10515" max="10759" width="9" style="110"/>
    <col min="10760" max="10760" width="16.75" style="110" customWidth="1"/>
    <col min="10761" max="10768" width="12.5" style="110" customWidth="1"/>
    <col min="10769" max="10769" width="15" style="110" customWidth="1"/>
    <col min="10770" max="10770" width="6.5" style="110" customWidth="1"/>
    <col min="10771" max="11015" width="9" style="110"/>
    <col min="11016" max="11016" width="16.75" style="110" customWidth="1"/>
    <col min="11017" max="11024" width="12.5" style="110" customWidth="1"/>
    <col min="11025" max="11025" width="15" style="110" customWidth="1"/>
    <col min="11026" max="11026" width="6.5" style="110" customWidth="1"/>
    <col min="11027" max="11271" width="9" style="110"/>
    <col min="11272" max="11272" width="16.75" style="110" customWidth="1"/>
    <col min="11273" max="11280" width="12.5" style="110" customWidth="1"/>
    <col min="11281" max="11281" width="15" style="110" customWidth="1"/>
    <col min="11282" max="11282" width="6.5" style="110" customWidth="1"/>
    <col min="11283" max="11527" width="9" style="110"/>
    <col min="11528" max="11528" width="16.75" style="110" customWidth="1"/>
    <col min="11529" max="11536" width="12.5" style="110" customWidth="1"/>
    <col min="11537" max="11537" width="15" style="110" customWidth="1"/>
    <col min="11538" max="11538" width="6.5" style="110" customWidth="1"/>
    <col min="11539" max="11783" width="9" style="110"/>
    <col min="11784" max="11784" width="16.75" style="110" customWidth="1"/>
    <col min="11785" max="11792" width="12.5" style="110" customWidth="1"/>
    <col min="11793" max="11793" width="15" style="110" customWidth="1"/>
    <col min="11794" max="11794" width="6.5" style="110" customWidth="1"/>
    <col min="11795" max="12039" width="9" style="110"/>
    <col min="12040" max="12040" width="16.75" style="110" customWidth="1"/>
    <col min="12041" max="12048" width="12.5" style="110" customWidth="1"/>
    <col min="12049" max="12049" width="15" style="110" customWidth="1"/>
    <col min="12050" max="12050" width="6.5" style="110" customWidth="1"/>
    <col min="12051" max="12295" width="9" style="110"/>
    <col min="12296" max="12296" width="16.75" style="110" customWidth="1"/>
    <col min="12297" max="12304" width="12.5" style="110" customWidth="1"/>
    <col min="12305" max="12305" width="15" style="110" customWidth="1"/>
    <col min="12306" max="12306" width="6.5" style="110" customWidth="1"/>
    <col min="12307" max="12551" width="9" style="110"/>
    <col min="12552" max="12552" width="16.75" style="110" customWidth="1"/>
    <col min="12553" max="12560" width="12.5" style="110" customWidth="1"/>
    <col min="12561" max="12561" width="15" style="110" customWidth="1"/>
    <col min="12562" max="12562" width="6.5" style="110" customWidth="1"/>
    <col min="12563" max="12807" width="9" style="110"/>
    <col min="12808" max="12808" width="16.75" style="110" customWidth="1"/>
    <col min="12809" max="12816" width="12.5" style="110" customWidth="1"/>
    <col min="12817" max="12817" width="15" style="110" customWidth="1"/>
    <col min="12818" max="12818" width="6.5" style="110" customWidth="1"/>
    <col min="12819" max="13063" width="9" style="110"/>
    <col min="13064" max="13064" width="16.75" style="110" customWidth="1"/>
    <col min="13065" max="13072" width="12.5" style="110" customWidth="1"/>
    <col min="13073" max="13073" width="15" style="110" customWidth="1"/>
    <col min="13074" max="13074" width="6.5" style="110" customWidth="1"/>
    <col min="13075" max="13319" width="9" style="110"/>
    <col min="13320" max="13320" width="16.75" style="110" customWidth="1"/>
    <col min="13321" max="13328" width="12.5" style="110" customWidth="1"/>
    <col min="13329" max="13329" width="15" style="110" customWidth="1"/>
    <col min="13330" max="13330" width="6.5" style="110" customWidth="1"/>
    <col min="13331" max="13575" width="9" style="110"/>
    <col min="13576" max="13576" width="16.75" style="110" customWidth="1"/>
    <col min="13577" max="13584" width="12.5" style="110" customWidth="1"/>
    <col min="13585" max="13585" width="15" style="110" customWidth="1"/>
    <col min="13586" max="13586" width="6.5" style="110" customWidth="1"/>
    <col min="13587" max="13831" width="9" style="110"/>
    <col min="13832" max="13832" width="16.75" style="110" customWidth="1"/>
    <col min="13833" max="13840" width="12.5" style="110" customWidth="1"/>
    <col min="13841" max="13841" width="15" style="110" customWidth="1"/>
    <col min="13842" max="13842" width="6.5" style="110" customWidth="1"/>
    <col min="13843" max="14087" width="9" style="110"/>
    <col min="14088" max="14088" width="16.75" style="110" customWidth="1"/>
    <col min="14089" max="14096" width="12.5" style="110" customWidth="1"/>
    <col min="14097" max="14097" width="15" style="110" customWidth="1"/>
    <col min="14098" max="14098" width="6.5" style="110" customWidth="1"/>
    <col min="14099" max="14343" width="9" style="110"/>
    <col min="14344" max="14344" width="16.75" style="110" customWidth="1"/>
    <col min="14345" max="14352" width="12.5" style="110" customWidth="1"/>
    <col min="14353" max="14353" width="15" style="110" customWidth="1"/>
    <col min="14354" max="14354" width="6.5" style="110" customWidth="1"/>
    <col min="14355" max="14599" width="9" style="110"/>
    <col min="14600" max="14600" width="16.75" style="110" customWidth="1"/>
    <col min="14601" max="14608" width="12.5" style="110" customWidth="1"/>
    <col min="14609" max="14609" width="15" style="110" customWidth="1"/>
    <col min="14610" max="14610" width="6.5" style="110" customWidth="1"/>
    <col min="14611" max="14855" width="9" style="110"/>
    <col min="14856" max="14856" width="16.75" style="110" customWidth="1"/>
    <col min="14857" max="14864" width="12.5" style="110" customWidth="1"/>
    <col min="14865" max="14865" width="15" style="110" customWidth="1"/>
    <col min="14866" max="14866" width="6.5" style="110" customWidth="1"/>
    <col min="14867" max="15111" width="9" style="110"/>
    <col min="15112" max="15112" width="16.75" style="110" customWidth="1"/>
    <col min="15113" max="15120" width="12.5" style="110" customWidth="1"/>
    <col min="15121" max="15121" width="15" style="110" customWidth="1"/>
    <col min="15122" max="15122" width="6.5" style="110" customWidth="1"/>
    <col min="15123" max="15367" width="9" style="110"/>
    <col min="15368" max="15368" width="16.75" style="110" customWidth="1"/>
    <col min="15369" max="15376" width="12.5" style="110" customWidth="1"/>
    <col min="15377" max="15377" width="15" style="110" customWidth="1"/>
    <col min="15378" max="15378" width="6.5" style="110" customWidth="1"/>
    <col min="15379" max="15623" width="9" style="110"/>
    <col min="15624" max="15624" width="16.75" style="110" customWidth="1"/>
    <col min="15625" max="15632" width="12.5" style="110" customWidth="1"/>
    <col min="15633" max="15633" width="15" style="110" customWidth="1"/>
    <col min="15634" max="15634" width="6.5" style="110" customWidth="1"/>
    <col min="15635" max="15879" width="9" style="110"/>
    <col min="15880" max="15880" width="16.75" style="110" customWidth="1"/>
    <col min="15881" max="15888" width="12.5" style="110" customWidth="1"/>
    <col min="15889" max="15889" width="15" style="110" customWidth="1"/>
    <col min="15890" max="15890" width="6.5" style="110" customWidth="1"/>
    <col min="15891" max="16135" width="9" style="110"/>
    <col min="16136" max="16136" width="16.75" style="110" customWidth="1"/>
    <col min="16137" max="16144" width="12.5" style="110" customWidth="1"/>
    <col min="16145" max="16145" width="15" style="110" customWidth="1"/>
    <col min="16146" max="16146" width="6.5" style="110" customWidth="1"/>
    <col min="16147" max="16384" width="9" style="110"/>
  </cols>
  <sheetData>
    <row r="1" spans="1:17" ht="17.25">
      <c r="A1" s="231" t="s">
        <v>298</v>
      </c>
    </row>
    <row r="2" spans="1:17" ht="18.75">
      <c r="A2" s="537" t="s">
        <v>213</v>
      </c>
      <c r="B2" s="537"/>
      <c r="C2" s="537"/>
      <c r="D2" s="537"/>
      <c r="E2" s="537"/>
      <c r="F2" s="537"/>
      <c r="G2" s="537"/>
      <c r="H2" s="537"/>
      <c r="I2" s="537"/>
      <c r="J2" s="537"/>
      <c r="K2" s="537"/>
      <c r="L2" s="537"/>
      <c r="M2" s="537"/>
      <c r="N2" s="537"/>
      <c r="O2" s="537"/>
      <c r="P2" s="537"/>
      <c r="Q2" s="537"/>
    </row>
    <row r="3" spans="1:17" ht="18.75">
      <c r="A3" s="111"/>
      <c r="B3" s="111"/>
      <c r="C3" s="111"/>
      <c r="D3" s="111"/>
      <c r="E3" s="111"/>
      <c r="F3" s="111"/>
      <c r="G3" s="111"/>
      <c r="H3" s="111"/>
      <c r="I3" s="111"/>
      <c r="J3" s="111"/>
      <c r="K3" s="111"/>
      <c r="L3" s="111"/>
      <c r="M3" s="111"/>
      <c r="N3" s="111"/>
      <c r="O3" s="111"/>
      <c r="P3" s="112"/>
      <c r="Q3" s="111"/>
    </row>
    <row r="4" spans="1:17" ht="27">
      <c r="A4" s="113" t="s">
        <v>193</v>
      </c>
      <c r="B4" s="113" t="s">
        <v>313</v>
      </c>
      <c r="C4" s="113" t="s">
        <v>314</v>
      </c>
      <c r="D4" s="113" t="s">
        <v>315</v>
      </c>
      <c r="E4" s="114" t="s">
        <v>194</v>
      </c>
      <c r="F4" s="115" t="s">
        <v>195</v>
      </c>
      <c r="G4" s="114" t="s">
        <v>196</v>
      </c>
      <c r="H4" s="542" t="s">
        <v>197</v>
      </c>
      <c r="I4" s="543"/>
      <c r="J4" s="544"/>
      <c r="K4" s="542" t="s">
        <v>198</v>
      </c>
      <c r="L4" s="543"/>
      <c r="M4" s="544"/>
      <c r="N4" s="114" t="s">
        <v>199</v>
      </c>
      <c r="O4" s="114" t="s">
        <v>200</v>
      </c>
      <c r="P4" s="114" t="s">
        <v>201</v>
      </c>
      <c r="Q4" s="114" t="s">
        <v>202</v>
      </c>
    </row>
    <row r="5" spans="1:17">
      <c r="A5" s="221"/>
      <c r="B5" s="221"/>
      <c r="C5" s="221"/>
      <c r="D5" s="221"/>
      <c r="E5" s="220"/>
      <c r="F5" s="226"/>
      <c r="G5" s="220"/>
      <c r="H5" s="222" t="s">
        <v>316</v>
      </c>
      <c r="I5" s="222" t="s">
        <v>317</v>
      </c>
      <c r="J5" s="222" t="s">
        <v>318</v>
      </c>
      <c r="K5" s="222" t="s">
        <v>316</v>
      </c>
      <c r="L5" s="222" t="s">
        <v>317</v>
      </c>
      <c r="M5" s="222" t="s">
        <v>318</v>
      </c>
      <c r="N5" s="220"/>
      <c r="O5" s="220"/>
      <c r="P5" s="220"/>
      <c r="Q5" s="220"/>
    </row>
    <row r="6" spans="1:17">
      <c r="A6" s="116"/>
      <c r="B6" s="116"/>
      <c r="C6" s="116"/>
      <c r="D6" s="116"/>
      <c r="E6" s="117" t="s">
        <v>203</v>
      </c>
      <c r="F6" s="117" t="s">
        <v>204</v>
      </c>
      <c r="G6" s="117" t="s">
        <v>205</v>
      </c>
      <c r="H6" s="227"/>
      <c r="I6" s="227"/>
      <c r="J6" s="227" t="s">
        <v>206</v>
      </c>
      <c r="K6" s="227"/>
      <c r="L6" s="227"/>
      <c r="M6" s="227" t="s">
        <v>207</v>
      </c>
      <c r="N6" s="117" t="s">
        <v>208</v>
      </c>
      <c r="O6" s="117" t="s">
        <v>209</v>
      </c>
      <c r="P6" s="117" t="s">
        <v>210</v>
      </c>
      <c r="Q6" s="116"/>
    </row>
    <row r="7" spans="1:17">
      <c r="A7" s="118"/>
      <c r="B7" s="118"/>
      <c r="C7" s="118"/>
      <c r="D7" s="118"/>
      <c r="E7" s="119" t="s">
        <v>211</v>
      </c>
      <c r="F7" s="119" t="s">
        <v>211</v>
      </c>
      <c r="G7" s="119" t="s">
        <v>211</v>
      </c>
      <c r="H7" s="119"/>
      <c r="I7" s="119"/>
      <c r="J7" s="119" t="s">
        <v>211</v>
      </c>
      <c r="K7" s="119"/>
      <c r="L7" s="119"/>
      <c r="M7" s="119" t="s">
        <v>211</v>
      </c>
      <c r="N7" s="119" t="s">
        <v>211</v>
      </c>
      <c r="O7" s="119" t="s">
        <v>211</v>
      </c>
      <c r="P7" s="119" t="s">
        <v>211</v>
      </c>
      <c r="Q7" s="118"/>
    </row>
    <row r="8" spans="1:17" ht="18" customHeight="1">
      <c r="A8" s="118"/>
      <c r="B8" s="118"/>
      <c r="C8" s="118"/>
      <c r="D8" s="118"/>
      <c r="E8" s="118"/>
      <c r="F8" s="118"/>
      <c r="G8" s="118"/>
      <c r="H8" s="118"/>
      <c r="I8" s="118"/>
      <c r="J8" s="118"/>
      <c r="K8" s="118"/>
      <c r="L8" s="118"/>
      <c r="M8" s="118"/>
      <c r="N8" s="118"/>
      <c r="O8" s="118"/>
      <c r="P8" s="118"/>
      <c r="Q8" s="118"/>
    </row>
    <row r="9" spans="1:17" ht="18" customHeight="1">
      <c r="A9" s="118"/>
      <c r="B9" s="118"/>
      <c r="C9" s="118"/>
      <c r="D9" s="118"/>
      <c r="E9" s="236">
        <f>様式１!E9</f>
        <v>0</v>
      </c>
      <c r="F9" s="236">
        <f>様式１!F9</f>
        <v>0</v>
      </c>
      <c r="G9" s="236" t="str">
        <f>様式１!G9</f>
        <v/>
      </c>
      <c r="H9" s="236" t="str">
        <f>様式１!H9</f>
        <v xml:space="preserve"> </v>
      </c>
      <c r="I9" s="236" t="str">
        <f>様式１!I9</f>
        <v/>
      </c>
      <c r="J9" s="236">
        <f>様式１!J9</f>
        <v>0</v>
      </c>
      <c r="K9" s="236">
        <f>様式１!K9</f>
        <v>0</v>
      </c>
      <c r="L9" s="236">
        <f>様式１!L9</f>
        <v>0</v>
      </c>
      <c r="M9" s="236" t="str">
        <f>様式１!M9</f>
        <v/>
      </c>
      <c r="N9" s="236" t="str">
        <f>様式１!N9</f>
        <v/>
      </c>
      <c r="O9" s="236" t="str">
        <f>様式１!O9</f>
        <v/>
      </c>
      <c r="P9" s="236">
        <f>様式１!P9</f>
        <v>0</v>
      </c>
      <c r="Q9" s="118"/>
    </row>
    <row r="10" spans="1:17" ht="18" customHeight="1">
      <c r="A10" s="118"/>
      <c r="B10" s="118"/>
      <c r="C10" s="118"/>
      <c r="D10" s="118"/>
      <c r="E10" s="118"/>
      <c r="F10" s="118"/>
      <c r="G10" s="118"/>
      <c r="H10" s="118"/>
      <c r="I10" s="118"/>
      <c r="J10" s="118"/>
      <c r="K10" s="118"/>
      <c r="L10" s="118"/>
      <c r="M10" s="118"/>
      <c r="N10" s="118"/>
      <c r="O10" s="118"/>
      <c r="P10" s="118"/>
      <c r="Q10" s="118"/>
    </row>
    <row r="11" spans="1:17" ht="138" customHeight="1">
      <c r="A11" s="237">
        <f>様式１!A9</f>
        <v>0</v>
      </c>
      <c r="B11" s="237">
        <f>様式１!B9</f>
        <v>0</v>
      </c>
      <c r="C11" s="237">
        <f>様式１!C9</f>
        <v>0</v>
      </c>
      <c r="D11" s="237">
        <f>様式１!D9</f>
        <v>0</v>
      </c>
      <c r="E11" s="225"/>
      <c r="F11" s="224"/>
      <c r="G11" s="233" t="str">
        <f>IF(E11="","",E11-F11)</f>
        <v/>
      </c>
      <c r="H11" s="356"/>
      <c r="I11" s="233" t="str">
        <f>IF(J11="","",IF(H11="","",J11/H11))</f>
        <v/>
      </c>
      <c r="J11" s="225"/>
      <c r="K11" s="356"/>
      <c r="L11" s="373"/>
      <c r="M11" s="233" t="str">
        <f>IF(L11="","",IF(K11="","",K11*L11))</f>
        <v/>
      </c>
      <c r="N11" s="233" t="str">
        <f>IF(M11="","",IF(J11&gt;M11,M11,J11))</f>
        <v/>
      </c>
      <c r="O11" s="233" t="str">
        <f>IF(N11="","",IF(G11&gt;N11,N11,G11))</f>
        <v/>
      </c>
      <c r="P11" s="225"/>
      <c r="Q11" s="116"/>
    </row>
    <row r="12" spans="1:17">
      <c r="G12" s="223"/>
      <c r="I12" s="223"/>
      <c r="M12" s="223"/>
      <c r="N12" s="223"/>
      <c r="O12" s="223"/>
    </row>
    <row r="13" spans="1:17">
      <c r="A13" s="110" t="s">
        <v>312</v>
      </c>
    </row>
    <row r="14" spans="1:17">
      <c r="A14" s="110" t="s">
        <v>376</v>
      </c>
    </row>
    <row r="15" spans="1:17">
      <c r="A15" s="110" t="s">
        <v>310</v>
      </c>
    </row>
    <row r="16" spans="1:17">
      <c r="A16" s="110" t="s">
        <v>311</v>
      </c>
    </row>
    <row r="17" spans="1:1">
      <c r="A17" s="110" t="s">
        <v>212</v>
      </c>
    </row>
    <row r="18" spans="1:1">
      <c r="A18" s="110" t="s">
        <v>222</v>
      </c>
    </row>
    <row r="19" spans="1:1">
      <c r="A19" s="110" t="s">
        <v>301</v>
      </c>
    </row>
    <row r="20" spans="1:1">
      <c r="A20" s="110" t="s">
        <v>214</v>
      </c>
    </row>
  </sheetData>
  <protectedRanges>
    <protectedRange sqref="A11:F11 H11 J11:L11 P11 E9:P9" name="範囲1"/>
  </protectedRanges>
  <mergeCells count="3">
    <mergeCell ref="A2:Q2"/>
    <mergeCell ref="H4:J4"/>
    <mergeCell ref="K4:M4"/>
  </mergeCells>
  <phoneticPr fontId="4"/>
  <dataValidations xWindow="1118" yWindow="594" count="5">
    <dataValidation allowBlank="1" showInputMessage="1" showErrorMessage="1" prompt="自動計算のため入力不要です" sqref="G11 I11 M11:O11" xr:uid="{78FD7483-8500-4FB6-ABF8-A87521E7C974}"/>
    <dataValidation allowBlank="1" showInputMessage="1" showErrorMessage="1" prompt="記載不要_x000a_（様式１から転記されます）" sqref="E9:P9 A11:D11" xr:uid="{F98E6413-0F27-45FA-B592-972BAD02B10B}"/>
    <dataValidation allowBlank="1" showInputMessage="1" showErrorMessage="1" prompt="A列にて「病室の感染対策に係る整備」を選択した場合は、整備する部屋数を記載してください_x000a_「個人防護具保管施設の整備」を選択した場合は、整備する面積を記載してください" sqref="H11 K11" xr:uid="{79AF238C-C5E2-4F13-A79F-4553618BC530}"/>
    <dataValidation allowBlank="1" showInputMessage="1" showErrorMessage="1" prompt="1,000円未満の端数は切り捨ててください" sqref="P11" xr:uid="{8EB20027-E66F-439C-9D84-D26175828C44}"/>
    <dataValidation type="list" allowBlank="1" showInputMessage="1" showErrorMessage="1" prompt="プルダウン選択してください_x000a_病室の感染対策に係る整備：38109000　を選択_x000a_個人防護具保管施設の整備：558000　を選択" sqref="L11" xr:uid="{487AD103-CC60-41F6-B018-7F69E08F717E}">
      <formula1>"38109000,558000"</formula1>
    </dataValidation>
  </dataValidations>
  <pageMargins left="0.59055118110236227" right="0.39370078740157483" top="0.98425196850393704" bottom="0.98425196850393704" header="0.51181102362204722" footer="0.51181102362204722"/>
  <pageSetup paperSize="9" scale="57"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40AD-D621-4977-B091-F79894CED67A}">
  <sheetPr>
    <tabColor theme="8" tint="0.59999389629810485"/>
  </sheetPr>
  <dimension ref="A1:X87"/>
  <sheetViews>
    <sheetView view="pageBreakPreview" zoomScaleNormal="100" zoomScaleSheetLayoutView="100" workbookViewId="0"/>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2" ht="19.5" customHeight="1">
      <c r="A1" s="134" t="s">
        <v>600</v>
      </c>
    </row>
    <row r="2" spans="1:22" ht="17.25" customHeight="1">
      <c r="A2" s="134"/>
      <c r="B2" s="134"/>
      <c r="C2" s="134"/>
      <c r="D2" s="545" t="s">
        <v>611</v>
      </c>
      <c r="E2" s="545"/>
      <c r="F2" s="545"/>
      <c r="G2" s="545"/>
      <c r="H2" s="545"/>
      <c r="I2" s="134"/>
      <c r="J2" s="134"/>
      <c r="K2" s="134"/>
      <c r="L2" s="134"/>
      <c r="M2" s="136"/>
      <c r="N2" s="136"/>
      <c r="O2" s="136"/>
      <c r="P2" s="136"/>
      <c r="Q2" s="136"/>
      <c r="R2" s="136"/>
      <c r="S2" s="136"/>
      <c r="T2" s="136"/>
      <c r="U2" s="136"/>
    </row>
    <row r="3" spans="1:22" ht="17.25">
      <c r="A3" s="134"/>
      <c r="B3" s="134"/>
      <c r="C3" s="134"/>
      <c r="D3" s="545"/>
      <c r="E3" s="545"/>
      <c r="F3" s="545"/>
      <c r="G3" s="545"/>
      <c r="H3" s="545"/>
      <c r="I3" s="134"/>
      <c r="J3" s="134"/>
      <c r="K3" s="134"/>
      <c r="L3" s="134"/>
      <c r="M3" s="136"/>
      <c r="N3" s="136"/>
      <c r="O3" s="136"/>
      <c r="P3" s="136"/>
      <c r="Q3" s="136"/>
      <c r="R3" s="136"/>
      <c r="S3" s="136"/>
      <c r="T3" s="136"/>
      <c r="U3" s="136"/>
    </row>
    <row r="4" spans="1:22" ht="14.25" thickBot="1">
      <c r="A4" s="137" t="s">
        <v>225</v>
      </c>
    </row>
    <row r="5" spans="1:22" s="139" customFormat="1" ht="19.5" customHeight="1" thickBot="1">
      <c r="A5" s="546" t="s">
        <v>226</v>
      </c>
      <c r="B5" s="547"/>
      <c r="C5" s="238">
        <f>様式４!C11</f>
        <v>0</v>
      </c>
      <c r="D5" s="138" t="s">
        <v>227</v>
      </c>
      <c r="E5" s="582">
        <f>様式１!A9</f>
        <v>0</v>
      </c>
      <c r="F5" s="583"/>
      <c r="G5" s="583"/>
      <c r="H5" s="583"/>
      <c r="I5" s="583"/>
      <c r="J5" s="583"/>
      <c r="K5" s="584"/>
      <c r="V5" s="139" t="s">
        <v>578</v>
      </c>
    </row>
    <row r="6" spans="1:22" s="139" customFormat="1" ht="12.75" thickBot="1">
      <c r="A6" s="140"/>
    </row>
    <row r="7" spans="1:22" s="139" customFormat="1" ht="18" customHeight="1">
      <c r="A7" s="548" t="s">
        <v>18</v>
      </c>
      <c r="B7" s="551" t="s">
        <v>228</v>
      </c>
      <c r="C7" s="552"/>
      <c r="D7" s="548" t="s">
        <v>229</v>
      </c>
      <c r="E7" s="551"/>
      <c r="F7" s="552"/>
      <c r="G7" s="548" t="s">
        <v>230</v>
      </c>
      <c r="H7" s="551"/>
      <c r="I7" s="551"/>
      <c r="J7" s="551"/>
      <c r="K7" s="551"/>
      <c r="L7" s="552"/>
      <c r="M7" s="548" t="s">
        <v>230</v>
      </c>
      <c r="N7" s="551"/>
      <c r="O7" s="551"/>
      <c r="P7" s="551"/>
      <c r="Q7" s="551"/>
      <c r="R7" s="551"/>
      <c r="S7" s="551"/>
      <c r="T7" s="551"/>
      <c r="U7" s="552"/>
    </row>
    <row r="8" spans="1:22" s="139" customFormat="1" ht="18" customHeight="1">
      <c r="A8" s="549"/>
      <c r="B8" s="553"/>
      <c r="C8" s="554"/>
      <c r="D8" s="549" t="s">
        <v>231</v>
      </c>
      <c r="E8" s="553" t="s">
        <v>232</v>
      </c>
      <c r="F8" s="554" t="s">
        <v>233</v>
      </c>
      <c r="G8" s="557" t="s">
        <v>579</v>
      </c>
      <c r="H8" s="558"/>
      <c r="I8" s="141" t="str">
        <f>IF(I29="","",ROUND(I29/F29*100,0))</f>
        <v/>
      </c>
      <c r="J8" s="559" t="s">
        <v>234</v>
      </c>
      <c r="K8" s="558"/>
      <c r="L8" s="142" t="str">
        <f>IF(I8="","",IF(I8=100,"",100-I8))</f>
        <v/>
      </c>
      <c r="M8" s="557" t="s">
        <v>580</v>
      </c>
      <c r="N8" s="558"/>
      <c r="O8" s="141" t="str">
        <f>IF(O29="","",ROUND(O29/L29*100,0))</f>
        <v/>
      </c>
      <c r="P8" s="557" t="s">
        <v>580</v>
      </c>
      <c r="Q8" s="558"/>
      <c r="R8" s="141" t="str">
        <f>IF(R29="","",ROUND(R29/O29*100,0))</f>
        <v/>
      </c>
      <c r="S8" s="559" t="s">
        <v>580</v>
      </c>
      <c r="T8" s="558"/>
      <c r="U8" s="142" t="str">
        <f>IF(O8="","",IF(O8=100,"",100-O8))</f>
        <v/>
      </c>
    </row>
    <row r="9" spans="1:22" s="139" customFormat="1" ht="18" customHeight="1" thickBot="1">
      <c r="A9" s="550"/>
      <c r="B9" s="555"/>
      <c r="C9" s="556"/>
      <c r="D9" s="550"/>
      <c r="E9" s="555"/>
      <c r="F9" s="556"/>
      <c r="G9" s="143" t="s">
        <v>231</v>
      </c>
      <c r="H9" s="144" t="s">
        <v>232</v>
      </c>
      <c r="I9" s="144" t="s">
        <v>233</v>
      </c>
      <c r="J9" s="144" t="s">
        <v>231</v>
      </c>
      <c r="K9" s="144" t="s">
        <v>232</v>
      </c>
      <c r="L9" s="145" t="s">
        <v>233</v>
      </c>
      <c r="M9" s="143" t="s">
        <v>231</v>
      </c>
      <c r="N9" s="144" t="s">
        <v>232</v>
      </c>
      <c r="O9" s="144" t="s">
        <v>233</v>
      </c>
      <c r="P9" s="143" t="s">
        <v>231</v>
      </c>
      <c r="Q9" s="144" t="s">
        <v>232</v>
      </c>
      <c r="R9" s="144" t="s">
        <v>233</v>
      </c>
      <c r="S9" s="144" t="s">
        <v>231</v>
      </c>
      <c r="T9" s="144" t="s">
        <v>232</v>
      </c>
      <c r="U9" s="145" t="s">
        <v>233</v>
      </c>
    </row>
    <row r="10" spans="1:22" s="139" customFormat="1" ht="18" customHeight="1">
      <c r="A10" s="565" t="s">
        <v>235</v>
      </c>
      <c r="B10" s="566" t="s">
        <v>236</v>
      </c>
      <c r="C10" s="146"/>
      <c r="D10" s="147" t="s">
        <v>237</v>
      </c>
      <c r="E10" s="148" t="s">
        <v>238</v>
      </c>
      <c r="F10" s="149" t="s">
        <v>239</v>
      </c>
      <c r="G10" s="147" t="s">
        <v>240</v>
      </c>
      <c r="H10" s="148" t="s">
        <v>238</v>
      </c>
      <c r="I10" s="148" t="s">
        <v>241</v>
      </c>
      <c r="J10" s="148" t="s">
        <v>237</v>
      </c>
      <c r="K10" s="148" t="s">
        <v>238</v>
      </c>
      <c r="L10" s="149" t="s">
        <v>241</v>
      </c>
      <c r="M10" s="147" t="s">
        <v>240</v>
      </c>
      <c r="N10" s="148" t="s">
        <v>238</v>
      </c>
      <c r="O10" s="148" t="s">
        <v>241</v>
      </c>
      <c r="P10" s="147" t="s">
        <v>240</v>
      </c>
      <c r="Q10" s="148" t="s">
        <v>238</v>
      </c>
      <c r="R10" s="148" t="s">
        <v>241</v>
      </c>
      <c r="S10" s="148" t="s">
        <v>237</v>
      </c>
      <c r="T10" s="148" t="s">
        <v>238</v>
      </c>
      <c r="U10" s="149" t="s">
        <v>241</v>
      </c>
    </row>
    <row r="11" spans="1:22" s="139" customFormat="1" ht="18" customHeight="1">
      <c r="A11" s="560"/>
      <c r="B11" s="567"/>
      <c r="C11" s="150" t="s">
        <v>581</v>
      </c>
      <c r="D11" s="151"/>
      <c r="E11" s="152" t="str">
        <f>IF(D11="","",F11/D11)</f>
        <v/>
      </c>
      <c r="F11" s="153"/>
      <c r="G11" s="151"/>
      <c r="H11" s="152" t="str">
        <f>IF(G11="","",I11/G11)</f>
        <v/>
      </c>
      <c r="I11" s="154"/>
      <c r="J11" s="152"/>
      <c r="K11" s="152" t="str">
        <f>IF(J11="","",L11/J11)</f>
        <v/>
      </c>
      <c r="L11" s="155"/>
      <c r="M11" s="151"/>
      <c r="N11" s="152" t="str">
        <f>IF(M11="","",O11/M11)</f>
        <v/>
      </c>
      <c r="O11" s="154"/>
      <c r="P11" s="151"/>
      <c r="Q11" s="152" t="str">
        <f>IF(P11="","",R11/P11)</f>
        <v/>
      </c>
      <c r="R11" s="154"/>
      <c r="S11" s="152"/>
      <c r="T11" s="152" t="str">
        <f>IF(S11="","",U11/S11)</f>
        <v/>
      </c>
      <c r="U11" s="155"/>
    </row>
    <row r="12" spans="1:22" s="139" customFormat="1" ht="18" customHeight="1">
      <c r="A12" s="560"/>
      <c r="B12" s="567"/>
      <c r="C12" s="156" t="s">
        <v>582</v>
      </c>
      <c r="D12" s="151"/>
      <c r="E12" s="152"/>
      <c r="F12" s="153"/>
      <c r="G12" s="151"/>
      <c r="H12" s="152"/>
      <c r="I12" s="154"/>
      <c r="J12" s="152"/>
      <c r="K12" s="152"/>
      <c r="L12" s="155"/>
      <c r="M12" s="151"/>
      <c r="N12" s="152"/>
      <c r="O12" s="154"/>
      <c r="P12" s="151"/>
      <c r="Q12" s="152"/>
      <c r="R12" s="154"/>
      <c r="S12" s="152"/>
      <c r="T12" s="152"/>
      <c r="U12" s="155"/>
    </row>
    <row r="13" spans="1:22" s="139" customFormat="1" ht="18" customHeight="1">
      <c r="A13" s="560"/>
      <c r="B13" s="567"/>
      <c r="C13" s="156" t="s">
        <v>242</v>
      </c>
      <c r="D13" s="151"/>
      <c r="E13" s="152" t="str">
        <f>IF(D13="","",F13/D13)</f>
        <v/>
      </c>
      <c r="F13" s="153"/>
      <c r="G13" s="151"/>
      <c r="H13" s="152" t="str">
        <f>IF(G13="","",I13/G13)</f>
        <v/>
      </c>
      <c r="I13" s="154"/>
      <c r="J13" s="152"/>
      <c r="K13" s="152" t="str">
        <f t="shared" ref="K13:K53" si="0">IF(J13="","",L13/J13)</f>
        <v/>
      </c>
      <c r="L13" s="155"/>
      <c r="M13" s="151"/>
      <c r="N13" s="152" t="str">
        <f>IF(M13="","",O13/M13)</f>
        <v/>
      </c>
      <c r="O13" s="154"/>
      <c r="P13" s="151"/>
      <c r="Q13" s="152" t="str">
        <f>IF(P13="","",R13/P13)</f>
        <v/>
      </c>
      <c r="R13" s="154"/>
      <c r="S13" s="152"/>
      <c r="T13" s="152" t="str">
        <f t="shared" ref="T13:T53" si="1">IF(S13="","",U13/S13)</f>
        <v/>
      </c>
      <c r="U13" s="155"/>
    </row>
    <row r="14" spans="1:22" s="139" customFormat="1" ht="18" customHeight="1">
      <c r="A14" s="560"/>
      <c r="B14" s="567"/>
      <c r="C14" s="350" t="s">
        <v>243</v>
      </c>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2" s="139" customFormat="1" ht="18" customHeight="1">
      <c r="A15" s="560"/>
      <c r="B15" s="567"/>
      <c r="C15" s="150" t="s">
        <v>244</v>
      </c>
      <c r="D15" s="165"/>
      <c r="E15" s="161" t="str">
        <f t="shared" ref="E15:E53"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2" s="139" customFormat="1" ht="18" customHeight="1">
      <c r="A16" s="560"/>
      <c r="B16" s="567"/>
      <c r="C16" s="156"/>
      <c r="D16" s="168"/>
      <c r="E16" s="169" t="str">
        <f t="shared" si="2"/>
        <v/>
      </c>
      <c r="F16" s="162"/>
      <c r="G16" s="168"/>
      <c r="H16" s="170" t="str">
        <f t="shared" ref="H16:H53" si="3">IF(G16="","",I16/G16)</f>
        <v/>
      </c>
      <c r="I16" s="171"/>
      <c r="J16" s="162"/>
      <c r="K16" s="161" t="str">
        <f t="shared" si="0"/>
        <v/>
      </c>
      <c r="L16" s="159"/>
      <c r="M16" s="164"/>
      <c r="N16" s="161" t="str">
        <f t="shared" ref="N16:N53" si="4">IF(M16="","",O16/M16)</f>
        <v/>
      </c>
      <c r="O16" s="171"/>
      <c r="P16" s="164"/>
      <c r="Q16" s="161" t="str">
        <f t="shared" ref="Q16:Q53" si="5">IF(P16="","",R16/P16)</f>
        <v/>
      </c>
      <c r="R16" s="171"/>
      <c r="S16" s="162"/>
      <c r="T16" s="161" t="str">
        <f t="shared" si="1"/>
        <v/>
      </c>
      <c r="U16" s="159"/>
    </row>
    <row r="17" spans="1:21" s="139" customFormat="1" ht="18" customHeight="1">
      <c r="A17" s="560"/>
      <c r="B17" s="567"/>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0"/>
      <c r="B18" s="567"/>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0"/>
      <c r="B19" s="567"/>
      <c r="C19" s="156" t="s">
        <v>582</v>
      </c>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0"/>
      <c r="B20" s="567"/>
      <c r="C20" s="156" t="s">
        <v>583</v>
      </c>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0"/>
      <c r="B21" s="567"/>
      <c r="C21" s="156" t="s">
        <v>584</v>
      </c>
      <c r="D21" s="164"/>
      <c r="E21" s="161" t="str">
        <f t="shared" si="2"/>
        <v/>
      </c>
      <c r="F21" s="159"/>
      <c r="G21" s="175"/>
      <c r="H21" s="167" t="str">
        <f t="shared" si="3"/>
        <v/>
      </c>
      <c r="I21" s="171"/>
      <c r="J21" s="171"/>
      <c r="K21" s="167" t="str">
        <f t="shared" si="0"/>
        <v/>
      </c>
      <c r="L21" s="159"/>
      <c r="M21" s="174"/>
      <c r="N21" s="167" t="str">
        <f t="shared" si="4"/>
        <v/>
      </c>
      <c r="O21" s="167"/>
      <c r="P21" s="174"/>
      <c r="Q21" s="167" t="str">
        <f t="shared" si="5"/>
        <v/>
      </c>
      <c r="R21" s="167"/>
      <c r="S21" s="167"/>
      <c r="T21" s="167" t="str">
        <f t="shared" si="1"/>
        <v/>
      </c>
      <c r="U21" s="166"/>
    </row>
    <row r="22" spans="1:21" s="139" customFormat="1" ht="18" customHeight="1">
      <c r="A22" s="560"/>
      <c r="B22" s="567"/>
      <c r="C22" s="150" t="s">
        <v>244</v>
      </c>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0"/>
      <c r="B23" s="567"/>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0"/>
      <c r="B24" s="567"/>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0"/>
      <c r="B25" s="567"/>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0"/>
      <c r="B26" s="567"/>
      <c r="C26" s="156"/>
      <c r="D26" s="164"/>
      <c r="E26" s="161" t="str">
        <f t="shared" si="2"/>
        <v/>
      </c>
      <c r="F26" s="176"/>
      <c r="G26" s="175"/>
      <c r="H26" s="167" t="str">
        <f t="shared" si="3"/>
        <v/>
      </c>
      <c r="I26" s="171"/>
      <c r="J26" s="171"/>
      <c r="K26" s="167" t="str">
        <f t="shared" si="0"/>
        <v/>
      </c>
      <c r="L26" s="159"/>
      <c r="M26" s="175"/>
      <c r="N26" s="167" t="str">
        <f t="shared" si="4"/>
        <v/>
      </c>
      <c r="O26" s="171"/>
      <c r="P26" s="175"/>
      <c r="Q26" s="167" t="str">
        <f t="shared" si="5"/>
        <v/>
      </c>
      <c r="R26" s="171"/>
      <c r="S26" s="171"/>
      <c r="T26" s="167" t="str">
        <f t="shared" si="1"/>
        <v/>
      </c>
      <c r="U26" s="159"/>
    </row>
    <row r="27" spans="1:21" s="139" customFormat="1" ht="18" customHeight="1">
      <c r="A27" s="560"/>
      <c r="B27" s="567"/>
      <c r="C27" s="156"/>
      <c r="D27" s="164"/>
      <c r="E27" s="161" t="str">
        <f t="shared" si="2"/>
        <v/>
      </c>
      <c r="F27" s="176"/>
      <c r="G27" s="175"/>
      <c r="H27" s="167" t="str">
        <f t="shared" si="3"/>
        <v/>
      </c>
      <c r="I27" s="171"/>
      <c r="J27" s="171"/>
      <c r="K27" s="167" t="str">
        <f t="shared" si="0"/>
        <v/>
      </c>
      <c r="L27" s="159"/>
      <c r="M27" s="175"/>
      <c r="N27" s="167" t="str">
        <f t="shared" si="4"/>
        <v/>
      </c>
      <c r="O27" s="171"/>
      <c r="P27" s="175"/>
      <c r="Q27" s="167" t="str">
        <f t="shared" si="5"/>
        <v/>
      </c>
      <c r="R27" s="171"/>
      <c r="S27" s="171"/>
      <c r="T27" s="167" t="str">
        <f t="shared" si="1"/>
        <v/>
      </c>
      <c r="U27" s="159"/>
    </row>
    <row r="28" spans="1:21" s="139" customFormat="1" ht="18" customHeight="1">
      <c r="A28" s="560"/>
      <c r="B28" s="567"/>
      <c r="C28" s="156"/>
      <c r="D28" s="164"/>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0"/>
      <c r="B29" s="567"/>
      <c r="C29" s="177" t="s">
        <v>245</v>
      </c>
      <c r="D29" s="355"/>
      <c r="E29" s="178" t="str">
        <f t="shared" si="2"/>
        <v/>
      </c>
      <c r="F29" s="179" t="str">
        <f>IF(SUM(F13:F28)=0,"",SUM(F13:F28))</f>
        <v/>
      </c>
      <c r="G29" s="180"/>
      <c r="H29" s="178" t="str">
        <f t="shared" si="3"/>
        <v/>
      </c>
      <c r="I29" s="178" t="str">
        <f>IF(SUM(I13:I28)=0,"",SUM(I13:I28))</f>
        <v/>
      </c>
      <c r="J29" s="181"/>
      <c r="K29" s="178" t="str">
        <f t="shared" si="0"/>
        <v/>
      </c>
      <c r="L29" s="179" t="str">
        <f>IF(SUM(L13:L28)=0,"",SUM(L13:L28))</f>
        <v/>
      </c>
      <c r="M29" s="180"/>
      <c r="N29" s="178" t="str">
        <f t="shared" si="4"/>
        <v/>
      </c>
      <c r="O29" s="178" t="str">
        <f>IF(SUM(O13:O28)=0,"",SUM(O13:O28))</f>
        <v/>
      </c>
      <c r="P29" s="180"/>
      <c r="Q29" s="178" t="str">
        <f t="shared" si="5"/>
        <v/>
      </c>
      <c r="R29" s="178" t="str">
        <f>IF(SUM(R13:R28)=0,"",SUM(R13:R28))</f>
        <v/>
      </c>
      <c r="S29" s="181"/>
      <c r="T29" s="178" t="str">
        <f t="shared" si="1"/>
        <v/>
      </c>
      <c r="U29" s="179" t="str">
        <f>IF(SUM(U13:U28)=0,"",SUM(U13:U28))</f>
        <v/>
      </c>
    </row>
    <row r="30" spans="1:21" s="139" customFormat="1" ht="18" customHeight="1">
      <c r="A30" s="560"/>
      <c r="B30" s="567" t="s">
        <v>246</v>
      </c>
      <c r="C30" s="182"/>
      <c r="D30" s="183"/>
      <c r="E30" s="184" t="str">
        <f t="shared" si="2"/>
        <v/>
      </c>
      <c r="F30" s="185"/>
      <c r="G30" s="183"/>
      <c r="H30" s="184" t="str">
        <f t="shared" si="3"/>
        <v/>
      </c>
      <c r="I30" s="186"/>
      <c r="J30" s="186"/>
      <c r="K30" s="184" t="str">
        <f t="shared" si="0"/>
        <v/>
      </c>
      <c r="L30" s="185"/>
      <c r="M30" s="183"/>
      <c r="N30" s="184" t="str">
        <f t="shared" si="4"/>
        <v/>
      </c>
      <c r="O30" s="186"/>
      <c r="P30" s="183"/>
      <c r="Q30" s="184" t="str">
        <f t="shared" si="5"/>
        <v/>
      </c>
      <c r="R30" s="186"/>
      <c r="S30" s="186"/>
      <c r="T30" s="184" t="str">
        <f t="shared" si="1"/>
        <v/>
      </c>
      <c r="U30" s="185"/>
    </row>
    <row r="31" spans="1:21" s="139" customFormat="1" ht="18" customHeight="1">
      <c r="A31" s="560"/>
      <c r="B31" s="567"/>
      <c r="C31" s="187"/>
      <c r="D31" s="188"/>
      <c r="E31" s="189" t="str">
        <f t="shared" si="2"/>
        <v/>
      </c>
      <c r="F31" s="190"/>
      <c r="G31" s="188"/>
      <c r="H31" s="189" t="str">
        <f t="shared" si="3"/>
        <v/>
      </c>
      <c r="I31" s="191"/>
      <c r="J31" s="191"/>
      <c r="K31" s="189" t="str">
        <f t="shared" si="0"/>
        <v/>
      </c>
      <c r="L31" s="190"/>
      <c r="M31" s="188"/>
      <c r="N31" s="189" t="str">
        <f t="shared" si="4"/>
        <v/>
      </c>
      <c r="O31" s="191"/>
      <c r="P31" s="188"/>
      <c r="Q31" s="189" t="str">
        <f t="shared" si="5"/>
        <v/>
      </c>
      <c r="R31" s="191"/>
      <c r="S31" s="191"/>
      <c r="T31" s="189" t="str">
        <f t="shared" si="1"/>
        <v/>
      </c>
      <c r="U31" s="190"/>
    </row>
    <row r="32" spans="1:21" s="139" customFormat="1" ht="18" customHeight="1">
      <c r="A32" s="560"/>
      <c r="B32" s="567"/>
      <c r="C32" s="187"/>
      <c r="D32" s="188"/>
      <c r="E32" s="189" t="str">
        <f t="shared" si="2"/>
        <v/>
      </c>
      <c r="F32" s="190"/>
      <c r="G32" s="188"/>
      <c r="H32" s="189" t="str">
        <f t="shared" si="3"/>
        <v/>
      </c>
      <c r="I32" s="191"/>
      <c r="J32" s="191"/>
      <c r="K32" s="189" t="str">
        <f t="shared" si="0"/>
        <v/>
      </c>
      <c r="L32" s="190"/>
      <c r="M32" s="188"/>
      <c r="N32" s="189" t="str">
        <f t="shared" si="4"/>
        <v/>
      </c>
      <c r="O32" s="191"/>
      <c r="P32" s="188"/>
      <c r="Q32" s="189" t="str">
        <f t="shared" si="5"/>
        <v/>
      </c>
      <c r="R32" s="191"/>
      <c r="S32" s="191"/>
      <c r="T32" s="189" t="str">
        <f t="shared" si="1"/>
        <v/>
      </c>
      <c r="U32" s="190"/>
    </row>
    <row r="33" spans="1:24" s="139" customFormat="1" ht="18" customHeight="1">
      <c r="A33" s="560"/>
      <c r="B33" s="567"/>
      <c r="C33" s="187"/>
      <c r="D33" s="188"/>
      <c r="E33" s="189" t="str">
        <f t="shared" si="2"/>
        <v/>
      </c>
      <c r="F33" s="190"/>
      <c r="G33" s="188"/>
      <c r="H33" s="189" t="str">
        <f t="shared" si="3"/>
        <v/>
      </c>
      <c r="I33" s="191"/>
      <c r="J33" s="191"/>
      <c r="K33" s="189" t="str">
        <f t="shared" si="0"/>
        <v/>
      </c>
      <c r="L33" s="190"/>
      <c r="M33" s="188"/>
      <c r="N33" s="189" t="str">
        <f t="shared" si="4"/>
        <v/>
      </c>
      <c r="O33" s="191"/>
      <c r="P33" s="188"/>
      <c r="Q33" s="189" t="str">
        <f t="shared" si="5"/>
        <v/>
      </c>
      <c r="R33" s="191"/>
      <c r="S33" s="191"/>
      <c r="T33" s="189" t="str">
        <f t="shared" si="1"/>
        <v/>
      </c>
      <c r="U33" s="190"/>
      <c r="V33" s="568" t="s">
        <v>247</v>
      </c>
      <c r="W33" s="569"/>
      <c r="X33" s="569"/>
    </row>
    <row r="34" spans="1:24" s="139" customFormat="1" ht="18" customHeight="1">
      <c r="A34" s="560"/>
      <c r="B34" s="567"/>
      <c r="C34" s="192"/>
      <c r="D34" s="193"/>
      <c r="E34" s="194" t="str">
        <f t="shared" si="2"/>
        <v/>
      </c>
      <c r="F34" s="195"/>
      <c r="G34" s="193"/>
      <c r="H34" s="194" t="str">
        <f t="shared" si="3"/>
        <v/>
      </c>
      <c r="I34" s="196"/>
      <c r="J34" s="196"/>
      <c r="K34" s="194" t="str">
        <f t="shared" si="0"/>
        <v/>
      </c>
      <c r="L34" s="195"/>
      <c r="M34" s="193"/>
      <c r="N34" s="194" t="str">
        <f t="shared" si="4"/>
        <v/>
      </c>
      <c r="O34" s="196"/>
      <c r="P34" s="193"/>
      <c r="Q34" s="194" t="str">
        <f t="shared" si="5"/>
        <v/>
      </c>
      <c r="R34" s="196"/>
      <c r="S34" s="196"/>
      <c r="T34" s="194" t="str">
        <f t="shared" si="1"/>
        <v/>
      </c>
      <c r="U34" s="195"/>
      <c r="V34" s="568"/>
      <c r="W34" s="569"/>
      <c r="X34" s="569"/>
    </row>
    <row r="35" spans="1:24" s="139" customFormat="1" ht="18" customHeight="1">
      <c r="A35" s="560"/>
      <c r="B35" s="567"/>
      <c r="C35" s="197" t="s">
        <v>245</v>
      </c>
      <c r="D35" s="180"/>
      <c r="E35" s="178" t="str">
        <f t="shared" si="2"/>
        <v/>
      </c>
      <c r="F35" s="179" t="str">
        <f>IF(SUM(F30:F34)=0,"",(SUM(F30:F34)))</f>
        <v/>
      </c>
      <c r="G35" s="180"/>
      <c r="H35" s="178" t="str">
        <f t="shared" si="3"/>
        <v/>
      </c>
      <c r="I35" s="178" t="str">
        <f>IF(SUM(I30:I34)=0,"",(SUM(I30:I34)))</f>
        <v/>
      </c>
      <c r="J35" s="181"/>
      <c r="K35" s="178" t="str">
        <f t="shared" si="0"/>
        <v/>
      </c>
      <c r="L35" s="179" t="str">
        <f>IF(SUM(L30:L34)=0,"",(SUM(L30:L34)))</f>
        <v/>
      </c>
      <c r="M35" s="180"/>
      <c r="N35" s="178" t="str">
        <f t="shared" si="4"/>
        <v/>
      </c>
      <c r="O35" s="178" t="str">
        <f>IF(SUM(O30:O34)=0,"",(SUM(O30:O34)))</f>
        <v/>
      </c>
      <c r="P35" s="180"/>
      <c r="Q35" s="178" t="str">
        <f t="shared" si="5"/>
        <v/>
      </c>
      <c r="R35" s="178" t="str">
        <f>IF(SUM(R30:R34)=0,"",(SUM(R30:R34)))</f>
        <v/>
      </c>
      <c r="S35" s="181"/>
      <c r="T35" s="178" t="str">
        <f t="shared" si="1"/>
        <v/>
      </c>
      <c r="U35" s="179" t="str">
        <f>IF(SUM(U30:U34)=0,"",(SUM(U30:U34)))</f>
        <v/>
      </c>
    </row>
    <row r="36" spans="1:24" s="139" customFormat="1" ht="18" customHeight="1">
      <c r="A36" s="560"/>
      <c r="B36" s="553" t="s">
        <v>248</v>
      </c>
      <c r="C36" s="554"/>
      <c r="D36" s="358"/>
      <c r="E36" s="178" t="str">
        <f t="shared" si="2"/>
        <v/>
      </c>
      <c r="F36" s="179" t="str">
        <f>IF(F29="","",IF(F35="",F29,F29+F35))</f>
        <v/>
      </c>
      <c r="G36" s="180"/>
      <c r="H36" s="178" t="str">
        <f t="shared" si="3"/>
        <v/>
      </c>
      <c r="I36" s="178" t="str">
        <f>IF(I29="","",IF(I35="",I29,I29+I35))</f>
        <v/>
      </c>
      <c r="J36" s="181"/>
      <c r="K36" s="178" t="str">
        <f t="shared" si="0"/>
        <v/>
      </c>
      <c r="L36" s="179" t="str">
        <f>IF(L29="","",IF(L35="",L29,L29+L35))</f>
        <v/>
      </c>
      <c r="M36" s="180"/>
      <c r="N36" s="178" t="str">
        <f t="shared" si="4"/>
        <v/>
      </c>
      <c r="O36" s="178" t="str">
        <f>IF(O29="","",IF(O35="",O29,O29+O35))</f>
        <v/>
      </c>
      <c r="P36" s="180"/>
      <c r="Q36" s="178" t="str">
        <f t="shared" si="5"/>
        <v/>
      </c>
      <c r="R36" s="178" t="str">
        <f>IF(R29="","",IF(R35="",R29,R29+R35))</f>
        <v/>
      </c>
      <c r="S36" s="181"/>
      <c r="T36" s="178" t="str">
        <f t="shared" si="1"/>
        <v/>
      </c>
      <c r="U36" s="179" t="str">
        <f>IF(U29="","",IF(U35="",U29,U29+U35))</f>
        <v/>
      </c>
    </row>
    <row r="37" spans="1:24" s="139" customFormat="1" ht="18" customHeight="1">
      <c r="A37" s="560" t="s">
        <v>249</v>
      </c>
      <c r="B37" s="562" t="str">
        <f>C13</f>
        <v>&lt;改修工事&gt;</v>
      </c>
      <c r="C37" s="563"/>
      <c r="D37" s="198"/>
      <c r="E37" s="184" t="str">
        <f t="shared" si="2"/>
        <v/>
      </c>
      <c r="F37" s="199"/>
      <c r="G37" s="198"/>
      <c r="H37" s="184" t="str">
        <f t="shared" si="3"/>
        <v/>
      </c>
      <c r="I37" s="184"/>
      <c r="J37" s="184"/>
      <c r="K37" s="184" t="str">
        <f t="shared" si="0"/>
        <v/>
      </c>
      <c r="L37" s="199"/>
      <c r="M37" s="198"/>
      <c r="N37" s="184" t="str">
        <f t="shared" si="4"/>
        <v/>
      </c>
      <c r="O37" s="184"/>
      <c r="P37" s="198"/>
      <c r="Q37" s="184" t="str">
        <f t="shared" si="5"/>
        <v/>
      </c>
      <c r="R37" s="184"/>
      <c r="S37" s="184"/>
      <c r="T37" s="184" t="str">
        <f t="shared" si="1"/>
        <v/>
      </c>
      <c r="U37" s="199"/>
    </row>
    <row r="38" spans="1:24" s="139" customFormat="1" ht="18" customHeight="1">
      <c r="A38" s="560"/>
      <c r="B38" s="562" t="s">
        <v>585</v>
      </c>
      <c r="C38" s="563"/>
      <c r="D38" s="200"/>
      <c r="E38" s="189" t="str">
        <f t="shared" si="2"/>
        <v/>
      </c>
      <c r="F38" s="201"/>
      <c r="G38" s="200"/>
      <c r="H38" s="189" t="str">
        <f t="shared" si="3"/>
        <v/>
      </c>
      <c r="I38" s="189"/>
      <c r="J38" s="189"/>
      <c r="K38" s="189" t="str">
        <f t="shared" si="0"/>
        <v/>
      </c>
      <c r="L38" s="201"/>
      <c r="M38" s="200"/>
      <c r="N38" s="189" t="str">
        <f t="shared" si="4"/>
        <v/>
      </c>
      <c r="O38" s="189"/>
      <c r="P38" s="200"/>
      <c r="Q38" s="189" t="str">
        <f t="shared" si="5"/>
        <v/>
      </c>
      <c r="R38" s="189"/>
      <c r="S38" s="189"/>
      <c r="T38" s="189" t="str">
        <f t="shared" si="1"/>
        <v/>
      </c>
      <c r="U38" s="201"/>
    </row>
    <row r="39" spans="1:24" s="139" customFormat="1" ht="18" customHeight="1">
      <c r="A39" s="560"/>
      <c r="B39" s="202" t="s">
        <v>250</v>
      </c>
      <c r="C39" s="156"/>
      <c r="D39" s="188"/>
      <c r="E39" s="189" t="str">
        <f t="shared" si="2"/>
        <v/>
      </c>
      <c r="F39" s="190"/>
      <c r="G39" s="188"/>
      <c r="H39" s="189" t="str">
        <f t="shared" si="3"/>
        <v/>
      </c>
      <c r="I39" s="191"/>
      <c r="J39" s="191"/>
      <c r="K39" s="189" t="str">
        <f t="shared" si="0"/>
        <v/>
      </c>
      <c r="L39" s="190"/>
      <c r="M39" s="188"/>
      <c r="N39" s="189" t="str">
        <f t="shared" si="4"/>
        <v/>
      </c>
      <c r="O39" s="191"/>
      <c r="P39" s="188"/>
      <c r="Q39" s="189" t="str">
        <f t="shared" si="5"/>
        <v/>
      </c>
      <c r="R39" s="191"/>
      <c r="S39" s="191"/>
      <c r="T39" s="189" t="str">
        <f t="shared" si="1"/>
        <v/>
      </c>
      <c r="U39" s="190"/>
    </row>
    <row r="40" spans="1:24" s="139" customFormat="1" ht="18" customHeight="1">
      <c r="A40" s="560"/>
      <c r="B40" s="202" t="s">
        <v>250</v>
      </c>
      <c r="C40" s="156"/>
      <c r="D40" s="188"/>
      <c r="E40" s="189" t="str">
        <f t="shared" si="2"/>
        <v/>
      </c>
      <c r="F40" s="190"/>
      <c r="G40" s="188"/>
      <c r="H40" s="189" t="str">
        <f t="shared" si="3"/>
        <v/>
      </c>
      <c r="I40" s="191"/>
      <c r="J40" s="191"/>
      <c r="K40" s="189" t="str">
        <f t="shared" si="0"/>
        <v/>
      </c>
      <c r="L40" s="190"/>
      <c r="M40" s="188"/>
      <c r="N40" s="189" t="str">
        <f t="shared" si="4"/>
        <v/>
      </c>
      <c r="O40" s="191"/>
      <c r="P40" s="188"/>
      <c r="Q40" s="189" t="str">
        <f t="shared" si="5"/>
        <v/>
      </c>
      <c r="R40" s="191"/>
      <c r="S40" s="191"/>
      <c r="T40" s="189" t="str">
        <f t="shared" si="1"/>
        <v/>
      </c>
      <c r="U40" s="190"/>
    </row>
    <row r="41" spans="1:24" s="139" customFormat="1" ht="18" customHeight="1">
      <c r="A41" s="560"/>
      <c r="B41" s="203" t="s">
        <v>251</v>
      </c>
      <c r="C41" s="156"/>
      <c r="D41" s="188"/>
      <c r="E41" s="189" t="str">
        <f t="shared" si="2"/>
        <v/>
      </c>
      <c r="F41" s="190"/>
      <c r="G41" s="188"/>
      <c r="H41" s="189" t="str">
        <f t="shared" si="3"/>
        <v/>
      </c>
      <c r="I41" s="191"/>
      <c r="J41" s="191"/>
      <c r="K41" s="189" t="str">
        <f t="shared" si="0"/>
        <v/>
      </c>
      <c r="L41" s="190"/>
      <c r="M41" s="188"/>
      <c r="N41" s="189" t="str">
        <f t="shared" si="4"/>
        <v/>
      </c>
      <c r="O41" s="191"/>
      <c r="P41" s="188"/>
      <c r="Q41" s="189" t="str">
        <f t="shared" si="5"/>
        <v/>
      </c>
      <c r="R41" s="191"/>
      <c r="S41" s="191"/>
      <c r="T41" s="189" t="str">
        <f t="shared" si="1"/>
        <v/>
      </c>
      <c r="U41" s="190"/>
    </row>
    <row r="42" spans="1:24" s="139" customFormat="1" ht="18" customHeight="1">
      <c r="A42" s="560"/>
      <c r="B42" s="564" t="s">
        <v>583</v>
      </c>
      <c r="C42" s="563"/>
      <c r="D42" s="188"/>
      <c r="E42" s="189"/>
      <c r="F42" s="190"/>
      <c r="G42" s="188"/>
      <c r="H42" s="189"/>
      <c r="I42" s="191"/>
      <c r="J42" s="191"/>
      <c r="K42" s="189"/>
      <c r="L42" s="190"/>
      <c r="M42" s="188"/>
      <c r="N42" s="189"/>
      <c r="O42" s="191"/>
      <c r="P42" s="188"/>
      <c r="Q42" s="189"/>
      <c r="R42" s="191"/>
      <c r="S42" s="191"/>
      <c r="T42" s="189"/>
      <c r="U42" s="190"/>
    </row>
    <row r="43" spans="1:24" s="139" customFormat="1" ht="18" customHeight="1">
      <c r="A43" s="560"/>
      <c r="B43" s="564" t="s">
        <v>586</v>
      </c>
      <c r="C43" s="563"/>
      <c r="D43" s="188"/>
      <c r="E43" s="189"/>
      <c r="F43" s="190"/>
      <c r="G43" s="188"/>
      <c r="H43" s="189"/>
      <c r="I43" s="191"/>
      <c r="J43" s="191"/>
      <c r="K43" s="189"/>
      <c r="L43" s="190"/>
      <c r="M43" s="188"/>
      <c r="N43" s="189"/>
      <c r="O43" s="191"/>
      <c r="P43" s="188"/>
      <c r="Q43" s="189"/>
      <c r="R43" s="191"/>
      <c r="S43" s="191"/>
      <c r="T43" s="189"/>
      <c r="U43" s="190"/>
    </row>
    <row r="44" spans="1:24" s="139" customFormat="1" ht="18" customHeight="1">
      <c r="A44" s="560"/>
      <c r="B44" s="203" t="s">
        <v>251</v>
      </c>
      <c r="C44" s="156"/>
      <c r="D44" s="188"/>
      <c r="E44" s="189"/>
      <c r="F44" s="190"/>
      <c r="G44" s="188"/>
      <c r="H44" s="189"/>
      <c r="I44" s="191"/>
      <c r="J44" s="191"/>
      <c r="K44" s="189"/>
      <c r="L44" s="190"/>
      <c r="M44" s="188"/>
      <c r="N44" s="189"/>
      <c r="O44" s="191"/>
      <c r="P44" s="188"/>
      <c r="Q44" s="189"/>
      <c r="R44" s="191"/>
      <c r="S44" s="191"/>
      <c r="T44" s="189"/>
      <c r="U44" s="190"/>
    </row>
    <row r="45" spans="1:24" s="139" customFormat="1" ht="18" customHeight="1">
      <c r="A45" s="560"/>
      <c r="B45" s="203" t="s">
        <v>251</v>
      </c>
      <c r="C45" s="156"/>
      <c r="D45" s="188"/>
      <c r="E45" s="189"/>
      <c r="F45" s="190"/>
      <c r="G45" s="188"/>
      <c r="H45" s="189"/>
      <c r="I45" s="191"/>
      <c r="J45" s="191"/>
      <c r="K45" s="189"/>
      <c r="L45" s="190"/>
      <c r="M45" s="188"/>
      <c r="N45" s="189"/>
      <c r="O45" s="191"/>
      <c r="P45" s="188"/>
      <c r="Q45" s="189"/>
      <c r="R45" s="191"/>
      <c r="S45" s="191"/>
      <c r="T45" s="189"/>
      <c r="U45" s="190"/>
    </row>
    <row r="46" spans="1:24" s="139" customFormat="1" ht="18" customHeight="1">
      <c r="A46" s="560"/>
      <c r="B46" s="203" t="s">
        <v>251</v>
      </c>
      <c r="C46" s="156"/>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0"/>
      <c r="B47" s="585" t="s">
        <v>252</v>
      </c>
      <c r="C47" s="586"/>
      <c r="D47" s="200"/>
      <c r="E47" s="189" t="str">
        <f t="shared" si="2"/>
        <v/>
      </c>
      <c r="F47" s="201"/>
      <c r="G47" s="200"/>
      <c r="H47" s="189" t="str">
        <f t="shared" si="3"/>
        <v/>
      </c>
      <c r="I47" s="189"/>
      <c r="J47" s="189"/>
      <c r="K47" s="189" t="str">
        <f t="shared" si="0"/>
        <v/>
      </c>
      <c r="L47" s="201"/>
      <c r="M47" s="200"/>
      <c r="N47" s="189" t="str">
        <f t="shared" si="4"/>
        <v/>
      </c>
      <c r="O47" s="189"/>
      <c r="P47" s="200"/>
      <c r="Q47" s="189" t="str">
        <f t="shared" si="5"/>
        <v/>
      </c>
      <c r="R47" s="189"/>
      <c r="S47" s="189"/>
      <c r="T47" s="189" t="str">
        <f t="shared" si="1"/>
        <v/>
      </c>
      <c r="U47" s="201"/>
    </row>
    <row r="48" spans="1:24" s="139" customFormat="1" ht="18" customHeight="1">
      <c r="A48" s="560"/>
      <c r="B48" s="562"/>
      <c r="C48" s="563"/>
      <c r="D48" s="200"/>
      <c r="E48" s="189" t="str">
        <f t="shared" si="2"/>
        <v/>
      </c>
      <c r="F48" s="201"/>
      <c r="G48" s="200"/>
      <c r="H48" s="189" t="str">
        <f t="shared" si="3"/>
        <v/>
      </c>
      <c r="I48" s="189"/>
      <c r="J48" s="189"/>
      <c r="K48" s="189" t="str">
        <f t="shared" si="0"/>
        <v/>
      </c>
      <c r="L48" s="201"/>
      <c r="M48" s="200"/>
      <c r="N48" s="189" t="str">
        <f t="shared" si="4"/>
        <v/>
      </c>
      <c r="O48" s="189"/>
      <c r="P48" s="200"/>
      <c r="Q48" s="189" t="str">
        <f t="shared" si="5"/>
        <v/>
      </c>
      <c r="R48" s="189"/>
      <c r="S48" s="189"/>
      <c r="T48" s="189" t="str">
        <f t="shared" si="1"/>
        <v/>
      </c>
      <c r="U48" s="201"/>
    </row>
    <row r="49" spans="1:21" s="139" customFormat="1" ht="18" customHeight="1">
      <c r="A49" s="560"/>
      <c r="B49" s="203" t="s">
        <v>251</v>
      </c>
      <c r="C49" s="156"/>
      <c r="D49" s="188"/>
      <c r="E49" s="189" t="str">
        <f t="shared" si="2"/>
        <v/>
      </c>
      <c r="F49" s="190"/>
      <c r="G49" s="188"/>
      <c r="H49" s="189" t="str">
        <f t="shared" si="3"/>
        <v/>
      </c>
      <c r="I49" s="191"/>
      <c r="J49" s="191"/>
      <c r="K49" s="189" t="str">
        <f t="shared" si="0"/>
        <v/>
      </c>
      <c r="L49" s="190"/>
      <c r="M49" s="188"/>
      <c r="N49" s="189" t="str">
        <f t="shared" si="4"/>
        <v/>
      </c>
      <c r="O49" s="191"/>
      <c r="P49" s="188"/>
      <c r="Q49" s="189" t="str">
        <f t="shared" si="5"/>
        <v/>
      </c>
      <c r="R49" s="191"/>
      <c r="S49" s="191"/>
      <c r="T49" s="189" t="str">
        <f t="shared" si="1"/>
        <v/>
      </c>
      <c r="U49" s="190"/>
    </row>
    <row r="50" spans="1:21" s="139" customFormat="1" ht="18" customHeight="1">
      <c r="A50" s="560"/>
      <c r="B50" s="202" t="s">
        <v>251</v>
      </c>
      <c r="C50" s="156"/>
      <c r="D50" s="188"/>
      <c r="E50" s="189" t="str">
        <f t="shared" si="2"/>
        <v/>
      </c>
      <c r="F50" s="190"/>
      <c r="G50" s="188"/>
      <c r="H50" s="189" t="str">
        <f t="shared" si="3"/>
        <v/>
      </c>
      <c r="I50" s="191"/>
      <c r="J50" s="191"/>
      <c r="K50" s="189" t="str">
        <f t="shared" si="0"/>
        <v/>
      </c>
      <c r="L50" s="190"/>
      <c r="M50" s="188"/>
      <c r="N50" s="189" t="str">
        <f t="shared" si="4"/>
        <v/>
      </c>
      <c r="O50" s="191"/>
      <c r="P50" s="188"/>
      <c r="Q50" s="189" t="str">
        <f t="shared" si="5"/>
        <v/>
      </c>
      <c r="R50" s="191"/>
      <c r="S50" s="191"/>
      <c r="T50" s="189" t="str">
        <f t="shared" si="1"/>
        <v/>
      </c>
      <c r="U50" s="190"/>
    </row>
    <row r="51" spans="1:21" s="139" customFormat="1" ht="18" customHeight="1">
      <c r="A51" s="560"/>
      <c r="B51" s="204" t="s">
        <v>250</v>
      </c>
      <c r="C51" s="205"/>
      <c r="D51" s="193"/>
      <c r="E51" s="194" t="str">
        <f t="shared" si="2"/>
        <v/>
      </c>
      <c r="F51" s="195"/>
      <c r="G51" s="193"/>
      <c r="H51" s="194" t="str">
        <f t="shared" si="3"/>
        <v/>
      </c>
      <c r="I51" s="196"/>
      <c r="J51" s="196"/>
      <c r="K51" s="194" t="str">
        <f t="shared" si="0"/>
        <v/>
      </c>
      <c r="L51" s="195"/>
      <c r="M51" s="193"/>
      <c r="N51" s="194" t="str">
        <f t="shared" si="4"/>
        <v/>
      </c>
      <c r="O51" s="196"/>
      <c r="P51" s="193"/>
      <c r="Q51" s="194" t="str">
        <f t="shared" si="5"/>
        <v/>
      </c>
      <c r="R51" s="196"/>
      <c r="S51" s="196"/>
      <c r="T51" s="194" t="str">
        <f t="shared" si="1"/>
        <v/>
      </c>
      <c r="U51" s="195"/>
    </row>
    <row r="52" spans="1:21" s="139" customFormat="1" ht="18" customHeight="1">
      <c r="A52" s="561"/>
      <c r="B52" s="587" t="s">
        <v>253</v>
      </c>
      <c r="C52" s="588"/>
      <c r="D52" s="180"/>
      <c r="E52" s="178" t="str">
        <f t="shared" si="2"/>
        <v/>
      </c>
      <c r="F52" s="179" t="str">
        <f>IF(SUM(F37:F51)=0,"",(SUM(F37:F51)))</f>
        <v/>
      </c>
      <c r="G52" s="180"/>
      <c r="H52" s="178" t="str">
        <f t="shared" si="3"/>
        <v/>
      </c>
      <c r="I52" s="178" t="str">
        <f>IF(SUM(I37:I51)=0,"",(SUM(I37:I51)))</f>
        <v/>
      </c>
      <c r="J52" s="181"/>
      <c r="K52" s="178" t="str">
        <f t="shared" si="0"/>
        <v/>
      </c>
      <c r="L52" s="179" t="str">
        <f>IF(SUM(L37:L51)=0,"",(SUM(L37:L51)))</f>
        <v/>
      </c>
      <c r="M52" s="180"/>
      <c r="N52" s="178" t="str">
        <f t="shared" si="4"/>
        <v/>
      </c>
      <c r="O52" s="178" t="str">
        <f>IF(SUM(O37:O51)=0,"",(SUM(O37:O51)))</f>
        <v/>
      </c>
      <c r="P52" s="180"/>
      <c r="Q52" s="178" t="str">
        <f t="shared" si="5"/>
        <v/>
      </c>
      <c r="R52" s="178" t="str">
        <f>IF(SUM(R37:R51)=0,"",(SUM(R37:R51)))</f>
        <v/>
      </c>
      <c r="S52" s="181"/>
      <c r="T52" s="178" t="str">
        <f t="shared" si="1"/>
        <v/>
      </c>
      <c r="U52" s="179" t="str">
        <f>IF(SUM(U37:U51)=0,"",(SUM(U37:U51)))</f>
        <v/>
      </c>
    </row>
    <row r="53" spans="1:21" s="139" customFormat="1" ht="18" customHeight="1" thickBot="1">
      <c r="A53" s="550" t="s">
        <v>254</v>
      </c>
      <c r="B53" s="555"/>
      <c r="C53" s="556"/>
      <c r="D53" s="206"/>
      <c r="E53" s="207" t="str">
        <f t="shared" si="2"/>
        <v/>
      </c>
      <c r="F53" s="208" t="str">
        <f>IF(F36="","",IF(F52="",F36,F36+F52))</f>
        <v/>
      </c>
      <c r="G53" s="206"/>
      <c r="H53" s="207" t="str">
        <f t="shared" si="3"/>
        <v/>
      </c>
      <c r="I53" s="207" t="str">
        <f>IF(I36="","",IF(I52="",I36,I36+I52))</f>
        <v/>
      </c>
      <c r="J53" s="209"/>
      <c r="K53" s="207" t="str">
        <f t="shared" si="0"/>
        <v/>
      </c>
      <c r="L53" s="208" t="str">
        <f>IF(L36="","",IF(L52="",L36,L36+L52))</f>
        <v/>
      </c>
      <c r="M53" s="206"/>
      <c r="N53" s="207" t="str">
        <f t="shared" si="4"/>
        <v/>
      </c>
      <c r="O53" s="207" t="str">
        <f>IF(O36="","",IF(O52="",O36,O36+O52))</f>
        <v/>
      </c>
      <c r="P53" s="206"/>
      <c r="Q53" s="207" t="str">
        <f t="shared" si="5"/>
        <v/>
      </c>
      <c r="R53" s="207" t="str">
        <f>IF(R36="","",IF(R52="",R36,R36+R52))</f>
        <v/>
      </c>
      <c r="S53" s="209"/>
      <c r="T53" s="207" t="str">
        <f t="shared" si="1"/>
        <v/>
      </c>
      <c r="U53" s="208" t="str">
        <f>IF(U36="","",IF(U52="",U36,U36+U52))</f>
        <v/>
      </c>
    </row>
    <row r="54" spans="1:21" s="139" customFormat="1" ht="18" customHeight="1">
      <c r="A54" s="565" t="s">
        <v>255</v>
      </c>
      <c r="B54" s="570" t="s">
        <v>256</v>
      </c>
      <c r="C54" s="571"/>
      <c r="D54" s="577" t="s">
        <v>257</v>
      </c>
      <c r="E54" s="574" t="s">
        <v>257</v>
      </c>
      <c r="F54" s="210"/>
      <c r="G54" s="577"/>
      <c r="H54" s="574"/>
      <c r="I54" s="211"/>
      <c r="J54" s="574"/>
      <c r="K54" s="574" t="s">
        <v>257</v>
      </c>
      <c r="L54" s="210"/>
      <c r="M54" s="577"/>
      <c r="N54" s="574"/>
      <c r="O54" s="211"/>
      <c r="P54" s="577"/>
      <c r="Q54" s="574"/>
      <c r="R54" s="211"/>
      <c r="S54" s="574"/>
      <c r="T54" s="574" t="s">
        <v>257</v>
      </c>
      <c r="U54" s="210" t="s">
        <v>257</v>
      </c>
    </row>
    <row r="55" spans="1:21" s="139" customFormat="1" ht="18" customHeight="1">
      <c r="A55" s="560"/>
      <c r="B55" s="572" t="s">
        <v>258</v>
      </c>
      <c r="C55" s="573"/>
      <c r="D55" s="578"/>
      <c r="E55" s="575"/>
      <c r="F55" s="190" t="s">
        <v>257</v>
      </c>
      <c r="G55" s="578"/>
      <c r="H55" s="575"/>
      <c r="I55" s="191"/>
      <c r="J55" s="575"/>
      <c r="K55" s="575"/>
      <c r="L55" s="190" t="s">
        <v>257</v>
      </c>
      <c r="M55" s="578"/>
      <c r="N55" s="575"/>
      <c r="O55" s="191"/>
      <c r="P55" s="578"/>
      <c r="Q55" s="575"/>
      <c r="R55" s="191"/>
      <c r="S55" s="575"/>
      <c r="T55" s="575"/>
      <c r="U55" s="190" t="s">
        <v>257</v>
      </c>
    </row>
    <row r="56" spans="1:21" s="139" customFormat="1" ht="18" customHeight="1">
      <c r="A56" s="560"/>
      <c r="B56" s="572" t="s">
        <v>259</v>
      </c>
      <c r="C56" s="573"/>
      <c r="D56" s="578"/>
      <c r="E56" s="575"/>
      <c r="F56" s="201" t="s">
        <v>257</v>
      </c>
      <c r="G56" s="578"/>
      <c r="H56" s="575"/>
      <c r="I56" s="191"/>
      <c r="J56" s="575"/>
      <c r="K56" s="575"/>
      <c r="L56" s="190" t="s">
        <v>257</v>
      </c>
      <c r="M56" s="578"/>
      <c r="N56" s="575"/>
      <c r="O56" s="191"/>
      <c r="P56" s="578"/>
      <c r="Q56" s="575"/>
      <c r="R56" s="191"/>
      <c r="S56" s="575"/>
      <c r="T56" s="575"/>
      <c r="U56" s="190" t="s">
        <v>257</v>
      </c>
    </row>
    <row r="57" spans="1:21" s="139" customFormat="1" ht="18" customHeight="1">
      <c r="A57" s="560"/>
      <c r="B57" s="572" t="s">
        <v>260</v>
      </c>
      <c r="C57" s="573"/>
      <c r="D57" s="578"/>
      <c r="E57" s="575"/>
      <c r="F57" s="201" t="s">
        <v>261</v>
      </c>
      <c r="G57" s="578"/>
      <c r="H57" s="575"/>
      <c r="I57" s="191"/>
      <c r="J57" s="575"/>
      <c r="K57" s="575"/>
      <c r="L57" s="190" t="s">
        <v>257</v>
      </c>
      <c r="M57" s="578"/>
      <c r="N57" s="575"/>
      <c r="O57" s="191"/>
      <c r="P57" s="578"/>
      <c r="Q57" s="575"/>
      <c r="R57" s="191"/>
      <c r="S57" s="575"/>
      <c r="T57" s="575"/>
      <c r="U57" s="190" t="s">
        <v>257</v>
      </c>
    </row>
    <row r="58" spans="1:21" s="139" customFormat="1" ht="18" customHeight="1">
      <c r="A58" s="560"/>
      <c r="B58" s="572" t="s">
        <v>587</v>
      </c>
      <c r="C58" s="573"/>
      <c r="D58" s="578"/>
      <c r="E58" s="575"/>
      <c r="F58" s="239"/>
      <c r="G58" s="578"/>
      <c r="H58" s="575"/>
      <c r="I58" s="191"/>
      <c r="J58" s="575"/>
      <c r="K58" s="575"/>
      <c r="L58" s="190" t="s">
        <v>257</v>
      </c>
      <c r="M58" s="578"/>
      <c r="N58" s="575"/>
      <c r="O58" s="191"/>
      <c r="P58" s="578"/>
      <c r="Q58" s="575"/>
      <c r="R58" s="191"/>
      <c r="S58" s="575"/>
      <c r="T58" s="575"/>
      <c r="U58" s="190" t="s">
        <v>257</v>
      </c>
    </row>
    <row r="59" spans="1:21" s="139" customFormat="1" ht="18" customHeight="1">
      <c r="A59" s="560"/>
      <c r="B59" s="572" t="s">
        <v>262</v>
      </c>
      <c r="C59" s="573"/>
      <c r="D59" s="578"/>
      <c r="E59" s="575"/>
      <c r="F59" s="239"/>
      <c r="G59" s="578"/>
      <c r="H59" s="575"/>
      <c r="I59" s="191"/>
      <c r="J59" s="575"/>
      <c r="K59" s="575"/>
      <c r="L59" s="190" t="s">
        <v>257</v>
      </c>
      <c r="M59" s="578"/>
      <c r="N59" s="575"/>
      <c r="O59" s="191"/>
      <c r="P59" s="578"/>
      <c r="Q59" s="575"/>
      <c r="R59" s="191"/>
      <c r="S59" s="575"/>
      <c r="T59" s="575"/>
      <c r="U59" s="190" t="s">
        <v>257</v>
      </c>
    </row>
    <row r="60" spans="1:21" s="139" customFormat="1" ht="18" customHeight="1">
      <c r="A60" s="560"/>
      <c r="B60" s="572" t="s">
        <v>263</v>
      </c>
      <c r="C60" s="573"/>
      <c r="D60" s="579"/>
      <c r="E60" s="576"/>
      <c r="F60" s="176"/>
      <c r="G60" s="579"/>
      <c r="H60" s="576"/>
      <c r="I60" s="196"/>
      <c r="J60" s="576"/>
      <c r="K60" s="576"/>
      <c r="L60" s="190"/>
      <c r="M60" s="579"/>
      <c r="N60" s="576"/>
      <c r="O60" s="196"/>
      <c r="P60" s="579"/>
      <c r="Q60" s="576"/>
      <c r="R60" s="196"/>
      <c r="S60" s="576"/>
      <c r="T60" s="576"/>
      <c r="U60" s="190" t="s">
        <v>257</v>
      </c>
    </row>
    <row r="61" spans="1:21" s="139" customFormat="1" ht="18" customHeight="1" thickBot="1">
      <c r="A61" s="589"/>
      <c r="B61" s="580" t="s">
        <v>264</v>
      </c>
      <c r="C61" s="581"/>
      <c r="D61" s="212" t="s">
        <v>265</v>
      </c>
      <c r="E61" s="213" t="s">
        <v>265</v>
      </c>
      <c r="F61" s="208" t="str">
        <f>IF(SUM(F54:F60)=0,"",SUM(F54:F60))</f>
        <v/>
      </c>
      <c r="G61" s="212" t="s">
        <v>266</v>
      </c>
      <c r="H61" s="213" t="s">
        <v>266</v>
      </c>
      <c r="I61" s="207" t="str">
        <f>IF(SUM(I54:I60)=0,"",SUM(I54:I60))</f>
        <v/>
      </c>
      <c r="J61" s="213" t="s">
        <v>266</v>
      </c>
      <c r="K61" s="213" t="s">
        <v>266</v>
      </c>
      <c r="L61" s="208" t="str">
        <f>IF(SUM(L54:L60)=0,"",SUM(L54:L60))</f>
        <v/>
      </c>
      <c r="M61" s="212" t="s">
        <v>266</v>
      </c>
      <c r="N61" s="213" t="s">
        <v>266</v>
      </c>
      <c r="O61" s="207" t="str">
        <f>IF(SUM(O54:O60)=0,"",SUM(O54:O60))</f>
        <v/>
      </c>
      <c r="P61" s="212" t="s">
        <v>266</v>
      </c>
      <c r="Q61" s="213" t="s">
        <v>266</v>
      </c>
      <c r="R61" s="207" t="str">
        <f>IF(SUM(R54:R60)=0,"",SUM(R54:R60))</f>
        <v/>
      </c>
      <c r="S61" s="213" t="s">
        <v>266</v>
      </c>
      <c r="T61" s="213" t="s">
        <v>266</v>
      </c>
      <c r="U61" s="208" t="str">
        <f>IF(SUM(U54:U60)=0,"",SUM(U54:U60))</f>
        <v/>
      </c>
    </row>
    <row r="62" spans="1:21">
      <c r="F62" s="214" t="str">
        <f>IF(F53=F61,"","↑【確認】「事業財源」の合計と「合計（総事業費）」が不一致")</f>
        <v/>
      </c>
    </row>
    <row r="63" spans="1:21">
      <c r="F63" s="214"/>
    </row>
    <row r="64" spans="1:21">
      <c r="A64" s="215" t="s">
        <v>267</v>
      </c>
    </row>
    <row r="65" spans="1:12">
      <c r="A65" s="215"/>
    </row>
    <row r="66" spans="1:12">
      <c r="A66" s="216" t="s">
        <v>268</v>
      </c>
      <c r="B66" s="217" t="s">
        <v>588</v>
      </c>
      <c r="C66" s="217"/>
      <c r="D66" s="217"/>
      <c r="E66" s="217"/>
      <c r="F66" s="217"/>
      <c r="G66" s="217"/>
      <c r="H66" s="217"/>
      <c r="I66" s="217"/>
      <c r="J66" s="217"/>
      <c r="K66" s="217"/>
      <c r="L66" s="217"/>
    </row>
    <row r="67" spans="1:12">
      <c r="A67" s="216"/>
      <c r="B67" s="217" t="s">
        <v>589</v>
      </c>
      <c r="C67" s="217"/>
      <c r="D67" s="217"/>
      <c r="E67" s="217"/>
      <c r="F67" s="217"/>
      <c r="G67" s="217"/>
      <c r="H67" s="217"/>
      <c r="I67" s="217"/>
      <c r="J67" s="217"/>
      <c r="K67" s="217"/>
      <c r="L67" s="217"/>
    </row>
    <row r="68" spans="1:12">
      <c r="A68" s="216" t="s">
        <v>269</v>
      </c>
      <c r="B68" s="217" t="s">
        <v>270</v>
      </c>
      <c r="C68" s="217"/>
      <c r="D68" s="217"/>
      <c r="E68" s="217"/>
      <c r="F68" s="217"/>
      <c r="G68" s="217"/>
      <c r="H68" s="217"/>
      <c r="I68" s="217"/>
      <c r="J68" s="217"/>
      <c r="K68" s="217"/>
      <c r="L68" s="217"/>
    </row>
    <row r="69" spans="1:12">
      <c r="A69" s="216"/>
      <c r="B69" s="217" t="s">
        <v>271</v>
      </c>
      <c r="C69" s="217"/>
      <c r="D69" s="217"/>
      <c r="E69" s="217"/>
      <c r="F69" s="217"/>
      <c r="G69" s="217"/>
      <c r="H69" s="217"/>
      <c r="I69" s="217"/>
      <c r="J69" s="217"/>
      <c r="K69" s="217"/>
      <c r="L69" s="217"/>
    </row>
    <row r="70" spans="1:12">
      <c r="A70" s="216" t="s">
        <v>272</v>
      </c>
      <c r="B70" s="217" t="s">
        <v>273</v>
      </c>
      <c r="C70" s="217"/>
      <c r="D70" s="217"/>
      <c r="E70" s="217"/>
      <c r="F70" s="217"/>
      <c r="G70" s="217"/>
      <c r="H70" s="217"/>
      <c r="I70" s="217"/>
      <c r="J70" s="217"/>
      <c r="K70" s="217"/>
      <c r="L70" s="217"/>
    </row>
    <row r="71" spans="1:12">
      <c r="A71" s="216" t="s">
        <v>274</v>
      </c>
      <c r="B71" s="217" t="s">
        <v>275</v>
      </c>
      <c r="C71" s="217"/>
      <c r="D71" s="217"/>
      <c r="E71" s="217"/>
      <c r="F71" s="217"/>
      <c r="G71" s="217"/>
      <c r="H71" s="217"/>
      <c r="I71" s="217"/>
      <c r="J71" s="217"/>
      <c r="K71" s="217"/>
      <c r="L71" s="217"/>
    </row>
    <row r="72" spans="1:12">
      <c r="A72" s="216"/>
      <c r="B72" s="217" t="s">
        <v>276</v>
      </c>
      <c r="C72" s="217"/>
      <c r="D72" s="217"/>
      <c r="E72" s="217"/>
      <c r="F72" s="217"/>
      <c r="G72" s="217"/>
      <c r="H72" s="217"/>
      <c r="I72" s="217"/>
      <c r="J72" s="217"/>
      <c r="K72" s="217"/>
      <c r="L72" s="217"/>
    </row>
    <row r="73" spans="1:12">
      <c r="A73" s="216"/>
      <c r="B73" s="217" t="s">
        <v>277</v>
      </c>
      <c r="C73" s="217"/>
      <c r="D73" s="217"/>
      <c r="E73" s="217"/>
      <c r="F73" s="217"/>
      <c r="G73" s="217"/>
      <c r="H73" s="217"/>
      <c r="I73" s="217"/>
      <c r="J73" s="217"/>
      <c r="K73" s="217"/>
      <c r="L73" s="217"/>
    </row>
    <row r="74" spans="1:12">
      <c r="A74" s="216"/>
      <c r="B74" s="217"/>
      <c r="C74" s="217"/>
      <c r="D74" s="217"/>
      <c r="E74" s="217"/>
      <c r="F74" s="217"/>
      <c r="G74" s="217"/>
      <c r="H74" s="217"/>
      <c r="I74" s="217"/>
      <c r="J74" s="217"/>
      <c r="K74" s="217"/>
      <c r="L74" s="217"/>
    </row>
    <row r="75" spans="1:12">
      <c r="A75" s="216" t="s">
        <v>278</v>
      </c>
      <c r="B75" s="217" t="s">
        <v>279</v>
      </c>
      <c r="C75" s="217"/>
      <c r="D75" s="217"/>
      <c r="E75" s="217"/>
      <c r="F75" s="217"/>
      <c r="G75" s="217"/>
      <c r="H75" s="217"/>
      <c r="I75" s="217"/>
      <c r="J75" s="217"/>
      <c r="K75" s="217"/>
      <c r="L75" s="217"/>
    </row>
    <row r="76" spans="1:12">
      <c r="A76" s="216"/>
      <c r="B76" s="217"/>
      <c r="C76" s="217"/>
      <c r="D76" s="217"/>
      <c r="E76" s="217"/>
      <c r="F76" s="217"/>
      <c r="G76" s="217"/>
      <c r="H76" s="217"/>
      <c r="I76" s="217"/>
      <c r="J76" s="217"/>
      <c r="K76" s="217"/>
      <c r="L76" s="217"/>
    </row>
    <row r="77" spans="1:12">
      <c r="A77" s="216" t="s">
        <v>280</v>
      </c>
      <c r="B77" s="217" t="s">
        <v>281</v>
      </c>
      <c r="C77" s="217"/>
      <c r="D77" s="217"/>
      <c r="E77" s="217"/>
      <c r="F77" s="217"/>
      <c r="G77" s="217"/>
      <c r="H77" s="217"/>
      <c r="I77" s="217"/>
      <c r="J77" s="217"/>
      <c r="K77" s="217"/>
      <c r="L77" s="217"/>
    </row>
    <row r="78" spans="1:12">
      <c r="A78" s="216" t="s">
        <v>282</v>
      </c>
      <c r="B78" s="217" t="s">
        <v>283</v>
      </c>
      <c r="C78" s="217"/>
      <c r="D78" s="217"/>
      <c r="E78" s="217"/>
      <c r="F78" s="217"/>
      <c r="G78" s="217"/>
      <c r="H78" s="217"/>
      <c r="I78" s="217"/>
      <c r="J78" s="217"/>
      <c r="K78" s="217"/>
      <c r="L78" s="217"/>
    </row>
    <row r="79" spans="1:12">
      <c r="A79" s="216" t="s">
        <v>282</v>
      </c>
      <c r="B79" s="217" t="s">
        <v>284</v>
      </c>
      <c r="C79" s="217"/>
      <c r="D79" s="217"/>
      <c r="E79" s="217"/>
      <c r="F79" s="217"/>
      <c r="G79" s="217"/>
      <c r="H79" s="217"/>
      <c r="I79" s="217"/>
      <c r="J79" s="217"/>
      <c r="K79" s="217"/>
      <c r="L79" s="217"/>
    </row>
    <row r="80" spans="1:12">
      <c r="A80" s="216" t="s">
        <v>285</v>
      </c>
      <c r="B80" s="218" t="s">
        <v>286</v>
      </c>
      <c r="C80" s="218"/>
      <c r="D80" s="217"/>
      <c r="E80" s="217"/>
      <c r="F80" s="217"/>
      <c r="G80" s="217"/>
      <c r="H80" s="217"/>
      <c r="I80" s="217"/>
      <c r="J80" s="217"/>
      <c r="K80" s="217"/>
      <c r="L80" s="217"/>
    </row>
    <row r="81" spans="1:12">
      <c r="A81" s="216" t="s">
        <v>287</v>
      </c>
      <c r="B81" s="218" t="s">
        <v>288</v>
      </c>
      <c r="C81" s="218"/>
      <c r="D81" s="217"/>
      <c r="E81" s="217"/>
      <c r="F81" s="217"/>
      <c r="G81" s="217"/>
      <c r="H81" s="217"/>
      <c r="I81" s="217"/>
      <c r="J81" s="217"/>
      <c r="K81" s="217"/>
      <c r="L81" s="217"/>
    </row>
    <row r="82" spans="1:12">
      <c r="A82" s="216" t="s">
        <v>282</v>
      </c>
      <c r="B82" s="218" t="s">
        <v>289</v>
      </c>
      <c r="C82" s="218"/>
      <c r="D82" s="217"/>
      <c r="E82" s="217"/>
      <c r="F82" s="217"/>
      <c r="G82" s="217"/>
      <c r="H82" s="217"/>
      <c r="I82" s="217"/>
      <c r="J82" s="217"/>
      <c r="K82" s="217"/>
      <c r="L82" s="217"/>
    </row>
    <row r="83" spans="1:12">
      <c r="A83" s="216" t="s">
        <v>282</v>
      </c>
      <c r="B83" s="218" t="s">
        <v>290</v>
      </c>
      <c r="C83" s="218"/>
      <c r="D83" s="217"/>
      <c r="E83" s="217"/>
      <c r="F83" s="217"/>
      <c r="G83" s="217"/>
      <c r="H83" s="217"/>
      <c r="I83" s="217"/>
      <c r="J83" s="217"/>
      <c r="K83" s="217"/>
      <c r="L83" s="217"/>
    </row>
    <row r="84" spans="1:12">
      <c r="A84" s="216" t="s">
        <v>291</v>
      </c>
      <c r="B84" s="217" t="s">
        <v>292</v>
      </c>
      <c r="C84" s="217"/>
      <c r="D84" s="217"/>
      <c r="E84" s="217"/>
      <c r="F84" s="217"/>
      <c r="G84" s="217"/>
      <c r="H84" s="217"/>
      <c r="I84" s="217"/>
      <c r="J84" s="217"/>
      <c r="K84" s="217"/>
      <c r="L84" s="217"/>
    </row>
    <row r="85" spans="1:12">
      <c r="A85" s="216" t="s">
        <v>293</v>
      </c>
      <c r="B85" s="217" t="s">
        <v>294</v>
      </c>
      <c r="C85" s="217"/>
      <c r="D85" s="217"/>
      <c r="E85" s="217"/>
      <c r="F85" s="217"/>
      <c r="G85" s="217"/>
      <c r="H85" s="217"/>
      <c r="I85" s="217"/>
      <c r="J85" s="217"/>
      <c r="K85" s="217"/>
      <c r="L85" s="217"/>
    </row>
    <row r="86" spans="1:12">
      <c r="A86" s="219"/>
      <c r="B86" s="217" t="s">
        <v>295</v>
      </c>
      <c r="C86" s="217"/>
      <c r="D86" s="217"/>
      <c r="E86" s="217"/>
      <c r="F86" s="217"/>
      <c r="G86" s="217"/>
      <c r="H86" s="217"/>
      <c r="I86" s="217"/>
      <c r="J86" s="217"/>
      <c r="K86" s="217"/>
      <c r="L86" s="217"/>
    </row>
    <row r="87" spans="1:12">
      <c r="A87" s="219"/>
    </row>
  </sheetData>
  <mergeCells count="51">
    <mergeCell ref="B60:C60"/>
    <mergeCell ref="B61:C61"/>
    <mergeCell ref="M54:M60"/>
    <mergeCell ref="N54:N60"/>
    <mergeCell ref="P54:P60"/>
    <mergeCell ref="Q54:Q60"/>
    <mergeCell ref="S54:S60"/>
    <mergeCell ref="T54:T60"/>
    <mergeCell ref="D54:D60"/>
    <mergeCell ref="E54:E60"/>
    <mergeCell ref="G54:G60"/>
    <mergeCell ref="H54:H60"/>
    <mergeCell ref="J54:J60"/>
    <mergeCell ref="K54:K60"/>
    <mergeCell ref="B47:C47"/>
    <mergeCell ref="B48:C48"/>
    <mergeCell ref="B52:C52"/>
    <mergeCell ref="A53:C53"/>
    <mergeCell ref="A54:A61"/>
    <mergeCell ref="B54:C54"/>
    <mergeCell ref="B55:C55"/>
    <mergeCell ref="B56:C56"/>
    <mergeCell ref="B57:C57"/>
    <mergeCell ref="B58:C58"/>
    <mergeCell ref="A37:A52"/>
    <mergeCell ref="B37:C37"/>
    <mergeCell ref="B38:C38"/>
    <mergeCell ref="B42:C42"/>
    <mergeCell ref="B43:C43"/>
    <mergeCell ref="B59:C59"/>
    <mergeCell ref="A10:A36"/>
    <mergeCell ref="B10:B29"/>
    <mergeCell ref="B30:B35"/>
    <mergeCell ref="V33:X34"/>
    <mergeCell ref="B36:C36"/>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4">
    <dataValidation allowBlank="1" showInputMessage="1" showErrorMessage="1" prompt="このセルは入力不要です。" sqref="G7:L61" xr:uid="{3F74D1A5-5748-4DCF-A37E-96A1478A33EF}"/>
    <dataValidation type="list" showInputMessage="1" showErrorMessage="1" sqref="C13 C20 B42:C42 B37:C37" xr:uid="{E106B8E3-196A-4E83-8C4E-89632D77AB69}">
      <formula1>" &lt;建築工事&gt;, &lt;改修工事&gt;"</formula1>
    </dataValidation>
    <dataValidation type="list" allowBlank="1" showInputMessage="1" showErrorMessage="1" sqref="C14 B43:C43 B38:C38" xr:uid="{06A980E0-36C8-41BF-B5C8-FFCA324C1242}">
      <formula1>"　（新築）,（移転新築）,　（増築）,　（改築）"</formula1>
    </dataValidation>
    <dataValidation allowBlank="1" showInputMessage="1" showErrorMessage="1" prompt="入力不要_x000a_（様式１から転記されます。）" sqref="C5 E5:K5" xr:uid="{8430D0D4-AAF5-441E-AF5E-43D039E96B11}"/>
  </dataValidations>
  <printOptions horizontalCentered="1"/>
  <pageMargins left="0.19685039370078741" right="0.19685039370078741" top="0.35433070866141736" bottom="0.35433070866141736" header="0.31496062992125984" footer="0.31496062992125984"/>
  <pageSetup paperSize="9" scale="76" fitToWidth="0" orientation="portrait" r:id="rId1"/>
  <colBreaks count="1" manualBreakCount="1">
    <brk id="21" max="1048575"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40E7F-A82F-4946-B838-EA49BA5C7AC7}">
  <sheetPr>
    <tabColor theme="8" tint="0.59999389629810485"/>
  </sheetPr>
  <dimension ref="A1:X91"/>
  <sheetViews>
    <sheetView view="pageBreakPreview" zoomScaleNormal="100" zoomScaleSheetLayoutView="100" workbookViewId="0"/>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2" ht="19.5" customHeight="1">
      <c r="A1" s="134" t="s">
        <v>601</v>
      </c>
    </row>
    <row r="2" spans="1:22" ht="17.25" customHeight="1">
      <c r="A2" s="134"/>
      <c r="B2" s="134"/>
      <c r="C2" s="134"/>
      <c r="D2" s="545" t="s">
        <v>611</v>
      </c>
      <c r="E2" s="545"/>
      <c r="F2" s="545"/>
      <c r="G2" s="545"/>
      <c r="H2" s="545"/>
      <c r="I2" s="134"/>
      <c r="J2" s="134"/>
      <c r="K2" s="134"/>
      <c r="L2" s="134"/>
      <c r="M2" s="136"/>
      <c r="N2" s="136"/>
      <c r="O2" s="136"/>
      <c r="P2" s="136"/>
      <c r="Q2" s="136"/>
      <c r="R2" s="136"/>
      <c r="S2" s="136"/>
      <c r="T2" s="136"/>
      <c r="U2" s="136"/>
    </row>
    <row r="3" spans="1:22" ht="17.25">
      <c r="A3" s="134"/>
      <c r="B3" s="134"/>
      <c r="C3" s="134"/>
      <c r="D3" s="545"/>
      <c r="E3" s="545"/>
      <c r="F3" s="545"/>
      <c r="G3" s="545"/>
      <c r="H3" s="545"/>
      <c r="I3" s="134"/>
      <c r="J3" s="134"/>
      <c r="K3" s="134"/>
      <c r="L3" s="134"/>
      <c r="M3" s="136"/>
      <c r="N3" s="136"/>
      <c r="O3" s="136"/>
      <c r="P3" s="136"/>
      <c r="Q3" s="136"/>
      <c r="R3" s="136"/>
      <c r="S3" s="136"/>
      <c r="T3" s="136"/>
      <c r="U3" s="136"/>
    </row>
    <row r="4" spans="1:22" ht="14.25" thickBot="1">
      <c r="A4" s="137" t="s">
        <v>225</v>
      </c>
    </row>
    <row r="5" spans="1:22" s="139" customFormat="1" ht="19.5" customHeight="1" thickBot="1">
      <c r="A5" s="546" t="s">
        <v>226</v>
      </c>
      <c r="B5" s="547"/>
      <c r="C5" s="238">
        <f>様式４!C11</f>
        <v>0</v>
      </c>
      <c r="D5" s="138" t="s">
        <v>227</v>
      </c>
      <c r="E5" s="582">
        <f>様式１!A9</f>
        <v>0</v>
      </c>
      <c r="F5" s="583"/>
      <c r="G5" s="583"/>
      <c r="H5" s="583"/>
      <c r="I5" s="583"/>
      <c r="J5" s="583"/>
      <c r="K5" s="584"/>
      <c r="V5" s="139" t="s">
        <v>578</v>
      </c>
    </row>
    <row r="6" spans="1:22" s="139" customFormat="1" ht="12.75" thickBot="1">
      <c r="A6" s="140"/>
    </row>
    <row r="7" spans="1:22" s="139" customFormat="1" ht="18" customHeight="1">
      <c r="A7" s="548" t="s">
        <v>18</v>
      </c>
      <c r="B7" s="551" t="s">
        <v>228</v>
      </c>
      <c r="C7" s="552"/>
      <c r="D7" s="548" t="s">
        <v>229</v>
      </c>
      <c r="E7" s="551"/>
      <c r="F7" s="552"/>
      <c r="G7" s="548" t="s">
        <v>230</v>
      </c>
      <c r="H7" s="551"/>
      <c r="I7" s="551"/>
      <c r="J7" s="551"/>
      <c r="K7" s="551"/>
      <c r="L7" s="552"/>
      <c r="M7" s="548" t="s">
        <v>230</v>
      </c>
      <c r="N7" s="551"/>
      <c r="O7" s="551"/>
      <c r="P7" s="551"/>
      <c r="Q7" s="551"/>
      <c r="R7" s="551"/>
      <c r="S7" s="551"/>
      <c r="T7" s="551"/>
      <c r="U7" s="552"/>
    </row>
    <row r="8" spans="1:22" s="139" customFormat="1" ht="18" customHeight="1">
      <c r="A8" s="549"/>
      <c r="B8" s="553"/>
      <c r="C8" s="554"/>
      <c r="D8" s="549" t="s">
        <v>231</v>
      </c>
      <c r="E8" s="553" t="s">
        <v>232</v>
      </c>
      <c r="F8" s="554" t="s">
        <v>233</v>
      </c>
      <c r="G8" s="557" t="s">
        <v>579</v>
      </c>
      <c r="H8" s="558"/>
      <c r="I8" s="141" t="str">
        <f>IF(I33="","",ROUND(I33/F33*100,0))</f>
        <v/>
      </c>
      <c r="J8" s="559" t="s">
        <v>234</v>
      </c>
      <c r="K8" s="558"/>
      <c r="L8" s="142" t="str">
        <f>IF(I8="","",IF(I8=100,"",100-I8))</f>
        <v/>
      </c>
      <c r="M8" s="557" t="s">
        <v>580</v>
      </c>
      <c r="N8" s="558"/>
      <c r="O8" s="141" t="str">
        <f>IF(O33="","",ROUND(O33/L33*100,0))</f>
        <v/>
      </c>
      <c r="P8" s="557" t="s">
        <v>580</v>
      </c>
      <c r="Q8" s="558"/>
      <c r="R8" s="141" t="str">
        <f>IF(R33="","",ROUND(R33/O33*100,0))</f>
        <v/>
      </c>
      <c r="S8" s="559" t="s">
        <v>580</v>
      </c>
      <c r="T8" s="558"/>
      <c r="U8" s="142" t="str">
        <f>IF(O8="","",IF(O8=100,"",100-O8))</f>
        <v/>
      </c>
    </row>
    <row r="9" spans="1:22" s="139" customFormat="1" ht="18" customHeight="1" thickBot="1">
      <c r="A9" s="550"/>
      <c r="B9" s="555"/>
      <c r="C9" s="556"/>
      <c r="D9" s="550"/>
      <c r="E9" s="555"/>
      <c r="F9" s="556"/>
      <c r="G9" s="143" t="s">
        <v>231</v>
      </c>
      <c r="H9" s="144" t="s">
        <v>232</v>
      </c>
      <c r="I9" s="144" t="s">
        <v>233</v>
      </c>
      <c r="J9" s="144" t="s">
        <v>231</v>
      </c>
      <c r="K9" s="144" t="s">
        <v>232</v>
      </c>
      <c r="L9" s="145" t="s">
        <v>233</v>
      </c>
      <c r="M9" s="143" t="s">
        <v>231</v>
      </c>
      <c r="N9" s="144" t="s">
        <v>232</v>
      </c>
      <c r="O9" s="144" t="s">
        <v>233</v>
      </c>
      <c r="P9" s="143" t="s">
        <v>231</v>
      </c>
      <c r="Q9" s="144" t="s">
        <v>232</v>
      </c>
      <c r="R9" s="144" t="s">
        <v>233</v>
      </c>
      <c r="S9" s="144" t="s">
        <v>231</v>
      </c>
      <c r="T9" s="144" t="s">
        <v>232</v>
      </c>
      <c r="U9" s="145" t="s">
        <v>233</v>
      </c>
    </row>
    <row r="10" spans="1:22" s="139" customFormat="1" ht="18" customHeight="1">
      <c r="A10" s="565" t="s">
        <v>235</v>
      </c>
      <c r="B10" s="566" t="s">
        <v>236</v>
      </c>
      <c r="C10" s="146"/>
      <c r="D10" s="147" t="s">
        <v>237</v>
      </c>
      <c r="E10" s="148" t="s">
        <v>238</v>
      </c>
      <c r="F10" s="149" t="s">
        <v>239</v>
      </c>
      <c r="G10" s="147" t="s">
        <v>240</v>
      </c>
      <c r="H10" s="148" t="s">
        <v>238</v>
      </c>
      <c r="I10" s="148" t="s">
        <v>241</v>
      </c>
      <c r="J10" s="148" t="s">
        <v>237</v>
      </c>
      <c r="K10" s="148" t="s">
        <v>238</v>
      </c>
      <c r="L10" s="149" t="s">
        <v>241</v>
      </c>
      <c r="M10" s="147" t="s">
        <v>240</v>
      </c>
      <c r="N10" s="148" t="s">
        <v>238</v>
      </c>
      <c r="O10" s="148" t="s">
        <v>241</v>
      </c>
      <c r="P10" s="147" t="s">
        <v>240</v>
      </c>
      <c r="Q10" s="148" t="s">
        <v>238</v>
      </c>
      <c r="R10" s="148" t="s">
        <v>241</v>
      </c>
      <c r="S10" s="148" t="s">
        <v>237</v>
      </c>
      <c r="T10" s="148" t="s">
        <v>238</v>
      </c>
      <c r="U10" s="149" t="s">
        <v>241</v>
      </c>
    </row>
    <row r="11" spans="1:22" s="139" customFormat="1" ht="18" customHeight="1">
      <c r="A11" s="590"/>
      <c r="B11" s="591"/>
      <c r="C11" s="150"/>
      <c r="D11" s="351"/>
      <c r="E11" s="352"/>
      <c r="F11" s="353"/>
      <c r="G11" s="351"/>
      <c r="H11" s="352"/>
      <c r="I11" s="352"/>
      <c r="J11" s="352"/>
      <c r="K11" s="352"/>
      <c r="L11" s="353"/>
      <c r="M11" s="351"/>
      <c r="N11" s="352"/>
      <c r="O11" s="352"/>
      <c r="P11" s="351"/>
      <c r="Q11" s="352"/>
      <c r="R11" s="352"/>
      <c r="S11" s="352"/>
      <c r="T11" s="352"/>
      <c r="U11" s="353"/>
    </row>
    <row r="12" spans="1:22" s="139" customFormat="1" ht="18" customHeight="1">
      <c r="A12" s="560"/>
      <c r="B12" s="567"/>
      <c r="C12" s="156"/>
      <c r="D12" s="151"/>
      <c r="E12" s="152" t="str">
        <f>IF(D12="","",F12/D12)</f>
        <v/>
      </c>
      <c r="F12" s="153"/>
      <c r="G12" s="151"/>
      <c r="H12" s="152" t="str">
        <f>IF(G12="","",I12/G12)</f>
        <v/>
      </c>
      <c r="I12" s="154"/>
      <c r="J12" s="152"/>
      <c r="K12" s="152" t="str">
        <f>IF(J12="","",L12/J12)</f>
        <v/>
      </c>
      <c r="L12" s="155"/>
      <c r="M12" s="151"/>
      <c r="N12" s="152" t="str">
        <f>IF(M12="","",O12/M12)</f>
        <v/>
      </c>
      <c r="O12" s="154"/>
      <c r="P12" s="151"/>
      <c r="Q12" s="152" t="str">
        <f>IF(P12="","",R12/P12)</f>
        <v/>
      </c>
      <c r="R12" s="154"/>
      <c r="S12" s="152"/>
      <c r="T12" s="152" t="str">
        <f>IF(S12="","",U12/S12)</f>
        <v/>
      </c>
      <c r="U12" s="155"/>
    </row>
    <row r="13" spans="1:22" s="139" customFormat="1" ht="18" customHeight="1">
      <c r="A13" s="560"/>
      <c r="B13" s="567"/>
      <c r="C13" s="156"/>
      <c r="D13" s="151"/>
      <c r="E13" s="152" t="str">
        <f>IF(D13="","",F13/D13)</f>
        <v/>
      </c>
      <c r="F13" s="153"/>
      <c r="G13" s="151"/>
      <c r="H13" s="152" t="str">
        <f>IF(G13="","",I13/G13)</f>
        <v/>
      </c>
      <c r="I13" s="154"/>
      <c r="J13" s="152"/>
      <c r="K13" s="152" t="str">
        <f t="shared" ref="K13:K57" si="0">IF(J13="","",L13/J13)</f>
        <v/>
      </c>
      <c r="L13" s="155"/>
      <c r="M13" s="151"/>
      <c r="N13" s="152" t="str">
        <f>IF(M13="","",O13/M13)</f>
        <v/>
      </c>
      <c r="O13" s="154"/>
      <c r="P13" s="151"/>
      <c r="Q13" s="152" t="str">
        <f>IF(P13="","",R13/P13)</f>
        <v/>
      </c>
      <c r="R13" s="154"/>
      <c r="S13" s="152"/>
      <c r="T13" s="152" t="str">
        <f t="shared" ref="T13:T57" si="1">IF(S13="","",U13/S13)</f>
        <v/>
      </c>
      <c r="U13" s="155"/>
    </row>
    <row r="14" spans="1:22" s="139" customFormat="1" ht="18" customHeight="1">
      <c r="A14" s="560"/>
      <c r="B14" s="567"/>
      <c r="C14" s="350"/>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2" s="139" customFormat="1" ht="18" customHeight="1">
      <c r="A15" s="560"/>
      <c r="B15" s="567"/>
      <c r="C15" s="150"/>
      <c r="D15" s="165"/>
      <c r="E15" s="161" t="str">
        <f t="shared" ref="E15:E57"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2" s="139" customFormat="1" ht="18" customHeight="1">
      <c r="A16" s="560"/>
      <c r="B16" s="567"/>
      <c r="C16" s="156"/>
      <c r="D16" s="168"/>
      <c r="E16" s="169" t="str">
        <f t="shared" si="2"/>
        <v/>
      </c>
      <c r="F16" s="162"/>
      <c r="G16" s="168"/>
      <c r="H16" s="170" t="str">
        <f t="shared" ref="H16:H57" si="3">IF(G16="","",I16/G16)</f>
        <v/>
      </c>
      <c r="I16" s="171"/>
      <c r="J16" s="162"/>
      <c r="K16" s="161" t="str">
        <f t="shared" si="0"/>
        <v/>
      </c>
      <c r="L16" s="159"/>
      <c r="M16" s="164"/>
      <c r="N16" s="161" t="str">
        <f t="shared" ref="N16:N57" si="4">IF(M16="","",O16/M16)</f>
        <v/>
      </c>
      <c r="O16" s="171"/>
      <c r="P16" s="164"/>
      <c r="Q16" s="161" t="str">
        <f t="shared" ref="Q16:Q57" si="5">IF(P16="","",R16/P16)</f>
        <v/>
      </c>
      <c r="R16" s="171"/>
      <c r="S16" s="162"/>
      <c r="T16" s="161" t="str">
        <f t="shared" si="1"/>
        <v/>
      </c>
      <c r="U16" s="159"/>
    </row>
    <row r="17" spans="1:21" s="139" customFormat="1" ht="18" customHeight="1">
      <c r="A17" s="560"/>
      <c r="B17" s="567"/>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0"/>
      <c r="B18" s="567"/>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0"/>
      <c r="B19" s="567"/>
      <c r="C19" s="156"/>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0"/>
      <c r="B20" s="567"/>
      <c r="C20" s="156"/>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0"/>
      <c r="B21" s="567"/>
      <c r="C21" s="156"/>
      <c r="D21" s="164"/>
      <c r="E21" s="161" t="str">
        <f t="shared" si="2"/>
        <v/>
      </c>
      <c r="F21" s="159"/>
      <c r="G21" s="175"/>
      <c r="H21" s="167" t="str">
        <f t="shared" si="3"/>
        <v/>
      </c>
      <c r="I21" s="171"/>
      <c r="J21" s="171"/>
      <c r="K21" s="167" t="str">
        <f t="shared" si="0"/>
        <v/>
      </c>
      <c r="L21" s="159"/>
      <c r="M21" s="175"/>
      <c r="N21" s="167" t="str">
        <f t="shared" si="4"/>
        <v/>
      </c>
      <c r="O21" s="171"/>
      <c r="P21" s="175"/>
      <c r="Q21" s="167" t="str">
        <f t="shared" si="5"/>
        <v/>
      </c>
      <c r="R21" s="171"/>
      <c r="S21" s="171"/>
      <c r="T21" s="167" t="str">
        <f t="shared" si="1"/>
        <v/>
      </c>
      <c r="U21" s="159"/>
    </row>
    <row r="22" spans="1:21" s="139" customFormat="1" ht="18" customHeight="1">
      <c r="A22" s="560"/>
      <c r="B22" s="567"/>
      <c r="C22" s="150"/>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0"/>
      <c r="B23" s="567"/>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0"/>
      <c r="B24" s="567"/>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0"/>
      <c r="B25" s="567"/>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0"/>
      <c r="B26" s="567"/>
      <c r="C26" s="150" t="s">
        <v>590</v>
      </c>
      <c r="D26" s="165"/>
      <c r="E26" s="161" t="str">
        <f t="shared" si="2"/>
        <v/>
      </c>
      <c r="F26" s="239"/>
      <c r="G26" s="174"/>
      <c r="H26" s="167" t="str">
        <f t="shared" si="3"/>
        <v/>
      </c>
      <c r="I26" s="167"/>
      <c r="J26" s="167"/>
      <c r="K26" s="167" t="str">
        <f t="shared" si="0"/>
        <v/>
      </c>
      <c r="L26" s="166"/>
      <c r="M26" s="174"/>
      <c r="N26" s="167" t="str">
        <f t="shared" si="4"/>
        <v/>
      </c>
      <c r="O26" s="167"/>
      <c r="P26" s="174"/>
      <c r="Q26" s="167" t="str">
        <f t="shared" si="5"/>
        <v/>
      </c>
      <c r="R26" s="167"/>
      <c r="S26" s="167"/>
      <c r="T26" s="167" t="str">
        <f t="shared" si="1"/>
        <v/>
      </c>
      <c r="U26" s="166"/>
    </row>
    <row r="27" spans="1:21" s="139" customFormat="1" ht="18" customHeight="1">
      <c r="A27" s="560"/>
      <c r="B27" s="567"/>
      <c r="C27" s="156" t="s">
        <v>583</v>
      </c>
      <c r="D27" s="165"/>
      <c r="E27" s="161" t="str">
        <f t="shared" si="2"/>
        <v/>
      </c>
      <c r="F27" s="239"/>
      <c r="G27" s="174"/>
      <c r="H27" s="167" t="str">
        <f t="shared" si="3"/>
        <v/>
      </c>
      <c r="I27" s="167"/>
      <c r="J27" s="167"/>
      <c r="K27" s="167" t="str">
        <f t="shared" si="0"/>
        <v/>
      </c>
      <c r="L27" s="166"/>
      <c r="M27" s="174"/>
      <c r="N27" s="167" t="str">
        <f t="shared" si="4"/>
        <v/>
      </c>
      <c r="O27" s="167"/>
      <c r="P27" s="174"/>
      <c r="Q27" s="167" t="str">
        <f t="shared" si="5"/>
        <v/>
      </c>
      <c r="R27" s="167"/>
      <c r="S27" s="167"/>
      <c r="T27" s="167" t="str">
        <f t="shared" si="1"/>
        <v/>
      </c>
      <c r="U27" s="166"/>
    </row>
    <row r="28" spans="1:21" s="139" customFormat="1" ht="18" customHeight="1">
      <c r="A28" s="560"/>
      <c r="B28" s="567"/>
      <c r="C28" s="156" t="s">
        <v>584</v>
      </c>
      <c r="D28" s="168"/>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0"/>
      <c r="B29" s="567"/>
      <c r="C29" s="150" t="s">
        <v>591</v>
      </c>
      <c r="D29" s="165"/>
      <c r="E29" s="167" t="str">
        <f t="shared" si="2"/>
        <v/>
      </c>
      <c r="F29" s="239"/>
      <c r="G29" s="174"/>
      <c r="H29" s="167"/>
      <c r="I29" s="167"/>
      <c r="J29" s="167"/>
      <c r="K29" s="167"/>
      <c r="L29" s="166"/>
      <c r="M29" s="174"/>
      <c r="N29" s="167"/>
      <c r="O29" s="167"/>
      <c r="P29" s="174"/>
      <c r="Q29" s="167"/>
      <c r="R29" s="167"/>
      <c r="S29" s="167"/>
      <c r="T29" s="167"/>
      <c r="U29" s="166"/>
    </row>
    <row r="30" spans="1:21" s="139" customFormat="1" ht="18" customHeight="1">
      <c r="A30" s="560"/>
      <c r="B30" s="567"/>
      <c r="C30" s="156"/>
      <c r="D30" s="168"/>
      <c r="E30" s="167"/>
      <c r="F30" s="176"/>
      <c r="G30" s="175"/>
      <c r="H30" s="167"/>
      <c r="I30" s="171"/>
      <c r="J30" s="171"/>
      <c r="K30" s="167"/>
      <c r="L30" s="159"/>
      <c r="M30" s="175"/>
      <c r="N30" s="167"/>
      <c r="O30" s="171"/>
      <c r="P30" s="175"/>
      <c r="Q30" s="167"/>
      <c r="R30" s="171"/>
      <c r="S30" s="171"/>
      <c r="T30" s="167"/>
      <c r="U30" s="159"/>
    </row>
    <row r="31" spans="1:21" s="139" customFormat="1" ht="18" customHeight="1">
      <c r="A31" s="560"/>
      <c r="B31" s="567"/>
      <c r="C31" s="156"/>
      <c r="D31" s="168"/>
      <c r="E31" s="167" t="str">
        <f t="shared" si="2"/>
        <v/>
      </c>
      <c r="F31" s="176"/>
      <c r="G31" s="175"/>
      <c r="H31" s="167"/>
      <c r="I31" s="171"/>
      <c r="J31" s="171"/>
      <c r="K31" s="167"/>
      <c r="L31" s="159"/>
      <c r="M31" s="175"/>
      <c r="N31" s="167"/>
      <c r="O31" s="171"/>
      <c r="P31" s="175"/>
      <c r="Q31" s="167"/>
      <c r="R31" s="171"/>
      <c r="S31" s="171"/>
      <c r="T31" s="167"/>
      <c r="U31" s="159"/>
    </row>
    <row r="32" spans="1:21" s="139" customFormat="1" ht="18" customHeight="1">
      <c r="A32" s="560"/>
      <c r="B32" s="567"/>
      <c r="C32" s="156"/>
      <c r="D32" s="168"/>
      <c r="E32" s="167" t="str">
        <f t="shared" si="2"/>
        <v/>
      </c>
      <c r="F32" s="176"/>
      <c r="G32" s="175"/>
      <c r="H32" s="167"/>
      <c r="I32" s="171"/>
      <c r="J32" s="171"/>
      <c r="K32" s="167"/>
      <c r="L32" s="159"/>
      <c r="M32" s="175"/>
      <c r="N32" s="167"/>
      <c r="O32" s="171"/>
      <c r="P32" s="175"/>
      <c r="Q32" s="167"/>
      <c r="R32" s="171"/>
      <c r="S32" s="171"/>
      <c r="T32" s="167"/>
      <c r="U32" s="159"/>
    </row>
    <row r="33" spans="1:24" s="139" customFormat="1" ht="18" customHeight="1">
      <c r="A33" s="560"/>
      <c r="B33" s="567"/>
      <c r="C33" s="177" t="s">
        <v>245</v>
      </c>
      <c r="D33" s="355"/>
      <c r="E33" s="178" t="str">
        <f t="shared" si="2"/>
        <v/>
      </c>
      <c r="F33" s="179" t="str">
        <f>IF(SUM(F13:F32)=0,"",SUM(F13:F32))</f>
        <v/>
      </c>
      <c r="G33" s="180"/>
      <c r="H33" s="178" t="str">
        <f t="shared" si="3"/>
        <v/>
      </c>
      <c r="I33" s="178" t="str">
        <f>IF(SUM(I13:I32)=0,"",SUM(I13:I32))</f>
        <v/>
      </c>
      <c r="J33" s="181"/>
      <c r="K33" s="178" t="str">
        <f t="shared" si="0"/>
        <v/>
      </c>
      <c r="L33" s="179" t="str">
        <f>IF(SUM(L13:L32)=0,"",SUM(L13:L32))</f>
        <v/>
      </c>
      <c r="M33" s="180"/>
      <c r="N33" s="178" t="str">
        <f t="shared" si="4"/>
        <v/>
      </c>
      <c r="O33" s="178" t="str">
        <f>IF(SUM(O13:O32)=0,"",SUM(O13:O32))</f>
        <v/>
      </c>
      <c r="P33" s="180"/>
      <c r="Q33" s="178" t="str">
        <f t="shared" si="5"/>
        <v/>
      </c>
      <c r="R33" s="178" t="str">
        <f>IF(SUM(R13:R32)=0,"",SUM(R13:R32))</f>
        <v/>
      </c>
      <c r="S33" s="181"/>
      <c r="T33" s="178" t="str">
        <f t="shared" si="1"/>
        <v/>
      </c>
      <c r="U33" s="179" t="str">
        <f>IF(SUM(U13:U32)=0,"",SUM(U13:U32))</f>
        <v/>
      </c>
    </row>
    <row r="34" spans="1:24" s="139" customFormat="1" ht="18" customHeight="1">
      <c r="A34" s="560"/>
      <c r="B34" s="567" t="s">
        <v>246</v>
      </c>
      <c r="C34" s="182"/>
      <c r="D34" s="183"/>
      <c r="E34" s="184" t="str">
        <f t="shared" si="2"/>
        <v/>
      </c>
      <c r="F34" s="185"/>
      <c r="G34" s="183"/>
      <c r="H34" s="184" t="str">
        <f t="shared" si="3"/>
        <v/>
      </c>
      <c r="I34" s="186"/>
      <c r="J34" s="186"/>
      <c r="K34" s="184" t="str">
        <f t="shared" si="0"/>
        <v/>
      </c>
      <c r="L34" s="185"/>
      <c r="M34" s="183"/>
      <c r="N34" s="184" t="str">
        <f t="shared" si="4"/>
        <v/>
      </c>
      <c r="O34" s="186"/>
      <c r="P34" s="183"/>
      <c r="Q34" s="184" t="str">
        <f t="shared" si="5"/>
        <v/>
      </c>
      <c r="R34" s="186"/>
      <c r="S34" s="186"/>
      <c r="T34" s="184" t="str">
        <f t="shared" si="1"/>
        <v/>
      </c>
      <c r="U34" s="185"/>
    </row>
    <row r="35" spans="1:24" s="139" customFormat="1" ht="18" customHeight="1">
      <c r="A35" s="560"/>
      <c r="B35" s="567"/>
      <c r="C35" s="187"/>
      <c r="D35" s="188"/>
      <c r="E35" s="189" t="str">
        <f t="shared" si="2"/>
        <v/>
      </c>
      <c r="F35" s="190"/>
      <c r="G35" s="188"/>
      <c r="H35" s="189" t="str">
        <f t="shared" si="3"/>
        <v/>
      </c>
      <c r="I35" s="191"/>
      <c r="J35" s="191"/>
      <c r="K35" s="189" t="str">
        <f t="shared" si="0"/>
        <v/>
      </c>
      <c r="L35" s="190"/>
      <c r="M35" s="188"/>
      <c r="N35" s="189" t="str">
        <f t="shared" si="4"/>
        <v/>
      </c>
      <c r="O35" s="191"/>
      <c r="P35" s="188"/>
      <c r="Q35" s="189" t="str">
        <f t="shared" si="5"/>
        <v/>
      </c>
      <c r="R35" s="191"/>
      <c r="S35" s="191"/>
      <c r="T35" s="189" t="str">
        <f t="shared" si="1"/>
        <v/>
      </c>
      <c r="U35" s="190"/>
    </row>
    <row r="36" spans="1:24" s="139" customFormat="1" ht="18" customHeight="1">
      <c r="A36" s="560"/>
      <c r="B36" s="567"/>
      <c r="C36" s="187"/>
      <c r="D36" s="188"/>
      <c r="E36" s="189" t="str">
        <f t="shared" si="2"/>
        <v/>
      </c>
      <c r="F36" s="190"/>
      <c r="G36" s="188"/>
      <c r="H36" s="189" t="str">
        <f t="shared" si="3"/>
        <v/>
      </c>
      <c r="I36" s="191"/>
      <c r="J36" s="191"/>
      <c r="K36" s="189" t="str">
        <f t="shared" si="0"/>
        <v/>
      </c>
      <c r="L36" s="190"/>
      <c r="M36" s="188"/>
      <c r="N36" s="189" t="str">
        <f t="shared" si="4"/>
        <v/>
      </c>
      <c r="O36" s="191"/>
      <c r="P36" s="188"/>
      <c r="Q36" s="189" t="str">
        <f t="shared" si="5"/>
        <v/>
      </c>
      <c r="R36" s="191"/>
      <c r="S36" s="191"/>
      <c r="T36" s="189" t="str">
        <f t="shared" si="1"/>
        <v/>
      </c>
      <c r="U36" s="190"/>
    </row>
    <row r="37" spans="1:24" s="139" customFormat="1" ht="18" customHeight="1">
      <c r="A37" s="560"/>
      <c r="B37" s="567"/>
      <c r="C37" s="187"/>
      <c r="D37" s="188"/>
      <c r="E37" s="189" t="str">
        <f t="shared" si="2"/>
        <v/>
      </c>
      <c r="F37" s="190"/>
      <c r="G37" s="188"/>
      <c r="H37" s="189" t="str">
        <f t="shared" si="3"/>
        <v/>
      </c>
      <c r="I37" s="191"/>
      <c r="J37" s="191"/>
      <c r="K37" s="189" t="str">
        <f t="shared" si="0"/>
        <v/>
      </c>
      <c r="L37" s="190"/>
      <c r="M37" s="188"/>
      <c r="N37" s="189" t="str">
        <f t="shared" si="4"/>
        <v/>
      </c>
      <c r="O37" s="191"/>
      <c r="P37" s="188"/>
      <c r="Q37" s="189" t="str">
        <f t="shared" si="5"/>
        <v/>
      </c>
      <c r="R37" s="191"/>
      <c r="S37" s="191"/>
      <c r="T37" s="189" t="str">
        <f t="shared" si="1"/>
        <v/>
      </c>
      <c r="U37" s="190"/>
      <c r="V37" s="568" t="s">
        <v>247</v>
      </c>
      <c r="W37" s="569"/>
      <c r="X37" s="569"/>
    </row>
    <row r="38" spans="1:24" s="139" customFormat="1" ht="18" customHeight="1">
      <c r="A38" s="560"/>
      <c r="B38" s="567"/>
      <c r="C38" s="192"/>
      <c r="D38" s="193"/>
      <c r="E38" s="194" t="str">
        <f t="shared" si="2"/>
        <v/>
      </c>
      <c r="F38" s="195"/>
      <c r="G38" s="193"/>
      <c r="H38" s="194" t="str">
        <f t="shared" si="3"/>
        <v/>
      </c>
      <c r="I38" s="196"/>
      <c r="J38" s="196"/>
      <c r="K38" s="194" t="str">
        <f t="shared" si="0"/>
        <v/>
      </c>
      <c r="L38" s="195"/>
      <c r="M38" s="193"/>
      <c r="N38" s="194" t="str">
        <f t="shared" si="4"/>
        <v/>
      </c>
      <c r="O38" s="196"/>
      <c r="P38" s="193"/>
      <c r="Q38" s="194" t="str">
        <f t="shared" si="5"/>
        <v/>
      </c>
      <c r="R38" s="196"/>
      <c r="S38" s="196"/>
      <c r="T38" s="194" t="str">
        <f t="shared" si="1"/>
        <v/>
      </c>
      <c r="U38" s="195"/>
      <c r="V38" s="568"/>
      <c r="W38" s="569"/>
      <c r="X38" s="569"/>
    </row>
    <row r="39" spans="1:24" s="139" customFormat="1" ht="18" customHeight="1">
      <c r="A39" s="560"/>
      <c r="B39" s="567"/>
      <c r="C39" s="197" t="s">
        <v>245</v>
      </c>
      <c r="D39" s="180"/>
      <c r="E39" s="178" t="str">
        <f t="shared" si="2"/>
        <v/>
      </c>
      <c r="F39" s="179" t="str">
        <f>IF(SUM(F34:F38)=0,"",(SUM(F34:F38)))</f>
        <v/>
      </c>
      <c r="G39" s="180"/>
      <c r="H39" s="178" t="str">
        <f t="shared" si="3"/>
        <v/>
      </c>
      <c r="I39" s="178" t="str">
        <f>IF(SUM(I34:I38)=0,"",(SUM(I34:I38)))</f>
        <v/>
      </c>
      <c r="J39" s="181"/>
      <c r="K39" s="178" t="str">
        <f t="shared" si="0"/>
        <v/>
      </c>
      <c r="L39" s="179" t="str">
        <f>IF(SUM(L34:L38)=0,"",(SUM(L34:L38)))</f>
        <v/>
      </c>
      <c r="M39" s="180"/>
      <c r="N39" s="178" t="str">
        <f t="shared" si="4"/>
        <v/>
      </c>
      <c r="O39" s="178" t="str">
        <f>IF(SUM(O34:O38)=0,"",(SUM(O34:O38)))</f>
        <v/>
      </c>
      <c r="P39" s="180"/>
      <c r="Q39" s="178" t="str">
        <f t="shared" si="5"/>
        <v/>
      </c>
      <c r="R39" s="178" t="str">
        <f>IF(SUM(R34:R38)=0,"",(SUM(R34:R38)))</f>
        <v/>
      </c>
      <c r="S39" s="181"/>
      <c r="T39" s="178" t="str">
        <f t="shared" si="1"/>
        <v/>
      </c>
      <c r="U39" s="179" t="str">
        <f>IF(SUM(U34:U38)=0,"",(SUM(U34:U38)))</f>
        <v/>
      </c>
    </row>
    <row r="40" spans="1:24" s="139" customFormat="1" ht="18" customHeight="1">
      <c r="A40" s="560"/>
      <c r="B40" s="553" t="s">
        <v>248</v>
      </c>
      <c r="C40" s="554"/>
      <c r="D40" s="358"/>
      <c r="E40" s="178" t="str">
        <f t="shared" si="2"/>
        <v/>
      </c>
      <c r="F40" s="179" t="str">
        <f>IF(F33="","",IF(F39="",F33,F33+F39))</f>
        <v/>
      </c>
      <c r="G40" s="180"/>
      <c r="H40" s="178" t="str">
        <f t="shared" si="3"/>
        <v/>
      </c>
      <c r="I40" s="178" t="str">
        <f>IF(I33="","",IF(I39="",I33,I33+I39))</f>
        <v/>
      </c>
      <c r="J40" s="181"/>
      <c r="K40" s="178" t="str">
        <f t="shared" si="0"/>
        <v/>
      </c>
      <c r="L40" s="179" t="str">
        <f>IF(L33="","",IF(L39="",L33,L33+L39))</f>
        <v/>
      </c>
      <c r="M40" s="180"/>
      <c r="N40" s="178" t="str">
        <f t="shared" si="4"/>
        <v/>
      </c>
      <c r="O40" s="178" t="str">
        <f>IF(O33="","",IF(O39="",O33,O33+O39))</f>
        <v/>
      </c>
      <c r="P40" s="180"/>
      <c r="Q40" s="178" t="str">
        <f t="shared" si="5"/>
        <v/>
      </c>
      <c r="R40" s="178" t="str">
        <f>IF(R33="","",IF(R39="",R33,R33+R39))</f>
        <v/>
      </c>
      <c r="S40" s="181"/>
      <c r="T40" s="178" t="str">
        <f t="shared" si="1"/>
        <v/>
      </c>
      <c r="U40" s="179" t="str">
        <f>IF(U33="","",IF(U39="",U33,U33+U39))</f>
        <v/>
      </c>
    </row>
    <row r="41" spans="1:24" s="139" customFormat="1" ht="18" customHeight="1">
      <c r="A41" s="560" t="s">
        <v>249</v>
      </c>
      <c r="B41" s="562" t="s">
        <v>242</v>
      </c>
      <c r="C41" s="563"/>
      <c r="D41" s="198"/>
      <c r="E41" s="184" t="str">
        <f t="shared" si="2"/>
        <v/>
      </c>
      <c r="F41" s="199"/>
      <c r="G41" s="198"/>
      <c r="H41" s="184" t="str">
        <f t="shared" si="3"/>
        <v/>
      </c>
      <c r="I41" s="184"/>
      <c r="J41" s="184"/>
      <c r="K41" s="184" t="str">
        <f t="shared" si="0"/>
        <v/>
      </c>
      <c r="L41" s="199"/>
      <c r="M41" s="198"/>
      <c r="N41" s="184" t="str">
        <f t="shared" si="4"/>
        <v/>
      </c>
      <c r="O41" s="184"/>
      <c r="P41" s="198"/>
      <c r="Q41" s="184" t="str">
        <f t="shared" si="5"/>
        <v/>
      </c>
      <c r="R41" s="184"/>
      <c r="S41" s="184"/>
      <c r="T41" s="184" t="str">
        <f t="shared" si="1"/>
        <v/>
      </c>
      <c r="U41" s="199"/>
    </row>
    <row r="42" spans="1:24" s="139" customFormat="1" ht="18" customHeight="1">
      <c r="A42" s="560"/>
      <c r="B42" s="562" t="s">
        <v>243</v>
      </c>
      <c r="C42" s="563"/>
      <c r="D42" s="200"/>
      <c r="E42" s="189" t="str">
        <f t="shared" si="2"/>
        <v/>
      </c>
      <c r="F42" s="201"/>
      <c r="G42" s="200"/>
      <c r="H42" s="189" t="str">
        <f t="shared" si="3"/>
        <v/>
      </c>
      <c r="I42" s="189"/>
      <c r="J42" s="189"/>
      <c r="K42" s="189" t="str">
        <f t="shared" si="0"/>
        <v/>
      </c>
      <c r="L42" s="201"/>
      <c r="M42" s="200"/>
      <c r="N42" s="189" t="str">
        <f t="shared" si="4"/>
        <v/>
      </c>
      <c r="O42" s="189"/>
      <c r="P42" s="200"/>
      <c r="Q42" s="189" t="str">
        <f t="shared" si="5"/>
        <v/>
      </c>
      <c r="R42" s="189"/>
      <c r="S42" s="189"/>
      <c r="T42" s="189" t="str">
        <f t="shared" si="1"/>
        <v/>
      </c>
      <c r="U42" s="201"/>
    </row>
    <row r="43" spans="1:24" s="139" customFormat="1" ht="18" customHeight="1">
      <c r="A43" s="560"/>
      <c r="B43" s="202" t="s">
        <v>250</v>
      </c>
      <c r="C43" s="156"/>
      <c r="D43" s="188"/>
      <c r="E43" s="189" t="str">
        <f t="shared" si="2"/>
        <v/>
      </c>
      <c r="F43" s="190"/>
      <c r="G43" s="188"/>
      <c r="H43" s="189" t="str">
        <f t="shared" si="3"/>
        <v/>
      </c>
      <c r="I43" s="191"/>
      <c r="J43" s="191"/>
      <c r="K43" s="189" t="str">
        <f t="shared" si="0"/>
        <v/>
      </c>
      <c r="L43" s="190"/>
      <c r="M43" s="188"/>
      <c r="N43" s="189" t="str">
        <f t="shared" si="4"/>
        <v/>
      </c>
      <c r="O43" s="191"/>
      <c r="P43" s="188"/>
      <c r="Q43" s="189" t="str">
        <f t="shared" si="5"/>
        <v/>
      </c>
      <c r="R43" s="191"/>
      <c r="S43" s="191"/>
      <c r="T43" s="189" t="str">
        <f t="shared" si="1"/>
        <v/>
      </c>
      <c r="U43" s="190"/>
    </row>
    <row r="44" spans="1:24" s="139" customFormat="1" ht="18" customHeight="1">
      <c r="A44" s="560"/>
      <c r="B44" s="202" t="s">
        <v>250</v>
      </c>
      <c r="C44" s="156"/>
      <c r="D44" s="188"/>
      <c r="E44" s="189" t="str">
        <f t="shared" si="2"/>
        <v/>
      </c>
      <c r="F44" s="190"/>
      <c r="G44" s="188"/>
      <c r="H44" s="189" t="str">
        <f t="shared" si="3"/>
        <v/>
      </c>
      <c r="I44" s="191"/>
      <c r="J44" s="191"/>
      <c r="K44" s="189" t="str">
        <f t="shared" si="0"/>
        <v/>
      </c>
      <c r="L44" s="190"/>
      <c r="M44" s="188"/>
      <c r="N44" s="189" t="str">
        <f t="shared" si="4"/>
        <v/>
      </c>
      <c r="O44" s="191"/>
      <c r="P44" s="188"/>
      <c r="Q44" s="189" t="str">
        <f t="shared" si="5"/>
        <v/>
      </c>
      <c r="R44" s="191"/>
      <c r="S44" s="191"/>
      <c r="T44" s="189" t="str">
        <f t="shared" si="1"/>
        <v/>
      </c>
      <c r="U44" s="190"/>
    </row>
    <row r="45" spans="1:24" s="139" customFormat="1" ht="18" customHeight="1">
      <c r="A45" s="560"/>
      <c r="B45" s="203" t="s">
        <v>251</v>
      </c>
      <c r="C45" s="156"/>
      <c r="D45" s="188"/>
      <c r="E45" s="189" t="str">
        <f t="shared" si="2"/>
        <v/>
      </c>
      <c r="F45" s="190"/>
      <c r="G45" s="188"/>
      <c r="H45" s="189" t="str">
        <f t="shared" si="3"/>
        <v/>
      </c>
      <c r="I45" s="191"/>
      <c r="J45" s="191"/>
      <c r="K45" s="189" t="str">
        <f t="shared" si="0"/>
        <v/>
      </c>
      <c r="L45" s="190"/>
      <c r="M45" s="188"/>
      <c r="N45" s="189" t="str">
        <f t="shared" si="4"/>
        <v/>
      </c>
      <c r="O45" s="191"/>
      <c r="P45" s="188"/>
      <c r="Q45" s="189" t="str">
        <f t="shared" si="5"/>
        <v/>
      </c>
      <c r="R45" s="191"/>
      <c r="S45" s="191"/>
      <c r="T45" s="189" t="str">
        <f t="shared" si="1"/>
        <v/>
      </c>
      <c r="U45" s="190"/>
    </row>
    <row r="46" spans="1:24" s="139" customFormat="1" ht="18" customHeight="1">
      <c r="A46" s="560"/>
      <c r="B46" s="564" t="s">
        <v>583</v>
      </c>
      <c r="C46" s="563"/>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0"/>
      <c r="B47" s="564" t="s">
        <v>586</v>
      </c>
      <c r="C47" s="563"/>
      <c r="D47" s="188"/>
      <c r="E47" s="189"/>
      <c r="F47" s="190"/>
      <c r="G47" s="188"/>
      <c r="H47" s="189"/>
      <c r="I47" s="191"/>
      <c r="J47" s="191"/>
      <c r="K47" s="189"/>
      <c r="L47" s="190"/>
      <c r="M47" s="188"/>
      <c r="N47" s="189"/>
      <c r="O47" s="191"/>
      <c r="P47" s="188"/>
      <c r="Q47" s="189"/>
      <c r="R47" s="191"/>
      <c r="S47" s="191"/>
      <c r="T47" s="189"/>
      <c r="U47" s="190"/>
    </row>
    <row r="48" spans="1:24" s="139" customFormat="1" ht="18" customHeight="1">
      <c r="A48" s="560"/>
      <c r="B48" s="203" t="s">
        <v>251</v>
      </c>
      <c r="C48" s="156"/>
      <c r="D48" s="188"/>
      <c r="E48" s="189"/>
      <c r="F48" s="190"/>
      <c r="G48" s="188"/>
      <c r="H48" s="189"/>
      <c r="I48" s="191"/>
      <c r="J48" s="191"/>
      <c r="K48" s="189"/>
      <c r="L48" s="190"/>
      <c r="M48" s="188"/>
      <c r="N48" s="189"/>
      <c r="O48" s="191"/>
      <c r="P48" s="188"/>
      <c r="Q48" s="189"/>
      <c r="R48" s="191"/>
      <c r="S48" s="191"/>
      <c r="T48" s="189"/>
      <c r="U48" s="190"/>
    </row>
    <row r="49" spans="1:21" s="139" customFormat="1" ht="18" customHeight="1">
      <c r="A49" s="560"/>
      <c r="B49" s="203" t="s">
        <v>251</v>
      </c>
      <c r="C49" s="156"/>
      <c r="D49" s="188"/>
      <c r="E49" s="189"/>
      <c r="F49" s="190"/>
      <c r="G49" s="188"/>
      <c r="H49" s="189"/>
      <c r="I49" s="191"/>
      <c r="J49" s="191"/>
      <c r="K49" s="189"/>
      <c r="L49" s="190"/>
      <c r="M49" s="188"/>
      <c r="N49" s="189"/>
      <c r="O49" s="191"/>
      <c r="P49" s="188"/>
      <c r="Q49" s="189"/>
      <c r="R49" s="191"/>
      <c r="S49" s="191"/>
      <c r="T49" s="189"/>
      <c r="U49" s="190"/>
    </row>
    <row r="50" spans="1:21" s="139" customFormat="1" ht="18" customHeight="1">
      <c r="A50" s="560"/>
      <c r="B50" s="203" t="s">
        <v>251</v>
      </c>
      <c r="C50" s="156"/>
      <c r="D50" s="188"/>
      <c r="E50" s="189"/>
      <c r="F50" s="190"/>
      <c r="G50" s="188"/>
      <c r="H50" s="189"/>
      <c r="I50" s="191"/>
      <c r="J50" s="191"/>
      <c r="K50" s="189"/>
      <c r="L50" s="190"/>
      <c r="M50" s="188"/>
      <c r="N50" s="189"/>
      <c r="O50" s="191"/>
      <c r="P50" s="188"/>
      <c r="Q50" s="189"/>
      <c r="R50" s="191"/>
      <c r="S50" s="191"/>
      <c r="T50" s="189"/>
      <c r="U50" s="190"/>
    </row>
    <row r="51" spans="1:21" s="139" customFormat="1" ht="18" customHeight="1">
      <c r="A51" s="560"/>
      <c r="B51" s="585" t="s">
        <v>252</v>
      </c>
      <c r="C51" s="586"/>
      <c r="D51" s="200"/>
      <c r="E51" s="189" t="str">
        <f t="shared" si="2"/>
        <v/>
      </c>
      <c r="F51" s="201"/>
      <c r="G51" s="200"/>
      <c r="H51" s="189" t="str">
        <f t="shared" si="3"/>
        <v/>
      </c>
      <c r="I51" s="189"/>
      <c r="J51" s="189"/>
      <c r="K51" s="189" t="str">
        <f t="shared" si="0"/>
        <v/>
      </c>
      <c r="L51" s="201"/>
      <c r="M51" s="200"/>
      <c r="N51" s="189" t="str">
        <f t="shared" si="4"/>
        <v/>
      </c>
      <c r="O51" s="189"/>
      <c r="P51" s="200"/>
      <c r="Q51" s="189" t="str">
        <f t="shared" si="5"/>
        <v/>
      </c>
      <c r="R51" s="189"/>
      <c r="S51" s="189"/>
      <c r="T51" s="189" t="str">
        <f t="shared" si="1"/>
        <v/>
      </c>
      <c r="U51" s="201"/>
    </row>
    <row r="52" spans="1:21" s="139" customFormat="1" ht="18" customHeight="1">
      <c r="A52" s="560"/>
      <c r="B52" s="562"/>
      <c r="C52" s="563"/>
      <c r="D52" s="200"/>
      <c r="E52" s="189" t="str">
        <f t="shared" si="2"/>
        <v/>
      </c>
      <c r="F52" s="201"/>
      <c r="G52" s="200"/>
      <c r="H52" s="189" t="str">
        <f t="shared" si="3"/>
        <v/>
      </c>
      <c r="I52" s="189"/>
      <c r="J52" s="189"/>
      <c r="K52" s="189" t="str">
        <f t="shared" si="0"/>
        <v/>
      </c>
      <c r="L52" s="201"/>
      <c r="M52" s="200"/>
      <c r="N52" s="189" t="str">
        <f t="shared" si="4"/>
        <v/>
      </c>
      <c r="O52" s="189"/>
      <c r="P52" s="200"/>
      <c r="Q52" s="189" t="str">
        <f t="shared" si="5"/>
        <v/>
      </c>
      <c r="R52" s="189"/>
      <c r="S52" s="189"/>
      <c r="T52" s="189" t="str">
        <f t="shared" si="1"/>
        <v/>
      </c>
      <c r="U52" s="201"/>
    </row>
    <row r="53" spans="1:21" s="139" customFormat="1" ht="18" customHeight="1">
      <c r="A53" s="560"/>
      <c r="B53" s="203" t="s">
        <v>251</v>
      </c>
      <c r="C53" s="156"/>
      <c r="D53" s="188"/>
      <c r="E53" s="189" t="str">
        <f t="shared" si="2"/>
        <v/>
      </c>
      <c r="F53" s="190"/>
      <c r="G53" s="188"/>
      <c r="H53" s="189" t="str">
        <f t="shared" si="3"/>
        <v/>
      </c>
      <c r="I53" s="191"/>
      <c r="J53" s="191"/>
      <c r="K53" s="189" t="str">
        <f t="shared" si="0"/>
        <v/>
      </c>
      <c r="L53" s="190"/>
      <c r="M53" s="188"/>
      <c r="N53" s="189" t="str">
        <f t="shared" si="4"/>
        <v/>
      </c>
      <c r="O53" s="191"/>
      <c r="P53" s="188"/>
      <c r="Q53" s="189" t="str">
        <f t="shared" si="5"/>
        <v/>
      </c>
      <c r="R53" s="191"/>
      <c r="S53" s="191"/>
      <c r="T53" s="189" t="str">
        <f t="shared" si="1"/>
        <v/>
      </c>
      <c r="U53" s="190"/>
    </row>
    <row r="54" spans="1:21" s="139" customFormat="1" ht="18" customHeight="1">
      <c r="A54" s="560"/>
      <c r="B54" s="202" t="s">
        <v>251</v>
      </c>
      <c r="C54" s="156"/>
      <c r="D54" s="188"/>
      <c r="E54" s="189" t="str">
        <f t="shared" si="2"/>
        <v/>
      </c>
      <c r="F54" s="190"/>
      <c r="G54" s="188"/>
      <c r="H54" s="189" t="str">
        <f t="shared" si="3"/>
        <v/>
      </c>
      <c r="I54" s="191"/>
      <c r="J54" s="191"/>
      <c r="K54" s="189" t="str">
        <f t="shared" si="0"/>
        <v/>
      </c>
      <c r="L54" s="190"/>
      <c r="M54" s="188"/>
      <c r="N54" s="189" t="str">
        <f t="shared" si="4"/>
        <v/>
      </c>
      <c r="O54" s="191"/>
      <c r="P54" s="188"/>
      <c r="Q54" s="189" t="str">
        <f t="shared" si="5"/>
        <v/>
      </c>
      <c r="R54" s="191"/>
      <c r="S54" s="191"/>
      <c r="T54" s="189" t="str">
        <f t="shared" si="1"/>
        <v/>
      </c>
      <c r="U54" s="190"/>
    </row>
    <row r="55" spans="1:21" s="139" customFormat="1" ht="18" customHeight="1">
      <c r="A55" s="560"/>
      <c r="B55" s="204" t="s">
        <v>250</v>
      </c>
      <c r="C55" s="205"/>
      <c r="D55" s="193"/>
      <c r="E55" s="194" t="str">
        <f t="shared" si="2"/>
        <v/>
      </c>
      <c r="F55" s="195"/>
      <c r="G55" s="193"/>
      <c r="H55" s="194" t="str">
        <f t="shared" si="3"/>
        <v/>
      </c>
      <c r="I55" s="196"/>
      <c r="J55" s="196"/>
      <c r="K55" s="194" t="str">
        <f t="shared" si="0"/>
        <v/>
      </c>
      <c r="L55" s="195"/>
      <c r="M55" s="193"/>
      <c r="N55" s="194" t="str">
        <f t="shared" si="4"/>
        <v/>
      </c>
      <c r="O55" s="196"/>
      <c r="P55" s="193"/>
      <c r="Q55" s="194" t="str">
        <f t="shared" si="5"/>
        <v/>
      </c>
      <c r="R55" s="196"/>
      <c r="S55" s="196"/>
      <c r="T55" s="194" t="str">
        <f t="shared" si="1"/>
        <v/>
      </c>
      <c r="U55" s="195"/>
    </row>
    <row r="56" spans="1:21" s="139" customFormat="1" ht="18" customHeight="1">
      <c r="A56" s="561"/>
      <c r="B56" s="587" t="s">
        <v>253</v>
      </c>
      <c r="C56" s="588"/>
      <c r="D56" s="180"/>
      <c r="E56" s="178" t="str">
        <f t="shared" si="2"/>
        <v/>
      </c>
      <c r="F56" s="179" t="str">
        <f>IF(SUM(F41:F55)=0,"",(SUM(F41:F55)))</f>
        <v/>
      </c>
      <c r="G56" s="180"/>
      <c r="H56" s="178" t="str">
        <f t="shared" si="3"/>
        <v/>
      </c>
      <c r="I56" s="178" t="str">
        <f>IF(SUM(I41:I55)=0,"",(SUM(I41:I55)))</f>
        <v/>
      </c>
      <c r="J56" s="181"/>
      <c r="K56" s="178" t="str">
        <f t="shared" si="0"/>
        <v/>
      </c>
      <c r="L56" s="179" t="str">
        <f>IF(SUM(L41:L55)=0,"",(SUM(L41:L55)))</f>
        <v/>
      </c>
      <c r="M56" s="180"/>
      <c r="N56" s="178" t="str">
        <f t="shared" si="4"/>
        <v/>
      </c>
      <c r="O56" s="178" t="str">
        <f>IF(SUM(O41:O55)=0,"",(SUM(O41:O55)))</f>
        <v/>
      </c>
      <c r="P56" s="180"/>
      <c r="Q56" s="178" t="str">
        <f t="shared" si="5"/>
        <v/>
      </c>
      <c r="R56" s="178" t="str">
        <f>IF(SUM(R41:R55)=0,"",(SUM(R41:R55)))</f>
        <v/>
      </c>
      <c r="S56" s="181"/>
      <c r="T56" s="178" t="str">
        <f t="shared" si="1"/>
        <v/>
      </c>
      <c r="U56" s="179" t="str">
        <f>IF(SUM(U41:U55)=0,"",(SUM(U41:U55)))</f>
        <v/>
      </c>
    </row>
    <row r="57" spans="1:21" s="139" customFormat="1" ht="18" customHeight="1" thickBot="1">
      <c r="A57" s="550" t="s">
        <v>254</v>
      </c>
      <c r="B57" s="555"/>
      <c r="C57" s="556"/>
      <c r="D57" s="206"/>
      <c r="E57" s="207" t="str">
        <f t="shared" si="2"/>
        <v/>
      </c>
      <c r="F57" s="208" t="str">
        <f>IF(F40="","",IF(F56="",F40,F40+F56))</f>
        <v/>
      </c>
      <c r="G57" s="206"/>
      <c r="H57" s="207" t="str">
        <f t="shared" si="3"/>
        <v/>
      </c>
      <c r="I57" s="207" t="str">
        <f>IF(I40="","",IF(I56="",I40,I40+I56))</f>
        <v/>
      </c>
      <c r="J57" s="209"/>
      <c r="K57" s="207" t="str">
        <f t="shared" si="0"/>
        <v/>
      </c>
      <c r="L57" s="208" t="str">
        <f>IF(L40="","",IF(L56="",L40,L40+L56))</f>
        <v/>
      </c>
      <c r="M57" s="206"/>
      <c r="N57" s="207" t="str">
        <f t="shared" si="4"/>
        <v/>
      </c>
      <c r="O57" s="207" t="str">
        <f>IF(O40="","",IF(O56="",O40,O40+O56))</f>
        <v/>
      </c>
      <c r="P57" s="206"/>
      <c r="Q57" s="207" t="str">
        <f t="shared" si="5"/>
        <v/>
      </c>
      <c r="R57" s="207" t="str">
        <f>IF(R40="","",IF(R56="",R40,R40+R56))</f>
        <v/>
      </c>
      <c r="S57" s="209"/>
      <c r="T57" s="207" t="str">
        <f t="shared" si="1"/>
        <v/>
      </c>
      <c r="U57" s="208" t="str">
        <f>IF(U40="","",IF(U56="",U40,U40+U56))</f>
        <v/>
      </c>
    </row>
    <row r="58" spans="1:21" s="139" customFormat="1" ht="18" customHeight="1">
      <c r="A58" s="565" t="s">
        <v>255</v>
      </c>
      <c r="B58" s="570" t="s">
        <v>256</v>
      </c>
      <c r="C58" s="571"/>
      <c r="D58" s="577" t="s">
        <v>257</v>
      </c>
      <c r="E58" s="574" t="s">
        <v>257</v>
      </c>
      <c r="F58" s="210"/>
      <c r="G58" s="577"/>
      <c r="H58" s="574"/>
      <c r="I58" s="211"/>
      <c r="J58" s="574"/>
      <c r="K58" s="574" t="s">
        <v>257</v>
      </c>
      <c r="L58" s="210"/>
      <c r="M58" s="577"/>
      <c r="N58" s="574"/>
      <c r="O58" s="211"/>
      <c r="P58" s="577"/>
      <c r="Q58" s="574"/>
      <c r="R58" s="211"/>
      <c r="S58" s="574"/>
      <c r="T58" s="574" t="s">
        <v>257</v>
      </c>
      <c r="U58" s="210" t="s">
        <v>257</v>
      </c>
    </row>
    <row r="59" spans="1:21" s="139" customFormat="1" ht="18" customHeight="1">
      <c r="A59" s="560"/>
      <c r="B59" s="572" t="s">
        <v>258</v>
      </c>
      <c r="C59" s="573"/>
      <c r="D59" s="578"/>
      <c r="E59" s="575"/>
      <c r="F59" s="190" t="s">
        <v>257</v>
      </c>
      <c r="G59" s="578"/>
      <c r="H59" s="575"/>
      <c r="I59" s="191"/>
      <c r="J59" s="575"/>
      <c r="K59" s="575"/>
      <c r="L59" s="190" t="s">
        <v>257</v>
      </c>
      <c r="M59" s="578"/>
      <c r="N59" s="575"/>
      <c r="O59" s="191"/>
      <c r="P59" s="578"/>
      <c r="Q59" s="575"/>
      <c r="R59" s="191"/>
      <c r="S59" s="575"/>
      <c r="T59" s="575"/>
      <c r="U59" s="190" t="s">
        <v>257</v>
      </c>
    </row>
    <row r="60" spans="1:21" s="139" customFormat="1" ht="18" customHeight="1">
      <c r="A60" s="560"/>
      <c r="B60" s="572" t="s">
        <v>259</v>
      </c>
      <c r="C60" s="573"/>
      <c r="D60" s="578"/>
      <c r="E60" s="575"/>
      <c r="F60" s="201" t="s">
        <v>257</v>
      </c>
      <c r="G60" s="578"/>
      <c r="H60" s="575"/>
      <c r="I60" s="191"/>
      <c r="J60" s="575"/>
      <c r="K60" s="575"/>
      <c r="L60" s="190" t="s">
        <v>257</v>
      </c>
      <c r="M60" s="578"/>
      <c r="N60" s="575"/>
      <c r="O60" s="191"/>
      <c r="P60" s="578"/>
      <c r="Q60" s="575"/>
      <c r="R60" s="191"/>
      <c r="S60" s="575"/>
      <c r="T60" s="575"/>
      <c r="U60" s="190" t="s">
        <v>257</v>
      </c>
    </row>
    <row r="61" spans="1:21" s="139" customFormat="1" ht="18" customHeight="1">
      <c r="A61" s="560"/>
      <c r="B61" s="572" t="s">
        <v>260</v>
      </c>
      <c r="C61" s="573"/>
      <c r="D61" s="578"/>
      <c r="E61" s="575"/>
      <c r="F61" s="201" t="s">
        <v>261</v>
      </c>
      <c r="G61" s="578"/>
      <c r="H61" s="575"/>
      <c r="I61" s="191"/>
      <c r="J61" s="575"/>
      <c r="K61" s="575"/>
      <c r="L61" s="190" t="s">
        <v>257</v>
      </c>
      <c r="M61" s="578"/>
      <c r="N61" s="575"/>
      <c r="O61" s="191"/>
      <c r="P61" s="578"/>
      <c r="Q61" s="575"/>
      <c r="R61" s="191"/>
      <c r="S61" s="575"/>
      <c r="T61" s="575"/>
      <c r="U61" s="190" t="s">
        <v>257</v>
      </c>
    </row>
    <row r="62" spans="1:21" s="139" customFormat="1" ht="18" customHeight="1">
      <c r="A62" s="560"/>
      <c r="B62" s="572" t="s">
        <v>587</v>
      </c>
      <c r="C62" s="573"/>
      <c r="D62" s="578"/>
      <c r="E62" s="575"/>
      <c r="F62" s="239"/>
      <c r="G62" s="578"/>
      <c r="H62" s="575"/>
      <c r="I62" s="191"/>
      <c r="J62" s="575"/>
      <c r="K62" s="575"/>
      <c r="L62" s="190" t="s">
        <v>257</v>
      </c>
      <c r="M62" s="578"/>
      <c r="N62" s="575"/>
      <c r="O62" s="191"/>
      <c r="P62" s="578"/>
      <c r="Q62" s="575"/>
      <c r="R62" s="191"/>
      <c r="S62" s="575"/>
      <c r="T62" s="575"/>
      <c r="U62" s="190" t="s">
        <v>257</v>
      </c>
    </row>
    <row r="63" spans="1:21" s="139" customFormat="1" ht="18" customHeight="1">
      <c r="A63" s="560"/>
      <c r="B63" s="572" t="s">
        <v>262</v>
      </c>
      <c r="C63" s="573"/>
      <c r="D63" s="578"/>
      <c r="E63" s="575"/>
      <c r="F63" s="239"/>
      <c r="G63" s="578"/>
      <c r="H63" s="575"/>
      <c r="I63" s="191"/>
      <c r="J63" s="575"/>
      <c r="K63" s="575"/>
      <c r="L63" s="190" t="s">
        <v>257</v>
      </c>
      <c r="M63" s="578"/>
      <c r="N63" s="575"/>
      <c r="O63" s="191"/>
      <c r="P63" s="578"/>
      <c r="Q63" s="575"/>
      <c r="R63" s="191"/>
      <c r="S63" s="575"/>
      <c r="T63" s="575"/>
      <c r="U63" s="190" t="s">
        <v>257</v>
      </c>
    </row>
    <row r="64" spans="1:21" s="139" customFormat="1" ht="18" customHeight="1">
      <c r="A64" s="560"/>
      <c r="B64" s="572" t="s">
        <v>263</v>
      </c>
      <c r="C64" s="573"/>
      <c r="D64" s="579"/>
      <c r="E64" s="576"/>
      <c r="F64" s="176"/>
      <c r="G64" s="579"/>
      <c r="H64" s="576"/>
      <c r="I64" s="196"/>
      <c r="J64" s="576"/>
      <c r="K64" s="576"/>
      <c r="L64" s="190"/>
      <c r="M64" s="579"/>
      <c r="N64" s="576"/>
      <c r="O64" s="196"/>
      <c r="P64" s="579"/>
      <c r="Q64" s="576"/>
      <c r="R64" s="196"/>
      <c r="S64" s="576"/>
      <c r="T64" s="576"/>
      <c r="U64" s="190" t="s">
        <v>257</v>
      </c>
    </row>
    <row r="65" spans="1:21" s="139" customFormat="1" ht="18" customHeight="1" thickBot="1">
      <c r="A65" s="589"/>
      <c r="B65" s="580" t="s">
        <v>264</v>
      </c>
      <c r="C65" s="581"/>
      <c r="D65" s="212" t="s">
        <v>265</v>
      </c>
      <c r="E65" s="213" t="s">
        <v>265</v>
      </c>
      <c r="F65" s="208" t="str">
        <f>IF(SUM(F58:F64)=0,"",SUM(F58:F64))</f>
        <v/>
      </c>
      <c r="G65" s="212" t="s">
        <v>266</v>
      </c>
      <c r="H65" s="213" t="s">
        <v>266</v>
      </c>
      <c r="I65" s="207" t="str">
        <f>IF(SUM(I58:I64)=0,"",SUM(I58:I64))</f>
        <v/>
      </c>
      <c r="J65" s="213" t="s">
        <v>266</v>
      </c>
      <c r="K65" s="213" t="s">
        <v>266</v>
      </c>
      <c r="L65" s="208" t="str">
        <f>IF(SUM(L58:L64)=0,"",SUM(L58:L64))</f>
        <v/>
      </c>
      <c r="M65" s="212" t="s">
        <v>266</v>
      </c>
      <c r="N65" s="213" t="s">
        <v>266</v>
      </c>
      <c r="O65" s="207" t="str">
        <f>IF(SUM(O58:O64)=0,"",SUM(O58:O64))</f>
        <v/>
      </c>
      <c r="P65" s="212" t="s">
        <v>266</v>
      </c>
      <c r="Q65" s="213" t="s">
        <v>266</v>
      </c>
      <c r="R65" s="207" t="str">
        <f>IF(SUM(R58:R64)=0,"",SUM(R58:R64))</f>
        <v/>
      </c>
      <c r="S65" s="213" t="s">
        <v>266</v>
      </c>
      <c r="T65" s="213" t="s">
        <v>266</v>
      </c>
      <c r="U65" s="208" t="str">
        <f>IF(SUM(U58:U64)=0,"",SUM(U58:U64))</f>
        <v/>
      </c>
    </row>
    <row r="66" spans="1:21">
      <c r="F66" s="214" t="str">
        <f>IF(F57=F65,"","↑【確認】「事業財源」の合計と「合計（総事業費）」が不一致")</f>
        <v/>
      </c>
    </row>
    <row r="67" spans="1:21">
      <c r="F67" s="214"/>
    </row>
    <row r="68" spans="1:21">
      <c r="A68" s="215" t="s">
        <v>267</v>
      </c>
    </row>
    <row r="69" spans="1:21">
      <c r="A69" s="215"/>
    </row>
    <row r="70" spans="1:21">
      <c r="A70" s="216" t="s">
        <v>268</v>
      </c>
      <c r="B70" s="217" t="s">
        <v>588</v>
      </c>
      <c r="C70" s="217"/>
      <c r="D70" s="217"/>
      <c r="E70" s="217"/>
      <c r="F70" s="217"/>
      <c r="G70" s="217"/>
      <c r="H70" s="217"/>
      <c r="I70" s="217"/>
      <c r="J70" s="217"/>
      <c r="K70" s="217"/>
      <c r="L70" s="217"/>
    </row>
    <row r="71" spans="1:21">
      <c r="A71" s="216"/>
      <c r="B71" s="217" t="s">
        <v>589</v>
      </c>
      <c r="C71" s="217"/>
      <c r="D71" s="217"/>
      <c r="E71" s="217"/>
      <c r="F71" s="217"/>
      <c r="G71" s="217"/>
      <c r="H71" s="217"/>
      <c r="I71" s="217"/>
      <c r="J71" s="217"/>
      <c r="K71" s="217"/>
      <c r="L71" s="217"/>
    </row>
    <row r="72" spans="1:21">
      <c r="A72" s="216" t="s">
        <v>269</v>
      </c>
      <c r="B72" s="217" t="s">
        <v>270</v>
      </c>
      <c r="C72" s="217"/>
      <c r="D72" s="217"/>
      <c r="E72" s="217"/>
      <c r="F72" s="217"/>
      <c r="G72" s="217"/>
      <c r="H72" s="217"/>
      <c r="I72" s="217"/>
      <c r="J72" s="217"/>
      <c r="K72" s="217"/>
      <c r="L72" s="217"/>
    </row>
    <row r="73" spans="1:21">
      <c r="A73" s="216"/>
      <c r="B73" s="217" t="s">
        <v>271</v>
      </c>
      <c r="C73" s="217"/>
      <c r="D73" s="217"/>
      <c r="E73" s="217"/>
      <c r="F73" s="217"/>
      <c r="G73" s="217"/>
      <c r="H73" s="217"/>
      <c r="I73" s="217"/>
      <c r="J73" s="217"/>
      <c r="K73" s="217"/>
      <c r="L73" s="217"/>
    </row>
    <row r="74" spans="1:21">
      <c r="A74" s="216" t="s">
        <v>272</v>
      </c>
      <c r="B74" s="217" t="s">
        <v>273</v>
      </c>
      <c r="C74" s="217"/>
      <c r="D74" s="217"/>
      <c r="E74" s="217"/>
      <c r="F74" s="217"/>
      <c r="G74" s="217"/>
      <c r="H74" s="217"/>
      <c r="I74" s="217"/>
      <c r="J74" s="217"/>
      <c r="K74" s="217"/>
      <c r="L74" s="217"/>
    </row>
    <row r="75" spans="1:21">
      <c r="A75" s="216" t="s">
        <v>274</v>
      </c>
      <c r="B75" s="217" t="s">
        <v>275</v>
      </c>
      <c r="C75" s="217"/>
      <c r="D75" s="217"/>
      <c r="E75" s="217"/>
      <c r="F75" s="217"/>
      <c r="G75" s="217"/>
      <c r="H75" s="217"/>
      <c r="I75" s="217"/>
      <c r="J75" s="217"/>
      <c r="K75" s="217"/>
      <c r="L75" s="217"/>
    </row>
    <row r="76" spans="1:21">
      <c r="A76" s="216"/>
      <c r="B76" s="217" t="s">
        <v>276</v>
      </c>
      <c r="C76" s="217"/>
      <c r="D76" s="217"/>
      <c r="E76" s="217"/>
      <c r="F76" s="217"/>
      <c r="G76" s="217"/>
      <c r="H76" s="217"/>
      <c r="I76" s="217"/>
      <c r="J76" s="217"/>
      <c r="K76" s="217"/>
      <c r="L76" s="217"/>
    </row>
    <row r="77" spans="1:21">
      <c r="A77" s="216"/>
      <c r="B77" s="217" t="s">
        <v>277</v>
      </c>
      <c r="C77" s="217"/>
      <c r="D77" s="217"/>
      <c r="E77" s="217"/>
      <c r="F77" s="217"/>
      <c r="G77" s="217"/>
      <c r="H77" s="217"/>
      <c r="I77" s="217"/>
      <c r="J77" s="217"/>
      <c r="K77" s="217"/>
      <c r="L77" s="217"/>
    </row>
    <row r="78" spans="1:21">
      <c r="A78" s="216"/>
      <c r="B78" s="217"/>
      <c r="C78" s="217"/>
      <c r="D78" s="217"/>
      <c r="E78" s="217"/>
      <c r="F78" s="217"/>
      <c r="G78" s="217"/>
      <c r="H78" s="217"/>
      <c r="I78" s="217"/>
      <c r="J78" s="217"/>
      <c r="K78" s="217"/>
      <c r="L78" s="217"/>
    </row>
    <row r="79" spans="1:21">
      <c r="A79" s="216" t="s">
        <v>278</v>
      </c>
      <c r="B79" s="217" t="s">
        <v>279</v>
      </c>
      <c r="C79" s="217"/>
      <c r="D79" s="217"/>
      <c r="E79" s="217"/>
      <c r="F79" s="217"/>
      <c r="G79" s="217"/>
      <c r="H79" s="217"/>
      <c r="I79" s="217"/>
      <c r="J79" s="217"/>
      <c r="K79" s="217"/>
      <c r="L79" s="217"/>
    </row>
    <row r="80" spans="1:21">
      <c r="A80" s="216"/>
      <c r="B80" s="217"/>
      <c r="C80" s="217"/>
      <c r="D80" s="217"/>
      <c r="E80" s="217"/>
      <c r="F80" s="217"/>
      <c r="G80" s="217"/>
      <c r="H80" s="217"/>
      <c r="I80" s="217"/>
      <c r="J80" s="217"/>
      <c r="K80" s="217"/>
      <c r="L80" s="217"/>
    </row>
    <row r="81" spans="1:12">
      <c r="A81" s="216" t="s">
        <v>280</v>
      </c>
      <c r="B81" s="217" t="s">
        <v>281</v>
      </c>
      <c r="C81" s="217"/>
      <c r="D81" s="217"/>
      <c r="E81" s="217"/>
      <c r="F81" s="217"/>
      <c r="G81" s="217"/>
      <c r="H81" s="217"/>
      <c r="I81" s="217"/>
      <c r="J81" s="217"/>
      <c r="K81" s="217"/>
      <c r="L81" s="217"/>
    </row>
    <row r="82" spans="1:12">
      <c r="A82" s="216" t="s">
        <v>282</v>
      </c>
      <c r="B82" s="217" t="s">
        <v>283</v>
      </c>
      <c r="C82" s="217"/>
      <c r="D82" s="217"/>
      <c r="E82" s="217"/>
      <c r="F82" s="217"/>
      <c r="G82" s="217"/>
      <c r="H82" s="217"/>
      <c r="I82" s="217"/>
      <c r="J82" s="217"/>
      <c r="K82" s="217"/>
      <c r="L82" s="217"/>
    </row>
    <row r="83" spans="1:12">
      <c r="A83" s="216" t="s">
        <v>282</v>
      </c>
      <c r="B83" s="217" t="s">
        <v>284</v>
      </c>
      <c r="C83" s="217"/>
      <c r="D83" s="217"/>
      <c r="E83" s="217"/>
      <c r="F83" s="217"/>
      <c r="G83" s="217"/>
      <c r="H83" s="217"/>
      <c r="I83" s="217"/>
      <c r="J83" s="217"/>
      <c r="K83" s="217"/>
      <c r="L83" s="217"/>
    </row>
    <row r="84" spans="1:12">
      <c r="A84" s="216" t="s">
        <v>285</v>
      </c>
      <c r="B84" s="218" t="s">
        <v>286</v>
      </c>
      <c r="C84" s="218"/>
      <c r="D84" s="217"/>
      <c r="E84" s="217"/>
      <c r="F84" s="217"/>
      <c r="G84" s="217"/>
      <c r="H84" s="217"/>
      <c r="I84" s="217"/>
      <c r="J84" s="217"/>
      <c r="K84" s="217"/>
      <c r="L84" s="217"/>
    </row>
    <row r="85" spans="1:12">
      <c r="A85" s="216" t="s">
        <v>287</v>
      </c>
      <c r="B85" s="218" t="s">
        <v>288</v>
      </c>
      <c r="C85" s="218"/>
      <c r="D85" s="217"/>
      <c r="E85" s="217"/>
      <c r="F85" s="217"/>
      <c r="G85" s="217"/>
      <c r="H85" s="217"/>
      <c r="I85" s="217"/>
      <c r="J85" s="217"/>
      <c r="K85" s="217"/>
      <c r="L85" s="217"/>
    </row>
    <row r="86" spans="1:12">
      <c r="A86" s="216" t="s">
        <v>282</v>
      </c>
      <c r="B86" s="218" t="s">
        <v>289</v>
      </c>
      <c r="C86" s="218"/>
      <c r="D86" s="217"/>
      <c r="E86" s="217"/>
      <c r="F86" s="217"/>
      <c r="G86" s="217"/>
      <c r="H86" s="217"/>
      <c r="I86" s="217"/>
      <c r="J86" s="217"/>
      <c r="K86" s="217"/>
      <c r="L86" s="217"/>
    </row>
    <row r="87" spans="1:12">
      <c r="A87" s="216" t="s">
        <v>282</v>
      </c>
      <c r="B87" s="218" t="s">
        <v>290</v>
      </c>
      <c r="C87" s="218"/>
      <c r="D87" s="217"/>
      <c r="E87" s="217"/>
      <c r="F87" s="217"/>
      <c r="G87" s="217"/>
      <c r="H87" s="217"/>
      <c r="I87" s="217"/>
      <c r="J87" s="217"/>
      <c r="K87" s="217"/>
      <c r="L87" s="217"/>
    </row>
    <row r="88" spans="1:12">
      <c r="A88" s="216" t="s">
        <v>291</v>
      </c>
      <c r="B88" s="217" t="s">
        <v>292</v>
      </c>
      <c r="C88" s="217"/>
      <c r="D88" s="217"/>
      <c r="E88" s="217"/>
      <c r="F88" s="217"/>
      <c r="G88" s="217"/>
      <c r="H88" s="217"/>
      <c r="I88" s="217"/>
      <c r="J88" s="217"/>
      <c r="K88" s="217"/>
      <c r="L88" s="217"/>
    </row>
    <row r="89" spans="1:12">
      <c r="A89" s="216" t="s">
        <v>293</v>
      </c>
      <c r="B89" s="217" t="s">
        <v>294</v>
      </c>
      <c r="C89" s="217"/>
      <c r="D89" s="217"/>
      <c r="E89" s="217"/>
      <c r="F89" s="217"/>
      <c r="G89" s="217"/>
      <c r="H89" s="217"/>
      <c r="I89" s="217"/>
      <c r="J89" s="217"/>
      <c r="K89" s="217"/>
      <c r="L89" s="217"/>
    </row>
    <row r="90" spans="1:12">
      <c r="A90" s="219"/>
      <c r="B90" s="217" t="s">
        <v>295</v>
      </c>
      <c r="C90" s="217"/>
      <c r="D90" s="217"/>
      <c r="E90" s="217"/>
      <c r="F90" s="217"/>
      <c r="G90" s="217"/>
      <c r="H90" s="217"/>
      <c r="I90" s="217"/>
      <c r="J90" s="217"/>
      <c r="K90" s="217"/>
      <c r="L90" s="217"/>
    </row>
    <row r="91" spans="1:12">
      <c r="A91" s="219"/>
    </row>
  </sheetData>
  <mergeCells count="51">
    <mergeCell ref="B64:C64"/>
    <mergeCell ref="B65:C65"/>
    <mergeCell ref="M58:M64"/>
    <mergeCell ref="N58:N64"/>
    <mergeCell ref="P58:P64"/>
    <mergeCell ref="Q58:Q64"/>
    <mergeCell ref="S58:S64"/>
    <mergeCell ref="T58:T64"/>
    <mergeCell ref="D58:D64"/>
    <mergeCell ref="E58:E64"/>
    <mergeCell ref="G58:G64"/>
    <mergeCell ref="H58:H64"/>
    <mergeCell ref="J58:J64"/>
    <mergeCell ref="K58:K64"/>
    <mergeCell ref="B51:C51"/>
    <mergeCell ref="B52:C52"/>
    <mergeCell ref="B56:C56"/>
    <mergeCell ref="A57:C57"/>
    <mergeCell ref="A58:A65"/>
    <mergeCell ref="B58:C58"/>
    <mergeCell ref="B59:C59"/>
    <mergeCell ref="B60:C60"/>
    <mergeCell ref="B61:C61"/>
    <mergeCell ref="B62:C62"/>
    <mergeCell ref="A41:A56"/>
    <mergeCell ref="B41:C41"/>
    <mergeCell ref="B42:C42"/>
    <mergeCell ref="B46:C46"/>
    <mergeCell ref="B47:C47"/>
    <mergeCell ref="B63:C63"/>
    <mergeCell ref="A10:A40"/>
    <mergeCell ref="B10:B33"/>
    <mergeCell ref="B34:B39"/>
    <mergeCell ref="V37:X38"/>
    <mergeCell ref="B40:C40"/>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4">
    <dataValidation allowBlank="1" showInputMessage="1" showErrorMessage="1" prompt="このセルは入力不要です。" sqref="G7:L65" xr:uid="{BD19D1D5-374C-44DE-A899-DE94024627B0}"/>
    <dataValidation type="list" allowBlank="1" showInputMessage="1" showErrorMessage="1" sqref="C14 C21 C28 B42:C42 B47:C47" xr:uid="{83ABFEF6-68C6-4227-A25D-0350808BBA5D}">
      <formula1>"　（新築）,（移転新築）,　（増築）,　（改築）"</formula1>
    </dataValidation>
    <dataValidation type="list" showInputMessage="1" showErrorMessage="1" sqref="C13 C20 C27 B41:C41 B46:C46" xr:uid="{9BCE156D-43B5-4DB8-8F82-800B5447B9FE}">
      <formula1>" &lt;建築工事&gt;, &lt;改修工事&gt;"</formula1>
    </dataValidation>
    <dataValidation allowBlank="1" showInputMessage="1" showErrorMessage="1" prompt="入力不要_x000a_（様式１から転記されます。）" sqref="C5 E5:K5" xr:uid="{E4F1790D-ADE9-40AC-9F8C-8033CFD39AB6}"/>
  </dataValidations>
  <printOptions horizontalCentered="1"/>
  <pageMargins left="0.19685039370078741" right="0.19685039370078741" top="0.35433070866141736" bottom="0.35433070866141736" header="0.31496062992125984" footer="0.31496062992125984"/>
  <pageSetup paperSize="9" scale="72" fitToWidth="0" orientation="portrait" r:id="rId1"/>
  <colBreaks count="1" manualBreakCount="1">
    <brk id="21" max="1048575"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BEFAE-EB1D-416F-A207-7AE1075E6763}">
  <sheetPr>
    <tabColor theme="8" tint="0.59999389629810485"/>
  </sheetPr>
  <dimension ref="A1:L50"/>
  <sheetViews>
    <sheetView view="pageBreakPreview" zoomScaleNormal="100" zoomScaleSheetLayoutView="100" workbookViewId="0"/>
  </sheetViews>
  <sheetFormatPr defaultColWidth="9" defaultRowHeight="12"/>
  <cols>
    <col min="1" max="1" width="11.25" style="106" customWidth="1"/>
    <col min="2" max="18" width="10" style="106" customWidth="1"/>
    <col min="19" max="16384" width="9" style="106"/>
  </cols>
  <sheetData>
    <row r="1" spans="1:12">
      <c r="A1" s="106" t="s">
        <v>613</v>
      </c>
    </row>
    <row r="2" spans="1:12" ht="18" customHeight="1">
      <c r="A2" s="592" t="s">
        <v>612</v>
      </c>
      <c r="B2" s="592"/>
      <c r="C2" s="592"/>
      <c r="D2" s="592"/>
      <c r="E2" s="592"/>
      <c r="F2" s="592"/>
      <c r="G2" s="592"/>
      <c r="H2" s="592"/>
      <c r="I2" s="592"/>
      <c r="J2" s="592"/>
      <c r="K2" s="592"/>
    </row>
    <row r="5" spans="1:12" ht="18.75" customHeight="1">
      <c r="A5" s="131" t="s">
        <v>19</v>
      </c>
      <c r="B5" s="614" t="s">
        <v>296</v>
      </c>
      <c r="C5" s="615"/>
      <c r="D5" s="615"/>
      <c r="E5" s="615"/>
      <c r="F5" s="615"/>
      <c r="G5" s="616"/>
    </row>
    <row r="6" spans="1:12" ht="12" customHeight="1">
      <c r="A6" s="104"/>
      <c r="B6" s="74"/>
      <c r="C6" s="74"/>
      <c r="D6" s="74"/>
      <c r="E6" s="74"/>
      <c r="F6" s="74"/>
    </row>
    <row r="8" spans="1:12">
      <c r="A8" s="593" t="s">
        <v>147</v>
      </c>
      <c r="B8" s="593"/>
      <c r="C8" s="593"/>
      <c r="D8" s="593" t="s">
        <v>167</v>
      </c>
      <c r="E8" s="593"/>
      <c r="F8" s="593"/>
      <c r="G8" s="593" t="s">
        <v>148</v>
      </c>
      <c r="H8" s="593"/>
      <c r="I8" s="593"/>
      <c r="J8" s="593"/>
      <c r="K8" s="593"/>
    </row>
    <row r="9" spans="1:12" ht="18.75" customHeight="1">
      <c r="A9" s="594">
        <f>様式４!D11</f>
        <v>0</v>
      </c>
      <c r="B9" s="594"/>
      <c r="C9" s="594"/>
      <c r="D9" s="594">
        <f>様式４!C11</f>
        <v>0</v>
      </c>
      <c r="E9" s="594"/>
      <c r="F9" s="594"/>
      <c r="G9" s="594">
        <f>'様式第３号（変更交付申請） '!F13</f>
        <v>0</v>
      </c>
      <c r="H9" s="594"/>
      <c r="I9" s="594"/>
      <c r="J9" s="594"/>
      <c r="K9" s="594"/>
    </row>
    <row r="10" spans="1:12" ht="12" customHeight="1">
      <c r="A10" s="107"/>
      <c r="B10" s="107"/>
      <c r="C10" s="107"/>
      <c r="D10" s="107"/>
      <c r="E10" s="107"/>
      <c r="F10" s="107"/>
      <c r="G10" s="107"/>
      <c r="H10" s="107"/>
      <c r="I10" s="107"/>
      <c r="J10" s="107"/>
      <c r="K10" s="107"/>
    </row>
    <row r="11" spans="1:12" ht="12" customHeight="1">
      <c r="A11" s="107"/>
      <c r="B11" s="107"/>
      <c r="C11" s="107"/>
      <c r="D11" s="107"/>
      <c r="E11" s="107"/>
      <c r="F11" s="107"/>
      <c r="G11" s="107"/>
      <c r="H11" s="107"/>
      <c r="I11" s="107"/>
      <c r="J11" s="107"/>
      <c r="K11" s="107"/>
    </row>
    <row r="12" spans="1:12">
      <c r="A12" s="106" t="s">
        <v>168</v>
      </c>
    </row>
    <row r="13" spans="1:12" ht="3.75" customHeight="1"/>
    <row r="14" spans="1:12">
      <c r="A14" s="599" t="s">
        <v>149</v>
      </c>
      <c r="B14" s="597" t="s">
        <v>152</v>
      </c>
      <c r="C14" s="597"/>
      <c r="D14" s="597"/>
      <c r="E14" s="597"/>
      <c r="F14" s="597"/>
      <c r="G14" s="597" t="s">
        <v>153</v>
      </c>
      <c r="H14" s="597"/>
      <c r="I14" s="597"/>
      <c r="J14" s="597"/>
      <c r="K14" s="597"/>
    </row>
    <row r="15" spans="1:12" ht="18.75" customHeight="1">
      <c r="A15" s="596"/>
      <c r="B15" s="130" t="s">
        <v>175</v>
      </c>
      <c r="C15" s="272" t="str">
        <f>'様式第３号（変更交付申請） '!C29:D29</f>
        <v>令和　年　月　日</v>
      </c>
      <c r="D15" s="133" t="s">
        <v>176</v>
      </c>
      <c r="E15" s="133" t="s">
        <v>177</v>
      </c>
      <c r="F15" s="274" t="str">
        <f>'様式第３号（変更交付申請） '!C29</f>
        <v>令和　年　月　日</v>
      </c>
      <c r="G15" s="130" t="s">
        <v>175</v>
      </c>
      <c r="H15" s="272" t="str">
        <f>'様式第３号（変更交付申請） '!C29</f>
        <v>令和　年　月　日</v>
      </c>
      <c r="I15" s="133" t="s">
        <v>176</v>
      </c>
      <c r="J15" s="133" t="s">
        <v>177</v>
      </c>
      <c r="K15" s="274" t="str">
        <f>'様式第３号（変更交付申請） '!C31</f>
        <v>令和　年　月　日</v>
      </c>
      <c r="L15" s="106" t="s">
        <v>399</v>
      </c>
    </row>
    <row r="16" spans="1:12" ht="18.75" customHeight="1">
      <c r="A16" s="131" t="s">
        <v>166</v>
      </c>
      <c r="B16" s="598"/>
      <c r="C16" s="598"/>
      <c r="D16" s="598"/>
      <c r="E16" s="598"/>
      <c r="F16" s="598"/>
      <c r="G16" s="600"/>
      <c r="H16" s="601"/>
      <c r="I16" s="601"/>
      <c r="J16" s="601"/>
      <c r="K16" s="602"/>
    </row>
    <row r="17" spans="1:11" ht="18.75" customHeight="1">
      <c r="A17" s="132" t="s">
        <v>170</v>
      </c>
      <c r="B17" s="88" t="s">
        <v>178</v>
      </c>
      <c r="C17" s="98"/>
      <c r="D17" s="89" t="s">
        <v>179</v>
      </c>
      <c r="E17" s="99"/>
      <c r="F17" s="91" t="s">
        <v>180</v>
      </c>
      <c r="G17" s="99"/>
      <c r="H17" s="90" t="s">
        <v>181</v>
      </c>
      <c r="I17" s="99"/>
      <c r="J17" s="90" t="s">
        <v>182</v>
      </c>
      <c r="K17" s="102">
        <f>C17+E17+G17+I17</f>
        <v>0</v>
      </c>
    </row>
    <row r="18" spans="1:11">
      <c r="A18" s="595" t="s">
        <v>156</v>
      </c>
      <c r="B18" s="597" t="s">
        <v>154</v>
      </c>
      <c r="C18" s="597"/>
      <c r="D18" s="597"/>
      <c r="E18" s="597"/>
      <c r="F18" s="597"/>
      <c r="G18" s="597" t="s">
        <v>155</v>
      </c>
      <c r="H18" s="597"/>
      <c r="I18" s="597"/>
      <c r="J18" s="597"/>
      <c r="K18" s="597"/>
    </row>
    <row r="19" spans="1:11" ht="18.75" customHeight="1">
      <c r="A19" s="596"/>
      <c r="B19" s="598"/>
      <c r="C19" s="598"/>
      <c r="D19" s="598"/>
      <c r="E19" s="598"/>
      <c r="F19" s="598"/>
      <c r="G19" s="598"/>
      <c r="H19" s="598"/>
      <c r="I19" s="598"/>
      <c r="J19" s="598"/>
      <c r="K19" s="598"/>
    </row>
    <row r="20" spans="1:11" ht="12" customHeight="1">
      <c r="A20" s="605" t="s">
        <v>157</v>
      </c>
      <c r="B20" s="131" t="s">
        <v>158</v>
      </c>
      <c r="C20" s="593" t="s">
        <v>159</v>
      </c>
      <c r="D20" s="593"/>
      <c r="E20" s="593"/>
      <c r="F20" s="593"/>
      <c r="G20" s="593"/>
      <c r="H20" s="593"/>
      <c r="I20" s="593"/>
      <c r="J20" s="593"/>
      <c r="K20" s="593"/>
    </row>
    <row r="21" spans="1:11">
      <c r="A21" s="605"/>
      <c r="B21" s="598"/>
      <c r="C21" s="131" t="s">
        <v>160</v>
      </c>
      <c r="D21" s="131" t="s">
        <v>161</v>
      </c>
      <c r="E21" s="131" t="s">
        <v>162</v>
      </c>
      <c r="F21" s="600" t="s">
        <v>155</v>
      </c>
      <c r="G21" s="602"/>
      <c r="H21" s="597" t="s">
        <v>163</v>
      </c>
      <c r="I21" s="597"/>
      <c r="J21" s="597"/>
      <c r="K21" s="597"/>
    </row>
    <row r="22" spans="1:11" ht="18.75" customHeight="1">
      <c r="A22" s="605"/>
      <c r="B22" s="598"/>
      <c r="C22" s="92"/>
      <c r="D22" s="93"/>
      <c r="E22" s="94"/>
      <c r="F22" s="606"/>
      <c r="G22" s="606"/>
      <c r="H22" s="105" t="s">
        <v>164</v>
      </c>
      <c r="I22" s="95"/>
      <c r="J22" s="105" t="s">
        <v>165</v>
      </c>
      <c r="K22" s="129"/>
    </row>
    <row r="23" spans="1:11" ht="18.75" customHeight="1">
      <c r="A23" s="605"/>
      <c r="B23" s="598"/>
      <c r="C23" s="92"/>
      <c r="D23" s="93"/>
      <c r="E23" s="94"/>
      <c r="F23" s="606"/>
      <c r="G23" s="606"/>
      <c r="H23" s="105" t="s">
        <v>164</v>
      </c>
      <c r="I23" s="95"/>
      <c r="J23" s="105" t="s">
        <v>165</v>
      </c>
      <c r="K23" s="129"/>
    </row>
    <row r="26" spans="1:11">
      <c r="A26" s="106" t="s">
        <v>169</v>
      </c>
    </row>
    <row r="27" spans="1:11" ht="3.75" customHeight="1"/>
    <row r="28" spans="1:11" ht="19.5" customHeight="1">
      <c r="A28" s="607" t="s">
        <v>18</v>
      </c>
      <c r="B28" s="608"/>
      <c r="C28" s="611" t="s">
        <v>592</v>
      </c>
      <c r="D28" s="78"/>
      <c r="E28" s="611" t="s">
        <v>593</v>
      </c>
      <c r="F28" s="79"/>
      <c r="G28" s="611" t="s">
        <v>594</v>
      </c>
      <c r="H28" s="79"/>
      <c r="I28" s="611" t="s">
        <v>595</v>
      </c>
      <c r="J28" s="79"/>
      <c r="K28" s="603" t="s">
        <v>150</v>
      </c>
    </row>
    <row r="29" spans="1:11" ht="24" customHeight="1">
      <c r="A29" s="609"/>
      <c r="B29" s="610"/>
      <c r="C29" s="612"/>
      <c r="D29" s="103" t="s">
        <v>172</v>
      </c>
      <c r="E29" s="612"/>
      <c r="F29" s="103" t="s">
        <v>172</v>
      </c>
      <c r="G29" s="612"/>
      <c r="H29" s="103" t="s">
        <v>172</v>
      </c>
      <c r="I29" s="612"/>
      <c r="J29" s="103" t="s">
        <v>172</v>
      </c>
      <c r="K29" s="604"/>
    </row>
    <row r="30" spans="1:11" ht="30" customHeight="1">
      <c r="A30" s="640" t="s">
        <v>183</v>
      </c>
      <c r="B30" s="641"/>
      <c r="C30" s="93"/>
      <c r="D30" s="93"/>
      <c r="E30" s="96"/>
      <c r="F30" s="93"/>
      <c r="G30" s="96"/>
      <c r="H30" s="93"/>
      <c r="I30" s="96"/>
      <c r="J30" s="93"/>
      <c r="K30" s="75" t="str">
        <f>IF(SUM(C30+E30+G30+I30)=0,"",SUM(C30+E30+G30+I30))</f>
        <v/>
      </c>
    </row>
    <row r="31" spans="1:11" ht="15" customHeight="1">
      <c r="A31" s="642" t="s">
        <v>184</v>
      </c>
      <c r="B31" s="643"/>
      <c r="C31" s="100"/>
      <c r="D31" s="100"/>
      <c r="E31" s="101"/>
      <c r="F31" s="100"/>
      <c r="G31" s="101"/>
      <c r="H31" s="100"/>
      <c r="I31" s="101"/>
      <c r="J31" s="100"/>
      <c r="K31" s="76" t="str">
        <f t="shared" ref="K31:K32" si="0">IF(SUM(C31+E31+G31+I31)=0,"",SUM(C31+E31+G31+I31))</f>
        <v/>
      </c>
    </row>
    <row r="32" spans="1:11" ht="15" customHeight="1">
      <c r="A32" s="642"/>
      <c r="B32" s="643"/>
      <c r="C32" s="97"/>
      <c r="D32" s="97"/>
      <c r="E32" s="97"/>
      <c r="F32" s="97"/>
      <c r="G32" s="97"/>
      <c r="H32" s="97"/>
      <c r="I32" s="97"/>
      <c r="J32" s="97"/>
      <c r="K32" s="77" t="str">
        <f t="shared" si="0"/>
        <v/>
      </c>
    </row>
    <row r="33" spans="1:11" ht="39" customHeight="1">
      <c r="A33" s="640" t="s">
        <v>187</v>
      </c>
      <c r="B33" s="641"/>
      <c r="C33" s="617"/>
      <c r="D33" s="618"/>
      <c r="E33" s="617"/>
      <c r="F33" s="618"/>
      <c r="G33" s="617"/>
      <c r="H33" s="618"/>
      <c r="I33" s="617"/>
      <c r="J33" s="618"/>
      <c r="K33" s="75" t="str">
        <f>IF(SUM(C33+E33+G33+I33)=0,"",SUM(C33+E33+G33+I33))</f>
        <v/>
      </c>
    </row>
    <row r="34" spans="1:11" ht="12" customHeight="1">
      <c r="A34" s="619" t="s">
        <v>173</v>
      </c>
      <c r="B34" s="619"/>
      <c r="C34" s="619"/>
      <c r="D34" s="619"/>
      <c r="E34" s="619"/>
      <c r="F34" s="619"/>
      <c r="G34" s="619"/>
      <c r="H34" s="619"/>
      <c r="I34" s="619"/>
      <c r="J34" s="619"/>
      <c r="K34" s="619"/>
    </row>
    <row r="36" spans="1:11">
      <c r="A36" s="106" t="s">
        <v>641</v>
      </c>
    </row>
    <row r="37" spans="1:11" ht="3.75" customHeight="1"/>
    <row r="38" spans="1:11" ht="18.75" customHeight="1">
      <c r="A38" s="620"/>
      <c r="B38" s="621"/>
      <c r="C38" s="621"/>
      <c r="D38" s="621"/>
      <c r="E38" s="621"/>
      <c r="F38" s="621"/>
      <c r="G38" s="621"/>
      <c r="H38" s="621"/>
      <c r="I38" s="621"/>
      <c r="J38" s="621"/>
      <c r="K38" s="622"/>
    </row>
    <row r="39" spans="1:11" ht="18.75" customHeight="1">
      <c r="A39" s="623"/>
      <c r="B39" s="624"/>
      <c r="C39" s="624"/>
      <c r="D39" s="624"/>
      <c r="E39" s="624"/>
      <c r="F39" s="624"/>
      <c r="G39" s="624"/>
      <c r="H39" s="624"/>
      <c r="I39" s="624"/>
      <c r="J39" s="624"/>
      <c r="K39" s="625"/>
    </row>
    <row r="40" spans="1:11" ht="18.75" customHeight="1">
      <c r="A40" s="623"/>
      <c r="B40" s="624"/>
      <c r="C40" s="624"/>
      <c r="D40" s="624"/>
      <c r="E40" s="624"/>
      <c r="F40" s="624"/>
      <c r="G40" s="624"/>
      <c r="H40" s="624"/>
      <c r="I40" s="624"/>
      <c r="J40" s="624"/>
      <c r="K40" s="625"/>
    </row>
    <row r="41" spans="1:11" ht="18.75" customHeight="1">
      <c r="A41" s="626"/>
      <c r="B41" s="627"/>
      <c r="C41" s="627"/>
      <c r="D41" s="627"/>
      <c r="E41" s="627"/>
      <c r="F41" s="627"/>
      <c r="G41" s="627"/>
      <c r="H41" s="627"/>
      <c r="I41" s="627"/>
      <c r="J41" s="627"/>
      <c r="K41" s="628"/>
    </row>
    <row r="44" spans="1:11">
      <c r="A44" s="106" t="s">
        <v>171</v>
      </c>
    </row>
    <row r="45" spans="1:11" ht="3.75" customHeight="1"/>
    <row r="46" spans="1:11" ht="18.75" customHeight="1">
      <c r="A46" s="109" t="s">
        <v>189</v>
      </c>
    </row>
    <row r="47" spans="1:11" ht="72" customHeight="1">
      <c r="A47" s="629" t="s">
        <v>190</v>
      </c>
      <c r="B47" s="630"/>
      <c r="C47" s="631"/>
      <c r="D47" s="108"/>
    </row>
    <row r="48" spans="1:11" ht="18.75" customHeight="1">
      <c r="A48" s="632" t="s">
        <v>185</v>
      </c>
      <c r="B48" s="633"/>
      <c r="C48" s="634"/>
      <c r="D48" s="635" t="s">
        <v>186</v>
      </c>
      <c r="E48" s="636"/>
      <c r="F48" s="636"/>
      <c r="G48" s="637"/>
      <c r="H48" s="638"/>
      <c r="I48" s="639"/>
    </row>
    <row r="49" spans="1:5" ht="21" customHeight="1">
      <c r="A49" s="593" t="s">
        <v>188</v>
      </c>
      <c r="B49" s="593"/>
      <c r="C49" s="593"/>
      <c r="D49" s="613" t="s">
        <v>191</v>
      </c>
      <c r="E49" s="613"/>
    </row>
    <row r="50" spans="1:5" ht="11.25" customHeight="1"/>
  </sheetData>
  <mergeCells count="46">
    <mergeCell ref="A49:C49"/>
    <mergeCell ref="D49:E49"/>
    <mergeCell ref="I33:J33"/>
    <mergeCell ref="A34:K34"/>
    <mergeCell ref="A38:K41"/>
    <mergeCell ref="A47:C47"/>
    <mergeCell ref="A48:C48"/>
    <mergeCell ref="D48:G48"/>
    <mergeCell ref="H48:I48"/>
    <mergeCell ref="G33:H33"/>
    <mergeCell ref="A30:B30"/>
    <mergeCell ref="A31:B32"/>
    <mergeCell ref="A33:B33"/>
    <mergeCell ref="C33:D33"/>
    <mergeCell ref="E33:F33"/>
    <mergeCell ref="K28:K29"/>
    <mergeCell ref="A20:A23"/>
    <mergeCell ref="C20:K20"/>
    <mergeCell ref="B21:B23"/>
    <mergeCell ref="F21:G21"/>
    <mergeCell ref="H21:K21"/>
    <mergeCell ref="F22:G22"/>
    <mergeCell ref="F23:G23"/>
    <mergeCell ref="A28:B29"/>
    <mergeCell ref="C28:C29"/>
    <mergeCell ref="E28:E29"/>
    <mergeCell ref="G28:G29"/>
    <mergeCell ref="I28:I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6">
    <dataValidation allowBlank="1" showInputMessage="1" showErrorMessage="1" prompt="入力不要_x000a_（様式１から転記されます。）" sqref="A9:F9" xr:uid="{0E7681D0-895C-478B-A354-F77B3EA72050}"/>
    <dataValidation type="list" allowBlank="1" showInputMessage="1" showErrorMessage="1" sqref="G16:K16" xr:uid="{B69FECB4-F3D1-428B-B5F6-945191E9D610}">
      <formula1>"新築,移転新築,増築,改築"</formula1>
    </dataValidation>
    <dataValidation type="list" allowBlank="1" showInputMessage="1" showErrorMessage="1" sqref="K22:K23" xr:uid="{9AB4E180-CD87-44EA-AF16-7D438269CE8D}">
      <formula1>"転用,譲渡,交換,貸付,取壊し"</formula1>
    </dataValidation>
    <dataValidation type="list" allowBlank="1" showInputMessage="1" showErrorMessage="1" sqref="I22:I23" xr:uid="{2FA953CA-6745-4782-A46B-E24DF002EF42}">
      <formula1>"有（承認済）,有（申請済）,有（申請予定）,無"</formula1>
    </dataValidation>
    <dataValidation type="list" allowBlank="1" showInputMessage="1" showErrorMessage="1" sqref="B21:B23" xr:uid="{CB511D04-4A3A-40BC-9964-D761B517F9D5}">
      <formula1>"有,無"</formula1>
    </dataValidation>
    <dataValidation type="list" allowBlank="1" showInputMessage="1" showErrorMessage="1" sqref="B16:F16" xr:uid="{38082B3A-3734-4CAB-95DE-C073C46DC9AD}">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C1CA-ECC8-4536-9E53-A4E15E0A227F}">
  <sheetPr>
    <tabColor theme="8" tint="0.59999389629810485"/>
  </sheetPr>
  <dimension ref="A1:L49"/>
  <sheetViews>
    <sheetView view="pageBreakPreview" zoomScaleNormal="100" zoomScaleSheetLayoutView="100" workbookViewId="0"/>
  </sheetViews>
  <sheetFormatPr defaultColWidth="9" defaultRowHeight="12"/>
  <cols>
    <col min="1" max="1" width="11.25" style="106" customWidth="1"/>
    <col min="2" max="18" width="10" style="106" customWidth="1"/>
    <col min="19" max="16384" width="9" style="106"/>
  </cols>
  <sheetData>
    <row r="1" spans="1:12">
      <c r="A1" s="106" t="s">
        <v>614</v>
      </c>
    </row>
    <row r="2" spans="1:12" ht="18" customHeight="1">
      <c r="A2" s="592" t="s">
        <v>612</v>
      </c>
      <c r="B2" s="592"/>
      <c r="C2" s="592"/>
      <c r="D2" s="592"/>
      <c r="E2" s="592"/>
      <c r="F2" s="592"/>
      <c r="G2" s="592"/>
      <c r="H2" s="592"/>
      <c r="I2" s="592"/>
      <c r="J2" s="592"/>
      <c r="K2" s="592"/>
    </row>
    <row r="5" spans="1:12" ht="18.75" customHeight="1">
      <c r="A5" s="131" t="s">
        <v>19</v>
      </c>
      <c r="B5" s="614" t="s">
        <v>297</v>
      </c>
      <c r="C5" s="615"/>
      <c r="D5" s="615"/>
      <c r="E5" s="615"/>
      <c r="F5" s="615"/>
      <c r="G5" s="616"/>
    </row>
    <row r="6" spans="1:12" ht="12" customHeight="1">
      <c r="A6" s="104"/>
      <c r="B6" s="74"/>
      <c r="C6" s="74"/>
      <c r="D6" s="74"/>
      <c r="E6" s="74"/>
      <c r="F6" s="74"/>
    </row>
    <row r="8" spans="1:12">
      <c r="A8" s="593" t="s">
        <v>147</v>
      </c>
      <c r="B8" s="593"/>
      <c r="C8" s="593"/>
      <c r="D8" s="593" t="s">
        <v>167</v>
      </c>
      <c r="E8" s="593"/>
      <c r="F8" s="593"/>
      <c r="G8" s="593" t="s">
        <v>148</v>
      </c>
      <c r="H8" s="593"/>
      <c r="I8" s="593"/>
      <c r="J8" s="593"/>
      <c r="K8" s="593"/>
    </row>
    <row r="9" spans="1:12" ht="18.75" customHeight="1">
      <c r="A9" s="594">
        <f>様式４!D11</f>
        <v>0</v>
      </c>
      <c r="B9" s="594"/>
      <c r="C9" s="594"/>
      <c r="D9" s="594">
        <f>様式４!C11</f>
        <v>0</v>
      </c>
      <c r="E9" s="594"/>
      <c r="F9" s="594"/>
      <c r="G9" s="594">
        <f>'様式第３号（変更交付申請） '!F13</f>
        <v>0</v>
      </c>
      <c r="H9" s="594"/>
      <c r="I9" s="594"/>
      <c r="J9" s="594"/>
      <c r="K9" s="594"/>
    </row>
    <row r="10" spans="1:12" ht="12" customHeight="1">
      <c r="A10" s="107"/>
      <c r="B10" s="107"/>
      <c r="C10" s="107"/>
      <c r="D10" s="107"/>
      <c r="E10" s="107"/>
      <c r="F10" s="107"/>
      <c r="G10" s="107"/>
      <c r="H10" s="107"/>
      <c r="I10" s="107"/>
      <c r="J10" s="107"/>
      <c r="K10" s="107"/>
    </row>
    <row r="11" spans="1:12" ht="12" customHeight="1">
      <c r="A11" s="107"/>
      <c r="B11" s="107"/>
      <c r="C11" s="107"/>
      <c r="D11" s="107"/>
      <c r="E11" s="107"/>
      <c r="F11" s="107"/>
      <c r="G11" s="107"/>
      <c r="H11" s="107"/>
      <c r="I11" s="107"/>
      <c r="J11" s="107"/>
      <c r="K11" s="107"/>
    </row>
    <row r="12" spans="1:12">
      <c r="A12" s="106" t="s">
        <v>168</v>
      </c>
    </row>
    <row r="13" spans="1:12" ht="3.75" customHeight="1"/>
    <row r="14" spans="1:12">
      <c r="A14" s="599" t="s">
        <v>149</v>
      </c>
      <c r="B14" s="597" t="s">
        <v>152</v>
      </c>
      <c r="C14" s="597"/>
      <c r="D14" s="597"/>
      <c r="E14" s="597"/>
      <c r="F14" s="597"/>
      <c r="G14" s="597" t="s">
        <v>153</v>
      </c>
      <c r="H14" s="597"/>
      <c r="I14" s="597"/>
      <c r="J14" s="597"/>
      <c r="K14" s="597"/>
    </row>
    <row r="15" spans="1:12" ht="18.75" customHeight="1">
      <c r="A15" s="596"/>
      <c r="B15" s="130" t="s">
        <v>175</v>
      </c>
      <c r="C15" s="272" t="str">
        <f>'様式第３号（変更交付申請） '!C29</f>
        <v>令和　年　月　日</v>
      </c>
      <c r="D15" s="133" t="s">
        <v>176</v>
      </c>
      <c r="E15" s="133" t="s">
        <v>177</v>
      </c>
      <c r="F15" s="274" t="str">
        <f>'様式第３号（変更交付申請） '!C31</f>
        <v>令和　年　月　日</v>
      </c>
      <c r="G15" s="130" t="s">
        <v>175</v>
      </c>
      <c r="H15" s="272" t="str">
        <f>'様式第３号（変更交付申請） '!C29</f>
        <v>令和　年　月　日</v>
      </c>
      <c r="I15" s="133" t="s">
        <v>176</v>
      </c>
      <c r="J15" s="133" t="s">
        <v>177</v>
      </c>
      <c r="K15" s="274" t="str">
        <f>'様式第３号（変更交付申請） '!C31</f>
        <v>令和　年　月　日</v>
      </c>
      <c r="L15" s="106" t="s">
        <v>399</v>
      </c>
    </row>
    <row r="16" spans="1:12" ht="18.75" customHeight="1">
      <c r="A16" s="131" t="s">
        <v>166</v>
      </c>
      <c r="B16" s="598"/>
      <c r="C16" s="598"/>
      <c r="D16" s="598"/>
      <c r="E16" s="598"/>
      <c r="F16" s="598"/>
      <c r="G16" s="600"/>
      <c r="H16" s="601"/>
      <c r="I16" s="601"/>
      <c r="J16" s="601"/>
      <c r="K16" s="602"/>
    </row>
    <row r="17" spans="1:11" ht="18.75" customHeight="1">
      <c r="A17" s="132" t="s">
        <v>170</v>
      </c>
      <c r="B17" s="88" t="s">
        <v>178</v>
      </c>
      <c r="C17" s="98"/>
      <c r="D17" s="89" t="s">
        <v>179</v>
      </c>
      <c r="E17" s="99"/>
      <c r="F17" s="91" t="s">
        <v>180</v>
      </c>
      <c r="G17" s="99"/>
      <c r="H17" s="90" t="s">
        <v>181</v>
      </c>
      <c r="I17" s="99"/>
      <c r="J17" s="90" t="s">
        <v>182</v>
      </c>
      <c r="K17" s="102">
        <f>C17+E17+G17+I17</f>
        <v>0</v>
      </c>
    </row>
    <row r="18" spans="1:11">
      <c r="A18" s="595" t="s">
        <v>156</v>
      </c>
      <c r="B18" s="597" t="s">
        <v>154</v>
      </c>
      <c r="C18" s="597"/>
      <c r="D18" s="597"/>
      <c r="E18" s="597"/>
      <c r="F18" s="597"/>
      <c r="G18" s="597" t="s">
        <v>155</v>
      </c>
      <c r="H18" s="597"/>
      <c r="I18" s="597"/>
      <c r="J18" s="597"/>
      <c r="K18" s="597"/>
    </row>
    <row r="19" spans="1:11" ht="18.75" customHeight="1">
      <c r="A19" s="596"/>
      <c r="B19" s="598"/>
      <c r="C19" s="598"/>
      <c r="D19" s="598"/>
      <c r="E19" s="598"/>
      <c r="F19" s="598"/>
      <c r="G19" s="598"/>
      <c r="H19" s="598"/>
      <c r="I19" s="598"/>
      <c r="J19" s="598"/>
      <c r="K19" s="598"/>
    </row>
    <row r="20" spans="1:11" ht="12" customHeight="1">
      <c r="A20" s="605" t="s">
        <v>157</v>
      </c>
      <c r="B20" s="131" t="s">
        <v>158</v>
      </c>
      <c r="C20" s="593" t="s">
        <v>159</v>
      </c>
      <c r="D20" s="593"/>
      <c r="E20" s="593"/>
      <c r="F20" s="593"/>
      <c r="G20" s="593"/>
      <c r="H20" s="593"/>
      <c r="I20" s="593"/>
      <c r="J20" s="593"/>
      <c r="K20" s="593"/>
    </row>
    <row r="21" spans="1:11">
      <c r="A21" s="605"/>
      <c r="B21" s="598"/>
      <c r="C21" s="131" t="s">
        <v>160</v>
      </c>
      <c r="D21" s="131" t="s">
        <v>161</v>
      </c>
      <c r="E21" s="131" t="s">
        <v>162</v>
      </c>
      <c r="F21" s="600" t="s">
        <v>155</v>
      </c>
      <c r="G21" s="602"/>
      <c r="H21" s="597" t="s">
        <v>163</v>
      </c>
      <c r="I21" s="597"/>
      <c r="J21" s="597"/>
      <c r="K21" s="597"/>
    </row>
    <row r="22" spans="1:11" ht="18.75" customHeight="1">
      <c r="A22" s="605"/>
      <c r="B22" s="598"/>
      <c r="C22" s="92"/>
      <c r="D22" s="93"/>
      <c r="E22" s="94"/>
      <c r="F22" s="606"/>
      <c r="G22" s="606"/>
      <c r="H22" s="105" t="s">
        <v>164</v>
      </c>
      <c r="I22" s="95"/>
      <c r="J22" s="105" t="s">
        <v>165</v>
      </c>
      <c r="K22" s="129"/>
    </row>
    <row r="23" spans="1:11" ht="18.75" customHeight="1">
      <c r="A23" s="605"/>
      <c r="B23" s="598"/>
      <c r="C23" s="92"/>
      <c r="D23" s="93"/>
      <c r="E23" s="94"/>
      <c r="F23" s="606"/>
      <c r="G23" s="606"/>
      <c r="H23" s="105" t="s">
        <v>164</v>
      </c>
      <c r="I23" s="95"/>
      <c r="J23" s="105" t="s">
        <v>165</v>
      </c>
      <c r="K23" s="129"/>
    </row>
    <row r="26" spans="1:11">
      <c r="A26" s="106" t="s">
        <v>169</v>
      </c>
    </row>
    <row r="27" spans="1:11" ht="3.75" customHeight="1"/>
    <row r="28" spans="1:11" ht="19.5" customHeight="1">
      <c r="A28" s="607" t="s">
        <v>18</v>
      </c>
      <c r="B28" s="608"/>
      <c r="C28" s="611" t="s">
        <v>596</v>
      </c>
      <c r="D28" s="644"/>
      <c r="E28" s="611" t="s">
        <v>597</v>
      </c>
      <c r="F28" s="644"/>
      <c r="G28" s="611" t="s">
        <v>598</v>
      </c>
      <c r="H28" s="644"/>
      <c r="I28" s="611" t="s">
        <v>599</v>
      </c>
      <c r="J28" s="644"/>
      <c r="K28" s="603" t="s">
        <v>150</v>
      </c>
    </row>
    <row r="29" spans="1:11" ht="24" customHeight="1">
      <c r="A29" s="609"/>
      <c r="B29" s="610"/>
      <c r="C29" s="612"/>
      <c r="D29" s="645"/>
      <c r="E29" s="612"/>
      <c r="F29" s="645"/>
      <c r="G29" s="612"/>
      <c r="H29" s="645"/>
      <c r="I29" s="612"/>
      <c r="J29" s="645"/>
      <c r="K29" s="604"/>
    </row>
    <row r="30" spans="1:11" ht="30" customHeight="1">
      <c r="A30" s="640" t="s">
        <v>183</v>
      </c>
      <c r="B30" s="641"/>
      <c r="C30" s="617"/>
      <c r="D30" s="618"/>
      <c r="E30" s="617"/>
      <c r="F30" s="618"/>
      <c r="G30" s="617"/>
      <c r="H30" s="618"/>
      <c r="I30" s="617"/>
      <c r="J30" s="618"/>
      <c r="K30" s="75" t="str">
        <f>IF(SUM(C30+E30+G30+I30)=0,"",SUM(C30+E30+G30+I30))</f>
        <v/>
      </c>
    </row>
    <row r="31" spans="1:11" ht="15" customHeight="1">
      <c r="A31" s="642" t="s">
        <v>184</v>
      </c>
      <c r="B31" s="643"/>
      <c r="C31" s="646"/>
      <c r="D31" s="647"/>
      <c r="E31" s="646"/>
      <c r="F31" s="647"/>
      <c r="G31" s="646"/>
      <c r="H31" s="647"/>
      <c r="I31" s="646"/>
      <c r="J31" s="647"/>
      <c r="K31" s="76" t="str">
        <f t="shared" ref="K31:K32" si="0">IF(SUM(C31+E31+G31+I31)=0,"",SUM(C31+E31+G31+I31))</f>
        <v/>
      </c>
    </row>
    <row r="32" spans="1:11" ht="15" customHeight="1">
      <c r="A32" s="642"/>
      <c r="B32" s="643"/>
      <c r="C32" s="648"/>
      <c r="D32" s="649"/>
      <c r="E32" s="648"/>
      <c r="F32" s="649"/>
      <c r="G32" s="648"/>
      <c r="H32" s="649"/>
      <c r="I32" s="648"/>
      <c r="J32" s="649"/>
      <c r="K32" s="77" t="str">
        <f t="shared" si="0"/>
        <v/>
      </c>
    </row>
    <row r="33" spans="1:11" ht="12" customHeight="1">
      <c r="A33" s="619" t="s">
        <v>302</v>
      </c>
      <c r="B33" s="619"/>
      <c r="C33" s="619"/>
      <c r="D33" s="619"/>
      <c r="E33" s="619"/>
      <c r="F33" s="619"/>
      <c r="G33" s="619"/>
      <c r="H33" s="619"/>
      <c r="I33" s="619"/>
      <c r="J33" s="619"/>
      <c r="K33" s="619"/>
    </row>
    <row r="35" spans="1:11">
      <c r="A35" s="106" t="s">
        <v>641</v>
      </c>
    </row>
    <row r="36" spans="1:11" ht="3.75" customHeight="1"/>
    <row r="37" spans="1:11" ht="18.75" customHeight="1">
      <c r="A37" s="620"/>
      <c r="B37" s="621"/>
      <c r="C37" s="621"/>
      <c r="D37" s="621"/>
      <c r="E37" s="621"/>
      <c r="F37" s="621"/>
      <c r="G37" s="621"/>
      <c r="H37" s="621"/>
      <c r="I37" s="621"/>
      <c r="J37" s="621"/>
      <c r="K37" s="622"/>
    </row>
    <row r="38" spans="1:11" ht="18.75" customHeight="1">
      <c r="A38" s="623"/>
      <c r="B38" s="624"/>
      <c r="C38" s="624"/>
      <c r="D38" s="624"/>
      <c r="E38" s="624"/>
      <c r="F38" s="624"/>
      <c r="G38" s="624"/>
      <c r="H38" s="624"/>
      <c r="I38" s="624"/>
      <c r="J38" s="624"/>
      <c r="K38" s="625"/>
    </row>
    <row r="39" spans="1:11" ht="18.75" customHeight="1">
      <c r="A39" s="623"/>
      <c r="B39" s="624"/>
      <c r="C39" s="624"/>
      <c r="D39" s="624"/>
      <c r="E39" s="624"/>
      <c r="F39" s="624"/>
      <c r="G39" s="624"/>
      <c r="H39" s="624"/>
      <c r="I39" s="624"/>
      <c r="J39" s="624"/>
      <c r="K39" s="625"/>
    </row>
    <row r="40" spans="1:11" ht="18.75" customHeight="1">
      <c r="A40" s="626"/>
      <c r="B40" s="627"/>
      <c r="C40" s="627"/>
      <c r="D40" s="627"/>
      <c r="E40" s="627"/>
      <c r="F40" s="627"/>
      <c r="G40" s="627"/>
      <c r="H40" s="627"/>
      <c r="I40" s="627"/>
      <c r="J40" s="627"/>
      <c r="K40" s="628"/>
    </row>
    <row r="43" spans="1:11">
      <c r="A43" s="106" t="s">
        <v>171</v>
      </c>
    </row>
    <row r="44" spans="1:11" ht="3.75" customHeight="1"/>
    <row r="45" spans="1:11" ht="18.75" customHeight="1">
      <c r="A45" s="109" t="s">
        <v>189</v>
      </c>
    </row>
    <row r="46" spans="1:11" ht="72" customHeight="1">
      <c r="A46" s="629" t="s">
        <v>190</v>
      </c>
      <c r="B46" s="630"/>
      <c r="C46" s="631"/>
      <c r="D46" s="108"/>
    </row>
    <row r="47" spans="1:11" ht="18.75" customHeight="1">
      <c r="A47" s="632" t="s">
        <v>185</v>
      </c>
      <c r="B47" s="633"/>
      <c r="C47" s="634"/>
      <c r="D47" s="635" t="s">
        <v>186</v>
      </c>
      <c r="E47" s="636"/>
      <c r="F47" s="636"/>
      <c r="G47" s="637"/>
      <c r="H47" s="638"/>
      <c r="I47" s="639"/>
    </row>
    <row r="48" spans="1:11" ht="21" customHeight="1">
      <c r="A48" s="593" t="s">
        <v>188</v>
      </c>
      <c r="B48" s="593"/>
      <c r="C48" s="593"/>
      <c r="D48" s="598"/>
      <c r="E48" s="598"/>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7">
    <dataValidation type="list" allowBlank="1" showInputMessage="1" showErrorMessage="1" sqref="D48:E48" xr:uid="{E0ABDD58-3824-4593-A6BC-1917CCCE5525}">
      <formula1>"病床確保,発熱外来,自宅療養者等医療"</formula1>
    </dataValidation>
    <dataValidation type="list" allowBlank="1" showInputMessage="1" showErrorMessage="1" sqref="G16:K16" xr:uid="{D67486AE-6947-4DC3-81EC-FA1DFA9F88FC}">
      <formula1>"新築,移転新築,増築,改築"</formula1>
    </dataValidation>
    <dataValidation type="list" allowBlank="1" showInputMessage="1" showErrorMessage="1" sqref="K22:K23" xr:uid="{C220A57D-6C1E-405F-88EF-31A310D7E874}">
      <formula1>"転用,譲渡,交換,貸付,取壊し"</formula1>
    </dataValidation>
    <dataValidation type="list" allowBlank="1" showInputMessage="1" showErrorMessage="1" sqref="I22:I23" xr:uid="{3CE1BA14-2137-4E0C-ACFC-962029A75F19}">
      <formula1>"有（承認済）,有（申請済）,有（申請予定）,無"</formula1>
    </dataValidation>
    <dataValidation type="list" allowBlank="1" showInputMessage="1" showErrorMessage="1" sqref="B21:B23" xr:uid="{DE914C1A-974C-45F3-A1E9-B83A2674677D}">
      <formula1>"有,無"</formula1>
    </dataValidation>
    <dataValidation type="list" allowBlank="1" showInputMessage="1" showErrorMessage="1" sqref="B16:F16" xr:uid="{D6AD5D31-6C61-4BB6-A68F-70D8888F7F00}">
      <formula1>"新築,移転新築,増築,改修,改築"</formula1>
    </dataValidation>
    <dataValidation allowBlank="1" showInputMessage="1" showErrorMessage="1" prompt="入力不要_x000a_（様式１より転記されます。）" sqref="A9:F9" xr:uid="{08B68B6E-2F40-4B33-993A-0B13E55C718B}"/>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992CD-1C29-4D60-85B7-70724C23E2EF}">
  <sheetPr>
    <tabColor theme="5" tint="0.59999389629810485"/>
    <pageSetUpPr fitToPage="1"/>
  </sheetPr>
  <dimension ref="A1:R39"/>
  <sheetViews>
    <sheetView view="pageBreakPreview" topLeftCell="A18" zoomScale="115" zoomScaleNormal="100" zoomScaleSheetLayoutView="115" workbookViewId="0">
      <selection activeCell="A22" sqref="A22"/>
    </sheetView>
  </sheetViews>
  <sheetFormatPr defaultColWidth="8.75" defaultRowHeight="13.5"/>
  <cols>
    <col min="1" max="1" width="10" style="241" customWidth="1"/>
    <col min="2" max="2" width="16.25" style="241" customWidth="1"/>
    <col min="3" max="3" width="15.375" style="241" customWidth="1"/>
    <col min="4" max="4" width="11.75" style="241" customWidth="1"/>
    <col min="5" max="5" width="0.875" style="241" customWidth="1"/>
    <col min="6" max="7" width="18.375" style="241" customWidth="1"/>
    <col min="8" max="11" width="8.75" style="241"/>
    <col min="12" max="12" width="10" style="241" customWidth="1"/>
    <col min="13" max="16384" width="8.75" style="241"/>
  </cols>
  <sheetData>
    <row r="1" spans="1:8" ht="19.5" customHeight="1">
      <c r="A1" s="522" t="s">
        <v>384</v>
      </c>
      <c r="B1" s="522"/>
      <c r="C1" s="522"/>
      <c r="D1" s="522"/>
      <c r="E1" s="522"/>
      <c r="F1" s="522"/>
      <c r="G1" s="522"/>
    </row>
    <row r="2" spans="1:8" ht="19.5" customHeight="1">
      <c r="A2" s="242"/>
      <c r="B2" s="242"/>
      <c r="C2" s="242"/>
      <c r="D2" s="242"/>
      <c r="E2" s="242"/>
      <c r="F2" s="242"/>
      <c r="G2" s="242"/>
    </row>
    <row r="3" spans="1:8" ht="19.5" customHeight="1">
      <c r="A3" s="242"/>
      <c r="B3" s="242"/>
      <c r="C3" s="242"/>
      <c r="D3" s="242"/>
      <c r="E3" s="242"/>
      <c r="F3" s="242"/>
      <c r="G3" s="242"/>
    </row>
    <row r="4" spans="1:8" ht="21">
      <c r="A4" s="523" t="s">
        <v>383</v>
      </c>
      <c r="B4" s="523"/>
      <c r="C4" s="523"/>
      <c r="D4" s="523"/>
      <c r="E4" s="523"/>
      <c r="F4" s="523"/>
      <c r="G4" s="523"/>
    </row>
    <row r="5" spans="1:8" ht="19.5" customHeight="1">
      <c r="A5" s="243"/>
      <c r="B5" s="243"/>
      <c r="C5" s="243"/>
      <c r="D5" s="243"/>
      <c r="E5" s="243"/>
      <c r="F5" s="243"/>
      <c r="G5" s="243"/>
    </row>
    <row r="6" spans="1:8" ht="19.5" customHeight="1"/>
    <row r="7" spans="1:8" ht="19.5" customHeight="1">
      <c r="G7" s="267" t="s">
        <v>325</v>
      </c>
    </row>
    <row r="8" spans="1:8" ht="19.5" customHeight="1">
      <c r="G8" s="267" t="s">
        <v>639</v>
      </c>
      <c r="H8" s="369" t="s">
        <v>326</v>
      </c>
    </row>
    <row r="9" spans="1:8" ht="19.5" customHeight="1">
      <c r="G9" s="244"/>
    </row>
    <row r="10" spans="1:8" ht="21">
      <c r="A10" s="245" t="s">
        <v>327</v>
      </c>
    </row>
    <row r="11" spans="1:8" ht="19.5" customHeight="1">
      <c r="A11" s="245"/>
    </row>
    <row r="12" spans="1:8" ht="19.5" customHeight="1"/>
    <row r="13" spans="1:8" ht="19.5" customHeight="1">
      <c r="D13" s="246" t="s">
        <v>328</v>
      </c>
      <c r="E13" s="246"/>
      <c r="F13" s="521">
        <f>'様式第１号（交付申請）'!F13:G13</f>
        <v>0</v>
      </c>
      <c r="G13" s="521"/>
      <c r="H13" s="268" t="s">
        <v>370</v>
      </c>
    </row>
    <row r="14" spans="1:8" ht="19.5" customHeight="1">
      <c r="D14" s="246" t="s">
        <v>329</v>
      </c>
      <c r="E14" s="246"/>
      <c r="F14" s="521">
        <f>'様式第１号（交付申請）'!F14:G14</f>
        <v>0</v>
      </c>
      <c r="G14" s="521"/>
      <c r="H14" s="268" t="s">
        <v>370</v>
      </c>
    </row>
    <row r="15" spans="1:8" ht="19.5" customHeight="1">
      <c r="D15" s="246" t="s">
        <v>330</v>
      </c>
      <c r="E15" s="246"/>
      <c r="F15" s="521">
        <f>'様式第１号（交付申請）'!F15:G15</f>
        <v>0</v>
      </c>
      <c r="G15" s="521"/>
      <c r="H15" s="268" t="s">
        <v>370</v>
      </c>
    </row>
    <row r="16" spans="1:8" ht="19.5" customHeight="1">
      <c r="D16" s="246" t="s">
        <v>331</v>
      </c>
      <c r="E16" s="246"/>
      <c r="F16" s="521">
        <f>'様式第１号（交付申請）'!F16:G16</f>
        <v>0</v>
      </c>
      <c r="G16" s="521"/>
      <c r="H16" s="268" t="s">
        <v>370</v>
      </c>
    </row>
    <row r="17" spans="1:18" ht="19.5" customHeight="1">
      <c r="D17" s="247" t="s">
        <v>332</v>
      </c>
      <c r="E17" s="246"/>
      <c r="F17" s="521">
        <f>'様式第１号（交付申請）'!F17:G17</f>
        <v>0</v>
      </c>
      <c r="G17" s="521"/>
      <c r="H17" s="268" t="s">
        <v>370</v>
      </c>
    </row>
    <row r="18" spans="1:18" ht="19.5" customHeight="1">
      <c r="D18" s="248"/>
      <c r="E18" s="248"/>
      <c r="F18" s="249"/>
      <c r="G18" s="249"/>
    </row>
    <row r="19" spans="1:18" ht="19.5" customHeight="1">
      <c r="D19" s="248"/>
      <c r="E19" s="248"/>
      <c r="F19" s="249"/>
      <c r="G19" s="249"/>
    </row>
    <row r="20" spans="1:18" ht="19.5" customHeight="1">
      <c r="H20" s="268" t="s">
        <v>643</v>
      </c>
      <c r="I20" s="372"/>
      <c r="J20" s="372"/>
      <c r="K20" s="372"/>
      <c r="L20" s="372"/>
    </row>
    <row r="21" spans="1:18" ht="51.6" customHeight="1">
      <c r="A21" s="525" t="str">
        <f>""&amp;I23&amp;"付け疾第"&amp;J22&amp;"号により補助金交付決定通知のあった令和８年度感染症指定医療機関施設整備補助事業（"&amp;様式１!A9&amp;")の内容を下記のとおり実施したので、補助金交付要綱第１１条の規定に基づき、その実績を報告します。"</f>
        <v>令和８年〇月〇日付け疾第号により補助金交付決定通知のあった令和８年度感染症指定医療機関施設整備補助事業（)の内容を下記のとおり実施したので、補助金交付要綱第１１条の規定に基づき、その実績を報告します。</v>
      </c>
      <c r="B21" s="525"/>
      <c r="C21" s="525"/>
      <c r="D21" s="525"/>
      <c r="E21" s="525"/>
      <c r="F21" s="525"/>
      <c r="G21" s="525"/>
      <c r="H21" s="653" t="s">
        <v>391</v>
      </c>
      <c r="I21" s="653"/>
      <c r="J21" s="653"/>
      <c r="K21" s="653"/>
      <c r="L21" s="653"/>
      <c r="P21" s="372"/>
      <c r="Q21" s="372"/>
      <c r="R21" s="372"/>
    </row>
    <row r="22" spans="1:18" ht="19.5" customHeight="1">
      <c r="A22" s="250"/>
      <c r="B22" s="250"/>
      <c r="C22" s="250"/>
      <c r="D22" s="250"/>
      <c r="E22" s="250"/>
      <c r="F22" s="250"/>
      <c r="G22" s="250"/>
      <c r="H22" s="268" t="s">
        <v>378</v>
      </c>
      <c r="I22" s="271" t="s">
        <v>380</v>
      </c>
      <c r="J22" s="270"/>
      <c r="K22" s="268" t="s">
        <v>381</v>
      </c>
    </row>
    <row r="23" spans="1:18" ht="19.5" customHeight="1">
      <c r="A23" s="250"/>
      <c r="B23" s="250"/>
      <c r="C23" s="250"/>
      <c r="D23" s="250"/>
      <c r="E23" s="250"/>
      <c r="F23" s="250"/>
      <c r="G23" s="250"/>
      <c r="H23" s="268" t="s">
        <v>379</v>
      </c>
      <c r="I23" s="371" t="s">
        <v>648</v>
      </c>
      <c r="J23" s="271"/>
    </row>
    <row r="24" spans="1:18" ht="19.5" customHeight="1">
      <c r="A24" s="526" t="s">
        <v>333</v>
      </c>
      <c r="B24" s="526"/>
      <c r="C24" s="526"/>
      <c r="D24" s="526"/>
      <c r="E24" s="526"/>
      <c r="F24" s="526"/>
      <c r="G24" s="526"/>
      <c r="I24" s="268" t="s">
        <v>382</v>
      </c>
    </row>
    <row r="25" spans="1:18" ht="19.5" customHeight="1">
      <c r="A25" s="251"/>
      <c r="B25" s="251"/>
      <c r="C25" s="251"/>
      <c r="D25" s="251"/>
      <c r="E25" s="251"/>
      <c r="F25" s="251"/>
      <c r="G25" s="251"/>
    </row>
    <row r="26" spans="1:18" ht="19.5" customHeight="1">
      <c r="A26" s="527" t="s">
        <v>385</v>
      </c>
      <c r="B26" s="527"/>
      <c r="C26" s="527"/>
      <c r="D26" s="527"/>
      <c r="E26" s="527"/>
      <c r="F26" s="527"/>
      <c r="G26" s="527"/>
    </row>
    <row r="27" spans="1:18" ht="19.5" customHeight="1">
      <c r="A27" s="252"/>
      <c r="B27" s="252"/>
      <c r="C27" s="252"/>
      <c r="D27" s="252"/>
      <c r="E27" s="252"/>
      <c r="F27" s="252"/>
      <c r="G27" s="252"/>
    </row>
    <row r="28" spans="1:18" ht="19.5" customHeight="1">
      <c r="A28" s="250"/>
      <c r="B28" s="250"/>
      <c r="C28" s="650" t="str">
        <f>'様式第１号（交付申請）'!C28:D28</f>
        <v>令和８年　月　日</v>
      </c>
      <c r="D28" s="650"/>
      <c r="E28" s="253"/>
      <c r="G28" s="250"/>
      <c r="H28" s="268" t="s">
        <v>390</v>
      </c>
    </row>
    <row r="29" spans="1:18" ht="19.5" customHeight="1">
      <c r="A29" s="250" t="s">
        <v>433</v>
      </c>
      <c r="B29" s="250"/>
      <c r="C29" s="528" t="s">
        <v>363</v>
      </c>
      <c r="D29" s="528"/>
      <c r="F29" s="250"/>
      <c r="G29" s="250"/>
    </row>
    <row r="30" spans="1:18" ht="19.5" customHeight="1">
      <c r="A30" s="250"/>
      <c r="B30" s="250"/>
      <c r="C30" s="650" t="str">
        <f>'様式第１号（交付申請）'!C30:D30</f>
        <v>令和８年　月　日</v>
      </c>
      <c r="D30" s="650"/>
      <c r="E30" s="253"/>
      <c r="F30" s="253"/>
      <c r="G30" s="250"/>
      <c r="H30" s="268" t="s">
        <v>390</v>
      </c>
    </row>
    <row r="31" spans="1:18" ht="19.5" customHeight="1">
      <c r="A31" s="250" t="s">
        <v>434</v>
      </c>
      <c r="B31" s="250"/>
      <c r="C31" s="528" t="s">
        <v>363</v>
      </c>
      <c r="D31" s="528"/>
      <c r="E31" s="250"/>
      <c r="F31" s="250"/>
      <c r="G31" s="250"/>
    </row>
    <row r="32" spans="1:18" ht="19.5" customHeight="1">
      <c r="A32" s="250"/>
      <c r="B32" s="250"/>
      <c r="C32" s="306"/>
      <c r="D32" s="306"/>
      <c r="E32" s="250"/>
      <c r="F32" s="250"/>
      <c r="G32" s="250"/>
    </row>
    <row r="33" spans="1:8" ht="19.5" customHeight="1">
      <c r="A33" s="524" t="s">
        <v>335</v>
      </c>
      <c r="B33" s="524"/>
      <c r="F33" s="250"/>
      <c r="G33" s="250"/>
    </row>
    <row r="34" spans="1:8" ht="19.5" customHeight="1">
      <c r="B34" s="250" t="s">
        <v>645</v>
      </c>
      <c r="C34" s="250"/>
      <c r="D34" s="250"/>
      <c r="E34" s="250" t="s">
        <v>387</v>
      </c>
      <c r="F34" s="250"/>
      <c r="G34" s="250"/>
    </row>
    <row r="35" spans="1:8" ht="19.5" customHeight="1">
      <c r="B35" s="250" t="s">
        <v>386</v>
      </c>
      <c r="C35" s="250"/>
      <c r="D35" s="250"/>
      <c r="E35" s="269" t="str">
        <f>IF(様式７!A9="","",IF(様式７!A9="病室の感染対策に係る整備","様式８－１","様式８－２"))</f>
        <v>様式８－２</v>
      </c>
      <c r="F35" s="250"/>
      <c r="G35" s="250"/>
    </row>
    <row r="36" spans="1:8" ht="19.5" customHeight="1">
      <c r="B36" s="250" t="s">
        <v>388</v>
      </c>
      <c r="C36" s="250"/>
      <c r="D36" s="250"/>
      <c r="E36" s="269" t="str">
        <f>IF(様式７!A9="","",IF(様式７!A9="病室の感染対策に係る整備","様式９‐１","様式９‐２"))</f>
        <v>様式９‐２</v>
      </c>
      <c r="F36" s="269"/>
      <c r="G36" s="250"/>
      <c r="H36" s="268" t="s">
        <v>389</v>
      </c>
    </row>
    <row r="37" spans="1:8" ht="19.5" customHeight="1">
      <c r="B37" s="522" t="s">
        <v>336</v>
      </c>
      <c r="C37" s="522"/>
      <c r="D37" s="522"/>
      <c r="E37" s="522"/>
      <c r="F37" s="522"/>
      <c r="G37" s="522"/>
    </row>
    <row r="38" spans="1:8" ht="19.5" customHeight="1">
      <c r="B38" s="522"/>
      <c r="C38" s="522"/>
      <c r="D38" s="522"/>
      <c r="E38" s="522"/>
      <c r="F38" s="522"/>
      <c r="G38" s="522"/>
    </row>
    <row r="39" spans="1:8" ht="19.5" customHeight="1">
      <c r="B39" s="250"/>
      <c r="C39" s="250"/>
      <c r="D39" s="250"/>
      <c r="E39" s="250"/>
      <c r="F39" s="250"/>
      <c r="G39" s="250"/>
    </row>
  </sheetData>
  <protectedRanges>
    <protectedRange sqref="G7 F13:G14 F16:G17 C28:D29" name="範囲2"/>
  </protectedRanges>
  <mergeCells count="18">
    <mergeCell ref="H21:L21"/>
    <mergeCell ref="B38:G38"/>
    <mergeCell ref="F17:G17"/>
    <mergeCell ref="A21:G21"/>
    <mergeCell ref="A24:G24"/>
    <mergeCell ref="A26:G26"/>
    <mergeCell ref="C28:D28"/>
    <mergeCell ref="C29:D29"/>
    <mergeCell ref="C30:D30"/>
    <mergeCell ref="C31:D31"/>
    <mergeCell ref="A33:B33"/>
    <mergeCell ref="B37:G37"/>
    <mergeCell ref="F16:G16"/>
    <mergeCell ref="A1:G1"/>
    <mergeCell ref="A4:G4"/>
    <mergeCell ref="F13:G13"/>
    <mergeCell ref="F14:G14"/>
    <mergeCell ref="F15:G15"/>
  </mergeCells>
  <phoneticPr fontId="4"/>
  <conditionalFormatting sqref="F14">
    <cfRule type="containsText" dxfId="2" priority="1" operator="containsText" text="プルダウン選択">
      <formula>NOT(ISERROR(SEARCH("プルダウン選択",F14)))</formula>
    </cfRule>
  </conditionalFormatting>
  <dataValidations count="1">
    <dataValidation imeMode="halfAlpha" allowBlank="1" showInputMessage="1" showErrorMessage="1" sqref="F16:G16" xr:uid="{10CBD158-2EC4-4CB7-828D-09C61E9E0910}"/>
  </dataValidations>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D64E-E714-4A65-A7DF-5B5B72103FB5}">
  <sheetPr>
    <tabColor theme="5" tint="0.59999389629810485"/>
    <pageSetUpPr fitToPage="1"/>
  </sheetPr>
  <dimension ref="A1:T18"/>
  <sheetViews>
    <sheetView view="pageBreakPreview" zoomScale="85" zoomScaleNormal="100" zoomScaleSheetLayoutView="85" workbookViewId="0">
      <selection activeCell="O14" sqref="O14"/>
    </sheetView>
  </sheetViews>
  <sheetFormatPr defaultRowHeight="13.5"/>
  <cols>
    <col min="1" max="4" width="13.125" style="120" customWidth="1"/>
    <col min="5" max="6" width="11.25" style="120" customWidth="1"/>
    <col min="7" max="9" width="12.5" style="120" customWidth="1"/>
    <col min="10" max="12" width="10.875" style="120" customWidth="1"/>
    <col min="13" max="13" width="12.75" style="120" customWidth="1"/>
    <col min="14" max="16" width="10" style="120" customWidth="1"/>
    <col min="17" max="17" width="11.75" style="120" customWidth="1"/>
    <col min="18" max="19" width="10" style="120" customWidth="1"/>
    <col min="20" max="20" width="9.375" style="120" customWidth="1"/>
    <col min="21" max="21" width="6.5" style="120" customWidth="1"/>
    <col min="22" max="263" width="9" style="120"/>
    <col min="264" max="264" width="13.125" style="120" customWidth="1"/>
    <col min="265" max="266" width="11.25" style="120" customWidth="1"/>
    <col min="267" max="267" width="12.5" style="120" customWidth="1"/>
    <col min="268" max="268" width="10.875" style="120" customWidth="1"/>
    <col min="269" max="275" width="10" style="120" customWidth="1"/>
    <col min="276" max="276" width="9.375" style="120" customWidth="1"/>
    <col min="277" max="277" width="6.5" style="120" customWidth="1"/>
    <col min="278" max="519" width="9" style="120"/>
    <col min="520" max="520" width="13.125" style="120" customWidth="1"/>
    <col min="521" max="522" width="11.25" style="120" customWidth="1"/>
    <col min="523" max="523" width="12.5" style="120" customWidth="1"/>
    <col min="524" max="524" width="10.875" style="120" customWidth="1"/>
    <col min="525" max="531" width="10" style="120" customWidth="1"/>
    <col min="532" max="532" width="9.375" style="120" customWidth="1"/>
    <col min="533" max="533" width="6.5" style="120" customWidth="1"/>
    <col min="534" max="775" width="9" style="120"/>
    <col min="776" max="776" width="13.125" style="120" customWidth="1"/>
    <col min="777" max="778" width="11.25" style="120" customWidth="1"/>
    <col min="779" max="779" width="12.5" style="120" customWidth="1"/>
    <col min="780" max="780" width="10.875" style="120" customWidth="1"/>
    <col min="781" max="787" width="10" style="120" customWidth="1"/>
    <col min="788" max="788" width="9.375" style="120" customWidth="1"/>
    <col min="789" max="789" width="6.5" style="120" customWidth="1"/>
    <col min="790" max="1031" width="9" style="120"/>
    <col min="1032" max="1032" width="13.125" style="120" customWidth="1"/>
    <col min="1033" max="1034" width="11.25" style="120" customWidth="1"/>
    <col min="1035" max="1035" width="12.5" style="120" customWidth="1"/>
    <col min="1036" max="1036" width="10.875" style="120" customWidth="1"/>
    <col min="1037" max="1043" width="10" style="120" customWidth="1"/>
    <col min="1044" max="1044" width="9.375" style="120" customWidth="1"/>
    <col min="1045" max="1045" width="6.5" style="120" customWidth="1"/>
    <col min="1046" max="1287" width="9" style="120"/>
    <col min="1288" max="1288" width="13.125" style="120" customWidth="1"/>
    <col min="1289" max="1290" width="11.25" style="120" customWidth="1"/>
    <col min="1291" max="1291" width="12.5" style="120" customWidth="1"/>
    <col min="1292" max="1292" width="10.875" style="120" customWidth="1"/>
    <col min="1293" max="1299" width="10" style="120" customWidth="1"/>
    <col min="1300" max="1300" width="9.375" style="120" customWidth="1"/>
    <col min="1301" max="1301" width="6.5" style="120" customWidth="1"/>
    <col min="1302" max="1543" width="9" style="120"/>
    <col min="1544" max="1544" width="13.125" style="120" customWidth="1"/>
    <col min="1545" max="1546" width="11.25" style="120" customWidth="1"/>
    <col min="1547" max="1547" width="12.5" style="120" customWidth="1"/>
    <col min="1548" max="1548" width="10.875" style="120" customWidth="1"/>
    <col min="1549" max="1555" width="10" style="120" customWidth="1"/>
    <col min="1556" max="1556" width="9.375" style="120" customWidth="1"/>
    <col min="1557" max="1557" width="6.5" style="120" customWidth="1"/>
    <col min="1558" max="1799" width="9" style="120"/>
    <col min="1800" max="1800" width="13.125" style="120" customWidth="1"/>
    <col min="1801" max="1802" width="11.25" style="120" customWidth="1"/>
    <col min="1803" max="1803" width="12.5" style="120" customWidth="1"/>
    <col min="1804" max="1804" width="10.875" style="120" customWidth="1"/>
    <col min="1805" max="1811" width="10" style="120" customWidth="1"/>
    <col min="1812" max="1812" width="9.375" style="120" customWidth="1"/>
    <col min="1813" max="1813" width="6.5" style="120" customWidth="1"/>
    <col min="1814" max="2055" width="9" style="120"/>
    <col min="2056" max="2056" width="13.125" style="120" customWidth="1"/>
    <col min="2057" max="2058" width="11.25" style="120" customWidth="1"/>
    <col min="2059" max="2059" width="12.5" style="120" customWidth="1"/>
    <col min="2060" max="2060" width="10.875" style="120" customWidth="1"/>
    <col min="2061" max="2067" width="10" style="120" customWidth="1"/>
    <col min="2068" max="2068" width="9.375" style="120" customWidth="1"/>
    <col min="2069" max="2069" width="6.5" style="120" customWidth="1"/>
    <col min="2070" max="2311" width="9" style="120"/>
    <col min="2312" max="2312" width="13.125" style="120" customWidth="1"/>
    <col min="2313" max="2314" width="11.25" style="120" customWidth="1"/>
    <col min="2315" max="2315" width="12.5" style="120" customWidth="1"/>
    <col min="2316" max="2316" width="10.875" style="120" customWidth="1"/>
    <col min="2317" max="2323" width="10" style="120" customWidth="1"/>
    <col min="2324" max="2324" width="9.375" style="120" customWidth="1"/>
    <col min="2325" max="2325" width="6.5" style="120" customWidth="1"/>
    <col min="2326" max="2567" width="9" style="120"/>
    <col min="2568" max="2568" width="13.125" style="120" customWidth="1"/>
    <col min="2569" max="2570" width="11.25" style="120" customWidth="1"/>
    <col min="2571" max="2571" width="12.5" style="120" customWidth="1"/>
    <col min="2572" max="2572" width="10.875" style="120" customWidth="1"/>
    <col min="2573" max="2579" width="10" style="120" customWidth="1"/>
    <col min="2580" max="2580" width="9.375" style="120" customWidth="1"/>
    <col min="2581" max="2581" width="6.5" style="120" customWidth="1"/>
    <col min="2582" max="2823" width="9" style="120"/>
    <col min="2824" max="2824" width="13.125" style="120" customWidth="1"/>
    <col min="2825" max="2826" width="11.25" style="120" customWidth="1"/>
    <col min="2827" max="2827" width="12.5" style="120" customWidth="1"/>
    <col min="2828" max="2828" width="10.875" style="120" customWidth="1"/>
    <col min="2829" max="2835" width="10" style="120" customWidth="1"/>
    <col min="2836" max="2836" width="9.375" style="120" customWidth="1"/>
    <col min="2837" max="2837" width="6.5" style="120" customWidth="1"/>
    <col min="2838" max="3079" width="9" style="120"/>
    <col min="3080" max="3080" width="13.125" style="120" customWidth="1"/>
    <col min="3081" max="3082" width="11.25" style="120" customWidth="1"/>
    <col min="3083" max="3083" width="12.5" style="120" customWidth="1"/>
    <col min="3084" max="3084" width="10.875" style="120" customWidth="1"/>
    <col min="3085" max="3091" width="10" style="120" customWidth="1"/>
    <col min="3092" max="3092" width="9.375" style="120" customWidth="1"/>
    <col min="3093" max="3093" width="6.5" style="120" customWidth="1"/>
    <col min="3094" max="3335" width="9" style="120"/>
    <col min="3336" max="3336" width="13.125" style="120" customWidth="1"/>
    <col min="3337" max="3338" width="11.25" style="120" customWidth="1"/>
    <col min="3339" max="3339" width="12.5" style="120" customWidth="1"/>
    <col min="3340" max="3340" width="10.875" style="120" customWidth="1"/>
    <col min="3341" max="3347" width="10" style="120" customWidth="1"/>
    <col min="3348" max="3348" width="9.375" style="120" customWidth="1"/>
    <col min="3349" max="3349" width="6.5" style="120" customWidth="1"/>
    <col min="3350" max="3591" width="9" style="120"/>
    <col min="3592" max="3592" width="13.125" style="120" customWidth="1"/>
    <col min="3593" max="3594" width="11.25" style="120" customWidth="1"/>
    <col min="3595" max="3595" width="12.5" style="120" customWidth="1"/>
    <col min="3596" max="3596" width="10.875" style="120" customWidth="1"/>
    <col min="3597" max="3603" width="10" style="120" customWidth="1"/>
    <col min="3604" max="3604" width="9.375" style="120" customWidth="1"/>
    <col min="3605" max="3605" width="6.5" style="120" customWidth="1"/>
    <col min="3606" max="3847" width="9" style="120"/>
    <col min="3848" max="3848" width="13.125" style="120" customWidth="1"/>
    <col min="3849" max="3850" width="11.25" style="120" customWidth="1"/>
    <col min="3851" max="3851" width="12.5" style="120" customWidth="1"/>
    <col min="3852" max="3852" width="10.875" style="120" customWidth="1"/>
    <col min="3853" max="3859" width="10" style="120" customWidth="1"/>
    <col min="3860" max="3860" width="9.375" style="120" customWidth="1"/>
    <col min="3861" max="3861" width="6.5" style="120" customWidth="1"/>
    <col min="3862" max="4103" width="9" style="120"/>
    <col min="4104" max="4104" width="13.125" style="120" customWidth="1"/>
    <col min="4105" max="4106" width="11.25" style="120" customWidth="1"/>
    <col min="4107" max="4107" width="12.5" style="120" customWidth="1"/>
    <col min="4108" max="4108" width="10.875" style="120" customWidth="1"/>
    <col min="4109" max="4115" width="10" style="120" customWidth="1"/>
    <col min="4116" max="4116" width="9.375" style="120" customWidth="1"/>
    <col min="4117" max="4117" width="6.5" style="120" customWidth="1"/>
    <col min="4118" max="4359" width="9" style="120"/>
    <col min="4360" max="4360" width="13.125" style="120" customWidth="1"/>
    <col min="4361" max="4362" width="11.25" style="120" customWidth="1"/>
    <col min="4363" max="4363" width="12.5" style="120" customWidth="1"/>
    <col min="4364" max="4364" width="10.875" style="120" customWidth="1"/>
    <col min="4365" max="4371" width="10" style="120" customWidth="1"/>
    <col min="4372" max="4372" width="9.375" style="120" customWidth="1"/>
    <col min="4373" max="4373" width="6.5" style="120" customWidth="1"/>
    <col min="4374" max="4615" width="9" style="120"/>
    <col min="4616" max="4616" width="13.125" style="120" customWidth="1"/>
    <col min="4617" max="4618" width="11.25" style="120" customWidth="1"/>
    <col min="4619" max="4619" width="12.5" style="120" customWidth="1"/>
    <col min="4620" max="4620" width="10.875" style="120" customWidth="1"/>
    <col min="4621" max="4627" width="10" style="120" customWidth="1"/>
    <col min="4628" max="4628" width="9.375" style="120" customWidth="1"/>
    <col min="4629" max="4629" width="6.5" style="120" customWidth="1"/>
    <col min="4630" max="4871" width="9" style="120"/>
    <col min="4872" max="4872" width="13.125" style="120" customWidth="1"/>
    <col min="4873" max="4874" width="11.25" style="120" customWidth="1"/>
    <col min="4875" max="4875" width="12.5" style="120" customWidth="1"/>
    <col min="4876" max="4876" width="10.875" style="120" customWidth="1"/>
    <col min="4877" max="4883" width="10" style="120" customWidth="1"/>
    <col min="4884" max="4884" width="9.375" style="120" customWidth="1"/>
    <col min="4885" max="4885" width="6.5" style="120" customWidth="1"/>
    <col min="4886" max="5127" width="9" style="120"/>
    <col min="5128" max="5128" width="13.125" style="120" customWidth="1"/>
    <col min="5129" max="5130" width="11.25" style="120" customWidth="1"/>
    <col min="5131" max="5131" width="12.5" style="120" customWidth="1"/>
    <col min="5132" max="5132" width="10.875" style="120" customWidth="1"/>
    <col min="5133" max="5139" width="10" style="120" customWidth="1"/>
    <col min="5140" max="5140" width="9.375" style="120" customWidth="1"/>
    <col min="5141" max="5141" width="6.5" style="120" customWidth="1"/>
    <col min="5142" max="5383" width="9" style="120"/>
    <col min="5384" max="5384" width="13.125" style="120" customWidth="1"/>
    <col min="5385" max="5386" width="11.25" style="120" customWidth="1"/>
    <col min="5387" max="5387" width="12.5" style="120" customWidth="1"/>
    <col min="5388" max="5388" width="10.875" style="120" customWidth="1"/>
    <col min="5389" max="5395" width="10" style="120" customWidth="1"/>
    <col min="5396" max="5396" width="9.375" style="120" customWidth="1"/>
    <col min="5397" max="5397" width="6.5" style="120" customWidth="1"/>
    <col min="5398" max="5639" width="9" style="120"/>
    <col min="5640" max="5640" width="13.125" style="120" customWidth="1"/>
    <col min="5641" max="5642" width="11.25" style="120" customWidth="1"/>
    <col min="5643" max="5643" width="12.5" style="120" customWidth="1"/>
    <col min="5644" max="5644" width="10.875" style="120" customWidth="1"/>
    <col min="5645" max="5651" width="10" style="120" customWidth="1"/>
    <col min="5652" max="5652" width="9.375" style="120" customWidth="1"/>
    <col min="5653" max="5653" width="6.5" style="120" customWidth="1"/>
    <col min="5654" max="5895" width="9" style="120"/>
    <col min="5896" max="5896" width="13.125" style="120" customWidth="1"/>
    <col min="5897" max="5898" width="11.25" style="120" customWidth="1"/>
    <col min="5899" max="5899" width="12.5" style="120" customWidth="1"/>
    <col min="5900" max="5900" width="10.875" style="120" customWidth="1"/>
    <col min="5901" max="5907" width="10" style="120" customWidth="1"/>
    <col min="5908" max="5908" width="9.375" style="120" customWidth="1"/>
    <col min="5909" max="5909" width="6.5" style="120" customWidth="1"/>
    <col min="5910" max="6151" width="9" style="120"/>
    <col min="6152" max="6152" width="13.125" style="120" customWidth="1"/>
    <col min="6153" max="6154" width="11.25" style="120" customWidth="1"/>
    <col min="6155" max="6155" width="12.5" style="120" customWidth="1"/>
    <col min="6156" max="6156" width="10.875" style="120" customWidth="1"/>
    <col min="6157" max="6163" width="10" style="120" customWidth="1"/>
    <col min="6164" max="6164" width="9.375" style="120" customWidth="1"/>
    <col min="6165" max="6165" width="6.5" style="120" customWidth="1"/>
    <col min="6166" max="6407" width="9" style="120"/>
    <col min="6408" max="6408" width="13.125" style="120" customWidth="1"/>
    <col min="6409" max="6410" width="11.25" style="120" customWidth="1"/>
    <col min="6411" max="6411" width="12.5" style="120" customWidth="1"/>
    <col min="6412" max="6412" width="10.875" style="120" customWidth="1"/>
    <col min="6413" max="6419" width="10" style="120" customWidth="1"/>
    <col min="6420" max="6420" width="9.375" style="120" customWidth="1"/>
    <col min="6421" max="6421" width="6.5" style="120" customWidth="1"/>
    <col min="6422" max="6663" width="9" style="120"/>
    <col min="6664" max="6664" width="13.125" style="120" customWidth="1"/>
    <col min="6665" max="6666" width="11.25" style="120" customWidth="1"/>
    <col min="6667" max="6667" width="12.5" style="120" customWidth="1"/>
    <col min="6668" max="6668" width="10.875" style="120" customWidth="1"/>
    <col min="6669" max="6675" width="10" style="120" customWidth="1"/>
    <col min="6676" max="6676" width="9.375" style="120" customWidth="1"/>
    <col min="6677" max="6677" width="6.5" style="120" customWidth="1"/>
    <col min="6678" max="6919" width="9" style="120"/>
    <col min="6920" max="6920" width="13.125" style="120" customWidth="1"/>
    <col min="6921" max="6922" width="11.25" style="120" customWidth="1"/>
    <col min="6923" max="6923" width="12.5" style="120" customWidth="1"/>
    <col min="6924" max="6924" width="10.875" style="120" customWidth="1"/>
    <col min="6925" max="6931" width="10" style="120" customWidth="1"/>
    <col min="6932" max="6932" width="9.375" style="120" customWidth="1"/>
    <col min="6933" max="6933" width="6.5" style="120" customWidth="1"/>
    <col min="6934" max="7175" width="9" style="120"/>
    <col min="7176" max="7176" width="13.125" style="120" customWidth="1"/>
    <col min="7177" max="7178" width="11.25" style="120" customWidth="1"/>
    <col min="7179" max="7179" width="12.5" style="120" customWidth="1"/>
    <col min="7180" max="7180" width="10.875" style="120" customWidth="1"/>
    <col min="7181" max="7187" width="10" style="120" customWidth="1"/>
    <col min="7188" max="7188" width="9.375" style="120" customWidth="1"/>
    <col min="7189" max="7189" width="6.5" style="120" customWidth="1"/>
    <col min="7190" max="7431" width="9" style="120"/>
    <col min="7432" max="7432" width="13.125" style="120" customWidth="1"/>
    <col min="7433" max="7434" width="11.25" style="120" customWidth="1"/>
    <col min="7435" max="7435" width="12.5" style="120" customWidth="1"/>
    <col min="7436" max="7436" width="10.875" style="120" customWidth="1"/>
    <col min="7437" max="7443" width="10" style="120" customWidth="1"/>
    <col min="7444" max="7444" width="9.375" style="120" customWidth="1"/>
    <col min="7445" max="7445" width="6.5" style="120" customWidth="1"/>
    <col min="7446" max="7687" width="9" style="120"/>
    <col min="7688" max="7688" width="13.125" style="120" customWidth="1"/>
    <col min="7689" max="7690" width="11.25" style="120" customWidth="1"/>
    <col min="7691" max="7691" width="12.5" style="120" customWidth="1"/>
    <col min="7692" max="7692" width="10.875" style="120" customWidth="1"/>
    <col min="7693" max="7699" width="10" style="120" customWidth="1"/>
    <col min="7700" max="7700" width="9.375" style="120" customWidth="1"/>
    <col min="7701" max="7701" width="6.5" style="120" customWidth="1"/>
    <col min="7702" max="7943" width="9" style="120"/>
    <col min="7944" max="7944" width="13.125" style="120" customWidth="1"/>
    <col min="7945" max="7946" width="11.25" style="120" customWidth="1"/>
    <col min="7947" max="7947" width="12.5" style="120" customWidth="1"/>
    <col min="7948" max="7948" width="10.875" style="120" customWidth="1"/>
    <col min="7949" max="7955" width="10" style="120" customWidth="1"/>
    <col min="7956" max="7956" width="9.375" style="120" customWidth="1"/>
    <col min="7957" max="7957" width="6.5" style="120" customWidth="1"/>
    <col min="7958" max="8199" width="9" style="120"/>
    <col min="8200" max="8200" width="13.125" style="120" customWidth="1"/>
    <col min="8201" max="8202" width="11.25" style="120" customWidth="1"/>
    <col min="8203" max="8203" width="12.5" style="120" customWidth="1"/>
    <col min="8204" max="8204" width="10.875" style="120" customWidth="1"/>
    <col min="8205" max="8211" width="10" style="120" customWidth="1"/>
    <col min="8212" max="8212" width="9.375" style="120" customWidth="1"/>
    <col min="8213" max="8213" width="6.5" style="120" customWidth="1"/>
    <col min="8214" max="8455" width="9" style="120"/>
    <col min="8456" max="8456" width="13.125" style="120" customWidth="1"/>
    <col min="8457" max="8458" width="11.25" style="120" customWidth="1"/>
    <col min="8459" max="8459" width="12.5" style="120" customWidth="1"/>
    <col min="8460" max="8460" width="10.875" style="120" customWidth="1"/>
    <col min="8461" max="8467" width="10" style="120" customWidth="1"/>
    <col min="8468" max="8468" width="9.375" style="120" customWidth="1"/>
    <col min="8469" max="8469" width="6.5" style="120" customWidth="1"/>
    <col min="8470" max="8711" width="9" style="120"/>
    <col min="8712" max="8712" width="13.125" style="120" customWidth="1"/>
    <col min="8713" max="8714" width="11.25" style="120" customWidth="1"/>
    <col min="8715" max="8715" width="12.5" style="120" customWidth="1"/>
    <col min="8716" max="8716" width="10.875" style="120" customWidth="1"/>
    <col min="8717" max="8723" width="10" style="120" customWidth="1"/>
    <col min="8724" max="8724" width="9.375" style="120" customWidth="1"/>
    <col min="8725" max="8725" width="6.5" style="120" customWidth="1"/>
    <col min="8726" max="8967" width="9" style="120"/>
    <col min="8968" max="8968" width="13.125" style="120" customWidth="1"/>
    <col min="8969" max="8970" width="11.25" style="120" customWidth="1"/>
    <col min="8971" max="8971" width="12.5" style="120" customWidth="1"/>
    <col min="8972" max="8972" width="10.875" style="120" customWidth="1"/>
    <col min="8973" max="8979" width="10" style="120" customWidth="1"/>
    <col min="8980" max="8980" width="9.375" style="120" customWidth="1"/>
    <col min="8981" max="8981" width="6.5" style="120" customWidth="1"/>
    <col min="8982" max="9223" width="9" style="120"/>
    <col min="9224" max="9224" width="13.125" style="120" customWidth="1"/>
    <col min="9225" max="9226" width="11.25" style="120" customWidth="1"/>
    <col min="9227" max="9227" width="12.5" style="120" customWidth="1"/>
    <col min="9228" max="9228" width="10.875" style="120" customWidth="1"/>
    <col min="9229" max="9235" width="10" style="120" customWidth="1"/>
    <col min="9236" max="9236" width="9.375" style="120" customWidth="1"/>
    <col min="9237" max="9237" width="6.5" style="120" customWidth="1"/>
    <col min="9238" max="9479" width="9" style="120"/>
    <col min="9480" max="9480" width="13.125" style="120" customWidth="1"/>
    <col min="9481" max="9482" width="11.25" style="120" customWidth="1"/>
    <col min="9483" max="9483" width="12.5" style="120" customWidth="1"/>
    <col min="9484" max="9484" width="10.875" style="120" customWidth="1"/>
    <col min="9485" max="9491" width="10" style="120" customWidth="1"/>
    <col min="9492" max="9492" width="9.375" style="120" customWidth="1"/>
    <col min="9493" max="9493" width="6.5" style="120" customWidth="1"/>
    <col min="9494" max="9735" width="9" style="120"/>
    <col min="9736" max="9736" width="13.125" style="120" customWidth="1"/>
    <col min="9737" max="9738" width="11.25" style="120" customWidth="1"/>
    <col min="9739" max="9739" width="12.5" style="120" customWidth="1"/>
    <col min="9740" max="9740" width="10.875" style="120" customWidth="1"/>
    <col min="9741" max="9747" width="10" style="120" customWidth="1"/>
    <col min="9748" max="9748" width="9.375" style="120" customWidth="1"/>
    <col min="9749" max="9749" width="6.5" style="120" customWidth="1"/>
    <col min="9750" max="9991" width="9" style="120"/>
    <col min="9992" max="9992" width="13.125" style="120" customWidth="1"/>
    <col min="9993" max="9994" width="11.25" style="120" customWidth="1"/>
    <col min="9995" max="9995" width="12.5" style="120" customWidth="1"/>
    <col min="9996" max="9996" width="10.875" style="120" customWidth="1"/>
    <col min="9997" max="10003" width="10" style="120" customWidth="1"/>
    <col min="10004" max="10004" width="9.375" style="120" customWidth="1"/>
    <col min="10005" max="10005" width="6.5" style="120" customWidth="1"/>
    <col min="10006" max="10247" width="9" style="120"/>
    <col min="10248" max="10248" width="13.125" style="120" customWidth="1"/>
    <col min="10249" max="10250" width="11.25" style="120" customWidth="1"/>
    <col min="10251" max="10251" width="12.5" style="120" customWidth="1"/>
    <col min="10252" max="10252" width="10.875" style="120" customWidth="1"/>
    <col min="10253" max="10259" width="10" style="120" customWidth="1"/>
    <col min="10260" max="10260" width="9.375" style="120" customWidth="1"/>
    <col min="10261" max="10261" width="6.5" style="120" customWidth="1"/>
    <col min="10262" max="10503" width="9" style="120"/>
    <col min="10504" max="10504" width="13.125" style="120" customWidth="1"/>
    <col min="10505" max="10506" width="11.25" style="120" customWidth="1"/>
    <col min="10507" max="10507" width="12.5" style="120" customWidth="1"/>
    <col min="10508" max="10508" width="10.875" style="120" customWidth="1"/>
    <col min="10509" max="10515" width="10" style="120" customWidth="1"/>
    <col min="10516" max="10516" width="9.375" style="120" customWidth="1"/>
    <col min="10517" max="10517" width="6.5" style="120" customWidth="1"/>
    <col min="10518" max="10759" width="9" style="120"/>
    <col min="10760" max="10760" width="13.125" style="120" customWidth="1"/>
    <col min="10761" max="10762" width="11.25" style="120" customWidth="1"/>
    <col min="10763" max="10763" width="12.5" style="120" customWidth="1"/>
    <col min="10764" max="10764" width="10.875" style="120" customWidth="1"/>
    <col min="10765" max="10771" width="10" style="120" customWidth="1"/>
    <col min="10772" max="10772" width="9.375" style="120" customWidth="1"/>
    <col min="10773" max="10773" width="6.5" style="120" customWidth="1"/>
    <col min="10774" max="11015" width="9" style="120"/>
    <col min="11016" max="11016" width="13.125" style="120" customWidth="1"/>
    <col min="11017" max="11018" width="11.25" style="120" customWidth="1"/>
    <col min="11019" max="11019" width="12.5" style="120" customWidth="1"/>
    <col min="11020" max="11020" width="10.875" style="120" customWidth="1"/>
    <col min="11021" max="11027" width="10" style="120" customWidth="1"/>
    <col min="11028" max="11028" width="9.375" style="120" customWidth="1"/>
    <col min="11029" max="11029" width="6.5" style="120" customWidth="1"/>
    <col min="11030" max="11271" width="9" style="120"/>
    <col min="11272" max="11272" width="13.125" style="120" customWidth="1"/>
    <col min="11273" max="11274" width="11.25" style="120" customWidth="1"/>
    <col min="11275" max="11275" width="12.5" style="120" customWidth="1"/>
    <col min="11276" max="11276" width="10.875" style="120" customWidth="1"/>
    <col min="11277" max="11283" width="10" style="120" customWidth="1"/>
    <col min="11284" max="11284" width="9.375" style="120" customWidth="1"/>
    <col min="11285" max="11285" width="6.5" style="120" customWidth="1"/>
    <col min="11286" max="11527" width="9" style="120"/>
    <col min="11528" max="11528" width="13.125" style="120" customWidth="1"/>
    <col min="11529" max="11530" width="11.25" style="120" customWidth="1"/>
    <col min="11531" max="11531" width="12.5" style="120" customWidth="1"/>
    <col min="11532" max="11532" width="10.875" style="120" customWidth="1"/>
    <col min="11533" max="11539" width="10" style="120" customWidth="1"/>
    <col min="11540" max="11540" width="9.375" style="120" customWidth="1"/>
    <col min="11541" max="11541" width="6.5" style="120" customWidth="1"/>
    <col min="11542" max="11783" width="9" style="120"/>
    <col min="11784" max="11784" width="13.125" style="120" customWidth="1"/>
    <col min="11785" max="11786" width="11.25" style="120" customWidth="1"/>
    <col min="11787" max="11787" width="12.5" style="120" customWidth="1"/>
    <col min="11788" max="11788" width="10.875" style="120" customWidth="1"/>
    <col min="11789" max="11795" width="10" style="120" customWidth="1"/>
    <col min="11796" max="11796" width="9.375" style="120" customWidth="1"/>
    <col min="11797" max="11797" width="6.5" style="120" customWidth="1"/>
    <col min="11798" max="12039" width="9" style="120"/>
    <col min="12040" max="12040" width="13.125" style="120" customWidth="1"/>
    <col min="12041" max="12042" width="11.25" style="120" customWidth="1"/>
    <col min="12043" max="12043" width="12.5" style="120" customWidth="1"/>
    <col min="12044" max="12044" width="10.875" style="120" customWidth="1"/>
    <col min="12045" max="12051" width="10" style="120" customWidth="1"/>
    <col min="12052" max="12052" width="9.375" style="120" customWidth="1"/>
    <col min="12053" max="12053" width="6.5" style="120" customWidth="1"/>
    <col min="12054" max="12295" width="9" style="120"/>
    <col min="12296" max="12296" width="13.125" style="120" customWidth="1"/>
    <col min="12297" max="12298" width="11.25" style="120" customWidth="1"/>
    <col min="12299" max="12299" width="12.5" style="120" customWidth="1"/>
    <col min="12300" max="12300" width="10.875" style="120" customWidth="1"/>
    <col min="12301" max="12307" width="10" style="120" customWidth="1"/>
    <col min="12308" max="12308" width="9.375" style="120" customWidth="1"/>
    <col min="12309" max="12309" width="6.5" style="120" customWidth="1"/>
    <col min="12310" max="12551" width="9" style="120"/>
    <col min="12552" max="12552" width="13.125" style="120" customWidth="1"/>
    <col min="12553" max="12554" width="11.25" style="120" customWidth="1"/>
    <col min="12555" max="12555" width="12.5" style="120" customWidth="1"/>
    <col min="12556" max="12556" width="10.875" style="120" customWidth="1"/>
    <col min="12557" max="12563" width="10" style="120" customWidth="1"/>
    <col min="12564" max="12564" width="9.375" style="120" customWidth="1"/>
    <col min="12565" max="12565" width="6.5" style="120" customWidth="1"/>
    <col min="12566" max="12807" width="9" style="120"/>
    <col min="12808" max="12808" width="13.125" style="120" customWidth="1"/>
    <col min="12809" max="12810" width="11.25" style="120" customWidth="1"/>
    <col min="12811" max="12811" width="12.5" style="120" customWidth="1"/>
    <col min="12812" max="12812" width="10.875" style="120" customWidth="1"/>
    <col min="12813" max="12819" width="10" style="120" customWidth="1"/>
    <col min="12820" max="12820" width="9.375" style="120" customWidth="1"/>
    <col min="12821" max="12821" width="6.5" style="120" customWidth="1"/>
    <col min="12822" max="13063" width="9" style="120"/>
    <col min="13064" max="13064" width="13.125" style="120" customWidth="1"/>
    <col min="13065" max="13066" width="11.25" style="120" customWidth="1"/>
    <col min="13067" max="13067" width="12.5" style="120" customWidth="1"/>
    <col min="13068" max="13068" width="10.875" style="120" customWidth="1"/>
    <col min="13069" max="13075" width="10" style="120" customWidth="1"/>
    <col min="13076" max="13076" width="9.375" style="120" customWidth="1"/>
    <col min="13077" max="13077" width="6.5" style="120" customWidth="1"/>
    <col min="13078" max="13319" width="9" style="120"/>
    <col min="13320" max="13320" width="13.125" style="120" customWidth="1"/>
    <col min="13321" max="13322" width="11.25" style="120" customWidth="1"/>
    <col min="13323" max="13323" width="12.5" style="120" customWidth="1"/>
    <col min="13324" max="13324" width="10.875" style="120" customWidth="1"/>
    <col min="13325" max="13331" width="10" style="120" customWidth="1"/>
    <col min="13332" max="13332" width="9.375" style="120" customWidth="1"/>
    <col min="13333" max="13333" width="6.5" style="120" customWidth="1"/>
    <col min="13334" max="13575" width="9" style="120"/>
    <col min="13576" max="13576" width="13.125" style="120" customWidth="1"/>
    <col min="13577" max="13578" width="11.25" style="120" customWidth="1"/>
    <col min="13579" max="13579" width="12.5" style="120" customWidth="1"/>
    <col min="13580" max="13580" width="10.875" style="120" customWidth="1"/>
    <col min="13581" max="13587" width="10" style="120" customWidth="1"/>
    <col min="13588" max="13588" width="9.375" style="120" customWidth="1"/>
    <col min="13589" max="13589" width="6.5" style="120" customWidth="1"/>
    <col min="13590" max="13831" width="9" style="120"/>
    <col min="13832" max="13832" width="13.125" style="120" customWidth="1"/>
    <col min="13833" max="13834" width="11.25" style="120" customWidth="1"/>
    <col min="13835" max="13835" width="12.5" style="120" customWidth="1"/>
    <col min="13836" max="13836" width="10.875" style="120" customWidth="1"/>
    <col min="13837" max="13843" width="10" style="120" customWidth="1"/>
    <col min="13844" max="13844" width="9.375" style="120" customWidth="1"/>
    <col min="13845" max="13845" width="6.5" style="120" customWidth="1"/>
    <col min="13846" max="14087" width="9" style="120"/>
    <col min="14088" max="14088" width="13.125" style="120" customWidth="1"/>
    <col min="14089" max="14090" width="11.25" style="120" customWidth="1"/>
    <col min="14091" max="14091" width="12.5" style="120" customWidth="1"/>
    <col min="14092" max="14092" width="10.875" style="120" customWidth="1"/>
    <col min="14093" max="14099" width="10" style="120" customWidth="1"/>
    <col min="14100" max="14100" width="9.375" style="120" customWidth="1"/>
    <col min="14101" max="14101" width="6.5" style="120" customWidth="1"/>
    <col min="14102" max="14343" width="9" style="120"/>
    <col min="14344" max="14344" width="13.125" style="120" customWidth="1"/>
    <col min="14345" max="14346" width="11.25" style="120" customWidth="1"/>
    <col min="14347" max="14347" width="12.5" style="120" customWidth="1"/>
    <col min="14348" max="14348" width="10.875" style="120" customWidth="1"/>
    <col min="14349" max="14355" width="10" style="120" customWidth="1"/>
    <col min="14356" max="14356" width="9.375" style="120" customWidth="1"/>
    <col min="14357" max="14357" width="6.5" style="120" customWidth="1"/>
    <col min="14358" max="14599" width="9" style="120"/>
    <col min="14600" max="14600" width="13.125" style="120" customWidth="1"/>
    <col min="14601" max="14602" width="11.25" style="120" customWidth="1"/>
    <col min="14603" max="14603" width="12.5" style="120" customWidth="1"/>
    <col min="14604" max="14604" width="10.875" style="120" customWidth="1"/>
    <col min="14605" max="14611" width="10" style="120" customWidth="1"/>
    <col min="14612" max="14612" width="9.375" style="120" customWidth="1"/>
    <col min="14613" max="14613" width="6.5" style="120" customWidth="1"/>
    <col min="14614" max="14855" width="9" style="120"/>
    <col min="14856" max="14856" width="13.125" style="120" customWidth="1"/>
    <col min="14857" max="14858" width="11.25" style="120" customWidth="1"/>
    <col min="14859" max="14859" width="12.5" style="120" customWidth="1"/>
    <col min="14860" max="14860" width="10.875" style="120" customWidth="1"/>
    <col min="14861" max="14867" width="10" style="120" customWidth="1"/>
    <col min="14868" max="14868" width="9.375" style="120" customWidth="1"/>
    <col min="14869" max="14869" width="6.5" style="120" customWidth="1"/>
    <col min="14870" max="15111" width="9" style="120"/>
    <col min="15112" max="15112" width="13.125" style="120" customWidth="1"/>
    <col min="15113" max="15114" width="11.25" style="120" customWidth="1"/>
    <col min="15115" max="15115" width="12.5" style="120" customWidth="1"/>
    <col min="15116" max="15116" width="10.875" style="120" customWidth="1"/>
    <col min="15117" max="15123" width="10" style="120" customWidth="1"/>
    <col min="15124" max="15124" width="9.375" style="120" customWidth="1"/>
    <col min="15125" max="15125" width="6.5" style="120" customWidth="1"/>
    <col min="15126" max="15367" width="9" style="120"/>
    <col min="15368" max="15368" width="13.125" style="120" customWidth="1"/>
    <col min="15369" max="15370" width="11.25" style="120" customWidth="1"/>
    <col min="15371" max="15371" width="12.5" style="120" customWidth="1"/>
    <col min="15372" max="15372" width="10.875" style="120" customWidth="1"/>
    <col min="15373" max="15379" width="10" style="120" customWidth="1"/>
    <col min="15380" max="15380" width="9.375" style="120" customWidth="1"/>
    <col min="15381" max="15381" width="6.5" style="120" customWidth="1"/>
    <col min="15382" max="15623" width="9" style="120"/>
    <col min="15624" max="15624" width="13.125" style="120" customWidth="1"/>
    <col min="15625" max="15626" width="11.25" style="120" customWidth="1"/>
    <col min="15627" max="15627" width="12.5" style="120" customWidth="1"/>
    <col min="15628" max="15628" width="10.875" style="120" customWidth="1"/>
    <col min="15629" max="15635" width="10" style="120" customWidth="1"/>
    <col min="15636" max="15636" width="9.375" style="120" customWidth="1"/>
    <col min="15637" max="15637" width="6.5" style="120" customWidth="1"/>
    <col min="15638" max="15879" width="9" style="120"/>
    <col min="15880" max="15880" width="13.125" style="120" customWidth="1"/>
    <col min="15881" max="15882" width="11.25" style="120" customWidth="1"/>
    <col min="15883" max="15883" width="12.5" style="120" customWidth="1"/>
    <col min="15884" max="15884" width="10.875" style="120" customWidth="1"/>
    <col min="15885" max="15891" width="10" style="120" customWidth="1"/>
    <col min="15892" max="15892" width="9.375" style="120" customWidth="1"/>
    <col min="15893" max="15893" width="6.5" style="120" customWidth="1"/>
    <col min="15894" max="16135" width="9" style="120"/>
    <col min="16136" max="16136" width="13.125" style="120" customWidth="1"/>
    <col min="16137" max="16138" width="11.25" style="120" customWidth="1"/>
    <col min="16139" max="16139" width="12.5" style="120" customWidth="1"/>
    <col min="16140" max="16140" width="10.875" style="120" customWidth="1"/>
    <col min="16141" max="16147" width="10" style="120" customWidth="1"/>
    <col min="16148" max="16148" width="9.375" style="120" customWidth="1"/>
    <col min="16149" max="16149" width="6.5" style="120" customWidth="1"/>
    <col min="16150" max="16384" width="9" style="120"/>
  </cols>
  <sheetData>
    <row r="1" spans="1:20">
      <c r="A1" s="120" t="s">
        <v>299</v>
      </c>
    </row>
    <row r="2" spans="1:20" s="110" customFormat="1" ht="18.75">
      <c r="A2" s="537" t="s">
        <v>215</v>
      </c>
      <c r="B2" s="537"/>
      <c r="C2" s="537"/>
      <c r="D2" s="537"/>
      <c r="E2" s="537"/>
      <c r="F2" s="537"/>
      <c r="G2" s="537"/>
      <c r="H2" s="537"/>
      <c r="I2" s="537"/>
      <c r="J2" s="537"/>
      <c r="K2" s="537"/>
      <c r="L2" s="537"/>
      <c r="M2" s="537"/>
      <c r="N2" s="537"/>
      <c r="O2" s="537"/>
      <c r="P2" s="537"/>
      <c r="Q2" s="537"/>
      <c r="R2" s="537"/>
      <c r="S2" s="537"/>
      <c r="T2" s="537"/>
    </row>
    <row r="3" spans="1:20" s="110" customFormat="1" ht="18.75">
      <c r="A3" s="111"/>
      <c r="B3" s="111"/>
      <c r="C3" s="111"/>
      <c r="D3" s="111"/>
      <c r="E3" s="111"/>
      <c r="F3" s="111"/>
      <c r="G3" s="111"/>
      <c r="H3" s="111"/>
      <c r="I3" s="111"/>
      <c r="J3" s="111"/>
      <c r="K3" s="111"/>
      <c r="L3" s="111"/>
      <c r="M3" s="111"/>
      <c r="N3" s="111"/>
      <c r="O3" s="111"/>
      <c r="Q3" s="111"/>
      <c r="R3" s="112"/>
    </row>
    <row r="4" spans="1:20" ht="27">
      <c r="A4" s="121" t="s">
        <v>193</v>
      </c>
      <c r="B4" s="121" t="s">
        <v>313</v>
      </c>
      <c r="C4" s="121" t="s">
        <v>314</v>
      </c>
      <c r="D4" s="121" t="s">
        <v>315</v>
      </c>
      <c r="E4" s="122" t="s">
        <v>194</v>
      </c>
      <c r="F4" s="122" t="s">
        <v>195</v>
      </c>
      <c r="G4" s="122" t="s">
        <v>196</v>
      </c>
      <c r="H4" s="654" t="s">
        <v>216</v>
      </c>
      <c r="I4" s="655"/>
      <c r="J4" s="656"/>
      <c r="K4" s="654" t="s">
        <v>198</v>
      </c>
      <c r="L4" s="655"/>
      <c r="M4" s="656"/>
      <c r="N4" s="122" t="s">
        <v>199</v>
      </c>
      <c r="O4" s="122" t="s">
        <v>200</v>
      </c>
      <c r="P4" s="122" t="s">
        <v>201</v>
      </c>
      <c r="Q4" s="122" t="s">
        <v>217</v>
      </c>
      <c r="R4" s="122" t="s">
        <v>218</v>
      </c>
      <c r="S4" s="122" t="s">
        <v>223</v>
      </c>
      <c r="T4" s="122" t="s">
        <v>202</v>
      </c>
    </row>
    <row r="5" spans="1:20">
      <c r="A5" s="123"/>
      <c r="B5" s="123"/>
      <c r="C5" s="123"/>
      <c r="D5" s="123"/>
      <c r="E5" s="124"/>
      <c r="F5" s="124"/>
      <c r="G5" s="124"/>
      <c r="H5" s="230" t="s">
        <v>316</v>
      </c>
      <c r="I5" s="230" t="s">
        <v>317</v>
      </c>
      <c r="J5" s="230" t="s">
        <v>318</v>
      </c>
      <c r="K5" s="230" t="s">
        <v>316</v>
      </c>
      <c r="L5" s="230" t="s">
        <v>317</v>
      </c>
      <c r="M5" s="230" t="s">
        <v>318</v>
      </c>
      <c r="N5" s="124"/>
      <c r="O5" s="124"/>
      <c r="P5" s="124"/>
      <c r="Q5" s="124"/>
      <c r="R5" s="124"/>
      <c r="S5" s="124"/>
      <c r="T5" s="124"/>
    </row>
    <row r="6" spans="1:20">
      <c r="A6" s="125"/>
      <c r="B6" s="125"/>
      <c r="C6" s="125"/>
      <c r="D6" s="125"/>
      <c r="E6" s="126" t="s">
        <v>203</v>
      </c>
      <c r="F6" s="126" t="s">
        <v>204</v>
      </c>
      <c r="G6" s="126" t="s">
        <v>205</v>
      </c>
      <c r="H6" s="126"/>
      <c r="I6" s="126"/>
      <c r="J6" s="126" t="s">
        <v>206</v>
      </c>
      <c r="K6" s="126"/>
      <c r="L6" s="126"/>
      <c r="M6" s="126" t="s">
        <v>207</v>
      </c>
      <c r="N6" s="126" t="s">
        <v>208</v>
      </c>
      <c r="O6" s="126" t="s">
        <v>209</v>
      </c>
      <c r="P6" s="126" t="s">
        <v>210</v>
      </c>
      <c r="Q6" s="126" t="s">
        <v>219</v>
      </c>
      <c r="R6" s="126" t="s">
        <v>220</v>
      </c>
      <c r="S6" s="126" t="s">
        <v>221</v>
      </c>
      <c r="T6" s="125"/>
    </row>
    <row r="7" spans="1:20">
      <c r="A7" s="127"/>
      <c r="B7" s="127"/>
      <c r="C7" s="127"/>
      <c r="D7" s="127"/>
      <c r="E7" s="128" t="s">
        <v>211</v>
      </c>
      <c r="F7" s="128" t="s">
        <v>211</v>
      </c>
      <c r="G7" s="128" t="s">
        <v>211</v>
      </c>
      <c r="H7" s="128"/>
      <c r="I7" s="128"/>
      <c r="J7" s="128" t="s">
        <v>211</v>
      </c>
      <c r="K7" s="128"/>
      <c r="L7" s="128"/>
      <c r="M7" s="128" t="s">
        <v>211</v>
      </c>
      <c r="N7" s="128" t="s">
        <v>211</v>
      </c>
      <c r="O7" s="128" t="s">
        <v>211</v>
      </c>
      <c r="P7" s="128" t="s">
        <v>211</v>
      </c>
      <c r="Q7" s="128" t="s">
        <v>211</v>
      </c>
      <c r="R7" s="128" t="s">
        <v>211</v>
      </c>
      <c r="S7" s="128" t="s">
        <v>211</v>
      </c>
      <c r="T7" s="127"/>
    </row>
    <row r="8" spans="1:20" ht="18" customHeight="1">
      <c r="A8" s="127"/>
      <c r="B8" s="127"/>
      <c r="C8" s="127"/>
      <c r="D8" s="127"/>
      <c r="E8" s="127"/>
      <c r="F8" s="127"/>
      <c r="G8" s="127"/>
      <c r="H8" s="127"/>
      <c r="I8" s="127"/>
      <c r="J8" s="127"/>
      <c r="K8" s="127"/>
      <c r="L8" s="127"/>
      <c r="M8" s="127"/>
      <c r="N8" s="127"/>
      <c r="O8" s="127"/>
      <c r="P8" s="127"/>
      <c r="Q8" s="127"/>
      <c r="R8" s="127"/>
      <c r="S8" s="127"/>
      <c r="T8" s="127"/>
    </row>
    <row r="9" spans="1:20" ht="138" customHeight="1">
      <c r="A9" s="240">
        <f>様式１!A9</f>
        <v>0</v>
      </c>
      <c r="B9" s="240">
        <f>様式１!B9</f>
        <v>0</v>
      </c>
      <c r="C9" s="240">
        <f>様式１!C9</f>
        <v>0</v>
      </c>
      <c r="D9" s="240">
        <f>様式１!D9</f>
        <v>0</v>
      </c>
      <c r="E9" s="225"/>
      <c r="F9" s="228"/>
      <c r="G9" s="233" t="str">
        <f>IF(E9="","",E9-F9)</f>
        <v/>
      </c>
      <c r="H9" s="357"/>
      <c r="I9" s="125" t="str">
        <f>IF(J9="","",IF(H9="","",J9/H9))</f>
        <v/>
      </c>
      <c r="J9" s="225"/>
      <c r="K9" s="357"/>
      <c r="L9" s="225"/>
      <c r="M9" s="233" t="str">
        <f>IF(L9="","",IF(K9="","",L9*K9))</f>
        <v/>
      </c>
      <c r="N9" s="233" t="str">
        <f>IF(M9="","",IF(J9&gt;M9,M9,J9))</f>
        <v/>
      </c>
      <c r="O9" s="233" t="str">
        <f>IF(N9="","",IF(G9&gt;N9,N9,G9))</f>
        <v/>
      </c>
      <c r="P9" s="225"/>
      <c r="Q9" s="225"/>
      <c r="R9" s="225"/>
      <c r="S9" s="125">
        <f>IF(P9&gt;Q9,P9-R9,Q9-R9)</f>
        <v>0</v>
      </c>
      <c r="T9" s="125"/>
    </row>
    <row r="10" spans="1:20">
      <c r="G10" s="229"/>
      <c r="H10" s="229"/>
      <c r="I10" s="229"/>
      <c r="M10" s="229"/>
      <c r="N10" s="229"/>
      <c r="O10" s="229"/>
    </row>
    <row r="11" spans="1:20" s="110" customFormat="1" ht="12.95" customHeight="1">
      <c r="A11" s="110" t="s">
        <v>312</v>
      </c>
    </row>
    <row r="12" spans="1:20" s="110" customFormat="1">
      <c r="A12" s="110" t="s">
        <v>309</v>
      </c>
    </row>
    <row r="13" spans="1:20" s="110" customFormat="1">
      <c r="A13" s="110" t="s">
        <v>310</v>
      </c>
    </row>
    <row r="14" spans="1:20" s="110" customFormat="1">
      <c r="A14" s="110" t="s">
        <v>319</v>
      </c>
    </row>
    <row r="15" spans="1:20" s="110" customFormat="1">
      <c r="A15" s="110" t="s">
        <v>212</v>
      </c>
    </row>
    <row r="16" spans="1:20" s="110" customFormat="1">
      <c r="A16" s="110" t="s">
        <v>222</v>
      </c>
    </row>
    <row r="17" spans="1:1" s="110" customFormat="1">
      <c r="A17" s="110" t="s">
        <v>301</v>
      </c>
    </row>
    <row r="18" spans="1:1">
      <c r="A18" s="120" t="s">
        <v>436</v>
      </c>
    </row>
  </sheetData>
  <protectedRanges>
    <protectedRange sqref="A9:F9 H9 J9:L9 P9:S9" name="範囲1"/>
  </protectedRanges>
  <mergeCells count="3">
    <mergeCell ref="A2:T2"/>
    <mergeCell ref="H4:J4"/>
    <mergeCell ref="K4:M4"/>
  </mergeCells>
  <phoneticPr fontId="4"/>
  <dataValidations count="5">
    <dataValidation allowBlank="1" showInputMessage="1" showErrorMessage="1" prompt="自動計算のため入力不要です" sqref="G9 I9 M9:O9 S9" xr:uid="{DCB4FFDC-E261-416C-BBFE-BD8280488E8C}"/>
    <dataValidation allowBlank="1" showInputMessage="1" showErrorMessage="1" prompt="A列にて「病室の感染対策に係る整備」を選択した場合は、整備する部屋数を記載してください_x000a_「個人防護具保管施設の整備」を選択した場合は、整備する面積を記載してください" sqref="H9 K9" xr:uid="{A4A5613C-4A5F-4227-A701-7B629403828A}"/>
    <dataValidation allowBlank="1" showInputMessage="1" showErrorMessage="1" prompt="1,000円未満の端数は切り捨ててください" sqref="P9" xr:uid="{E60D6CF8-D67B-4D5D-BB3B-EE67B4BDC334}"/>
    <dataValidation type="list" allowBlank="1" showInputMessage="1" showErrorMessage="1" prompt="プルダウン選択してください_x000a_病室の感染対策に係る整備：38109000　を選択_x000a_個人防護具保管施設の整備：558000　を選択" sqref="L9" xr:uid="{E08912A0-B969-4709-9DB4-795C3D005B55}">
      <formula1>"38109000,558000"</formula1>
    </dataValidation>
    <dataValidation allowBlank="1" showInputMessage="1" showErrorMessage="1" prompt="入力不要_x000a_（様式１から転記されます。）" sqref="A9:D9" xr:uid="{847E3335-19DA-4FD7-9BF9-F5D126BEC3AC}"/>
  </dataValidations>
  <pageMargins left="0.59055118110236227" right="0.39370078740157483" top="0.98425196850393704" bottom="0.98425196850393704" header="0.51181102362204722" footer="0.51181102362204722"/>
  <pageSetup paperSize="9" scale="60" fitToHeight="0" orientation="landscape" blackAndWhite="1"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790A8-C9CB-4D2C-B86E-264B2A389D3F}">
  <sheetPr>
    <tabColor theme="5" tint="0.59999389629810485"/>
  </sheetPr>
  <dimension ref="A1:X87"/>
  <sheetViews>
    <sheetView view="pageBreakPreview" zoomScaleNormal="100" zoomScaleSheetLayoutView="100" workbookViewId="0">
      <selection activeCell="B1" sqref="B1"/>
    </sheetView>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1" ht="19.5" customHeight="1">
      <c r="A1" s="134" t="s">
        <v>606</v>
      </c>
    </row>
    <row r="2" spans="1:21" ht="17.25" customHeight="1">
      <c r="A2" s="134"/>
      <c r="B2" s="134"/>
      <c r="C2" s="134"/>
      <c r="D2" s="545" t="s">
        <v>608</v>
      </c>
      <c r="E2" s="545"/>
      <c r="F2" s="545"/>
      <c r="G2" s="545"/>
      <c r="H2" s="545"/>
      <c r="I2" s="134"/>
      <c r="J2" s="134"/>
      <c r="K2" s="134"/>
      <c r="L2" s="134"/>
      <c r="M2" s="136"/>
      <c r="N2" s="136"/>
      <c r="O2" s="136"/>
      <c r="P2" s="136"/>
      <c r="Q2" s="136"/>
      <c r="R2" s="136"/>
      <c r="S2" s="136"/>
      <c r="T2" s="136"/>
      <c r="U2" s="136"/>
    </row>
    <row r="3" spans="1:21" ht="17.25">
      <c r="A3" s="134"/>
      <c r="B3" s="134"/>
      <c r="C3" s="134"/>
      <c r="D3" s="545"/>
      <c r="E3" s="545"/>
      <c r="F3" s="545"/>
      <c r="G3" s="545"/>
      <c r="H3" s="545"/>
      <c r="I3" s="134"/>
      <c r="J3" s="134"/>
      <c r="K3" s="134"/>
      <c r="L3" s="134"/>
      <c r="M3" s="136"/>
      <c r="N3" s="136"/>
      <c r="O3" s="136"/>
      <c r="P3" s="136"/>
      <c r="Q3" s="136"/>
      <c r="R3" s="136"/>
      <c r="S3" s="136"/>
      <c r="T3" s="136"/>
      <c r="U3" s="136"/>
    </row>
    <row r="4" spans="1:21" ht="14.25" thickBot="1">
      <c r="A4" s="137" t="s">
        <v>225</v>
      </c>
    </row>
    <row r="5" spans="1:21" s="139" customFormat="1" ht="19.5" customHeight="1" thickBot="1">
      <c r="A5" s="546" t="s">
        <v>226</v>
      </c>
      <c r="B5" s="547"/>
      <c r="C5" s="238">
        <f>様式７!C9</f>
        <v>0</v>
      </c>
      <c r="D5" s="138" t="s">
        <v>227</v>
      </c>
      <c r="E5" s="582">
        <f>様式１!A9</f>
        <v>0</v>
      </c>
      <c r="F5" s="583"/>
      <c r="G5" s="583"/>
      <c r="H5" s="583"/>
      <c r="I5" s="583"/>
      <c r="J5" s="583"/>
      <c r="K5" s="584"/>
    </row>
    <row r="6" spans="1:21" s="139" customFormat="1" ht="12.75" thickBot="1">
      <c r="A6" s="140"/>
    </row>
    <row r="7" spans="1:21" s="139" customFormat="1" ht="18" customHeight="1">
      <c r="A7" s="548" t="s">
        <v>18</v>
      </c>
      <c r="B7" s="551" t="s">
        <v>228</v>
      </c>
      <c r="C7" s="552"/>
      <c r="D7" s="548" t="s">
        <v>229</v>
      </c>
      <c r="E7" s="551"/>
      <c r="F7" s="552"/>
      <c r="G7" s="548" t="s">
        <v>230</v>
      </c>
      <c r="H7" s="551"/>
      <c r="I7" s="551"/>
      <c r="J7" s="551"/>
      <c r="K7" s="551"/>
      <c r="L7" s="552"/>
      <c r="M7" s="548" t="s">
        <v>230</v>
      </c>
      <c r="N7" s="551"/>
      <c r="O7" s="551"/>
      <c r="P7" s="551"/>
      <c r="Q7" s="551"/>
      <c r="R7" s="551"/>
      <c r="S7" s="551"/>
      <c r="T7" s="551"/>
      <c r="U7" s="552"/>
    </row>
    <row r="8" spans="1:21" s="139" customFormat="1" ht="18" customHeight="1">
      <c r="A8" s="549"/>
      <c r="B8" s="553"/>
      <c r="C8" s="554"/>
      <c r="D8" s="549" t="s">
        <v>231</v>
      </c>
      <c r="E8" s="553" t="s">
        <v>232</v>
      </c>
      <c r="F8" s="554" t="s">
        <v>233</v>
      </c>
      <c r="G8" s="557" t="s">
        <v>579</v>
      </c>
      <c r="H8" s="558"/>
      <c r="I8" s="141" t="str">
        <f>IF(I29="","",ROUND(I29/F29*100,0))</f>
        <v/>
      </c>
      <c r="J8" s="559" t="s">
        <v>234</v>
      </c>
      <c r="K8" s="558"/>
      <c r="L8" s="142" t="str">
        <f>IF(I8="","",IF(I8=100,"",100-I8))</f>
        <v/>
      </c>
      <c r="M8" s="557" t="s">
        <v>580</v>
      </c>
      <c r="N8" s="558"/>
      <c r="O8" s="141" t="str">
        <f>IF(O29="","",ROUND(O29/L29*100,0))</f>
        <v/>
      </c>
      <c r="P8" s="557" t="s">
        <v>580</v>
      </c>
      <c r="Q8" s="558"/>
      <c r="R8" s="141" t="str">
        <f>IF(R29="","",ROUND(R29/O29*100,0))</f>
        <v/>
      </c>
      <c r="S8" s="559" t="s">
        <v>580</v>
      </c>
      <c r="T8" s="558"/>
      <c r="U8" s="142" t="str">
        <f>IF(O8="","",IF(O8=100,"",100-O8))</f>
        <v/>
      </c>
    </row>
    <row r="9" spans="1:21" s="139" customFormat="1" ht="18" customHeight="1" thickBot="1">
      <c r="A9" s="550"/>
      <c r="B9" s="555"/>
      <c r="C9" s="556"/>
      <c r="D9" s="550"/>
      <c r="E9" s="555"/>
      <c r="F9" s="556"/>
      <c r="G9" s="143" t="s">
        <v>231</v>
      </c>
      <c r="H9" s="144" t="s">
        <v>232</v>
      </c>
      <c r="I9" s="144" t="s">
        <v>233</v>
      </c>
      <c r="J9" s="144" t="s">
        <v>231</v>
      </c>
      <c r="K9" s="144" t="s">
        <v>232</v>
      </c>
      <c r="L9" s="145" t="s">
        <v>233</v>
      </c>
      <c r="M9" s="143" t="s">
        <v>231</v>
      </c>
      <c r="N9" s="144" t="s">
        <v>232</v>
      </c>
      <c r="O9" s="144" t="s">
        <v>233</v>
      </c>
      <c r="P9" s="143" t="s">
        <v>231</v>
      </c>
      <c r="Q9" s="144" t="s">
        <v>232</v>
      </c>
      <c r="R9" s="144" t="s">
        <v>233</v>
      </c>
      <c r="S9" s="144" t="s">
        <v>231</v>
      </c>
      <c r="T9" s="144" t="s">
        <v>232</v>
      </c>
      <c r="U9" s="145" t="s">
        <v>233</v>
      </c>
    </row>
    <row r="10" spans="1:21" s="139" customFormat="1" ht="18" customHeight="1">
      <c r="A10" s="565" t="s">
        <v>235</v>
      </c>
      <c r="B10" s="566" t="s">
        <v>236</v>
      </c>
      <c r="C10" s="146"/>
      <c r="D10" s="147" t="s">
        <v>237</v>
      </c>
      <c r="E10" s="148" t="s">
        <v>238</v>
      </c>
      <c r="F10" s="149" t="s">
        <v>239</v>
      </c>
      <c r="G10" s="147" t="s">
        <v>240</v>
      </c>
      <c r="H10" s="148" t="s">
        <v>238</v>
      </c>
      <c r="I10" s="148" t="s">
        <v>241</v>
      </c>
      <c r="J10" s="148" t="s">
        <v>237</v>
      </c>
      <c r="K10" s="148" t="s">
        <v>238</v>
      </c>
      <c r="L10" s="149" t="s">
        <v>241</v>
      </c>
      <c r="M10" s="147" t="s">
        <v>240</v>
      </c>
      <c r="N10" s="148" t="s">
        <v>238</v>
      </c>
      <c r="O10" s="148" t="s">
        <v>241</v>
      </c>
      <c r="P10" s="147" t="s">
        <v>240</v>
      </c>
      <c r="Q10" s="148" t="s">
        <v>238</v>
      </c>
      <c r="R10" s="148" t="s">
        <v>241</v>
      </c>
      <c r="S10" s="148" t="s">
        <v>237</v>
      </c>
      <c r="T10" s="148" t="s">
        <v>238</v>
      </c>
      <c r="U10" s="149" t="s">
        <v>241</v>
      </c>
    </row>
    <row r="11" spans="1:21" s="139" customFormat="1" ht="18" customHeight="1">
      <c r="A11" s="560"/>
      <c r="B11" s="567"/>
      <c r="C11" s="150" t="s">
        <v>581</v>
      </c>
      <c r="D11" s="151"/>
      <c r="E11" s="152" t="str">
        <f>IF(D11="","",F11/D11)</f>
        <v/>
      </c>
      <c r="F11" s="153"/>
      <c r="G11" s="151"/>
      <c r="H11" s="152" t="str">
        <f>IF(G11="","",I11/G11)</f>
        <v/>
      </c>
      <c r="I11" s="154"/>
      <c r="J11" s="152"/>
      <c r="K11" s="152" t="str">
        <f>IF(J11="","",L11/J11)</f>
        <v/>
      </c>
      <c r="L11" s="155"/>
      <c r="M11" s="151"/>
      <c r="N11" s="152" t="str">
        <f>IF(M11="","",O11/M11)</f>
        <v/>
      </c>
      <c r="O11" s="154"/>
      <c r="P11" s="151"/>
      <c r="Q11" s="152" t="str">
        <f>IF(P11="","",R11/P11)</f>
        <v/>
      </c>
      <c r="R11" s="154"/>
      <c r="S11" s="152"/>
      <c r="T11" s="152" t="str">
        <f>IF(S11="","",U11/S11)</f>
        <v/>
      </c>
      <c r="U11" s="155"/>
    </row>
    <row r="12" spans="1:21" s="139" customFormat="1" ht="18" customHeight="1">
      <c r="A12" s="560"/>
      <c r="B12" s="567"/>
      <c r="C12" s="156" t="s">
        <v>582</v>
      </c>
      <c r="D12" s="151"/>
      <c r="E12" s="152"/>
      <c r="F12" s="153"/>
      <c r="G12" s="151"/>
      <c r="H12" s="152"/>
      <c r="I12" s="154"/>
      <c r="J12" s="152"/>
      <c r="K12" s="152"/>
      <c r="L12" s="155"/>
      <c r="M12" s="151"/>
      <c r="N12" s="152"/>
      <c r="O12" s="154"/>
      <c r="P12" s="151"/>
      <c r="Q12" s="152"/>
      <c r="R12" s="154"/>
      <c r="S12" s="152"/>
      <c r="T12" s="152"/>
      <c r="U12" s="155"/>
    </row>
    <row r="13" spans="1:21" s="139" customFormat="1" ht="18" customHeight="1">
      <c r="A13" s="560"/>
      <c r="B13" s="567"/>
      <c r="C13" s="156" t="s">
        <v>242</v>
      </c>
      <c r="D13" s="151"/>
      <c r="E13" s="152" t="str">
        <f>IF(D13="","",F13/D13)</f>
        <v/>
      </c>
      <c r="F13" s="153"/>
      <c r="G13" s="151"/>
      <c r="H13" s="152" t="str">
        <f>IF(G13="","",I13/G13)</f>
        <v/>
      </c>
      <c r="I13" s="154"/>
      <c r="J13" s="152"/>
      <c r="K13" s="152" t="str">
        <f t="shared" ref="K13:K53" si="0">IF(J13="","",L13/J13)</f>
        <v/>
      </c>
      <c r="L13" s="155"/>
      <c r="M13" s="151"/>
      <c r="N13" s="152" t="str">
        <f>IF(M13="","",O13/M13)</f>
        <v/>
      </c>
      <c r="O13" s="154"/>
      <c r="P13" s="151"/>
      <c r="Q13" s="152" t="str">
        <f>IF(P13="","",R13/P13)</f>
        <v/>
      </c>
      <c r="R13" s="154"/>
      <c r="S13" s="152"/>
      <c r="T13" s="152" t="str">
        <f t="shared" ref="T13:T53" si="1">IF(S13="","",U13/S13)</f>
        <v/>
      </c>
      <c r="U13" s="155"/>
    </row>
    <row r="14" spans="1:21" s="139" customFormat="1" ht="18" customHeight="1">
      <c r="A14" s="560"/>
      <c r="B14" s="567"/>
      <c r="C14" s="350" t="s">
        <v>243</v>
      </c>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1" s="139" customFormat="1" ht="18" customHeight="1">
      <c r="A15" s="560"/>
      <c r="B15" s="567"/>
      <c r="C15" s="150" t="s">
        <v>244</v>
      </c>
      <c r="D15" s="165"/>
      <c r="E15" s="161" t="str">
        <f t="shared" ref="E15:E53"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139" customFormat="1" ht="18" customHeight="1">
      <c r="A16" s="560"/>
      <c r="B16" s="567"/>
      <c r="C16" s="156"/>
      <c r="D16" s="168"/>
      <c r="E16" s="169" t="str">
        <f t="shared" si="2"/>
        <v/>
      </c>
      <c r="F16" s="162"/>
      <c r="G16" s="168"/>
      <c r="H16" s="170" t="str">
        <f t="shared" ref="H16:H53" si="3">IF(G16="","",I16/G16)</f>
        <v/>
      </c>
      <c r="I16" s="171"/>
      <c r="J16" s="162"/>
      <c r="K16" s="161" t="str">
        <f t="shared" si="0"/>
        <v/>
      </c>
      <c r="L16" s="159"/>
      <c r="M16" s="164"/>
      <c r="N16" s="161" t="str">
        <f t="shared" ref="N16:N53" si="4">IF(M16="","",O16/M16)</f>
        <v/>
      </c>
      <c r="O16" s="171"/>
      <c r="P16" s="164"/>
      <c r="Q16" s="161" t="str">
        <f t="shared" ref="Q16:Q53" si="5">IF(P16="","",R16/P16)</f>
        <v/>
      </c>
      <c r="R16" s="171"/>
      <c r="S16" s="162"/>
      <c r="T16" s="161" t="str">
        <f t="shared" si="1"/>
        <v/>
      </c>
      <c r="U16" s="159"/>
    </row>
    <row r="17" spans="1:21" s="139" customFormat="1" ht="18" customHeight="1">
      <c r="A17" s="560"/>
      <c r="B17" s="567"/>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0"/>
      <c r="B18" s="567"/>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0"/>
      <c r="B19" s="567"/>
      <c r="C19" s="156" t="s">
        <v>582</v>
      </c>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0"/>
      <c r="B20" s="567"/>
      <c r="C20" s="156" t="s">
        <v>583</v>
      </c>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0"/>
      <c r="B21" s="567"/>
      <c r="C21" s="156" t="s">
        <v>584</v>
      </c>
      <c r="D21" s="164"/>
      <c r="E21" s="161" t="str">
        <f t="shared" si="2"/>
        <v/>
      </c>
      <c r="F21" s="159"/>
      <c r="G21" s="175"/>
      <c r="H21" s="167" t="str">
        <f t="shared" si="3"/>
        <v/>
      </c>
      <c r="I21" s="171"/>
      <c r="J21" s="171"/>
      <c r="K21" s="167" t="str">
        <f t="shared" si="0"/>
        <v/>
      </c>
      <c r="L21" s="159"/>
      <c r="M21" s="174"/>
      <c r="N21" s="167" t="str">
        <f t="shared" si="4"/>
        <v/>
      </c>
      <c r="O21" s="167"/>
      <c r="P21" s="174"/>
      <c r="Q21" s="167" t="str">
        <f t="shared" si="5"/>
        <v/>
      </c>
      <c r="R21" s="167"/>
      <c r="S21" s="167"/>
      <c r="T21" s="167" t="str">
        <f t="shared" si="1"/>
        <v/>
      </c>
      <c r="U21" s="166"/>
    </row>
    <row r="22" spans="1:21" s="139" customFormat="1" ht="18" customHeight="1">
      <c r="A22" s="560"/>
      <c r="B22" s="567"/>
      <c r="C22" s="150" t="s">
        <v>244</v>
      </c>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0"/>
      <c r="B23" s="567"/>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0"/>
      <c r="B24" s="567"/>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0"/>
      <c r="B25" s="567"/>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0"/>
      <c r="B26" s="567"/>
      <c r="C26" s="156"/>
      <c r="D26" s="164"/>
      <c r="E26" s="161" t="str">
        <f t="shared" si="2"/>
        <v/>
      </c>
      <c r="F26" s="176"/>
      <c r="G26" s="175"/>
      <c r="H26" s="167" t="str">
        <f t="shared" si="3"/>
        <v/>
      </c>
      <c r="I26" s="171"/>
      <c r="J26" s="171"/>
      <c r="K26" s="167" t="str">
        <f t="shared" si="0"/>
        <v/>
      </c>
      <c r="L26" s="159"/>
      <c r="M26" s="175"/>
      <c r="N26" s="167" t="str">
        <f t="shared" si="4"/>
        <v/>
      </c>
      <c r="O26" s="171"/>
      <c r="P26" s="175"/>
      <c r="Q26" s="167" t="str">
        <f t="shared" si="5"/>
        <v/>
      </c>
      <c r="R26" s="171"/>
      <c r="S26" s="171"/>
      <c r="T26" s="167" t="str">
        <f t="shared" si="1"/>
        <v/>
      </c>
      <c r="U26" s="159"/>
    </row>
    <row r="27" spans="1:21" s="139" customFormat="1" ht="18" customHeight="1">
      <c r="A27" s="560"/>
      <c r="B27" s="567"/>
      <c r="C27" s="156"/>
      <c r="D27" s="164"/>
      <c r="E27" s="161" t="str">
        <f t="shared" si="2"/>
        <v/>
      </c>
      <c r="F27" s="176"/>
      <c r="G27" s="175"/>
      <c r="H27" s="167" t="str">
        <f t="shared" si="3"/>
        <v/>
      </c>
      <c r="I27" s="171"/>
      <c r="J27" s="171"/>
      <c r="K27" s="167" t="str">
        <f t="shared" si="0"/>
        <v/>
      </c>
      <c r="L27" s="159"/>
      <c r="M27" s="175"/>
      <c r="N27" s="167" t="str">
        <f t="shared" si="4"/>
        <v/>
      </c>
      <c r="O27" s="171"/>
      <c r="P27" s="175"/>
      <c r="Q27" s="167" t="str">
        <f t="shared" si="5"/>
        <v/>
      </c>
      <c r="R27" s="171"/>
      <c r="S27" s="171"/>
      <c r="T27" s="167" t="str">
        <f t="shared" si="1"/>
        <v/>
      </c>
      <c r="U27" s="159"/>
    </row>
    <row r="28" spans="1:21" s="139" customFormat="1" ht="18" customHeight="1">
      <c r="A28" s="560"/>
      <c r="B28" s="567"/>
      <c r="C28" s="156"/>
      <c r="D28" s="164"/>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0"/>
      <c r="B29" s="567"/>
      <c r="C29" s="177" t="s">
        <v>245</v>
      </c>
      <c r="D29" s="355"/>
      <c r="E29" s="178" t="str">
        <f t="shared" si="2"/>
        <v/>
      </c>
      <c r="F29" s="179" t="str">
        <f>IF(SUM(F13:F28)=0,"",SUM(F13:F28))</f>
        <v/>
      </c>
      <c r="G29" s="180"/>
      <c r="H29" s="178" t="str">
        <f t="shared" si="3"/>
        <v/>
      </c>
      <c r="I29" s="178" t="str">
        <f>IF(SUM(I13:I28)=0,"",SUM(I13:I28))</f>
        <v/>
      </c>
      <c r="J29" s="181"/>
      <c r="K29" s="178" t="str">
        <f t="shared" si="0"/>
        <v/>
      </c>
      <c r="L29" s="179" t="str">
        <f>IF(SUM(L13:L28)=0,"",SUM(L13:L28))</f>
        <v/>
      </c>
      <c r="M29" s="180"/>
      <c r="N29" s="178" t="str">
        <f t="shared" si="4"/>
        <v/>
      </c>
      <c r="O29" s="178" t="str">
        <f>IF(SUM(O13:O28)=0,"",SUM(O13:O28))</f>
        <v/>
      </c>
      <c r="P29" s="180"/>
      <c r="Q29" s="178" t="str">
        <f t="shared" si="5"/>
        <v/>
      </c>
      <c r="R29" s="178" t="str">
        <f>IF(SUM(R13:R28)=0,"",SUM(R13:R28))</f>
        <v/>
      </c>
      <c r="S29" s="181"/>
      <c r="T29" s="178" t="str">
        <f t="shared" si="1"/>
        <v/>
      </c>
      <c r="U29" s="179" t="str">
        <f>IF(SUM(U13:U28)=0,"",SUM(U13:U28))</f>
        <v/>
      </c>
    </row>
    <row r="30" spans="1:21" s="139" customFormat="1" ht="18" customHeight="1">
      <c r="A30" s="560"/>
      <c r="B30" s="567" t="s">
        <v>246</v>
      </c>
      <c r="C30" s="182"/>
      <c r="D30" s="183"/>
      <c r="E30" s="184" t="str">
        <f t="shared" si="2"/>
        <v/>
      </c>
      <c r="F30" s="185"/>
      <c r="G30" s="183"/>
      <c r="H30" s="184" t="str">
        <f t="shared" si="3"/>
        <v/>
      </c>
      <c r="I30" s="186"/>
      <c r="J30" s="186"/>
      <c r="K30" s="184" t="str">
        <f t="shared" si="0"/>
        <v/>
      </c>
      <c r="L30" s="185"/>
      <c r="M30" s="183"/>
      <c r="N30" s="184" t="str">
        <f t="shared" si="4"/>
        <v/>
      </c>
      <c r="O30" s="186"/>
      <c r="P30" s="183"/>
      <c r="Q30" s="184" t="str">
        <f t="shared" si="5"/>
        <v/>
      </c>
      <c r="R30" s="186"/>
      <c r="S30" s="186"/>
      <c r="T30" s="184" t="str">
        <f t="shared" si="1"/>
        <v/>
      </c>
      <c r="U30" s="185"/>
    </row>
    <row r="31" spans="1:21" s="139" customFormat="1" ht="18" customHeight="1">
      <c r="A31" s="560"/>
      <c r="B31" s="567"/>
      <c r="C31" s="187"/>
      <c r="D31" s="188"/>
      <c r="E31" s="189" t="str">
        <f t="shared" si="2"/>
        <v/>
      </c>
      <c r="F31" s="190"/>
      <c r="G31" s="188"/>
      <c r="H31" s="189" t="str">
        <f t="shared" si="3"/>
        <v/>
      </c>
      <c r="I31" s="191"/>
      <c r="J31" s="191"/>
      <c r="K31" s="189" t="str">
        <f t="shared" si="0"/>
        <v/>
      </c>
      <c r="L31" s="190"/>
      <c r="M31" s="188"/>
      <c r="N31" s="189" t="str">
        <f t="shared" si="4"/>
        <v/>
      </c>
      <c r="O31" s="191"/>
      <c r="P31" s="188"/>
      <c r="Q31" s="189" t="str">
        <f t="shared" si="5"/>
        <v/>
      </c>
      <c r="R31" s="191"/>
      <c r="S31" s="191"/>
      <c r="T31" s="189" t="str">
        <f t="shared" si="1"/>
        <v/>
      </c>
      <c r="U31" s="190"/>
    </row>
    <row r="32" spans="1:21" s="139" customFormat="1" ht="18" customHeight="1">
      <c r="A32" s="560"/>
      <c r="B32" s="567"/>
      <c r="C32" s="187"/>
      <c r="D32" s="188"/>
      <c r="E32" s="189" t="str">
        <f t="shared" si="2"/>
        <v/>
      </c>
      <c r="F32" s="190"/>
      <c r="G32" s="188"/>
      <c r="H32" s="189" t="str">
        <f t="shared" si="3"/>
        <v/>
      </c>
      <c r="I32" s="191"/>
      <c r="J32" s="191"/>
      <c r="K32" s="189" t="str">
        <f t="shared" si="0"/>
        <v/>
      </c>
      <c r="L32" s="190"/>
      <c r="M32" s="188"/>
      <c r="N32" s="189" t="str">
        <f t="shared" si="4"/>
        <v/>
      </c>
      <c r="O32" s="191"/>
      <c r="P32" s="188"/>
      <c r="Q32" s="189" t="str">
        <f t="shared" si="5"/>
        <v/>
      </c>
      <c r="R32" s="191"/>
      <c r="S32" s="191"/>
      <c r="T32" s="189" t="str">
        <f t="shared" si="1"/>
        <v/>
      </c>
      <c r="U32" s="190"/>
    </row>
    <row r="33" spans="1:24" s="139" customFormat="1" ht="18" customHeight="1">
      <c r="A33" s="560"/>
      <c r="B33" s="567"/>
      <c r="C33" s="187"/>
      <c r="D33" s="188"/>
      <c r="E33" s="189" t="str">
        <f t="shared" si="2"/>
        <v/>
      </c>
      <c r="F33" s="190"/>
      <c r="G33" s="188"/>
      <c r="H33" s="189" t="str">
        <f t="shared" si="3"/>
        <v/>
      </c>
      <c r="I33" s="191"/>
      <c r="J33" s="191"/>
      <c r="K33" s="189" t="str">
        <f t="shared" si="0"/>
        <v/>
      </c>
      <c r="L33" s="190"/>
      <c r="M33" s="188"/>
      <c r="N33" s="189" t="str">
        <f t="shared" si="4"/>
        <v/>
      </c>
      <c r="O33" s="191"/>
      <c r="P33" s="188"/>
      <c r="Q33" s="189" t="str">
        <f t="shared" si="5"/>
        <v/>
      </c>
      <c r="R33" s="191"/>
      <c r="S33" s="191"/>
      <c r="T33" s="189" t="str">
        <f t="shared" si="1"/>
        <v/>
      </c>
      <c r="U33" s="190"/>
      <c r="V33" s="568" t="s">
        <v>247</v>
      </c>
      <c r="W33" s="569"/>
      <c r="X33" s="569"/>
    </row>
    <row r="34" spans="1:24" s="139" customFormat="1" ht="18" customHeight="1">
      <c r="A34" s="560"/>
      <c r="B34" s="567"/>
      <c r="C34" s="192"/>
      <c r="D34" s="193"/>
      <c r="E34" s="194" t="str">
        <f t="shared" si="2"/>
        <v/>
      </c>
      <c r="F34" s="195"/>
      <c r="G34" s="193"/>
      <c r="H34" s="194" t="str">
        <f t="shared" si="3"/>
        <v/>
      </c>
      <c r="I34" s="196"/>
      <c r="J34" s="196"/>
      <c r="K34" s="194" t="str">
        <f t="shared" si="0"/>
        <v/>
      </c>
      <c r="L34" s="195"/>
      <c r="M34" s="193"/>
      <c r="N34" s="194" t="str">
        <f t="shared" si="4"/>
        <v/>
      </c>
      <c r="O34" s="196"/>
      <c r="P34" s="193"/>
      <c r="Q34" s="194" t="str">
        <f t="shared" si="5"/>
        <v/>
      </c>
      <c r="R34" s="196"/>
      <c r="S34" s="196"/>
      <c r="T34" s="194" t="str">
        <f t="shared" si="1"/>
        <v/>
      </c>
      <c r="U34" s="195"/>
      <c r="V34" s="568"/>
      <c r="W34" s="569"/>
      <c r="X34" s="569"/>
    </row>
    <row r="35" spans="1:24" s="139" customFormat="1" ht="18" customHeight="1">
      <c r="A35" s="560"/>
      <c r="B35" s="567"/>
      <c r="C35" s="197" t="s">
        <v>245</v>
      </c>
      <c r="D35" s="180"/>
      <c r="E35" s="178" t="str">
        <f t="shared" si="2"/>
        <v/>
      </c>
      <c r="F35" s="179" t="str">
        <f>IF(SUM(F30:F34)=0,"",(SUM(F30:F34)))</f>
        <v/>
      </c>
      <c r="G35" s="180"/>
      <c r="H35" s="178" t="str">
        <f t="shared" si="3"/>
        <v/>
      </c>
      <c r="I35" s="178" t="str">
        <f>IF(SUM(I30:I34)=0,"",(SUM(I30:I34)))</f>
        <v/>
      </c>
      <c r="J35" s="181"/>
      <c r="K35" s="178" t="str">
        <f t="shared" si="0"/>
        <v/>
      </c>
      <c r="L35" s="179" t="str">
        <f>IF(SUM(L30:L34)=0,"",(SUM(L30:L34)))</f>
        <v/>
      </c>
      <c r="M35" s="180"/>
      <c r="N35" s="178" t="str">
        <f t="shared" si="4"/>
        <v/>
      </c>
      <c r="O35" s="178" t="str">
        <f>IF(SUM(O30:O34)=0,"",(SUM(O30:O34)))</f>
        <v/>
      </c>
      <c r="P35" s="180"/>
      <c r="Q35" s="178" t="str">
        <f t="shared" si="5"/>
        <v/>
      </c>
      <c r="R35" s="178" t="str">
        <f>IF(SUM(R30:R34)=0,"",(SUM(R30:R34)))</f>
        <v/>
      </c>
      <c r="S35" s="181"/>
      <c r="T35" s="178" t="str">
        <f t="shared" si="1"/>
        <v/>
      </c>
      <c r="U35" s="179" t="str">
        <f>IF(SUM(U30:U34)=0,"",(SUM(U30:U34)))</f>
        <v/>
      </c>
    </row>
    <row r="36" spans="1:24" s="139" customFormat="1" ht="18" customHeight="1">
      <c r="A36" s="560"/>
      <c r="B36" s="553" t="s">
        <v>248</v>
      </c>
      <c r="C36" s="554"/>
      <c r="D36" s="358"/>
      <c r="E36" s="178" t="str">
        <f t="shared" si="2"/>
        <v/>
      </c>
      <c r="F36" s="179" t="str">
        <f>IF(F29="","",IF(F35="",F29,F29+F35))</f>
        <v/>
      </c>
      <c r="G36" s="180"/>
      <c r="H36" s="178" t="str">
        <f t="shared" si="3"/>
        <v/>
      </c>
      <c r="I36" s="178" t="str">
        <f>IF(I29="","",IF(I35="",I29,I29+I35))</f>
        <v/>
      </c>
      <c r="J36" s="181"/>
      <c r="K36" s="178" t="str">
        <f t="shared" si="0"/>
        <v/>
      </c>
      <c r="L36" s="179" t="str">
        <f>IF(L29="","",IF(L35="",L29,L29+L35))</f>
        <v/>
      </c>
      <c r="M36" s="180"/>
      <c r="N36" s="178" t="str">
        <f t="shared" si="4"/>
        <v/>
      </c>
      <c r="O36" s="178" t="str">
        <f>IF(O29="","",IF(O35="",O29,O29+O35))</f>
        <v/>
      </c>
      <c r="P36" s="180"/>
      <c r="Q36" s="178" t="str">
        <f t="shared" si="5"/>
        <v/>
      </c>
      <c r="R36" s="178" t="str">
        <f>IF(R29="","",IF(R35="",R29,R29+R35))</f>
        <v/>
      </c>
      <c r="S36" s="181"/>
      <c r="T36" s="178" t="str">
        <f t="shared" si="1"/>
        <v/>
      </c>
      <c r="U36" s="179" t="str">
        <f>IF(U29="","",IF(U35="",U29,U29+U35))</f>
        <v/>
      </c>
    </row>
    <row r="37" spans="1:24" s="139" customFormat="1" ht="18" customHeight="1">
      <c r="A37" s="560" t="s">
        <v>249</v>
      </c>
      <c r="B37" s="562" t="str">
        <f>C13</f>
        <v>&lt;改修工事&gt;</v>
      </c>
      <c r="C37" s="563"/>
      <c r="D37" s="198"/>
      <c r="E37" s="184" t="str">
        <f t="shared" si="2"/>
        <v/>
      </c>
      <c r="F37" s="199"/>
      <c r="G37" s="198"/>
      <c r="H37" s="184" t="str">
        <f t="shared" si="3"/>
        <v/>
      </c>
      <c r="I37" s="184"/>
      <c r="J37" s="184"/>
      <c r="K37" s="184" t="str">
        <f t="shared" si="0"/>
        <v/>
      </c>
      <c r="L37" s="199"/>
      <c r="M37" s="198"/>
      <c r="N37" s="184" t="str">
        <f t="shared" si="4"/>
        <v/>
      </c>
      <c r="O37" s="184"/>
      <c r="P37" s="198"/>
      <c r="Q37" s="184" t="str">
        <f t="shared" si="5"/>
        <v/>
      </c>
      <c r="R37" s="184"/>
      <c r="S37" s="184"/>
      <c r="T37" s="184" t="str">
        <f t="shared" si="1"/>
        <v/>
      </c>
      <c r="U37" s="199"/>
    </row>
    <row r="38" spans="1:24" s="139" customFormat="1" ht="18" customHeight="1">
      <c r="A38" s="560"/>
      <c r="B38" s="562" t="s">
        <v>585</v>
      </c>
      <c r="C38" s="563"/>
      <c r="D38" s="200"/>
      <c r="E38" s="189" t="str">
        <f t="shared" si="2"/>
        <v/>
      </c>
      <c r="F38" s="201"/>
      <c r="G38" s="200"/>
      <c r="H38" s="189" t="str">
        <f t="shared" si="3"/>
        <v/>
      </c>
      <c r="I38" s="189"/>
      <c r="J38" s="189"/>
      <c r="K38" s="189" t="str">
        <f t="shared" si="0"/>
        <v/>
      </c>
      <c r="L38" s="201"/>
      <c r="M38" s="200"/>
      <c r="N38" s="189" t="str">
        <f t="shared" si="4"/>
        <v/>
      </c>
      <c r="O38" s="189"/>
      <c r="P38" s="200"/>
      <c r="Q38" s="189" t="str">
        <f t="shared" si="5"/>
        <v/>
      </c>
      <c r="R38" s="189"/>
      <c r="S38" s="189"/>
      <c r="T38" s="189" t="str">
        <f t="shared" si="1"/>
        <v/>
      </c>
      <c r="U38" s="201"/>
    </row>
    <row r="39" spans="1:24" s="139" customFormat="1" ht="18" customHeight="1">
      <c r="A39" s="560"/>
      <c r="B39" s="202" t="s">
        <v>250</v>
      </c>
      <c r="C39" s="156"/>
      <c r="D39" s="188"/>
      <c r="E39" s="189" t="str">
        <f t="shared" si="2"/>
        <v/>
      </c>
      <c r="F39" s="190"/>
      <c r="G39" s="188"/>
      <c r="H39" s="189" t="str">
        <f t="shared" si="3"/>
        <v/>
      </c>
      <c r="I39" s="191"/>
      <c r="J39" s="191"/>
      <c r="K39" s="189" t="str">
        <f t="shared" si="0"/>
        <v/>
      </c>
      <c r="L39" s="190"/>
      <c r="M39" s="188"/>
      <c r="N39" s="189" t="str">
        <f t="shared" si="4"/>
        <v/>
      </c>
      <c r="O39" s="191"/>
      <c r="P39" s="188"/>
      <c r="Q39" s="189" t="str">
        <f t="shared" si="5"/>
        <v/>
      </c>
      <c r="R39" s="191"/>
      <c r="S39" s="191"/>
      <c r="T39" s="189" t="str">
        <f t="shared" si="1"/>
        <v/>
      </c>
      <c r="U39" s="190"/>
    </row>
    <row r="40" spans="1:24" s="139" customFormat="1" ht="18" customHeight="1">
      <c r="A40" s="560"/>
      <c r="B40" s="202" t="s">
        <v>250</v>
      </c>
      <c r="C40" s="156"/>
      <c r="D40" s="188"/>
      <c r="E40" s="189" t="str">
        <f t="shared" si="2"/>
        <v/>
      </c>
      <c r="F40" s="190"/>
      <c r="G40" s="188"/>
      <c r="H40" s="189" t="str">
        <f t="shared" si="3"/>
        <v/>
      </c>
      <c r="I40" s="191"/>
      <c r="J40" s="191"/>
      <c r="K40" s="189" t="str">
        <f t="shared" si="0"/>
        <v/>
      </c>
      <c r="L40" s="190"/>
      <c r="M40" s="188"/>
      <c r="N40" s="189" t="str">
        <f t="shared" si="4"/>
        <v/>
      </c>
      <c r="O40" s="191"/>
      <c r="P40" s="188"/>
      <c r="Q40" s="189" t="str">
        <f t="shared" si="5"/>
        <v/>
      </c>
      <c r="R40" s="191"/>
      <c r="S40" s="191"/>
      <c r="T40" s="189" t="str">
        <f t="shared" si="1"/>
        <v/>
      </c>
      <c r="U40" s="190"/>
    </row>
    <row r="41" spans="1:24" s="139" customFormat="1" ht="18" customHeight="1">
      <c r="A41" s="560"/>
      <c r="B41" s="203" t="s">
        <v>251</v>
      </c>
      <c r="C41" s="156"/>
      <c r="D41" s="188"/>
      <c r="E41" s="189" t="str">
        <f t="shared" si="2"/>
        <v/>
      </c>
      <c r="F41" s="190"/>
      <c r="G41" s="188"/>
      <c r="H41" s="189" t="str">
        <f t="shared" si="3"/>
        <v/>
      </c>
      <c r="I41" s="191"/>
      <c r="J41" s="191"/>
      <c r="K41" s="189" t="str">
        <f t="shared" si="0"/>
        <v/>
      </c>
      <c r="L41" s="190"/>
      <c r="M41" s="188"/>
      <c r="N41" s="189" t="str">
        <f t="shared" si="4"/>
        <v/>
      </c>
      <c r="O41" s="191"/>
      <c r="P41" s="188"/>
      <c r="Q41" s="189" t="str">
        <f t="shared" si="5"/>
        <v/>
      </c>
      <c r="R41" s="191"/>
      <c r="S41" s="191"/>
      <c r="T41" s="189" t="str">
        <f t="shared" si="1"/>
        <v/>
      </c>
      <c r="U41" s="190"/>
    </row>
    <row r="42" spans="1:24" s="139" customFormat="1" ht="18" customHeight="1">
      <c r="A42" s="560"/>
      <c r="B42" s="564" t="s">
        <v>583</v>
      </c>
      <c r="C42" s="563"/>
      <c r="D42" s="188"/>
      <c r="E42" s="189"/>
      <c r="F42" s="190"/>
      <c r="G42" s="188"/>
      <c r="H42" s="189"/>
      <c r="I42" s="191"/>
      <c r="J42" s="191"/>
      <c r="K42" s="189"/>
      <c r="L42" s="190"/>
      <c r="M42" s="188"/>
      <c r="N42" s="189"/>
      <c r="O42" s="191"/>
      <c r="P42" s="188"/>
      <c r="Q42" s="189"/>
      <c r="R42" s="191"/>
      <c r="S42" s="191"/>
      <c r="T42" s="189"/>
      <c r="U42" s="190"/>
    </row>
    <row r="43" spans="1:24" s="139" customFormat="1" ht="18" customHeight="1">
      <c r="A43" s="560"/>
      <c r="B43" s="564" t="s">
        <v>586</v>
      </c>
      <c r="C43" s="563"/>
      <c r="D43" s="188"/>
      <c r="E43" s="189"/>
      <c r="F43" s="190"/>
      <c r="G43" s="188"/>
      <c r="H43" s="189"/>
      <c r="I43" s="191"/>
      <c r="J43" s="191"/>
      <c r="K43" s="189"/>
      <c r="L43" s="190"/>
      <c r="M43" s="188"/>
      <c r="N43" s="189"/>
      <c r="O43" s="191"/>
      <c r="P43" s="188"/>
      <c r="Q43" s="189"/>
      <c r="R43" s="191"/>
      <c r="S43" s="191"/>
      <c r="T43" s="189"/>
      <c r="U43" s="190"/>
    </row>
    <row r="44" spans="1:24" s="139" customFormat="1" ht="18" customHeight="1">
      <c r="A44" s="560"/>
      <c r="B44" s="203" t="s">
        <v>251</v>
      </c>
      <c r="C44" s="156"/>
      <c r="D44" s="188"/>
      <c r="E44" s="189"/>
      <c r="F44" s="190"/>
      <c r="G44" s="188"/>
      <c r="H44" s="189"/>
      <c r="I44" s="191"/>
      <c r="J44" s="191"/>
      <c r="K44" s="189"/>
      <c r="L44" s="190"/>
      <c r="M44" s="188"/>
      <c r="N44" s="189"/>
      <c r="O44" s="191"/>
      <c r="P44" s="188"/>
      <c r="Q44" s="189"/>
      <c r="R44" s="191"/>
      <c r="S44" s="191"/>
      <c r="T44" s="189"/>
      <c r="U44" s="190"/>
    </row>
    <row r="45" spans="1:24" s="139" customFormat="1" ht="18" customHeight="1">
      <c r="A45" s="560"/>
      <c r="B45" s="203" t="s">
        <v>251</v>
      </c>
      <c r="C45" s="156"/>
      <c r="D45" s="188"/>
      <c r="E45" s="189"/>
      <c r="F45" s="190"/>
      <c r="G45" s="188"/>
      <c r="H45" s="189"/>
      <c r="I45" s="191"/>
      <c r="J45" s="191"/>
      <c r="K45" s="189"/>
      <c r="L45" s="190"/>
      <c r="M45" s="188"/>
      <c r="N45" s="189"/>
      <c r="O45" s="191"/>
      <c r="P45" s="188"/>
      <c r="Q45" s="189"/>
      <c r="R45" s="191"/>
      <c r="S45" s="191"/>
      <c r="T45" s="189"/>
      <c r="U45" s="190"/>
    </row>
    <row r="46" spans="1:24" s="139" customFormat="1" ht="18" customHeight="1">
      <c r="A46" s="560"/>
      <c r="B46" s="203" t="s">
        <v>251</v>
      </c>
      <c r="C46" s="156"/>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0"/>
      <c r="B47" s="585" t="s">
        <v>252</v>
      </c>
      <c r="C47" s="586"/>
      <c r="D47" s="200"/>
      <c r="E47" s="189" t="str">
        <f t="shared" si="2"/>
        <v/>
      </c>
      <c r="F47" s="201"/>
      <c r="G47" s="200"/>
      <c r="H47" s="189" t="str">
        <f t="shared" si="3"/>
        <v/>
      </c>
      <c r="I47" s="189"/>
      <c r="J47" s="189"/>
      <c r="K47" s="189" t="str">
        <f t="shared" si="0"/>
        <v/>
      </c>
      <c r="L47" s="201"/>
      <c r="M47" s="200"/>
      <c r="N47" s="189" t="str">
        <f t="shared" si="4"/>
        <v/>
      </c>
      <c r="O47" s="189"/>
      <c r="P47" s="200"/>
      <c r="Q47" s="189" t="str">
        <f t="shared" si="5"/>
        <v/>
      </c>
      <c r="R47" s="189"/>
      <c r="S47" s="189"/>
      <c r="T47" s="189" t="str">
        <f t="shared" si="1"/>
        <v/>
      </c>
      <c r="U47" s="201"/>
    </row>
    <row r="48" spans="1:24" s="139" customFormat="1" ht="18" customHeight="1">
      <c r="A48" s="560"/>
      <c r="B48" s="562"/>
      <c r="C48" s="563"/>
      <c r="D48" s="200"/>
      <c r="E48" s="189" t="str">
        <f t="shared" si="2"/>
        <v/>
      </c>
      <c r="F48" s="201"/>
      <c r="G48" s="200"/>
      <c r="H48" s="189" t="str">
        <f t="shared" si="3"/>
        <v/>
      </c>
      <c r="I48" s="189"/>
      <c r="J48" s="189"/>
      <c r="K48" s="189" t="str">
        <f t="shared" si="0"/>
        <v/>
      </c>
      <c r="L48" s="201"/>
      <c r="M48" s="200"/>
      <c r="N48" s="189" t="str">
        <f t="shared" si="4"/>
        <v/>
      </c>
      <c r="O48" s="189"/>
      <c r="P48" s="200"/>
      <c r="Q48" s="189" t="str">
        <f t="shared" si="5"/>
        <v/>
      </c>
      <c r="R48" s="189"/>
      <c r="S48" s="189"/>
      <c r="T48" s="189" t="str">
        <f t="shared" si="1"/>
        <v/>
      </c>
      <c r="U48" s="201"/>
    </row>
    <row r="49" spans="1:21" s="139" customFormat="1" ht="18" customHeight="1">
      <c r="A49" s="560"/>
      <c r="B49" s="203" t="s">
        <v>251</v>
      </c>
      <c r="C49" s="156"/>
      <c r="D49" s="188"/>
      <c r="E49" s="189" t="str">
        <f t="shared" si="2"/>
        <v/>
      </c>
      <c r="F49" s="190"/>
      <c r="G49" s="188"/>
      <c r="H49" s="189" t="str">
        <f t="shared" si="3"/>
        <v/>
      </c>
      <c r="I49" s="191"/>
      <c r="J49" s="191"/>
      <c r="K49" s="189" t="str">
        <f t="shared" si="0"/>
        <v/>
      </c>
      <c r="L49" s="190"/>
      <c r="M49" s="188"/>
      <c r="N49" s="189" t="str">
        <f t="shared" si="4"/>
        <v/>
      </c>
      <c r="O49" s="191"/>
      <c r="P49" s="188"/>
      <c r="Q49" s="189" t="str">
        <f t="shared" si="5"/>
        <v/>
      </c>
      <c r="R49" s="191"/>
      <c r="S49" s="191"/>
      <c r="T49" s="189" t="str">
        <f t="shared" si="1"/>
        <v/>
      </c>
      <c r="U49" s="190"/>
    </row>
    <row r="50" spans="1:21" s="139" customFormat="1" ht="18" customHeight="1">
      <c r="A50" s="560"/>
      <c r="B50" s="202" t="s">
        <v>251</v>
      </c>
      <c r="C50" s="156"/>
      <c r="D50" s="188"/>
      <c r="E50" s="189" t="str">
        <f t="shared" si="2"/>
        <v/>
      </c>
      <c r="F50" s="190"/>
      <c r="G50" s="188"/>
      <c r="H50" s="189" t="str">
        <f t="shared" si="3"/>
        <v/>
      </c>
      <c r="I50" s="191"/>
      <c r="J50" s="191"/>
      <c r="K50" s="189" t="str">
        <f t="shared" si="0"/>
        <v/>
      </c>
      <c r="L50" s="190"/>
      <c r="M50" s="188"/>
      <c r="N50" s="189" t="str">
        <f t="shared" si="4"/>
        <v/>
      </c>
      <c r="O50" s="191"/>
      <c r="P50" s="188"/>
      <c r="Q50" s="189" t="str">
        <f t="shared" si="5"/>
        <v/>
      </c>
      <c r="R50" s="191"/>
      <c r="S50" s="191"/>
      <c r="T50" s="189" t="str">
        <f t="shared" si="1"/>
        <v/>
      </c>
      <c r="U50" s="190"/>
    </row>
    <row r="51" spans="1:21" s="139" customFormat="1" ht="18" customHeight="1">
      <c r="A51" s="560"/>
      <c r="B51" s="204" t="s">
        <v>250</v>
      </c>
      <c r="C51" s="205"/>
      <c r="D51" s="193"/>
      <c r="E51" s="194" t="str">
        <f t="shared" si="2"/>
        <v/>
      </c>
      <c r="F51" s="195"/>
      <c r="G51" s="193"/>
      <c r="H51" s="194" t="str">
        <f t="shared" si="3"/>
        <v/>
      </c>
      <c r="I51" s="196"/>
      <c r="J51" s="196"/>
      <c r="K51" s="194" t="str">
        <f t="shared" si="0"/>
        <v/>
      </c>
      <c r="L51" s="195"/>
      <c r="M51" s="193"/>
      <c r="N51" s="194" t="str">
        <f t="shared" si="4"/>
        <v/>
      </c>
      <c r="O51" s="196"/>
      <c r="P51" s="193"/>
      <c r="Q51" s="194" t="str">
        <f t="shared" si="5"/>
        <v/>
      </c>
      <c r="R51" s="196"/>
      <c r="S51" s="196"/>
      <c r="T51" s="194" t="str">
        <f t="shared" si="1"/>
        <v/>
      </c>
      <c r="U51" s="195"/>
    </row>
    <row r="52" spans="1:21" s="139" customFormat="1" ht="18" customHeight="1">
      <c r="A52" s="561"/>
      <c r="B52" s="587" t="s">
        <v>253</v>
      </c>
      <c r="C52" s="588"/>
      <c r="D52" s="180"/>
      <c r="E52" s="178" t="str">
        <f t="shared" si="2"/>
        <v/>
      </c>
      <c r="F52" s="179" t="str">
        <f>IF(SUM(F37:F51)=0,"",(SUM(F37:F51)))</f>
        <v/>
      </c>
      <c r="G52" s="180"/>
      <c r="H52" s="178" t="str">
        <f t="shared" si="3"/>
        <v/>
      </c>
      <c r="I52" s="178" t="str">
        <f>IF(SUM(I37:I51)=0,"",(SUM(I37:I51)))</f>
        <v/>
      </c>
      <c r="J52" s="181"/>
      <c r="K52" s="178" t="str">
        <f t="shared" si="0"/>
        <v/>
      </c>
      <c r="L52" s="179" t="str">
        <f>IF(SUM(L37:L51)=0,"",(SUM(L37:L51)))</f>
        <v/>
      </c>
      <c r="M52" s="180"/>
      <c r="N52" s="178" t="str">
        <f t="shared" si="4"/>
        <v/>
      </c>
      <c r="O52" s="178" t="str">
        <f>IF(SUM(O37:O51)=0,"",(SUM(O37:O51)))</f>
        <v/>
      </c>
      <c r="P52" s="180"/>
      <c r="Q52" s="178" t="str">
        <f t="shared" si="5"/>
        <v/>
      </c>
      <c r="R52" s="178" t="str">
        <f>IF(SUM(R37:R51)=0,"",(SUM(R37:R51)))</f>
        <v/>
      </c>
      <c r="S52" s="181"/>
      <c r="T52" s="178" t="str">
        <f t="shared" si="1"/>
        <v/>
      </c>
      <c r="U52" s="179" t="str">
        <f>IF(SUM(U37:U51)=0,"",(SUM(U37:U51)))</f>
        <v/>
      </c>
    </row>
    <row r="53" spans="1:21" s="139" customFormat="1" ht="18" customHeight="1" thickBot="1">
      <c r="A53" s="550" t="s">
        <v>254</v>
      </c>
      <c r="B53" s="555"/>
      <c r="C53" s="556"/>
      <c r="D53" s="206"/>
      <c r="E53" s="207" t="str">
        <f t="shared" si="2"/>
        <v/>
      </c>
      <c r="F53" s="208" t="str">
        <f>IF(F36="","",IF(F52="",F36,F36+F52))</f>
        <v/>
      </c>
      <c r="G53" s="206"/>
      <c r="H53" s="207" t="str">
        <f t="shared" si="3"/>
        <v/>
      </c>
      <c r="I53" s="207" t="str">
        <f>IF(I36="","",IF(I52="",I36,I36+I52))</f>
        <v/>
      </c>
      <c r="J53" s="209"/>
      <c r="K53" s="207" t="str">
        <f t="shared" si="0"/>
        <v/>
      </c>
      <c r="L53" s="208" t="str">
        <f>IF(L36="","",IF(L52="",L36,L36+L52))</f>
        <v/>
      </c>
      <c r="M53" s="206"/>
      <c r="N53" s="207" t="str">
        <f t="shared" si="4"/>
        <v/>
      </c>
      <c r="O53" s="207" t="str">
        <f>IF(O36="","",IF(O52="",O36,O36+O52))</f>
        <v/>
      </c>
      <c r="P53" s="206"/>
      <c r="Q53" s="207" t="str">
        <f t="shared" si="5"/>
        <v/>
      </c>
      <c r="R53" s="207" t="str">
        <f>IF(R36="","",IF(R52="",R36,R36+R52))</f>
        <v/>
      </c>
      <c r="S53" s="209"/>
      <c r="T53" s="207" t="str">
        <f t="shared" si="1"/>
        <v/>
      </c>
      <c r="U53" s="208" t="str">
        <f>IF(U36="","",IF(U52="",U36,U36+U52))</f>
        <v/>
      </c>
    </row>
    <row r="54" spans="1:21" s="139" customFormat="1" ht="18" customHeight="1">
      <c r="A54" s="565" t="s">
        <v>255</v>
      </c>
      <c r="B54" s="570" t="s">
        <v>256</v>
      </c>
      <c r="C54" s="571"/>
      <c r="D54" s="577" t="s">
        <v>257</v>
      </c>
      <c r="E54" s="574" t="s">
        <v>257</v>
      </c>
      <c r="F54" s="210"/>
      <c r="G54" s="577"/>
      <c r="H54" s="574"/>
      <c r="I54" s="211"/>
      <c r="J54" s="574"/>
      <c r="K54" s="574" t="s">
        <v>257</v>
      </c>
      <c r="L54" s="210"/>
      <c r="M54" s="577"/>
      <c r="N54" s="574"/>
      <c r="O54" s="211"/>
      <c r="P54" s="577"/>
      <c r="Q54" s="574"/>
      <c r="R54" s="211"/>
      <c r="S54" s="574"/>
      <c r="T54" s="574" t="s">
        <v>257</v>
      </c>
      <c r="U54" s="210" t="s">
        <v>257</v>
      </c>
    </row>
    <row r="55" spans="1:21" s="139" customFormat="1" ht="18" customHeight="1">
      <c r="A55" s="560"/>
      <c r="B55" s="572" t="s">
        <v>258</v>
      </c>
      <c r="C55" s="573"/>
      <c r="D55" s="578"/>
      <c r="E55" s="575"/>
      <c r="F55" s="190" t="s">
        <v>257</v>
      </c>
      <c r="G55" s="578"/>
      <c r="H55" s="575"/>
      <c r="I55" s="191"/>
      <c r="J55" s="575"/>
      <c r="K55" s="575"/>
      <c r="L55" s="190" t="s">
        <v>257</v>
      </c>
      <c r="M55" s="578"/>
      <c r="N55" s="575"/>
      <c r="O55" s="191"/>
      <c r="P55" s="578"/>
      <c r="Q55" s="575"/>
      <c r="R55" s="191"/>
      <c r="S55" s="575"/>
      <c r="T55" s="575"/>
      <c r="U55" s="190" t="s">
        <v>257</v>
      </c>
    </row>
    <row r="56" spans="1:21" s="139" customFormat="1" ht="18" customHeight="1">
      <c r="A56" s="560"/>
      <c r="B56" s="572" t="s">
        <v>259</v>
      </c>
      <c r="C56" s="573"/>
      <c r="D56" s="578"/>
      <c r="E56" s="575"/>
      <c r="F56" s="201" t="s">
        <v>257</v>
      </c>
      <c r="G56" s="578"/>
      <c r="H56" s="575"/>
      <c r="I56" s="191"/>
      <c r="J56" s="575"/>
      <c r="K56" s="575"/>
      <c r="L56" s="190" t="s">
        <v>257</v>
      </c>
      <c r="M56" s="578"/>
      <c r="N56" s="575"/>
      <c r="O56" s="191"/>
      <c r="P56" s="578"/>
      <c r="Q56" s="575"/>
      <c r="R56" s="191"/>
      <c r="S56" s="575"/>
      <c r="T56" s="575"/>
      <c r="U56" s="190" t="s">
        <v>257</v>
      </c>
    </row>
    <row r="57" spans="1:21" s="139" customFormat="1" ht="18" customHeight="1">
      <c r="A57" s="560"/>
      <c r="B57" s="572" t="s">
        <v>260</v>
      </c>
      <c r="C57" s="573"/>
      <c r="D57" s="578"/>
      <c r="E57" s="575"/>
      <c r="F57" s="201" t="s">
        <v>261</v>
      </c>
      <c r="G57" s="578"/>
      <c r="H57" s="575"/>
      <c r="I57" s="191"/>
      <c r="J57" s="575"/>
      <c r="K57" s="575"/>
      <c r="L57" s="190" t="s">
        <v>257</v>
      </c>
      <c r="M57" s="578"/>
      <c r="N57" s="575"/>
      <c r="O57" s="191"/>
      <c r="P57" s="578"/>
      <c r="Q57" s="575"/>
      <c r="R57" s="191"/>
      <c r="S57" s="575"/>
      <c r="T57" s="575"/>
      <c r="U57" s="190" t="s">
        <v>257</v>
      </c>
    </row>
    <row r="58" spans="1:21" s="139" customFormat="1" ht="18" customHeight="1">
      <c r="A58" s="560"/>
      <c r="B58" s="572" t="s">
        <v>587</v>
      </c>
      <c r="C58" s="573"/>
      <c r="D58" s="578"/>
      <c r="E58" s="575"/>
      <c r="F58" s="239"/>
      <c r="G58" s="578"/>
      <c r="H58" s="575"/>
      <c r="I58" s="191"/>
      <c r="J58" s="575"/>
      <c r="K58" s="575"/>
      <c r="L58" s="190" t="s">
        <v>257</v>
      </c>
      <c r="M58" s="578"/>
      <c r="N58" s="575"/>
      <c r="O58" s="191"/>
      <c r="P58" s="578"/>
      <c r="Q58" s="575"/>
      <c r="R58" s="191"/>
      <c r="S58" s="575"/>
      <c r="T58" s="575"/>
      <c r="U58" s="190" t="s">
        <v>257</v>
      </c>
    </row>
    <row r="59" spans="1:21" s="139" customFormat="1" ht="18" customHeight="1">
      <c r="A59" s="560"/>
      <c r="B59" s="572" t="s">
        <v>262</v>
      </c>
      <c r="C59" s="573"/>
      <c r="D59" s="578"/>
      <c r="E59" s="575"/>
      <c r="F59" s="239"/>
      <c r="G59" s="578"/>
      <c r="H59" s="575"/>
      <c r="I59" s="191"/>
      <c r="J59" s="575"/>
      <c r="K59" s="575"/>
      <c r="L59" s="190" t="s">
        <v>257</v>
      </c>
      <c r="M59" s="578"/>
      <c r="N59" s="575"/>
      <c r="O59" s="191"/>
      <c r="P59" s="578"/>
      <c r="Q59" s="575"/>
      <c r="R59" s="191"/>
      <c r="S59" s="575"/>
      <c r="T59" s="575"/>
      <c r="U59" s="190" t="s">
        <v>257</v>
      </c>
    </row>
    <row r="60" spans="1:21" s="139" customFormat="1" ht="18" customHeight="1">
      <c r="A60" s="560"/>
      <c r="B60" s="572" t="s">
        <v>263</v>
      </c>
      <c r="C60" s="573"/>
      <c r="D60" s="579"/>
      <c r="E60" s="576"/>
      <c r="F60" s="176"/>
      <c r="G60" s="579"/>
      <c r="H60" s="576"/>
      <c r="I60" s="196"/>
      <c r="J60" s="576"/>
      <c r="K60" s="576"/>
      <c r="L60" s="190"/>
      <c r="M60" s="579"/>
      <c r="N60" s="576"/>
      <c r="O60" s="196"/>
      <c r="P60" s="579"/>
      <c r="Q60" s="576"/>
      <c r="R60" s="196"/>
      <c r="S60" s="576"/>
      <c r="T60" s="576"/>
      <c r="U60" s="190" t="s">
        <v>257</v>
      </c>
    </row>
    <row r="61" spans="1:21" s="139" customFormat="1" ht="18" customHeight="1" thickBot="1">
      <c r="A61" s="589"/>
      <c r="B61" s="580" t="s">
        <v>264</v>
      </c>
      <c r="C61" s="581"/>
      <c r="D61" s="212" t="s">
        <v>265</v>
      </c>
      <c r="E61" s="213" t="s">
        <v>265</v>
      </c>
      <c r="F61" s="208" t="str">
        <f>IF(SUM(F54:F60)=0,"",SUM(F54:F60))</f>
        <v/>
      </c>
      <c r="G61" s="212" t="s">
        <v>266</v>
      </c>
      <c r="H61" s="213" t="s">
        <v>266</v>
      </c>
      <c r="I61" s="207" t="str">
        <f>IF(SUM(I54:I60)=0,"",SUM(I54:I60))</f>
        <v/>
      </c>
      <c r="J61" s="213" t="s">
        <v>266</v>
      </c>
      <c r="K61" s="213" t="s">
        <v>266</v>
      </c>
      <c r="L61" s="208" t="str">
        <f>IF(SUM(L54:L60)=0,"",SUM(L54:L60))</f>
        <v/>
      </c>
      <c r="M61" s="212" t="s">
        <v>266</v>
      </c>
      <c r="N61" s="213" t="s">
        <v>266</v>
      </c>
      <c r="O61" s="207" t="str">
        <f>IF(SUM(O54:O60)=0,"",SUM(O54:O60))</f>
        <v/>
      </c>
      <c r="P61" s="212" t="s">
        <v>266</v>
      </c>
      <c r="Q61" s="213" t="s">
        <v>266</v>
      </c>
      <c r="R61" s="207" t="str">
        <f>IF(SUM(R54:R60)=0,"",SUM(R54:R60))</f>
        <v/>
      </c>
      <c r="S61" s="213" t="s">
        <v>266</v>
      </c>
      <c r="T61" s="213" t="s">
        <v>266</v>
      </c>
      <c r="U61" s="208" t="str">
        <f>IF(SUM(U54:U60)=0,"",SUM(U54:U60))</f>
        <v/>
      </c>
    </row>
    <row r="62" spans="1:21">
      <c r="F62" s="214" t="str">
        <f>IF(F53=F61,"","↑【確認】「事業財源」の合計と「合計（総事業費）」が不一致")</f>
        <v/>
      </c>
    </row>
    <row r="63" spans="1:21">
      <c r="F63" s="214"/>
    </row>
    <row r="64" spans="1:21">
      <c r="A64" s="215" t="s">
        <v>267</v>
      </c>
    </row>
    <row r="65" spans="1:12">
      <c r="A65" s="215"/>
    </row>
    <row r="66" spans="1:12">
      <c r="A66" s="216" t="s">
        <v>268</v>
      </c>
      <c r="B66" s="217" t="s">
        <v>588</v>
      </c>
      <c r="C66" s="217"/>
      <c r="D66" s="217"/>
      <c r="E66" s="217"/>
      <c r="F66" s="217"/>
      <c r="G66" s="217"/>
      <c r="H66" s="217"/>
      <c r="I66" s="217"/>
      <c r="J66" s="217"/>
      <c r="K66" s="217"/>
      <c r="L66" s="217"/>
    </row>
    <row r="67" spans="1:12">
      <c r="A67" s="216"/>
      <c r="B67" s="217" t="s">
        <v>589</v>
      </c>
      <c r="C67" s="217"/>
      <c r="D67" s="217"/>
      <c r="E67" s="217"/>
      <c r="F67" s="217"/>
      <c r="G67" s="217"/>
      <c r="H67" s="217"/>
      <c r="I67" s="217"/>
      <c r="J67" s="217"/>
      <c r="K67" s="217"/>
      <c r="L67" s="217"/>
    </row>
    <row r="68" spans="1:12">
      <c r="A68" s="216" t="s">
        <v>269</v>
      </c>
      <c r="B68" s="217" t="s">
        <v>270</v>
      </c>
      <c r="C68" s="217"/>
      <c r="D68" s="217"/>
      <c r="E68" s="217"/>
      <c r="F68" s="217"/>
      <c r="G68" s="217"/>
      <c r="H68" s="217"/>
      <c r="I68" s="217"/>
      <c r="J68" s="217"/>
      <c r="K68" s="217"/>
      <c r="L68" s="217"/>
    </row>
    <row r="69" spans="1:12">
      <c r="A69" s="216"/>
      <c r="B69" s="217" t="s">
        <v>271</v>
      </c>
      <c r="C69" s="217"/>
      <c r="D69" s="217"/>
      <c r="E69" s="217"/>
      <c r="F69" s="217"/>
      <c r="G69" s="217"/>
      <c r="H69" s="217"/>
      <c r="I69" s="217"/>
      <c r="J69" s="217"/>
      <c r="K69" s="217"/>
      <c r="L69" s="217"/>
    </row>
    <row r="70" spans="1:12">
      <c r="A70" s="216" t="s">
        <v>272</v>
      </c>
      <c r="B70" s="217" t="s">
        <v>273</v>
      </c>
      <c r="C70" s="217"/>
      <c r="D70" s="217"/>
      <c r="E70" s="217"/>
      <c r="F70" s="217"/>
      <c r="G70" s="217"/>
      <c r="H70" s="217"/>
      <c r="I70" s="217"/>
      <c r="J70" s="217"/>
      <c r="K70" s="217"/>
      <c r="L70" s="217"/>
    </row>
    <row r="71" spans="1:12">
      <c r="A71" s="216" t="s">
        <v>274</v>
      </c>
      <c r="B71" s="217" t="s">
        <v>275</v>
      </c>
      <c r="C71" s="217"/>
      <c r="D71" s="217"/>
      <c r="E71" s="217"/>
      <c r="F71" s="217"/>
      <c r="G71" s="217"/>
      <c r="H71" s="217"/>
      <c r="I71" s="217"/>
      <c r="J71" s="217"/>
      <c r="K71" s="217"/>
      <c r="L71" s="217"/>
    </row>
    <row r="72" spans="1:12">
      <c r="A72" s="216"/>
      <c r="B72" s="217" t="s">
        <v>276</v>
      </c>
      <c r="C72" s="217"/>
      <c r="D72" s="217"/>
      <c r="E72" s="217"/>
      <c r="F72" s="217"/>
      <c r="G72" s="217"/>
      <c r="H72" s="217"/>
      <c r="I72" s="217"/>
      <c r="J72" s="217"/>
      <c r="K72" s="217"/>
      <c r="L72" s="217"/>
    </row>
    <row r="73" spans="1:12">
      <c r="A73" s="216"/>
      <c r="B73" s="217" t="s">
        <v>277</v>
      </c>
      <c r="C73" s="217"/>
      <c r="D73" s="217"/>
      <c r="E73" s="217"/>
      <c r="F73" s="217"/>
      <c r="G73" s="217"/>
      <c r="H73" s="217"/>
      <c r="I73" s="217"/>
      <c r="J73" s="217"/>
      <c r="K73" s="217"/>
      <c r="L73" s="217"/>
    </row>
    <row r="74" spans="1:12">
      <c r="A74" s="216"/>
      <c r="B74" s="217"/>
      <c r="C74" s="217"/>
      <c r="D74" s="217"/>
      <c r="E74" s="217"/>
      <c r="F74" s="217"/>
      <c r="G74" s="217"/>
      <c r="H74" s="217"/>
      <c r="I74" s="217"/>
      <c r="J74" s="217"/>
      <c r="K74" s="217"/>
      <c r="L74" s="217"/>
    </row>
    <row r="75" spans="1:12">
      <c r="A75" s="216" t="s">
        <v>278</v>
      </c>
      <c r="B75" s="217" t="s">
        <v>279</v>
      </c>
      <c r="C75" s="217"/>
      <c r="D75" s="217"/>
      <c r="E75" s="217"/>
      <c r="F75" s="217"/>
      <c r="G75" s="217"/>
      <c r="H75" s="217"/>
      <c r="I75" s="217"/>
      <c r="J75" s="217"/>
      <c r="K75" s="217"/>
      <c r="L75" s="217"/>
    </row>
    <row r="76" spans="1:12">
      <c r="A76" s="216"/>
      <c r="B76" s="217"/>
      <c r="C76" s="217"/>
      <c r="D76" s="217"/>
      <c r="E76" s="217"/>
      <c r="F76" s="217"/>
      <c r="G76" s="217"/>
      <c r="H76" s="217"/>
      <c r="I76" s="217"/>
      <c r="J76" s="217"/>
      <c r="K76" s="217"/>
      <c r="L76" s="217"/>
    </row>
    <row r="77" spans="1:12">
      <c r="A77" s="216" t="s">
        <v>280</v>
      </c>
      <c r="B77" s="217" t="s">
        <v>281</v>
      </c>
      <c r="C77" s="217"/>
      <c r="D77" s="217"/>
      <c r="E77" s="217"/>
      <c r="F77" s="217"/>
      <c r="G77" s="217"/>
      <c r="H77" s="217"/>
      <c r="I77" s="217"/>
      <c r="J77" s="217"/>
      <c r="K77" s="217"/>
      <c r="L77" s="217"/>
    </row>
    <row r="78" spans="1:12">
      <c r="A78" s="216" t="s">
        <v>282</v>
      </c>
      <c r="B78" s="217" t="s">
        <v>283</v>
      </c>
      <c r="C78" s="217"/>
      <c r="D78" s="217"/>
      <c r="E78" s="217"/>
      <c r="F78" s="217"/>
      <c r="G78" s="217"/>
      <c r="H78" s="217"/>
      <c r="I78" s="217"/>
      <c r="J78" s="217"/>
      <c r="K78" s="217"/>
      <c r="L78" s="217"/>
    </row>
    <row r="79" spans="1:12">
      <c r="A79" s="216" t="s">
        <v>282</v>
      </c>
      <c r="B79" s="217" t="s">
        <v>284</v>
      </c>
      <c r="C79" s="217"/>
      <c r="D79" s="217"/>
      <c r="E79" s="217"/>
      <c r="F79" s="217"/>
      <c r="G79" s="217"/>
      <c r="H79" s="217"/>
      <c r="I79" s="217"/>
      <c r="J79" s="217"/>
      <c r="K79" s="217"/>
      <c r="L79" s="217"/>
    </row>
    <row r="80" spans="1:12">
      <c r="A80" s="216" t="s">
        <v>285</v>
      </c>
      <c r="B80" s="218" t="s">
        <v>286</v>
      </c>
      <c r="C80" s="218"/>
      <c r="D80" s="217"/>
      <c r="E80" s="217"/>
      <c r="F80" s="217"/>
      <c r="G80" s="217"/>
      <c r="H80" s="217"/>
      <c r="I80" s="217"/>
      <c r="J80" s="217"/>
      <c r="K80" s="217"/>
      <c r="L80" s="217"/>
    </row>
    <row r="81" spans="1:12">
      <c r="A81" s="216" t="s">
        <v>287</v>
      </c>
      <c r="B81" s="218" t="s">
        <v>288</v>
      </c>
      <c r="C81" s="218"/>
      <c r="D81" s="217"/>
      <c r="E81" s="217"/>
      <c r="F81" s="217"/>
      <c r="G81" s="217"/>
      <c r="H81" s="217"/>
      <c r="I81" s="217"/>
      <c r="J81" s="217"/>
      <c r="K81" s="217"/>
      <c r="L81" s="217"/>
    </row>
    <row r="82" spans="1:12">
      <c r="A82" s="216" t="s">
        <v>282</v>
      </c>
      <c r="B82" s="218" t="s">
        <v>289</v>
      </c>
      <c r="C82" s="218"/>
      <c r="D82" s="217"/>
      <c r="E82" s="217"/>
      <c r="F82" s="217"/>
      <c r="G82" s="217"/>
      <c r="H82" s="217"/>
      <c r="I82" s="217"/>
      <c r="J82" s="217"/>
      <c r="K82" s="217"/>
      <c r="L82" s="217"/>
    </row>
    <row r="83" spans="1:12">
      <c r="A83" s="216" t="s">
        <v>282</v>
      </c>
      <c r="B83" s="218" t="s">
        <v>290</v>
      </c>
      <c r="C83" s="218"/>
      <c r="D83" s="217"/>
      <c r="E83" s="217"/>
      <c r="F83" s="217"/>
      <c r="G83" s="217"/>
      <c r="H83" s="217"/>
      <c r="I83" s="217"/>
      <c r="J83" s="217"/>
      <c r="K83" s="217"/>
      <c r="L83" s="217"/>
    </row>
    <row r="84" spans="1:12">
      <c r="A84" s="216" t="s">
        <v>291</v>
      </c>
      <c r="B84" s="217" t="s">
        <v>292</v>
      </c>
      <c r="C84" s="217"/>
      <c r="D84" s="217"/>
      <c r="E84" s="217"/>
      <c r="F84" s="217"/>
      <c r="G84" s="217"/>
      <c r="H84" s="217"/>
      <c r="I84" s="217"/>
      <c r="J84" s="217"/>
      <c r="K84" s="217"/>
      <c r="L84" s="217"/>
    </row>
    <row r="85" spans="1:12">
      <c r="A85" s="216" t="s">
        <v>293</v>
      </c>
      <c r="B85" s="217" t="s">
        <v>294</v>
      </c>
      <c r="C85" s="217"/>
      <c r="D85" s="217"/>
      <c r="E85" s="217"/>
      <c r="F85" s="217"/>
      <c r="G85" s="217"/>
      <c r="H85" s="217"/>
      <c r="I85" s="217"/>
      <c r="J85" s="217"/>
      <c r="K85" s="217"/>
      <c r="L85" s="217"/>
    </row>
    <row r="86" spans="1:12">
      <c r="A86" s="219"/>
      <c r="B86" s="217" t="s">
        <v>295</v>
      </c>
      <c r="C86" s="217"/>
      <c r="D86" s="217"/>
      <c r="E86" s="217"/>
      <c r="F86" s="217"/>
      <c r="G86" s="217"/>
      <c r="H86" s="217"/>
      <c r="I86" s="217"/>
      <c r="J86" s="217"/>
      <c r="K86" s="217"/>
      <c r="L86" s="217"/>
    </row>
    <row r="87" spans="1:12">
      <c r="A87" s="219"/>
    </row>
  </sheetData>
  <mergeCells count="51">
    <mergeCell ref="B60:C60"/>
    <mergeCell ref="B61:C61"/>
    <mergeCell ref="M54:M60"/>
    <mergeCell ref="N54:N60"/>
    <mergeCell ref="P54:P60"/>
    <mergeCell ref="Q54:Q60"/>
    <mergeCell ref="S54:S60"/>
    <mergeCell ref="T54:T60"/>
    <mergeCell ref="D54:D60"/>
    <mergeCell ref="E54:E60"/>
    <mergeCell ref="G54:G60"/>
    <mergeCell ref="H54:H60"/>
    <mergeCell ref="J54:J60"/>
    <mergeCell ref="K54:K60"/>
    <mergeCell ref="B47:C47"/>
    <mergeCell ref="B48:C48"/>
    <mergeCell ref="B52:C52"/>
    <mergeCell ref="A53:C53"/>
    <mergeCell ref="A54:A61"/>
    <mergeCell ref="B54:C54"/>
    <mergeCell ref="B55:C55"/>
    <mergeCell ref="B56:C56"/>
    <mergeCell ref="B57:C57"/>
    <mergeCell ref="B58:C58"/>
    <mergeCell ref="A37:A52"/>
    <mergeCell ref="B37:C37"/>
    <mergeCell ref="B38:C38"/>
    <mergeCell ref="B42:C42"/>
    <mergeCell ref="B43:C43"/>
    <mergeCell ref="B59:C59"/>
    <mergeCell ref="A10:A36"/>
    <mergeCell ref="B10:B29"/>
    <mergeCell ref="B30:B35"/>
    <mergeCell ref="V33:X34"/>
    <mergeCell ref="B36:C36"/>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4">
    <dataValidation allowBlank="1" showInputMessage="1" showErrorMessage="1" prompt="入力不要_x000a_（様式１から転記されます。）" sqref="C5 E5:K5" xr:uid="{98947488-8E12-4820-AF1D-B3E200E448C0}"/>
    <dataValidation type="list" allowBlank="1" showInputMessage="1" showErrorMessage="1" sqref="C14 B43:C43 B38:C38" xr:uid="{125EDE48-E4F3-455B-91B3-D8F1E17CA01B}">
      <formula1>"　（新築）,（移転新築）,　（増築）,　（改築）"</formula1>
    </dataValidation>
    <dataValidation type="list" showInputMessage="1" showErrorMessage="1" sqref="C13 C20 B42:C42 B37:C37" xr:uid="{914A788E-1A41-4D14-840F-B492AD64A577}">
      <formula1>" &lt;建築工事&gt;, &lt;改修工事&gt;"</formula1>
    </dataValidation>
    <dataValidation allowBlank="1" showInputMessage="1" showErrorMessage="1" prompt="このセルは入力不要です。" sqref="G7:L61" xr:uid="{5C58E107-3F4B-4129-8F62-2EC06C2155B4}"/>
  </dataValidations>
  <printOptions horizontalCentered="1"/>
  <pageMargins left="0.19685039370078741" right="0.19685039370078741" top="0.35433070866141736" bottom="0.35433070866141736" header="0.31496062992125984" footer="0.31496062992125984"/>
  <pageSetup paperSize="9" scale="76" fitToWidth="0" orientation="portrait" r:id="rId1"/>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4C434-BB89-4FF3-BDC1-74306AB94647}">
  <sheetPr>
    <tabColor rgb="FFFFFF00"/>
  </sheetPr>
  <dimension ref="A1:E23"/>
  <sheetViews>
    <sheetView view="pageBreakPreview" zoomScaleNormal="100" zoomScaleSheetLayoutView="100" workbookViewId="0"/>
  </sheetViews>
  <sheetFormatPr defaultColWidth="8.75" defaultRowHeight="15.75"/>
  <cols>
    <col min="1" max="1" width="14" style="315" customWidth="1"/>
    <col min="2" max="2" width="24" style="315" customWidth="1"/>
    <col min="3" max="3" width="44.75" style="315" customWidth="1"/>
    <col min="4" max="4" width="11.125" style="315" customWidth="1"/>
    <col min="5" max="5" width="40.625" style="315" customWidth="1"/>
    <col min="6" max="16384" width="8.75" style="315"/>
  </cols>
  <sheetData>
    <row r="1" spans="1:5" s="316" customFormat="1" ht="25.5" customHeight="1">
      <c r="A1" s="316" t="s">
        <v>551</v>
      </c>
    </row>
    <row r="2" spans="1:5" s="318" customFormat="1" ht="18" customHeight="1"/>
    <row r="3" spans="1:5" s="318" customFormat="1" ht="18" customHeight="1"/>
    <row r="4" spans="1:5" ht="18" customHeight="1">
      <c r="A4" s="318" t="s">
        <v>464</v>
      </c>
      <c r="E4" s="343" t="s">
        <v>480</v>
      </c>
    </row>
    <row r="5" spans="1:5" ht="18" customHeight="1">
      <c r="A5" s="375" t="s">
        <v>473</v>
      </c>
      <c r="B5" s="321" t="s">
        <v>548</v>
      </c>
      <c r="C5" s="378"/>
      <c r="D5" s="378"/>
      <c r="E5" s="342" t="s">
        <v>549</v>
      </c>
    </row>
    <row r="6" spans="1:5" ht="34.5" customHeight="1">
      <c r="A6" s="376"/>
      <c r="B6" s="317" t="s">
        <v>328</v>
      </c>
      <c r="C6" s="379"/>
      <c r="D6" s="380"/>
      <c r="E6" s="317" t="s">
        <v>550</v>
      </c>
    </row>
    <row r="7" spans="1:5" ht="42" customHeight="1">
      <c r="A7" s="376"/>
      <c r="B7" s="324" t="s">
        <v>465</v>
      </c>
      <c r="C7" s="379"/>
      <c r="D7" s="380"/>
      <c r="E7" s="341" t="s">
        <v>481</v>
      </c>
    </row>
    <row r="8" spans="1:5" ht="18" customHeight="1">
      <c r="A8" s="376"/>
      <c r="B8" s="323" t="s">
        <v>466</v>
      </c>
      <c r="C8" s="379"/>
      <c r="D8" s="380"/>
      <c r="E8" s="341" t="s">
        <v>482</v>
      </c>
    </row>
    <row r="9" spans="1:5" ht="18" customHeight="1">
      <c r="A9" s="377"/>
      <c r="B9" s="323" t="s">
        <v>467</v>
      </c>
      <c r="C9" s="379"/>
      <c r="D9" s="381"/>
      <c r="E9" s="341" t="s">
        <v>486</v>
      </c>
    </row>
    <row r="10" spans="1:5" ht="18" customHeight="1">
      <c r="A10" s="382" t="s">
        <v>472</v>
      </c>
      <c r="B10" s="324" t="s">
        <v>468</v>
      </c>
      <c r="C10" s="379"/>
      <c r="D10" s="380"/>
      <c r="E10" s="319" t="s">
        <v>484</v>
      </c>
    </row>
    <row r="11" spans="1:5" ht="18" customHeight="1">
      <c r="A11" s="383"/>
      <c r="B11" s="323" t="s">
        <v>469</v>
      </c>
      <c r="C11" s="379"/>
      <c r="D11" s="380"/>
      <c r="E11" s="317" t="s">
        <v>485</v>
      </c>
    </row>
    <row r="12" spans="1:5" ht="18" customHeight="1">
      <c r="A12" s="383"/>
      <c r="B12" s="323" t="s">
        <v>470</v>
      </c>
      <c r="C12" s="379"/>
      <c r="D12" s="380"/>
      <c r="E12" s="317" t="s">
        <v>483</v>
      </c>
    </row>
    <row r="13" spans="1:5" ht="18" customHeight="1">
      <c r="A13" s="383"/>
      <c r="B13" s="323" t="s">
        <v>471</v>
      </c>
      <c r="C13" s="379"/>
      <c r="D13" s="380"/>
      <c r="E13" s="322" t="s">
        <v>487</v>
      </c>
    </row>
    <row r="14" spans="1:5" ht="18" customHeight="1">
      <c r="A14" s="383" t="s">
        <v>479</v>
      </c>
      <c r="B14" s="391" t="s">
        <v>474</v>
      </c>
      <c r="C14" s="345"/>
      <c r="D14" s="346" t="s">
        <v>559</v>
      </c>
      <c r="E14" s="320" t="s">
        <v>488</v>
      </c>
    </row>
    <row r="15" spans="1:5" ht="18" customHeight="1">
      <c r="A15" s="383"/>
      <c r="B15" s="392"/>
      <c r="C15" s="347"/>
      <c r="D15" s="348" t="s">
        <v>560</v>
      </c>
      <c r="E15" s="319" t="s">
        <v>489</v>
      </c>
    </row>
    <row r="16" spans="1:5" ht="18" customHeight="1">
      <c r="A16" s="383"/>
      <c r="B16" s="323" t="s">
        <v>475</v>
      </c>
      <c r="C16" s="379"/>
      <c r="D16" s="380"/>
      <c r="E16" s="317" t="s">
        <v>490</v>
      </c>
    </row>
    <row r="17" spans="1:5" ht="18" customHeight="1">
      <c r="A17" s="383"/>
      <c r="B17" s="323" t="s">
        <v>476</v>
      </c>
      <c r="C17" s="379"/>
      <c r="D17" s="380"/>
      <c r="E17" s="326" t="s">
        <v>491</v>
      </c>
    </row>
    <row r="18" spans="1:5" ht="18" customHeight="1">
      <c r="A18" s="383"/>
      <c r="B18" s="325" t="s">
        <v>477</v>
      </c>
      <c r="C18" s="387"/>
      <c r="D18" s="388"/>
      <c r="E18" s="320" t="s">
        <v>492</v>
      </c>
    </row>
    <row r="19" spans="1:5" ht="18" customHeight="1">
      <c r="A19" s="383"/>
      <c r="B19" s="324" t="s">
        <v>478</v>
      </c>
      <c r="C19" s="389"/>
      <c r="D19" s="390"/>
      <c r="E19" s="319" t="s">
        <v>481</v>
      </c>
    </row>
    <row r="20" spans="1:5">
      <c r="A20" s="384" t="s">
        <v>620</v>
      </c>
      <c r="B20" s="317" t="s">
        <v>621</v>
      </c>
      <c r="C20" s="385"/>
      <c r="D20" s="386"/>
      <c r="E20" s="317" t="s">
        <v>623</v>
      </c>
    </row>
    <row r="21" spans="1:5">
      <c r="A21" s="384"/>
      <c r="B21" s="317" t="s">
        <v>622</v>
      </c>
      <c r="C21" s="359"/>
      <c r="D21" s="360" t="s">
        <v>622</v>
      </c>
      <c r="E21" s="317" t="s">
        <v>627</v>
      </c>
    </row>
    <row r="22" spans="1:5">
      <c r="A22" s="384"/>
      <c r="B22" s="317" t="s">
        <v>624</v>
      </c>
      <c r="C22" s="359"/>
      <c r="D22" s="360" t="s">
        <v>626</v>
      </c>
      <c r="E22" s="317" t="s">
        <v>628</v>
      </c>
    </row>
    <row r="23" spans="1:5">
      <c r="A23" s="384"/>
      <c r="B23" s="317" t="s">
        <v>625</v>
      </c>
      <c r="C23" s="361"/>
      <c r="D23" s="360" t="s">
        <v>626</v>
      </c>
      <c r="E23" s="317" t="s">
        <v>629</v>
      </c>
    </row>
  </sheetData>
  <mergeCells count="19">
    <mergeCell ref="C16:D16"/>
    <mergeCell ref="A20:A23"/>
    <mergeCell ref="C20:D20"/>
    <mergeCell ref="C17:D17"/>
    <mergeCell ref="C18:D18"/>
    <mergeCell ref="C19:D19"/>
    <mergeCell ref="A14:A19"/>
    <mergeCell ref="B14:B15"/>
    <mergeCell ref="A5:A9"/>
    <mergeCell ref="C5:D5"/>
    <mergeCell ref="C6:D6"/>
    <mergeCell ref="C9:D9"/>
    <mergeCell ref="C10:D10"/>
    <mergeCell ref="C7:D7"/>
    <mergeCell ref="C8:D8"/>
    <mergeCell ref="A10:A13"/>
    <mergeCell ref="C11:D11"/>
    <mergeCell ref="C12:D12"/>
    <mergeCell ref="C13:D13"/>
  </mergeCells>
  <phoneticPr fontId="4"/>
  <dataValidations count="1">
    <dataValidation type="list" allowBlank="1" showInputMessage="1" showErrorMessage="1" sqref="C20:D20" xr:uid="{FA5C9DBD-A7E8-431B-BDF3-34E3A8996A51}">
      <formula1>"鉄骨鉄筋コンクリート造,鉄筋コンクリート造,鉄骨造（鉄筋コンクリートと同等の強度）,鉄骨造り（ブロック造同等の強度）,ブロック造,木造,プレハブ造,その他"</formula1>
    </dataValidation>
  </dataValidations>
  <pageMargins left="0.70866141732283472" right="0.70866141732283472" top="0.74803149606299213" bottom="0.74803149606299213" header="0.31496062992125984" footer="0.31496062992125984"/>
  <pageSetup paperSize="9" scale="66" orientation="portrait" blackAndWhite="1"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EFD90-4640-4CB6-9B36-014620961A94}">
  <sheetPr>
    <tabColor theme="5" tint="0.59999389629810485"/>
  </sheetPr>
  <dimension ref="A1:X91"/>
  <sheetViews>
    <sheetView view="pageBreakPreview" zoomScaleNormal="100" zoomScaleSheetLayoutView="100" workbookViewId="0"/>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1" ht="19.5" customHeight="1">
      <c r="A1" s="134" t="s">
        <v>607</v>
      </c>
    </row>
    <row r="2" spans="1:21" ht="17.25" customHeight="1">
      <c r="A2" s="134"/>
      <c r="B2" s="134"/>
      <c r="C2" s="134"/>
      <c r="D2" s="545" t="s">
        <v>608</v>
      </c>
      <c r="E2" s="545"/>
      <c r="F2" s="545"/>
      <c r="G2" s="545"/>
      <c r="H2" s="545"/>
      <c r="I2" s="134"/>
      <c r="J2" s="134"/>
      <c r="K2" s="134"/>
      <c r="L2" s="134"/>
      <c r="M2" s="136"/>
      <c r="N2" s="136"/>
      <c r="O2" s="136"/>
      <c r="P2" s="136"/>
      <c r="Q2" s="136"/>
      <c r="R2" s="136"/>
      <c r="S2" s="136"/>
      <c r="T2" s="136"/>
      <c r="U2" s="136"/>
    </row>
    <row r="3" spans="1:21" ht="17.25">
      <c r="A3" s="134"/>
      <c r="B3" s="134"/>
      <c r="C3" s="134"/>
      <c r="D3" s="545"/>
      <c r="E3" s="545"/>
      <c r="F3" s="545"/>
      <c r="G3" s="545"/>
      <c r="H3" s="545"/>
      <c r="I3" s="134"/>
      <c r="J3" s="134"/>
      <c r="K3" s="134"/>
      <c r="L3" s="134"/>
      <c r="M3" s="136"/>
      <c r="N3" s="136"/>
      <c r="O3" s="136"/>
      <c r="P3" s="136"/>
      <c r="Q3" s="136"/>
      <c r="R3" s="136"/>
      <c r="S3" s="136"/>
      <c r="T3" s="136"/>
      <c r="U3" s="136"/>
    </row>
    <row r="4" spans="1:21" ht="14.25" thickBot="1">
      <c r="A4" s="137" t="s">
        <v>225</v>
      </c>
    </row>
    <row r="5" spans="1:21" s="139" customFormat="1" ht="19.5" customHeight="1" thickBot="1">
      <c r="A5" s="546" t="s">
        <v>226</v>
      </c>
      <c r="B5" s="547"/>
      <c r="C5" s="238">
        <f>様式７!C9</f>
        <v>0</v>
      </c>
      <c r="D5" s="138" t="s">
        <v>227</v>
      </c>
      <c r="E5" s="582">
        <f>様式１!A9</f>
        <v>0</v>
      </c>
      <c r="F5" s="583"/>
      <c r="G5" s="583"/>
      <c r="H5" s="583"/>
      <c r="I5" s="583"/>
      <c r="J5" s="583"/>
      <c r="K5" s="584"/>
    </row>
    <row r="6" spans="1:21" s="139" customFormat="1" ht="12.75" thickBot="1">
      <c r="A6" s="140"/>
    </row>
    <row r="7" spans="1:21" s="139" customFormat="1" ht="18" customHeight="1">
      <c r="A7" s="548" t="s">
        <v>18</v>
      </c>
      <c r="B7" s="551" t="s">
        <v>228</v>
      </c>
      <c r="C7" s="552"/>
      <c r="D7" s="548" t="s">
        <v>229</v>
      </c>
      <c r="E7" s="551"/>
      <c r="F7" s="552"/>
      <c r="G7" s="548" t="s">
        <v>230</v>
      </c>
      <c r="H7" s="551"/>
      <c r="I7" s="551"/>
      <c r="J7" s="551"/>
      <c r="K7" s="551"/>
      <c r="L7" s="552"/>
      <c r="M7" s="548" t="s">
        <v>230</v>
      </c>
      <c r="N7" s="551"/>
      <c r="O7" s="551"/>
      <c r="P7" s="551"/>
      <c r="Q7" s="551"/>
      <c r="R7" s="551"/>
      <c r="S7" s="551"/>
      <c r="T7" s="551"/>
      <c r="U7" s="552"/>
    </row>
    <row r="8" spans="1:21" s="139" customFormat="1" ht="18" customHeight="1">
      <c r="A8" s="549"/>
      <c r="B8" s="553"/>
      <c r="C8" s="554"/>
      <c r="D8" s="549" t="s">
        <v>231</v>
      </c>
      <c r="E8" s="553" t="s">
        <v>232</v>
      </c>
      <c r="F8" s="554" t="s">
        <v>233</v>
      </c>
      <c r="G8" s="557" t="s">
        <v>579</v>
      </c>
      <c r="H8" s="558"/>
      <c r="I8" s="141" t="str">
        <f>IF(I33="","",ROUND(I33/F33*100,0))</f>
        <v/>
      </c>
      <c r="J8" s="559" t="s">
        <v>234</v>
      </c>
      <c r="K8" s="558"/>
      <c r="L8" s="142" t="str">
        <f>IF(I8="","",IF(I8=100,"",100-I8))</f>
        <v/>
      </c>
      <c r="M8" s="557" t="s">
        <v>580</v>
      </c>
      <c r="N8" s="558"/>
      <c r="O8" s="141" t="str">
        <f>IF(O33="","",ROUND(O33/L33*100,0))</f>
        <v/>
      </c>
      <c r="P8" s="557" t="s">
        <v>580</v>
      </c>
      <c r="Q8" s="558"/>
      <c r="R8" s="141" t="str">
        <f>IF(R33="","",ROUND(R33/O33*100,0))</f>
        <v/>
      </c>
      <c r="S8" s="559" t="s">
        <v>580</v>
      </c>
      <c r="T8" s="558"/>
      <c r="U8" s="142" t="str">
        <f>IF(O8="","",IF(O8=100,"",100-O8))</f>
        <v/>
      </c>
    </row>
    <row r="9" spans="1:21" s="139" customFormat="1" ht="18" customHeight="1" thickBot="1">
      <c r="A9" s="550"/>
      <c r="B9" s="555"/>
      <c r="C9" s="556"/>
      <c r="D9" s="550"/>
      <c r="E9" s="555"/>
      <c r="F9" s="556"/>
      <c r="G9" s="143" t="s">
        <v>231</v>
      </c>
      <c r="H9" s="144" t="s">
        <v>232</v>
      </c>
      <c r="I9" s="144" t="s">
        <v>233</v>
      </c>
      <c r="J9" s="144" t="s">
        <v>231</v>
      </c>
      <c r="K9" s="144" t="s">
        <v>232</v>
      </c>
      <c r="L9" s="145" t="s">
        <v>233</v>
      </c>
      <c r="M9" s="143" t="s">
        <v>231</v>
      </c>
      <c r="N9" s="144" t="s">
        <v>232</v>
      </c>
      <c r="O9" s="144" t="s">
        <v>233</v>
      </c>
      <c r="P9" s="143" t="s">
        <v>231</v>
      </c>
      <c r="Q9" s="144" t="s">
        <v>232</v>
      </c>
      <c r="R9" s="144" t="s">
        <v>233</v>
      </c>
      <c r="S9" s="144" t="s">
        <v>231</v>
      </c>
      <c r="T9" s="144" t="s">
        <v>232</v>
      </c>
      <c r="U9" s="145" t="s">
        <v>233</v>
      </c>
    </row>
    <row r="10" spans="1:21" s="139" customFormat="1" ht="18" customHeight="1">
      <c r="A10" s="565" t="s">
        <v>235</v>
      </c>
      <c r="B10" s="566" t="s">
        <v>236</v>
      </c>
      <c r="C10" s="146"/>
      <c r="D10" s="147" t="s">
        <v>237</v>
      </c>
      <c r="E10" s="148" t="s">
        <v>238</v>
      </c>
      <c r="F10" s="149" t="s">
        <v>239</v>
      </c>
      <c r="G10" s="147" t="s">
        <v>240</v>
      </c>
      <c r="H10" s="148" t="s">
        <v>238</v>
      </c>
      <c r="I10" s="148" t="s">
        <v>241</v>
      </c>
      <c r="J10" s="148" t="s">
        <v>237</v>
      </c>
      <c r="K10" s="148" t="s">
        <v>238</v>
      </c>
      <c r="L10" s="149" t="s">
        <v>241</v>
      </c>
      <c r="M10" s="147" t="s">
        <v>240</v>
      </c>
      <c r="N10" s="148" t="s">
        <v>238</v>
      </c>
      <c r="O10" s="148" t="s">
        <v>241</v>
      </c>
      <c r="P10" s="147" t="s">
        <v>240</v>
      </c>
      <c r="Q10" s="148" t="s">
        <v>238</v>
      </c>
      <c r="R10" s="148" t="s">
        <v>241</v>
      </c>
      <c r="S10" s="148" t="s">
        <v>237</v>
      </c>
      <c r="T10" s="148" t="s">
        <v>238</v>
      </c>
      <c r="U10" s="149" t="s">
        <v>241</v>
      </c>
    </row>
    <row r="11" spans="1:21" s="139" customFormat="1" ht="18" customHeight="1">
      <c r="A11" s="590"/>
      <c r="B11" s="591"/>
      <c r="C11" s="150"/>
      <c r="D11" s="351"/>
      <c r="E11" s="352"/>
      <c r="F11" s="353"/>
      <c r="G11" s="351"/>
      <c r="H11" s="352"/>
      <c r="I11" s="352"/>
      <c r="J11" s="352"/>
      <c r="K11" s="352"/>
      <c r="L11" s="353"/>
      <c r="M11" s="351"/>
      <c r="N11" s="352"/>
      <c r="O11" s="352"/>
      <c r="P11" s="351"/>
      <c r="Q11" s="352"/>
      <c r="R11" s="352"/>
      <c r="S11" s="352"/>
      <c r="T11" s="352"/>
      <c r="U11" s="353"/>
    </row>
    <row r="12" spans="1:21" s="139" customFormat="1" ht="18" customHeight="1">
      <c r="A12" s="560"/>
      <c r="B12" s="567"/>
      <c r="C12" s="156"/>
      <c r="D12" s="151"/>
      <c r="E12" s="152" t="str">
        <f>IF(D12="","",F12/D12)</f>
        <v/>
      </c>
      <c r="F12" s="153"/>
      <c r="G12" s="151"/>
      <c r="H12" s="152" t="str">
        <f>IF(G12="","",I12/G12)</f>
        <v/>
      </c>
      <c r="I12" s="154"/>
      <c r="J12" s="152"/>
      <c r="K12" s="152" t="str">
        <f>IF(J12="","",L12/J12)</f>
        <v/>
      </c>
      <c r="L12" s="155"/>
      <c r="M12" s="151"/>
      <c r="N12" s="152" t="str">
        <f>IF(M12="","",O12/M12)</f>
        <v/>
      </c>
      <c r="O12" s="154"/>
      <c r="P12" s="151"/>
      <c r="Q12" s="152" t="str">
        <f>IF(P12="","",R12/P12)</f>
        <v/>
      </c>
      <c r="R12" s="154"/>
      <c r="S12" s="152"/>
      <c r="T12" s="152" t="str">
        <f>IF(S12="","",U12/S12)</f>
        <v/>
      </c>
      <c r="U12" s="155"/>
    </row>
    <row r="13" spans="1:21" s="139" customFormat="1" ht="18" customHeight="1">
      <c r="A13" s="560"/>
      <c r="B13" s="567"/>
      <c r="C13" s="156"/>
      <c r="D13" s="151"/>
      <c r="E13" s="152" t="str">
        <f>IF(D13="","",F13/D13)</f>
        <v/>
      </c>
      <c r="F13" s="153"/>
      <c r="G13" s="151"/>
      <c r="H13" s="152" t="str">
        <f>IF(G13="","",I13/G13)</f>
        <v/>
      </c>
      <c r="I13" s="154"/>
      <c r="J13" s="152"/>
      <c r="K13" s="152" t="str">
        <f t="shared" ref="K13:K57" si="0">IF(J13="","",L13/J13)</f>
        <v/>
      </c>
      <c r="L13" s="155"/>
      <c r="M13" s="151"/>
      <c r="N13" s="152" t="str">
        <f>IF(M13="","",O13/M13)</f>
        <v/>
      </c>
      <c r="O13" s="154"/>
      <c r="P13" s="151"/>
      <c r="Q13" s="152" t="str">
        <f>IF(P13="","",R13/P13)</f>
        <v/>
      </c>
      <c r="R13" s="154"/>
      <c r="S13" s="152"/>
      <c r="T13" s="152" t="str">
        <f t="shared" ref="T13:T57" si="1">IF(S13="","",U13/S13)</f>
        <v/>
      </c>
      <c r="U13" s="155"/>
    </row>
    <row r="14" spans="1:21" s="139" customFormat="1" ht="18" customHeight="1">
      <c r="A14" s="560"/>
      <c r="B14" s="567"/>
      <c r="C14" s="350"/>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1" s="139" customFormat="1" ht="18" customHeight="1">
      <c r="A15" s="560"/>
      <c r="B15" s="567"/>
      <c r="C15" s="150"/>
      <c r="D15" s="165"/>
      <c r="E15" s="161" t="str">
        <f t="shared" ref="E15:E57"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139" customFormat="1" ht="18" customHeight="1">
      <c r="A16" s="560"/>
      <c r="B16" s="567"/>
      <c r="C16" s="156"/>
      <c r="D16" s="168"/>
      <c r="E16" s="169" t="str">
        <f t="shared" si="2"/>
        <v/>
      </c>
      <c r="F16" s="162"/>
      <c r="G16" s="168"/>
      <c r="H16" s="170" t="str">
        <f t="shared" ref="H16:H57" si="3">IF(G16="","",I16/G16)</f>
        <v/>
      </c>
      <c r="I16" s="171"/>
      <c r="J16" s="162"/>
      <c r="K16" s="161" t="str">
        <f t="shared" si="0"/>
        <v/>
      </c>
      <c r="L16" s="159"/>
      <c r="M16" s="164"/>
      <c r="N16" s="161" t="str">
        <f t="shared" ref="N16:N57" si="4">IF(M16="","",O16/M16)</f>
        <v/>
      </c>
      <c r="O16" s="171"/>
      <c r="P16" s="164"/>
      <c r="Q16" s="161" t="str">
        <f t="shared" ref="Q16:Q57" si="5">IF(P16="","",R16/P16)</f>
        <v/>
      </c>
      <c r="R16" s="171"/>
      <c r="S16" s="162"/>
      <c r="T16" s="161" t="str">
        <f t="shared" si="1"/>
        <v/>
      </c>
      <c r="U16" s="159"/>
    </row>
    <row r="17" spans="1:21" s="139" customFormat="1" ht="18" customHeight="1">
      <c r="A17" s="560"/>
      <c r="B17" s="567"/>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0"/>
      <c r="B18" s="567"/>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0"/>
      <c r="B19" s="567"/>
      <c r="C19" s="156"/>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0"/>
      <c r="B20" s="567"/>
      <c r="C20" s="156"/>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0"/>
      <c r="B21" s="567"/>
      <c r="C21" s="156"/>
      <c r="D21" s="164"/>
      <c r="E21" s="161" t="str">
        <f t="shared" si="2"/>
        <v/>
      </c>
      <c r="F21" s="159"/>
      <c r="G21" s="175"/>
      <c r="H21" s="167" t="str">
        <f t="shared" si="3"/>
        <v/>
      </c>
      <c r="I21" s="171"/>
      <c r="J21" s="171"/>
      <c r="K21" s="167" t="str">
        <f t="shared" si="0"/>
        <v/>
      </c>
      <c r="L21" s="159"/>
      <c r="M21" s="175"/>
      <c r="N21" s="167" t="str">
        <f t="shared" si="4"/>
        <v/>
      </c>
      <c r="O21" s="171"/>
      <c r="P21" s="175"/>
      <c r="Q21" s="167" t="str">
        <f t="shared" si="5"/>
        <v/>
      </c>
      <c r="R21" s="171"/>
      <c r="S21" s="171"/>
      <c r="T21" s="167" t="str">
        <f t="shared" si="1"/>
        <v/>
      </c>
      <c r="U21" s="159"/>
    </row>
    <row r="22" spans="1:21" s="139" customFormat="1" ht="18" customHeight="1">
      <c r="A22" s="560"/>
      <c r="B22" s="567"/>
      <c r="C22" s="150"/>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0"/>
      <c r="B23" s="567"/>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0"/>
      <c r="B24" s="567"/>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0"/>
      <c r="B25" s="567"/>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0"/>
      <c r="B26" s="567"/>
      <c r="C26" s="150" t="s">
        <v>590</v>
      </c>
      <c r="D26" s="165"/>
      <c r="E26" s="161" t="str">
        <f t="shared" si="2"/>
        <v/>
      </c>
      <c r="F26" s="239"/>
      <c r="G26" s="174"/>
      <c r="H26" s="167" t="str">
        <f t="shared" si="3"/>
        <v/>
      </c>
      <c r="I26" s="167"/>
      <c r="J26" s="167"/>
      <c r="K26" s="167" t="str">
        <f t="shared" si="0"/>
        <v/>
      </c>
      <c r="L26" s="166"/>
      <c r="M26" s="174"/>
      <c r="N26" s="167" t="str">
        <f t="shared" si="4"/>
        <v/>
      </c>
      <c r="O26" s="167"/>
      <c r="P26" s="174"/>
      <c r="Q26" s="167" t="str">
        <f t="shared" si="5"/>
        <v/>
      </c>
      <c r="R26" s="167"/>
      <c r="S26" s="167"/>
      <c r="T26" s="167" t="str">
        <f t="shared" si="1"/>
        <v/>
      </c>
      <c r="U26" s="166"/>
    </row>
    <row r="27" spans="1:21" s="139" customFormat="1" ht="18" customHeight="1">
      <c r="A27" s="560"/>
      <c r="B27" s="567"/>
      <c r="C27" s="156" t="s">
        <v>583</v>
      </c>
      <c r="D27" s="165"/>
      <c r="E27" s="161" t="str">
        <f t="shared" si="2"/>
        <v/>
      </c>
      <c r="F27" s="239"/>
      <c r="G27" s="174"/>
      <c r="H27" s="167" t="str">
        <f t="shared" si="3"/>
        <v/>
      </c>
      <c r="I27" s="167"/>
      <c r="J27" s="167"/>
      <c r="K27" s="167" t="str">
        <f t="shared" si="0"/>
        <v/>
      </c>
      <c r="L27" s="166"/>
      <c r="M27" s="174"/>
      <c r="N27" s="167" t="str">
        <f t="shared" si="4"/>
        <v/>
      </c>
      <c r="O27" s="167"/>
      <c r="P27" s="174"/>
      <c r="Q27" s="167" t="str">
        <f t="shared" si="5"/>
        <v/>
      </c>
      <c r="R27" s="167"/>
      <c r="S27" s="167"/>
      <c r="T27" s="167" t="str">
        <f t="shared" si="1"/>
        <v/>
      </c>
      <c r="U27" s="166"/>
    </row>
    <row r="28" spans="1:21" s="139" customFormat="1" ht="18" customHeight="1">
      <c r="A28" s="560"/>
      <c r="B28" s="567"/>
      <c r="C28" s="156" t="s">
        <v>584</v>
      </c>
      <c r="D28" s="168"/>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0"/>
      <c r="B29" s="567"/>
      <c r="C29" s="150" t="s">
        <v>591</v>
      </c>
      <c r="D29" s="165"/>
      <c r="E29" s="167" t="str">
        <f t="shared" si="2"/>
        <v/>
      </c>
      <c r="F29" s="239"/>
      <c r="G29" s="174"/>
      <c r="H29" s="167"/>
      <c r="I29" s="167"/>
      <c r="J29" s="167"/>
      <c r="K29" s="167"/>
      <c r="L29" s="166"/>
      <c r="M29" s="174"/>
      <c r="N29" s="167"/>
      <c r="O29" s="167"/>
      <c r="P29" s="174"/>
      <c r="Q29" s="167"/>
      <c r="R29" s="167"/>
      <c r="S29" s="167"/>
      <c r="T29" s="167"/>
      <c r="U29" s="166"/>
    </row>
    <row r="30" spans="1:21" s="139" customFormat="1" ht="18" customHeight="1">
      <c r="A30" s="560"/>
      <c r="B30" s="567"/>
      <c r="C30" s="156"/>
      <c r="D30" s="168"/>
      <c r="E30" s="167"/>
      <c r="F30" s="176"/>
      <c r="G30" s="175"/>
      <c r="H30" s="167"/>
      <c r="I30" s="171"/>
      <c r="J30" s="171"/>
      <c r="K30" s="167"/>
      <c r="L30" s="159"/>
      <c r="M30" s="175"/>
      <c r="N30" s="167"/>
      <c r="O30" s="171"/>
      <c r="P30" s="175"/>
      <c r="Q30" s="167"/>
      <c r="R30" s="171"/>
      <c r="S30" s="171"/>
      <c r="T30" s="167"/>
      <c r="U30" s="159"/>
    </row>
    <row r="31" spans="1:21" s="139" customFormat="1" ht="18" customHeight="1">
      <c r="A31" s="560"/>
      <c r="B31" s="567"/>
      <c r="C31" s="156"/>
      <c r="D31" s="168"/>
      <c r="E31" s="167" t="str">
        <f t="shared" si="2"/>
        <v/>
      </c>
      <c r="F31" s="176"/>
      <c r="G31" s="175"/>
      <c r="H31" s="167"/>
      <c r="I31" s="171"/>
      <c r="J31" s="171"/>
      <c r="K31" s="167"/>
      <c r="L31" s="159"/>
      <c r="M31" s="175"/>
      <c r="N31" s="167"/>
      <c r="O31" s="171"/>
      <c r="P31" s="175"/>
      <c r="Q31" s="167"/>
      <c r="R31" s="171"/>
      <c r="S31" s="171"/>
      <c r="T31" s="167"/>
      <c r="U31" s="159"/>
    </row>
    <row r="32" spans="1:21" s="139" customFormat="1" ht="18" customHeight="1">
      <c r="A32" s="560"/>
      <c r="B32" s="567"/>
      <c r="C32" s="156"/>
      <c r="D32" s="168"/>
      <c r="E32" s="167" t="str">
        <f t="shared" si="2"/>
        <v/>
      </c>
      <c r="F32" s="176"/>
      <c r="G32" s="175"/>
      <c r="H32" s="167"/>
      <c r="I32" s="171"/>
      <c r="J32" s="171"/>
      <c r="K32" s="167"/>
      <c r="L32" s="159"/>
      <c r="M32" s="175"/>
      <c r="N32" s="167"/>
      <c r="O32" s="171"/>
      <c r="P32" s="175"/>
      <c r="Q32" s="167"/>
      <c r="R32" s="171"/>
      <c r="S32" s="171"/>
      <c r="T32" s="167"/>
      <c r="U32" s="159"/>
    </row>
    <row r="33" spans="1:24" s="139" customFormat="1" ht="18" customHeight="1">
      <c r="A33" s="560"/>
      <c r="B33" s="567"/>
      <c r="C33" s="177" t="s">
        <v>245</v>
      </c>
      <c r="D33" s="355"/>
      <c r="E33" s="178" t="str">
        <f t="shared" si="2"/>
        <v/>
      </c>
      <c r="F33" s="179" t="str">
        <f>IF(SUM(F13:F32)=0,"",SUM(F13:F32))</f>
        <v/>
      </c>
      <c r="G33" s="180"/>
      <c r="H33" s="178" t="str">
        <f t="shared" si="3"/>
        <v/>
      </c>
      <c r="I33" s="178" t="str">
        <f>IF(SUM(I13:I32)=0,"",SUM(I13:I32))</f>
        <v/>
      </c>
      <c r="J33" s="181"/>
      <c r="K33" s="178" t="str">
        <f t="shared" si="0"/>
        <v/>
      </c>
      <c r="L33" s="179" t="str">
        <f>IF(SUM(L13:L32)=0,"",SUM(L13:L32))</f>
        <v/>
      </c>
      <c r="M33" s="180"/>
      <c r="N33" s="178" t="str">
        <f t="shared" si="4"/>
        <v/>
      </c>
      <c r="O33" s="178" t="str">
        <f>IF(SUM(O13:O32)=0,"",SUM(O13:O32))</f>
        <v/>
      </c>
      <c r="P33" s="180"/>
      <c r="Q33" s="178" t="str">
        <f t="shared" si="5"/>
        <v/>
      </c>
      <c r="R33" s="178" t="str">
        <f>IF(SUM(R13:R32)=0,"",SUM(R13:R32))</f>
        <v/>
      </c>
      <c r="S33" s="181"/>
      <c r="T33" s="178" t="str">
        <f t="shared" si="1"/>
        <v/>
      </c>
      <c r="U33" s="179" t="str">
        <f>IF(SUM(U13:U32)=0,"",SUM(U13:U32))</f>
        <v/>
      </c>
    </row>
    <row r="34" spans="1:24" s="139" customFormat="1" ht="18" customHeight="1">
      <c r="A34" s="560"/>
      <c r="B34" s="567" t="s">
        <v>246</v>
      </c>
      <c r="C34" s="182"/>
      <c r="D34" s="183"/>
      <c r="E34" s="184" t="str">
        <f t="shared" si="2"/>
        <v/>
      </c>
      <c r="F34" s="185"/>
      <c r="G34" s="183"/>
      <c r="H34" s="184" t="str">
        <f t="shared" si="3"/>
        <v/>
      </c>
      <c r="I34" s="186"/>
      <c r="J34" s="186"/>
      <c r="K34" s="184" t="str">
        <f t="shared" si="0"/>
        <v/>
      </c>
      <c r="L34" s="185"/>
      <c r="M34" s="183"/>
      <c r="N34" s="184" t="str">
        <f t="shared" si="4"/>
        <v/>
      </c>
      <c r="O34" s="186"/>
      <c r="P34" s="183"/>
      <c r="Q34" s="184" t="str">
        <f t="shared" si="5"/>
        <v/>
      </c>
      <c r="R34" s="186"/>
      <c r="S34" s="186"/>
      <c r="T34" s="184" t="str">
        <f t="shared" si="1"/>
        <v/>
      </c>
      <c r="U34" s="185"/>
    </row>
    <row r="35" spans="1:24" s="139" customFormat="1" ht="18" customHeight="1">
      <c r="A35" s="560"/>
      <c r="B35" s="567"/>
      <c r="C35" s="187"/>
      <c r="D35" s="188"/>
      <c r="E35" s="189" t="str">
        <f t="shared" si="2"/>
        <v/>
      </c>
      <c r="F35" s="190"/>
      <c r="G35" s="188"/>
      <c r="H35" s="189" t="str">
        <f t="shared" si="3"/>
        <v/>
      </c>
      <c r="I35" s="191"/>
      <c r="J35" s="191"/>
      <c r="K35" s="189" t="str">
        <f t="shared" si="0"/>
        <v/>
      </c>
      <c r="L35" s="190"/>
      <c r="M35" s="188"/>
      <c r="N35" s="189" t="str">
        <f t="shared" si="4"/>
        <v/>
      </c>
      <c r="O35" s="191"/>
      <c r="P35" s="188"/>
      <c r="Q35" s="189" t="str">
        <f t="shared" si="5"/>
        <v/>
      </c>
      <c r="R35" s="191"/>
      <c r="S35" s="191"/>
      <c r="T35" s="189" t="str">
        <f t="shared" si="1"/>
        <v/>
      </c>
      <c r="U35" s="190"/>
    </row>
    <row r="36" spans="1:24" s="139" customFormat="1" ht="18" customHeight="1">
      <c r="A36" s="560"/>
      <c r="B36" s="567"/>
      <c r="C36" s="187"/>
      <c r="D36" s="188"/>
      <c r="E36" s="189" t="str">
        <f t="shared" si="2"/>
        <v/>
      </c>
      <c r="F36" s="190"/>
      <c r="G36" s="188"/>
      <c r="H36" s="189" t="str">
        <f t="shared" si="3"/>
        <v/>
      </c>
      <c r="I36" s="191"/>
      <c r="J36" s="191"/>
      <c r="K36" s="189" t="str">
        <f t="shared" si="0"/>
        <v/>
      </c>
      <c r="L36" s="190"/>
      <c r="M36" s="188"/>
      <c r="N36" s="189" t="str">
        <f t="shared" si="4"/>
        <v/>
      </c>
      <c r="O36" s="191"/>
      <c r="P36" s="188"/>
      <c r="Q36" s="189" t="str">
        <f t="shared" si="5"/>
        <v/>
      </c>
      <c r="R36" s="191"/>
      <c r="S36" s="191"/>
      <c r="T36" s="189" t="str">
        <f t="shared" si="1"/>
        <v/>
      </c>
      <c r="U36" s="190"/>
    </row>
    <row r="37" spans="1:24" s="139" customFormat="1" ht="18" customHeight="1">
      <c r="A37" s="560"/>
      <c r="B37" s="567"/>
      <c r="C37" s="187"/>
      <c r="D37" s="188"/>
      <c r="E37" s="189" t="str">
        <f t="shared" si="2"/>
        <v/>
      </c>
      <c r="F37" s="190"/>
      <c r="G37" s="188"/>
      <c r="H37" s="189" t="str">
        <f t="shared" si="3"/>
        <v/>
      </c>
      <c r="I37" s="191"/>
      <c r="J37" s="191"/>
      <c r="K37" s="189" t="str">
        <f t="shared" si="0"/>
        <v/>
      </c>
      <c r="L37" s="190"/>
      <c r="M37" s="188"/>
      <c r="N37" s="189" t="str">
        <f t="shared" si="4"/>
        <v/>
      </c>
      <c r="O37" s="191"/>
      <c r="P37" s="188"/>
      <c r="Q37" s="189" t="str">
        <f t="shared" si="5"/>
        <v/>
      </c>
      <c r="R37" s="191"/>
      <c r="S37" s="191"/>
      <c r="T37" s="189" t="str">
        <f t="shared" si="1"/>
        <v/>
      </c>
      <c r="U37" s="190"/>
      <c r="V37" s="568" t="s">
        <v>247</v>
      </c>
      <c r="W37" s="569"/>
      <c r="X37" s="569"/>
    </row>
    <row r="38" spans="1:24" s="139" customFormat="1" ht="18" customHeight="1">
      <c r="A38" s="560"/>
      <c r="B38" s="567"/>
      <c r="C38" s="192"/>
      <c r="D38" s="193"/>
      <c r="E38" s="194" t="str">
        <f t="shared" si="2"/>
        <v/>
      </c>
      <c r="F38" s="195"/>
      <c r="G38" s="193"/>
      <c r="H38" s="194" t="str">
        <f t="shared" si="3"/>
        <v/>
      </c>
      <c r="I38" s="196"/>
      <c r="J38" s="196"/>
      <c r="K38" s="194" t="str">
        <f t="shared" si="0"/>
        <v/>
      </c>
      <c r="L38" s="195"/>
      <c r="M38" s="193"/>
      <c r="N38" s="194" t="str">
        <f t="shared" si="4"/>
        <v/>
      </c>
      <c r="O38" s="196"/>
      <c r="P38" s="193"/>
      <c r="Q38" s="194" t="str">
        <f t="shared" si="5"/>
        <v/>
      </c>
      <c r="R38" s="196"/>
      <c r="S38" s="196"/>
      <c r="T38" s="194" t="str">
        <f t="shared" si="1"/>
        <v/>
      </c>
      <c r="U38" s="195"/>
      <c r="V38" s="568"/>
      <c r="W38" s="569"/>
      <c r="X38" s="569"/>
    </row>
    <row r="39" spans="1:24" s="139" customFormat="1" ht="18" customHeight="1">
      <c r="A39" s="560"/>
      <c r="B39" s="567"/>
      <c r="C39" s="197" t="s">
        <v>245</v>
      </c>
      <c r="D39" s="180"/>
      <c r="E39" s="178" t="str">
        <f t="shared" si="2"/>
        <v/>
      </c>
      <c r="F39" s="179" t="str">
        <f>IF(SUM(F34:F38)=0,"",(SUM(F34:F38)))</f>
        <v/>
      </c>
      <c r="G39" s="180"/>
      <c r="H39" s="178" t="str">
        <f t="shared" si="3"/>
        <v/>
      </c>
      <c r="I39" s="178" t="str">
        <f>IF(SUM(I34:I38)=0,"",(SUM(I34:I38)))</f>
        <v/>
      </c>
      <c r="J39" s="181"/>
      <c r="K39" s="178" t="str">
        <f t="shared" si="0"/>
        <v/>
      </c>
      <c r="L39" s="179" t="str">
        <f>IF(SUM(L34:L38)=0,"",(SUM(L34:L38)))</f>
        <v/>
      </c>
      <c r="M39" s="180"/>
      <c r="N39" s="178" t="str">
        <f t="shared" si="4"/>
        <v/>
      </c>
      <c r="O39" s="178" t="str">
        <f>IF(SUM(O34:O38)=0,"",(SUM(O34:O38)))</f>
        <v/>
      </c>
      <c r="P39" s="180"/>
      <c r="Q39" s="178" t="str">
        <f t="shared" si="5"/>
        <v/>
      </c>
      <c r="R39" s="178" t="str">
        <f>IF(SUM(R34:R38)=0,"",(SUM(R34:R38)))</f>
        <v/>
      </c>
      <c r="S39" s="181"/>
      <c r="T39" s="178" t="str">
        <f t="shared" si="1"/>
        <v/>
      </c>
      <c r="U39" s="179" t="str">
        <f>IF(SUM(U34:U38)=0,"",(SUM(U34:U38)))</f>
        <v/>
      </c>
    </row>
    <row r="40" spans="1:24" s="139" customFormat="1" ht="18" customHeight="1">
      <c r="A40" s="560"/>
      <c r="B40" s="553" t="s">
        <v>248</v>
      </c>
      <c r="C40" s="554"/>
      <c r="D40" s="358"/>
      <c r="E40" s="178" t="str">
        <f t="shared" si="2"/>
        <v/>
      </c>
      <c r="F40" s="179" t="str">
        <f>IF(F33="","",IF(F39="",F33,F33+F39))</f>
        <v/>
      </c>
      <c r="G40" s="180"/>
      <c r="H40" s="178" t="str">
        <f t="shared" si="3"/>
        <v/>
      </c>
      <c r="I40" s="178" t="str">
        <f>IF(I33="","",IF(I39="",I33,I33+I39))</f>
        <v/>
      </c>
      <c r="J40" s="181"/>
      <c r="K40" s="178" t="str">
        <f t="shared" si="0"/>
        <v/>
      </c>
      <c r="L40" s="179" t="str">
        <f>IF(L33="","",IF(L39="",L33,L33+L39))</f>
        <v/>
      </c>
      <c r="M40" s="180"/>
      <c r="N40" s="178" t="str">
        <f t="shared" si="4"/>
        <v/>
      </c>
      <c r="O40" s="178" t="str">
        <f>IF(O33="","",IF(O39="",O33,O33+O39))</f>
        <v/>
      </c>
      <c r="P40" s="180"/>
      <c r="Q40" s="178" t="str">
        <f t="shared" si="5"/>
        <v/>
      </c>
      <c r="R40" s="178" t="str">
        <f>IF(R33="","",IF(R39="",R33,R33+R39))</f>
        <v/>
      </c>
      <c r="S40" s="181"/>
      <c r="T40" s="178" t="str">
        <f t="shared" si="1"/>
        <v/>
      </c>
      <c r="U40" s="179" t="str">
        <f>IF(U33="","",IF(U39="",U33,U33+U39))</f>
        <v/>
      </c>
    </row>
    <row r="41" spans="1:24" s="139" customFormat="1" ht="18" customHeight="1">
      <c r="A41" s="560" t="s">
        <v>249</v>
      </c>
      <c r="B41" s="562" t="s">
        <v>242</v>
      </c>
      <c r="C41" s="563"/>
      <c r="D41" s="198"/>
      <c r="E41" s="184" t="str">
        <f t="shared" si="2"/>
        <v/>
      </c>
      <c r="F41" s="199"/>
      <c r="G41" s="198"/>
      <c r="H41" s="184" t="str">
        <f t="shared" si="3"/>
        <v/>
      </c>
      <c r="I41" s="184"/>
      <c r="J41" s="184"/>
      <c r="K41" s="184" t="str">
        <f t="shared" si="0"/>
        <v/>
      </c>
      <c r="L41" s="199"/>
      <c r="M41" s="198"/>
      <c r="N41" s="184" t="str">
        <f t="shared" si="4"/>
        <v/>
      </c>
      <c r="O41" s="184"/>
      <c r="P41" s="198"/>
      <c r="Q41" s="184" t="str">
        <f t="shared" si="5"/>
        <v/>
      </c>
      <c r="R41" s="184"/>
      <c r="S41" s="184"/>
      <c r="T41" s="184" t="str">
        <f t="shared" si="1"/>
        <v/>
      </c>
      <c r="U41" s="199"/>
    </row>
    <row r="42" spans="1:24" s="139" customFormat="1" ht="18" customHeight="1">
      <c r="A42" s="560"/>
      <c r="B42" s="562" t="s">
        <v>243</v>
      </c>
      <c r="C42" s="563"/>
      <c r="D42" s="200"/>
      <c r="E42" s="189" t="str">
        <f t="shared" si="2"/>
        <v/>
      </c>
      <c r="F42" s="201"/>
      <c r="G42" s="200"/>
      <c r="H42" s="189" t="str">
        <f t="shared" si="3"/>
        <v/>
      </c>
      <c r="I42" s="189"/>
      <c r="J42" s="189"/>
      <c r="K42" s="189" t="str">
        <f t="shared" si="0"/>
        <v/>
      </c>
      <c r="L42" s="201"/>
      <c r="M42" s="200"/>
      <c r="N42" s="189" t="str">
        <f t="shared" si="4"/>
        <v/>
      </c>
      <c r="O42" s="189"/>
      <c r="P42" s="200"/>
      <c r="Q42" s="189" t="str">
        <f t="shared" si="5"/>
        <v/>
      </c>
      <c r="R42" s="189"/>
      <c r="S42" s="189"/>
      <c r="T42" s="189" t="str">
        <f t="shared" si="1"/>
        <v/>
      </c>
      <c r="U42" s="201"/>
    </row>
    <row r="43" spans="1:24" s="139" customFormat="1" ht="18" customHeight="1">
      <c r="A43" s="560"/>
      <c r="B43" s="202" t="s">
        <v>250</v>
      </c>
      <c r="C43" s="156"/>
      <c r="D43" s="188"/>
      <c r="E43" s="189" t="str">
        <f t="shared" si="2"/>
        <v/>
      </c>
      <c r="F43" s="190"/>
      <c r="G43" s="188"/>
      <c r="H43" s="189" t="str">
        <f t="shared" si="3"/>
        <v/>
      </c>
      <c r="I43" s="191"/>
      <c r="J43" s="191"/>
      <c r="K43" s="189" t="str">
        <f t="shared" si="0"/>
        <v/>
      </c>
      <c r="L43" s="190"/>
      <c r="M43" s="188"/>
      <c r="N43" s="189" t="str">
        <f t="shared" si="4"/>
        <v/>
      </c>
      <c r="O43" s="191"/>
      <c r="P43" s="188"/>
      <c r="Q43" s="189" t="str">
        <f t="shared" si="5"/>
        <v/>
      </c>
      <c r="R43" s="191"/>
      <c r="S43" s="191"/>
      <c r="T43" s="189" t="str">
        <f t="shared" si="1"/>
        <v/>
      </c>
      <c r="U43" s="190"/>
    </row>
    <row r="44" spans="1:24" s="139" customFormat="1" ht="18" customHeight="1">
      <c r="A44" s="560"/>
      <c r="B44" s="202" t="s">
        <v>250</v>
      </c>
      <c r="C44" s="156"/>
      <c r="D44" s="188"/>
      <c r="E44" s="189" t="str">
        <f t="shared" si="2"/>
        <v/>
      </c>
      <c r="F44" s="190"/>
      <c r="G44" s="188"/>
      <c r="H44" s="189" t="str">
        <f t="shared" si="3"/>
        <v/>
      </c>
      <c r="I44" s="191"/>
      <c r="J44" s="191"/>
      <c r="K44" s="189" t="str">
        <f t="shared" si="0"/>
        <v/>
      </c>
      <c r="L44" s="190"/>
      <c r="M44" s="188"/>
      <c r="N44" s="189" t="str">
        <f t="shared" si="4"/>
        <v/>
      </c>
      <c r="O44" s="191"/>
      <c r="P44" s="188"/>
      <c r="Q44" s="189" t="str">
        <f t="shared" si="5"/>
        <v/>
      </c>
      <c r="R44" s="191"/>
      <c r="S44" s="191"/>
      <c r="T44" s="189" t="str">
        <f t="shared" si="1"/>
        <v/>
      </c>
      <c r="U44" s="190"/>
    </row>
    <row r="45" spans="1:24" s="139" customFormat="1" ht="18" customHeight="1">
      <c r="A45" s="560"/>
      <c r="B45" s="203" t="s">
        <v>251</v>
      </c>
      <c r="C45" s="156"/>
      <c r="D45" s="188"/>
      <c r="E45" s="189" t="str">
        <f t="shared" si="2"/>
        <v/>
      </c>
      <c r="F45" s="190"/>
      <c r="G45" s="188"/>
      <c r="H45" s="189" t="str">
        <f t="shared" si="3"/>
        <v/>
      </c>
      <c r="I45" s="191"/>
      <c r="J45" s="191"/>
      <c r="K45" s="189" t="str">
        <f t="shared" si="0"/>
        <v/>
      </c>
      <c r="L45" s="190"/>
      <c r="M45" s="188"/>
      <c r="N45" s="189" t="str">
        <f t="shared" si="4"/>
        <v/>
      </c>
      <c r="O45" s="191"/>
      <c r="P45" s="188"/>
      <c r="Q45" s="189" t="str">
        <f t="shared" si="5"/>
        <v/>
      </c>
      <c r="R45" s="191"/>
      <c r="S45" s="191"/>
      <c r="T45" s="189" t="str">
        <f t="shared" si="1"/>
        <v/>
      </c>
      <c r="U45" s="190"/>
    </row>
    <row r="46" spans="1:24" s="139" customFormat="1" ht="18" customHeight="1">
      <c r="A46" s="560"/>
      <c r="B46" s="564" t="s">
        <v>583</v>
      </c>
      <c r="C46" s="563"/>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0"/>
      <c r="B47" s="564" t="s">
        <v>586</v>
      </c>
      <c r="C47" s="563"/>
      <c r="D47" s="188"/>
      <c r="E47" s="189"/>
      <c r="F47" s="190"/>
      <c r="G47" s="188"/>
      <c r="H47" s="189"/>
      <c r="I47" s="191"/>
      <c r="J47" s="191"/>
      <c r="K47" s="189"/>
      <c r="L47" s="190"/>
      <c r="M47" s="188"/>
      <c r="N47" s="189"/>
      <c r="O47" s="191"/>
      <c r="P47" s="188"/>
      <c r="Q47" s="189"/>
      <c r="R47" s="191"/>
      <c r="S47" s="191"/>
      <c r="T47" s="189"/>
      <c r="U47" s="190"/>
    </row>
    <row r="48" spans="1:24" s="139" customFormat="1" ht="18" customHeight="1">
      <c r="A48" s="560"/>
      <c r="B48" s="203" t="s">
        <v>251</v>
      </c>
      <c r="C48" s="156"/>
      <c r="D48" s="188"/>
      <c r="E48" s="189"/>
      <c r="F48" s="190"/>
      <c r="G48" s="188"/>
      <c r="H48" s="189"/>
      <c r="I48" s="191"/>
      <c r="J48" s="191"/>
      <c r="K48" s="189"/>
      <c r="L48" s="190"/>
      <c r="M48" s="188"/>
      <c r="N48" s="189"/>
      <c r="O48" s="191"/>
      <c r="P48" s="188"/>
      <c r="Q48" s="189"/>
      <c r="R48" s="191"/>
      <c r="S48" s="191"/>
      <c r="T48" s="189"/>
      <c r="U48" s="190"/>
    </row>
    <row r="49" spans="1:21" s="139" customFormat="1" ht="18" customHeight="1">
      <c r="A49" s="560"/>
      <c r="B49" s="203" t="s">
        <v>251</v>
      </c>
      <c r="C49" s="156"/>
      <c r="D49" s="188"/>
      <c r="E49" s="189"/>
      <c r="F49" s="190"/>
      <c r="G49" s="188"/>
      <c r="H49" s="189"/>
      <c r="I49" s="191"/>
      <c r="J49" s="191"/>
      <c r="K49" s="189"/>
      <c r="L49" s="190"/>
      <c r="M49" s="188"/>
      <c r="N49" s="189"/>
      <c r="O49" s="191"/>
      <c r="P49" s="188"/>
      <c r="Q49" s="189"/>
      <c r="R49" s="191"/>
      <c r="S49" s="191"/>
      <c r="T49" s="189"/>
      <c r="U49" s="190"/>
    </row>
    <row r="50" spans="1:21" s="139" customFormat="1" ht="18" customHeight="1">
      <c r="A50" s="560"/>
      <c r="B50" s="203" t="s">
        <v>251</v>
      </c>
      <c r="C50" s="156"/>
      <c r="D50" s="188"/>
      <c r="E50" s="189"/>
      <c r="F50" s="190"/>
      <c r="G50" s="188"/>
      <c r="H50" s="189"/>
      <c r="I50" s="191"/>
      <c r="J50" s="191"/>
      <c r="K50" s="189"/>
      <c r="L50" s="190"/>
      <c r="M50" s="188"/>
      <c r="N50" s="189"/>
      <c r="O50" s="191"/>
      <c r="P50" s="188"/>
      <c r="Q50" s="189"/>
      <c r="R50" s="191"/>
      <c r="S50" s="191"/>
      <c r="T50" s="189"/>
      <c r="U50" s="190"/>
    </row>
    <row r="51" spans="1:21" s="139" customFormat="1" ht="18" customHeight="1">
      <c r="A51" s="560"/>
      <c r="B51" s="585" t="s">
        <v>252</v>
      </c>
      <c r="C51" s="586"/>
      <c r="D51" s="200"/>
      <c r="E51" s="189" t="str">
        <f t="shared" si="2"/>
        <v/>
      </c>
      <c r="F51" s="201"/>
      <c r="G51" s="200"/>
      <c r="H51" s="189" t="str">
        <f t="shared" si="3"/>
        <v/>
      </c>
      <c r="I51" s="189"/>
      <c r="J51" s="189"/>
      <c r="K51" s="189" t="str">
        <f t="shared" si="0"/>
        <v/>
      </c>
      <c r="L51" s="201"/>
      <c r="M51" s="200"/>
      <c r="N51" s="189" t="str">
        <f t="shared" si="4"/>
        <v/>
      </c>
      <c r="O51" s="189"/>
      <c r="P51" s="200"/>
      <c r="Q51" s="189" t="str">
        <f t="shared" si="5"/>
        <v/>
      </c>
      <c r="R51" s="189"/>
      <c r="S51" s="189"/>
      <c r="T51" s="189" t="str">
        <f t="shared" si="1"/>
        <v/>
      </c>
      <c r="U51" s="201"/>
    </row>
    <row r="52" spans="1:21" s="139" customFormat="1" ht="18" customHeight="1">
      <c r="A52" s="560"/>
      <c r="B52" s="562"/>
      <c r="C52" s="563"/>
      <c r="D52" s="200"/>
      <c r="E52" s="189" t="str">
        <f t="shared" si="2"/>
        <v/>
      </c>
      <c r="F52" s="201"/>
      <c r="G52" s="200"/>
      <c r="H52" s="189" t="str">
        <f t="shared" si="3"/>
        <v/>
      </c>
      <c r="I52" s="189"/>
      <c r="J52" s="189"/>
      <c r="K52" s="189" t="str">
        <f t="shared" si="0"/>
        <v/>
      </c>
      <c r="L52" s="201"/>
      <c r="M52" s="200"/>
      <c r="N52" s="189" t="str">
        <f t="shared" si="4"/>
        <v/>
      </c>
      <c r="O52" s="189"/>
      <c r="P52" s="200"/>
      <c r="Q52" s="189" t="str">
        <f t="shared" si="5"/>
        <v/>
      </c>
      <c r="R52" s="189"/>
      <c r="S52" s="189"/>
      <c r="T52" s="189" t="str">
        <f t="shared" si="1"/>
        <v/>
      </c>
      <c r="U52" s="201"/>
    </row>
    <row r="53" spans="1:21" s="139" customFormat="1" ht="18" customHeight="1">
      <c r="A53" s="560"/>
      <c r="B53" s="203" t="s">
        <v>251</v>
      </c>
      <c r="C53" s="156"/>
      <c r="D53" s="188"/>
      <c r="E53" s="189" t="str">
        <f t="shared" si="2"/>
        <v/>
      </c>
      <c r="F53" s="190"/>
      <c r="G53" s="188"/>
      <c r="H53" s="189" t="str">
        <f t="shared" si="3"/>
        <v/>
      </c>
      <c r="I53" s="191"/>
      <c r="J53" s="191"/>
      <c r="K53" s="189" t="str">
        <f t="shared" si="0"/>
        <v/>
      </c>
      <c r="L53" s="190"/>
      <c r="M53" s="188"/>
      <c r="N53" s="189" t="str">
        <f t="shared" si="4"/>
        <v/>
      </c>
      <c r="O53" s="191"/>
      <c r="P53" s="188"/>
      <c r="Q53" s="189" t="str">
        <f t="shared" si="5"/>
        <v/>
      </c>
      <c r="R53" s="191"/>
      <c r="S53" s="191"/>
      <c r="T53" s="189" t="str">
        <f t="shared" si="1"/>
        <v/>
      </c>
      <c r="U53" s="190"/>
    </row>
    <row r="54" spans="1:21" s="139" customFormat="1" ht="18" customHeight="1">
      <c r="A54" s="560"/>
      <c r="B54" s="202" t="s">
        <v>251</v>
      </c>
      <c r="C54" s="156"/>
      <c r="D54" s="188"/>
      <c r="E54" s="189" t="str">
        <f t="shared" si="2"/>
        <v/>
      </c>
      <c r="F54" s="190"/>
      <c r="G54" s="188"/>
      <c r="H54" s="189" t="str">
        <f t="shared" si="3"/>
        <v/>
      </c>
      <c r="I54" s="191"/>
      <c r="J54" s="191"/>
      <c r="K54" s="189" t="str">
        <f t="shared" si="0"/>
        <v/>
      </c>
      <c r="L54" s="190"/>
      <c r="M54" s="188"/>
      <c r="N54" s="189" t="str">
        <f t="shared" si="4"/>
        <v/>
      </c>
      <c r="O54" s="191"/>
      <c r="P54" s="188"/>
      <c r="Q54" s="189" t="str">
        <f t="shared" si="5"/>
        <v/>
      </c>
      <c r="R54" s="191"/>
      <c r="S54" s="191"/>
      <c r="T54" s="189" t="str">
        <f t="shared" si="1"/>
        <v/>
      </c>
      <c r="U54" s="190"/>
    </row>
    <row r="55" spans="1:21" s="139" customFormat="1" ht="18" customHeight="1">
      <c r="A55" s="560"/>
      <c r="B55" s="204" t="s">
        <v>250</v>
      </c>
      <c r="C55" s="205"/>
      <c r="D55" s="193"/>
      <c r="E55" s="194" t="str">
        <f t="shared" si="2"/>
        <v/>
      </c>
      <c r="F55" s="195"/>
      <c r="G55" s="193"/>
      <c r="H55" s="194" t="str">
        <f t="shared" si="3"/>
        <v/>
      </c>
      <c r="I55" s="196"/>
      <c r="J55" s="196"/>
      <c r="K55" s="194" t="str">
        <f t="shared" si="0"/>
        <v/>
      </c>
      <c r="L55" s="195"/>
      <c r="M55" s="193"/>
      <c r="N55" s="194" t="str">
        <f t="shared" si="4"/>
        <v/>
      </c>
      <c r="O55" s="196"/>
      <c r="P55" s="193"/>
      <c r="Q55" s="194" t="str">
        <f t="shared" si="5"/>
        <v/>
      </c>
      <c r="R55" s="196"/>
      <c r="S55" s="196"/>
      <c r="T55" s="194" t="str">
        <f t="shared" si="1"/>
        <v/>
      </c>
      <c r="U55" s="195"/>
    </row>
    <row r="56" spans="1:21" s="139" customFormat="1" ht="18" customHeight="1">
      <c r="A56" s="561"/>
      <c r="B56" s="587" t="s">
        <v>253</v>
      </c>
      <c r="C56" s="588"/>
      <c r="D56" s="180"/>
      <c r="E56" s="178" t="str">
        <f t="shared" si="2"/>
        <v/>
      </c>
      <c r="F56" s="179" t="str">
        <f>IF(SUM(F41:F55)=0,"",(SUM(F41:F55)))</f>
        <v/>
      </c>
      <c r="G56" s="180"/>
      <c r="H56" s="178" t="str">
        <f t="shared" si="3"/>
        <v/>
      </c>
      <c r="I56" s="178" t="str">
        <f>IF(SUM(I41:I55)=0,"",(SUM(I41:I55)))</f>
        <v/>
      </c>
      <c r="J56" s="181"/>
      <c r="K56" s="178" t="str">
        <f t="shared" si="0"/>
        <v/>
      </c>
      <c r="L56" s="179" t="str">
        <f>IF(SUM(L41:L55)=0,"",(SUM(L41:L55)))</f>
        <v/>
      </c>
      <c r="M56" s="180"/>
      <c r="N56" s="178" t="str">
        <f t="shared" si="4"/>
        <v/>
      </c>
      <c r="O56" s="178" t="str">
        <f>IF(SUM(O41:O55)=0,"",(SUM(O41:O55)))</f>
        <v/>
      </c>
      <c r="P56" s="180"/>
      <c r="Q56" s="178" t="str">
        <f t="shared" si="5"/>
        <v/>
      </c>
      <c r="R56" s="178" t="str">
        <f>IF(SUM(R41:R55)=0,"",(SUM(R41:R55)))</f>
        <v/>
      </c>
      <c r="S56" s="181"/>
      <c r="T56" s="178" t="str">
        <f t="shared" si="1"/>
        <v/>
      </c>
      <c r="U56" s="179" t="str">
        <f>IF(SUM(U41:U55)=0,"",(SUM(U41:U55)))</f>
        <v/>
      </c>
    </row>
    <row r="57" spans="1:21" s="139" customFormat="1" ht="18" customHeight="1" thickBot="1">
      <c r="A57" s="550" t="s">
        <v>254</v>
      </c>
      <c r="B57" s="555"/>
      <c r="C57" s="556"/>
      <c r="D57" s="206"/>
      <c r="E57" s="207" t="str">
        <f t="shared" si="2"/>
        <v/>
      </c>
      <c r="F57" s="208" t="str">
        <f>IF(F40="","",IF(F56="",F40,F40+F56))</f>
        <v/>
      </c>
      <c r="G57" s="206"/>
      <c r="H57" s="207" t="str">
        <f t="shared" si="3"/>
        <v/>
      </c>
      <c r="I57" s="207" t="str">
        <f>IF(I40="","",IF(I56="",I40,I40+I56))</f>
        <v/>
      </c>
      <c r="J57" s="209"/>
      <c r="K57" s="207" t="str">
        <f t="shared" si="0"/>
        <v/>
      </c>
      <c r="L57" s="208" t="str">
        <f>IF(L40="","",IF(L56="",L40,L40+L56))</f>
        <v/>
      </c>
      <c r="M57" s="206"/>
      <c r="N57" s="207" t="str">
        <f t="shared" si="4"/>
        <v/>
      </c>
      <c r="O57" s="207" t="str">
        <f>IF(O40="","",IF(O56="",O40,O40+O56))</f>
        <v/>
      </c>
      <c r="P57" s="206"/>
      <c r="Q57" s="207" t="str">
        <f t="shared" si="5"/>
        <v/>
      </c>
      <c r="R57" s="207" t="str">
        <f>IF(R40="","",IF(R56="",R40,R40+R56))</f>
        <v/>
      </c>
      <c r="S57" s="209"/>
      <c r="T57" s="207" t="str">
        <f t="shared" si="1"/>
        <v/>
      </c>
      <c r="U57" s="208" t="str">
        <f>IF(U40="","",IF(U56="",U40,U40+U56))</f>
        <v/>
      </c>
    </row>
    <row r="58" spans="1:21" s="139" customFormat="1" ht="18" customHeight="1">
      <c r="A58" s="565" t="s">
        <v>255</v>
      </c>
      <c r="B58" s="570" t="s">
        <v>256</v>
      </c>
      <c r="C58" s="571"/>
      <c r="D58" s="577" t="s">
        <v>257</v>
      </c>
      <c r="E58" s="574" t="s">
        <v>257</v>
      </c>
      <c r="F58" s="210"/>
      <c r="G58" s="577"/>
      <c r="H58" s="574"/>
      <c r="I58" s="211"/>
      <c r="J58" s="574"/>
      <c r="K58" s="574" t="s">
        <v>257</v>
      </c>
      <c r="L58" s="210"/>
      <c r="M58" s="577"/>
      <c r="N58" s="574"/>
      <c r="O58" s="211"/>
      <c r="P58" s="577"/>
      <c r="Q58" s="574"/>
      <c r="R58" s="211"/>
      <c r="S58" s="574"/>
      <c r="T58" s="574" t="s">
        <v>257</v>
      </c>
      <c r="U58" s="210" t="s">
        <v>257</v>
      </c>
    </row>
    <row r="59" spans="1:21" s="139" customFormat="1" ht="18" customHeight="1">
      <c r="A59" s="560"/>
      <c r="B59" s="572" t="s">
        <v>258</v>
      </c>
      <c r="C59" s="573"/>
      <c r="D59" s="578"/>
      <c r="E59" s="575"/>
      <c r="F59" s="190" t="s">
        <v>257</v>
      </c>
      <c r="G59" s="578"/>
      <c r="H59" s="575"/>
      <c r="I59" s="191"/>
      <c r="J59" s="575"/>
      <c r="K59" s="575"/>
      <c r="L59" s="190" t="s">
        <v>257</v>
      </c>
      <c r="M59" s="578"/>
      <c r="N59" s="575"/>
      <c r="O59" s="191"/>
      <c r="P59" s="578"/>
      <c r="Q59" s="575"/>
      <c r="R59" s="191"/>
      <c r="S59" s="575"/>
      <c r="T59" s="575"/>
      <c r="U59" s="190" t="s">
        <v>257</v>
      </c>
    </row>
    <row r="60" spans="1:21" s="139" customFormat="1" ht="18" customHeight="1">
      <c r="A60" s="560"/>
      <c r="B60" s="572" t="s">
        <v>259</v>
      </c>
      <c r="C60" s="573"/>
      <c r="D60" s="578"/>
      <c r="E60" s="575"/>
      <c r="F60" s="201" t="s">
        <v>257</v>
      </c>
      <c r="G60" s="578"/>
      <c r="H60" s="575"/>
      <c r="I60" s="191"/>
      <c r="J60" s="575"/>
      <c r="K60" s="575"/>
      <c r="L60" s="190" t="s">
        <v>257</v>
      </c>
      <c r="M60" s="578"/>
      <c r="N60" s="575"/>
      <c r="O60" s="191"/>
      <c r="P60" s="578"/>
      <c r="Q60" s="575"/>
      <c r="R60" s="191"/>
      <c r="S60" s="575"/>
      <c r="T60" s="575"/>
      <c r="U60" s="190" t="s">
        <v>257</v>
      </c>
    </row>
    <row r="61" spans="1:21" s="139" customFormat="1" ht="18" customHeight="1">
      <c r="A61" s="560"/>
      <c r="B61" s="572" t="s">
        <v>260</v>
      </c>
      <c r="C61" s="573"/>
      <c r="D61" s="578"/>
      <c r="E61" s="575"/>
      <c r="F61" s="201" t="s">
        <v>261</v>
      </c>
      <c r="G61" s="578"/>
      <c r="H61" s="575"/>
      <c r="I61" s="191"/>
      <c r="J61" s="575"/>
      <c r="K61" s="575"/>
      <c r="L61" s="190" t="s">
        <v>257</v>
      </c>
      <c r="M61" s="578"/>
      <c r="N61" s="575"/>
      <c r="O61" s="191"/>
      <c r="P61" s="578"/>
      <c r="Q61" s="575"/>
      <c r="R61" s="191"/>
      <c r="S61" s="575"/>
      <c r="T61" s="575"/>
      <c r="U61" s="190" t="s">
        <v>257</v>
      </c>
    </row>
    <row r="62" spans="1:21" s="139" customFormat="1" ht="18" customHeight="1">
      <c r="A62" s="560"/>
      <c r="B62" s="572" t="s">
        <v>587</v>
      </c>
      <c r="C62" s="573"/>
      <c r="D62" s="578"/>
      <c r="E62" s="575"/>
      <c r="F62" s="239"/>
      <c r="G62" s="578"/>
      <c r="H62" s="575"/>
      <c r="I62" s="191"/>
      <c r="J62" s="575"/>
      <c r="K62" s="575"/>
      <c r="L62" s="190" t="s">
        <v>257</v>
      </c>
      <c r="M62" s="578"/>
      <c r="N62" s="575"/>
      <c r="O62" s="191"/>
      <c r="P62" s="578"/>
      <c r="Q62" s="575"/>
      <c r="R62" s="191"/>
      <c r="S62" s="575"/>
      <c r="T62" s="575"/>
      <c r="U62" s="190" t="s">
        <v>257</v>
      </c>
    </row>
    <row r="63" spans="1:21" s="139" customFormat="1" ht="18" customHeight="1">
      <c r="A63" s="560"/>
      <c r="B63" s="572" t="s">
        <v>262</v>
      </c>
      <c r="C63" s="573"/>
      <c r="D63" s="578"/>
      <c r="E63" s="575"/>
      <c r="F63" s="239"/>
      <c r="G63" s="578"/>
      <c r="H63" s="575"/>
      <c r="I63" s="191"/>
      <c r="J63" s="575"/>
      <c r="K63" s="575"/>
      <c r="L63" s="190" t="s">
        <v>257</v>
      </c>
      <c r="M63" s="578"/>
      <c r="N63" s="575"/>
      <c r="O63" s="191"/>
      <c r="P63" s="578"/>
      <c r="Q63" s="575"/>
      <c r="R63" s="191"/>
      <c r="S63" s="575"/>
      <c r="T63" s="575"/>
      <c r="U63" s="190" t="s">
        <v>257</v>
      </c>
    </row>
    <row r="64" spans="1:21" s="139" customFormat="1" ht="18" customHeight="1">
      <c r="A64" s="560"/>
      <c r="B64" s="572" t="s">
        <v>263</v>
      </c>
      <c r="C64" s="573"/>
      <c r="D64" s="579"/>
      <c r="E64" s="576"/>
      <c r="F64" s="176"/>
      <c r="G64" s="579"/>
      <c r="H64" s="576"/>
      <c r="I64" s="196"/>
      <c r="J64" s="576"/>
      <c r="K64" s="576"/>
      <c r="L64" s="190"/>
      <c r="M64" s="579"/>
      <c r="N64" s="576"/>
      <c r="O64" s="196"/>
      <c r="P64" s="579"/>
      <c r="Q64" s="576"/>
      <c r="R64" s="196"/>
      <c r="S64" s="576"/>
      <c r="T64" s="576"/>
      <c r="U64" s="190" t="s">
        <v>257</v>
      </c>
    </row>
    <row r="65" spans="1:21" s="139" customFormat="1" ht="18" customHeight="1" thickBot="1">
      <c r="A65" s="589"/>
      <c r="B65" s="580" t="s">
        <v>264</v>
      </c>
      <c r="C65" s="581"/>
      <c r="D65" s="212" t="s">
        <v>265</v>
      </c>
      <c r="E65" s="213" t="s">
        <v>265</v>
      </c>
      <c r="F65" s="208" t="str">
        <f>IF(SUM(F58:F64)=0,"",SUM(F58:F64))</f>
        <v/>
      </c>
      <c r="G65" s="212" t="s">
        <v>266</v>
      </c>
      <c r="H65" s="213" t="s">
        <v>266</v>
      </c>
      <c r="I65" s="207" t="str">
        <f>IF(SUM(I58:I64)=0,"",SUM(I58:I64))</f>
        <v/>
      </c>
      <c r="J65" s="213" t="s">
        <v>266</v>
      </c>
      <c r="K65" s="213" t="s">
        <v>266</v>
      </c>
      <c r="L65" s="208" t="str">
        <f>IF(SUM(L58:L64)=0,"",SUM(L58:L64))</f>
        <v/>
      </c>
      <c r="M65" s="212" t="s">
        <v>266</v>
      </c>
      <c r="N65" s="213" t="s">
        <v>266</v>
      </c>
      <c r="O65" s="207" t="str">
        <f>IF(SUM(O58:O64)=0,"",SUM(O58:O64))</f>
        <v/>
      </c>
      <c r="P65" s="212" t="s">
        <v>266</v>
      </c>
      <c r="Q65" s="213" t="s">
        <v>266</v>
      </c>
      <c r="R65" s="207" t="str">
        <f>IF(SUM(R58:R64)=0,"",SUM(R58:R64))</f>
        <v/>
      </c>
      <c r="S65" s="213" t="s">
        <v>266</v>
      </c>
      <c r="T65" s="213" t="s">
        <v>266</v>
      </c>
      <c r="U65" s="208" t="str">
        <f>IF(SUM(U58:U64)=0,"",SUM(U58:U64))</f>
        <v/>
      </c>
    </row>
    <row r="66" spans="1:21">
      <c r="F66" s="214" t="str">
        <f>IF(F57=F65,"","↑【確認】「事業財源」の合計と「合計（総事業費）」が不一致")</f>
        <v/>
      </c>
    </row>
    <row r="67" spans="1:21">
      <c r="F67" s="214"/>
    </row>
    <row r="68" spans="1:21">
      <c r="A68" s="215" t="s">
        <v>267</v>
      </c>
    </row>
    <row r="69" spans="1:21">
      <c r="A69" s="215"/>
    </row>
    <row r="70" spans="1:21">
      <c r="A70" s="216" t="s">
        <v>268</v>
      </c>
      <c r="B70" s="217" t="s">
        <v>588</v>
      </c>
      <c r="C70" s="217"/>
      <c r="D70" s="217"/>
      <c r="E70" s="217"/>
      <c r="F70" s="217"/>
      <c r="G70" s="217"/>
      <c r="H70" s="217"/>
      <c r="I70" s="217"/>
      <c r="J70" s="217"/>
      <c r="K70" s="217"/>
      <c r="L70" s="217"/>
    </row>
    <row r="71" spans="1:21">
      <c r="A71" s="216"/>
      <c r="B71" s="217" t="s">
        <v>589</v>
      </c>
      <c r="C71" s="217"/>
      <c r="D71" s="217"/>
      <c r="E71" s="217"/>
      <c r="F71" s="217"/>
      <c r="G71" s="217"/>
      <c r="H71" s="217"/>
      <c r="I71" s="217"/>
      <c r="J71" s="217"/>
      <c r="K71" s="217"/>
      <c r="L71" s="217"/>
    </row>
    <row r="72" spans="1:21">
      <c r="A72" s="216" t="s">
        <v>269</v>
      </c>
      <c r="B72" s="217" t="s">
        <v>270</v>
      </c>
      <c r="C72" s="217"/>
      <c r="D72" s="217"/>
      <c r="E72" s="217"/>
      <c r="F72" s="217"/>
      <c r="G72" s="217"/>
      <c r="H72" s="217"/>
      <c r="I72" s="217"/>
      <c r="J72" s="217"/>
      <c r="K72" s="217"/>
      <c r="L72" s="217"/>
    </row>
    <row r="73" spans="1:21">
      <c r="A73" s="216"/>
      <c r="B73" s="217" t="s">
        <v>271</v>
      </c>
      <c r="C73" s="217"/>
      <c r="D73" s="217"/>
      <c r="E73" s="217"/>
      <c r="F73" s="217"/>
      <c r="G73" s="217"/>
      <c r="H73" s="217"/>
      <c r="I73" s="217"/>
      <c r="J73" s="217"/>
      <c r="K73" s="217"/>
      <c r="L73" s="217"/>
    </row>
    <row r="74" spans="1:21">
      <c r="A74" s="216" t="s">
        <v>272</v>
      </c>
      <c r="B74" s="217" t="s">
        <v>273</v>
      </c>
      <c r="C74" s="217"/>
      <c r="D74" s="217"/>
      <c r="E74" s="217"/>
      <c r="F74" s="217"/>
      <c r="G74" s="217"/>
      <c r="H74" s="217"/>
      <c r="I74" s="217"/>
      <c r="J74" s="217"/>
      <c r="K74" s="217"/>
      <c r="L74" s="217"/>
    </row>
    <row r="75" spans="1:21">
      <c r="A75" s="216" t="s">
        <v>274</v>
      </c>
      <c r="B75" s="217" t="s">
        <v>275</v>
      </c>
      <c r="C75" s="217"/>
      <c r="D75" s="217"/>
      <c r="E75" s="217"/>
      <c r="F75" s="217"/>
      <c r="G75" s="217"/>
      <c r="H75" s="217"/>
      <c r="I75" s="217"/>
      <c r="J75" s="217"/>
      <c r="K75" s="217"/>
      <c r="L75" s="217"/>
    </row>
    <row r="76" spans="1:21">
      <c r="A76" s="216"/>
      <c r="B76" s="217" t="s">
        <v>276</v>
      </c>
      <c r="C76" s="217"/>
      <c r="D76" s="217"/>
      <c r="E76" s="217"/>
      <c r="F76" s="217"/>
      <c r="G76" s="217"/>
      <c r="H76" s="217"/>
      <c r="I76" s="217"/>
      <c r="J76" s="217"/>
      <c r="K76" s="217"/>
      <c r="L76" s="217"/>
    </row>
    <row r="77" spans="1:21">
      <c r="A77" s="216"/>
      <c r="B77" s="217" t="s">
        <v>277</v>
      </c>
      <c r="C77" s="217"/>
      <c r="D77" s="217"/>
      <c r="E77" s="217"/>
      <c r="F77" s="217"/>
      <c r="G77" s="217"/>
      <c r="H77" s="217"/>
      <c r="I77" s="217"/>
      <c r="J77" s="217"/>
      <c r="K77" s="217"/>
      <c r="L77" s="217"/>
    </row>
    <row r="78" spans="1:21">
      <c r="A78" s="216"/>
      <c r="B78" s="217"/>
      <c r="C78" s="217"/>
      <c r="D78" s="217"/>
      <c r="E78" s="217"/>
      <c r="F78" s="217"/>
      <c r="G78" s="217"/>
      <c r="H78" s="217"/>
      <c r="I78" s="217"/>
      <c r="J78" s="217"/>
      <c r="K78" s="217"/>
      <c r="L78" s="217"/>
    </row>
    <row r="79" spans="1:21">
      <c r="A79" s="216" t="s">
        <v>278</v>
      </c>
      <c r="B79" s="217" t="s">
        <v>279</v>
      </c>
      <c r="C79" s="217"/>
      <c r="D79" s="217"/>
      <c r="E79" s="217"/>
      <c r="F79" s="217"/>
      <c r="G79" s="217"/>
      <c r="H79" s="217"/>
      <c r="I79" s="217"/>
      <c r="J79" s="217"/>
      <c r="K79" s="217"/>
      <c r="L79" s="217"/>
    </row>
    <row r="80" spans="1:21">
      <c r="A80" s="216"/>
      <c r="B80" s="217"/>
      <c r="C80" s="217"/>
      <c r="D80" s="217"/>
      <c r="E80" s="217"/>
      <c r="F80" s="217"/>
      <c r="G80" s="217"/>
      <c r="H80" s="217"/>
      <c r="I80" s="217"/>
      <c r="J80" s="217"/>
      <c r="K80" s="217"/>
      <c r="L80" s="217"/>
    </row>
    <row r="81" spans="1:12">
      <c r="A81" s="216" t="s">
        <v>280</v>
      </c>
      <c r="B81" s="217" t="s">
        <v>281</v>
      </c>
      <c r="C81" s="217"/>
      <c r="D81" s="217"/>
      <c r="E81" s="217"/>
      <c r="F81" s="217"/>
      <c r="G81" s="217"/>
      <c r="H81" s="217"/>
      <c r="I81" s="217"/>
      <c r="J81" s="217"/>
      <c r="K81" s="217"/>
      <c r="L81" s="217"/>
    </row>
    <row r="82" spans="1:12">
      <c r="A82" s="216" t="s">
        <v>282</v>
      </c>
      <c r="B82" s="217" t="s">
        <v>283</v>
      </c>
      <c r="C82" s="217"/>
      <c r="D82" s="217"/>
      <c r="E82" s="217"/>
      <c r="F82" s="217"/>
      <c r="G82" s="217"/>
      <c r="H82" s="217"/>
      <c r="I82" s="217"/>
      <c r="J82" s="217"/>
      <c r="K82" s="217"/>
      <c r="L82" s="217"/>
    </row>
    <row r="83" spans="1:12">
      <c r="A83" s="216" t="s">
        <v>282</v>
      </c>
      <c r="B83" s="217" t="s">
        <v>284</v>
      </c>
      <c r="C83" s="217"/>
      <c r="D83" s="217"/>
      <c r="E83" s="217"/>
      <c r="F83" s="217"/>
      <c r="G83" s="217"/>
      <c r="H83" s="217"/>
      <c r="I83" s="217"/>
      <c r="J83" s="217"/>
      <c r="K83" s="217"/>
      <c r="L83" s="217"/>
    </row>
    <row r="84" spans="1:12">
      <c r="A84" s="216" t="s">
        <v>285</v>
      </c>
      <c r="B84" s="218" t="s">
        <v>286</v>
      </c>
      <c r="C84" s="218"/>
      <c r="D84" s="217"/>
      <c r="E84" s="217"/>
      <c r="F84" s="217"/>
      <c r="G84" s="217"/>
      <c r="H84" s="217"/>
      <c r="I84" s="217"/>
      <c r="J84" s="217"/>
      <c r="K84" s="217"/>
      <c r="L84" s="217"/>
    </row>
    <row r="85" spans="1:12">
      <c r="A85" s="216" t="s">
        <v>287</v>
      </c>
      <c r="B85" s="218" t="s">
        <v>288</v>
      </c>
      <c r="C85" s="218"/>
      <c r="D85" s="217"/>
      <c r="E85" s="217"/>
      <c r="F85" s="217"/>
      <c r="G85" s="217"/>
      <c r="H85" s="217"/>
      <c r="I85" s="217"/>
      <c r="J85" s="217"/>
      <c r="K85" s="217"/>
      <c r="L85" s="217"/>
    </row>
    <row r="86" spans="1:12">
      <c r="A86" s="216" t="s">
        <v>282</v>
      </c>
      <c r="B86" s="218" t="s">
        <v>289</v>
      </c>
      <c r="C86" s="218"/>
      <c r="D86" s="217"/>
      <c r="E86" s="217"/>
      <c r="F86" s="217"/>
      <c r="G86" s="217"/>
      <c r="H86" s="217"/>
      <c r="I86" s="217"/>
      <c r="J86" s="217"/>
      <c r="K86" s="217"/>
      <c r="L86" s="217"/>
    </row>
    <row r="87" spans="1:12">
      <c r="A87" s="216" t="s">
        <v>282</v>
      </c>
      <c r="B87" s="218" t="s">
        <v>290</v>
      </c>
      <c r="C87" s="218"/>
      <c r="D87" s="217"/>
      <c r="E87" s="217"/>
      <c r="F87" s="217"/>
      <c r="G87" s="217"/>
      <c r="H87" s="217"/>
      <c r="I87" s="217"/>
      <c r="J87" s="217"/>
      <c r="K87" s="217"/>
      <c r="L87" s="217"/>
    </row>
    <row r="88" spans="1:12">
      <c r="A88" s="216" t="s">
        <v>291</v>
      </c>
      <c r="B88" s="217" t="s">
        <v>292</v>
      </c>
      <c r="C88" s="217"/>
      <c r="D88" s="217"/>
      <c r="E88" s="217"/>
      <c r="F88" s="217"/>
      <c r="G88" s="217"/>
      <c r="H88" s="217"/>
      <c r="I88" s="217"/>
      <c r="J88" s="217"/>
      <c r="K88" s="217"/>
      <c r="L88" s="217"/>
    </row>
    <row r="89" spans="1:12">
      <c r="A89" s="216" t="s">
        <v>293</v>
      </c>
      <c r="B89" s="217" t="s">
        <v>294</v>
      </c>
      <c r="C89" s="217"/>
      <c r="D89" s="217"/>
      <c r="E89" s="217"/>
      <c r="F89" s="217"/>
      <c r="G89" s="217"/>
      <c r="H89" s="217"/>
      <c r="I89" s="217"/>
      <c r="J89" s="217"/>
      <c r="K89" s="217"/>
      <c r="L89" s="217"/>
    </row>
    <row r="90" spans="1:12">
      <c r="A90" s="219"/>
      <c r="B90" s="217" t="s">
        <v>295</v>
      </c>
      <c r="C90" s="217"/>
      <c r="D90" s="217"/>
      <c r="E90" s="217"/>
      <c r="F90" s="217"/>
      <c r="G90" s="217"/>
      <c r="H90" s="217"/>
      <c r="I90" s="217"/>
      <c r="J90" s="217"/>
      <c r="K90" s="217"/>
      <c r="L90" s="217"/>
    </row>
    <row r="91" spans="1:12">
      <c r="A91" s="219"/>
    </row>
  </sheetData>
  <mergeCells count="51">
    <mergeCell ref="B64:C64"/>
    <mergeCell ref="B65:C65"/>
    <mergeCell ref="M58:M64"/>
    <mergeCell ref="N58:N64"/>
    <mergeCell ref="P58:P64"/>
    <mergeCell ref="Q58:Q64"/>
    <mergeCell ref="S58:S64"/>
    <mergeCell ref="T58:T64"/>
    <mergeCell ref="D58:D64"/>
    <mergeCell ref="E58:E64"/>
    <mergeCell ref="G58:G64"/>
    <mergeCell ref="H58:H64"/>
    <mergeCell ref="J58:J64"/>
    <mergeCell ref="K58:K64"/>
    <mergeCell ref="B51:C51"/>
    <mergeCell ref="B52:C52"/>
    <mergeCell ref="B56:C56"/>
    <mergeCell ref="A57:C57"/>
    <mergeCell ref="A58:A65"/>
    <mergeCell ref="B58:C58"/>
    <mergeCell ref="B59:C59"/>
    <mergeCell ref="B60:C60"/>
    <mergeCell ref="B61:C61"/>
    <mergeCell ref="B62:C62"/>
    <mergeCell ref="A41:A56"/>
    <mergeCell ref="B41:C41"/>
    <mergeCell ref="B42:C42"/>
    <mergeCell ref="B46:C46"/>
    <mergeCell ref="B47:C47"/>
    <mergeCell ref="B63:C63"/>
    <mergeCell ref="A10:A40"/>
    <mergeCell ref="B10:B33"/>
    <mergeCell ref="B34:B39"/>
    <mergeCell ref="V37:X38"/>
    <mergeCell ref="B40:C40"/>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4">
    <dataValidation allowBlank="1" showInputMessage="1" showErrorMessage="1" prompt="入力不要_x000a_（様式１から転記されます。）" sqref="C5 E5:K5" xr:uid="{3C220677-0C12-417B-A348-A9B5FBC014F6}"/>
    <dataValidation type="list" showInputMessage="1" showErrorMessage="1" sqref="C13 C20 C27 B41:C41 B46:C46" xr:uid="{05C2C156-9BBA-4FE6-AA78-4F9C12BBF582}">
      <formula1>" &lt;建築工事&gt;, &lt;改修工事&gt;"</formula1>
    </dataValidation>
    <dataValidation type="list" allowBlank="1" showInputMessage="1" showErrorMessage="1" sqref="C14 C21 C28 B42:C42 B47:C47" xr:uid="{1CCD6726-82D8-4B78-A95D-044391CFB284}">
      <formula1>"　（新築）,（移転新築）,　（増築）,　（改築）"</formula1>
    </dataValidation>
    <dataValidation allowBlank="1" showInputMessage="1" showErrorMessage="1" prompt="このセルは入力不要です。" sqref="G7:L65" xr:uid="{29037872-8F0F-42BB-8621-2D7373B849AA}"/>
  </dataValidations>
  <printOptions horizontalCentered="1"/>
  <pageMargins left="0.19685039370078741" right="0.19685039370078741" top="0.35433070866141736" bottom="0.35433070866141736" header="0.31496062992125984" footer="0.31496062992125984"/>
  <pageSetup paperSize="9" scale="72" fitToWidth="0" orientation="portrait" r:id="rId1"/>
  <colBreaks count="1" manualBreakCount="1">
    <brk id="21" max="1048575"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6CBF-E88B-48F6-AC28-B0C7421055C0}">
  <sheetPr>
    <tabColor theme="5" tint="0.59999389629810485"/>
  </sheetPr>
  <dimension ref="A1:K50"/>
  <sheetViews>
    <sheetView view="pageBreakPreview" zoomScaleNormal="100" zoomScaleSheetLayoutView="100" workbookViewId="0"/>
  </sheetViews>
  <sheetFormatPr defaultColWidth="9" defaultRowHeight="12"/>
  <cols>
    <col min="1" max="1" width="11.25" style="106" customWidth="1"/>
    <col min="2" max="18" width="10" style="106" customWidth="1"/>
    <col min="19" max="16384" width="9" style="106"/>
  </cols>
  <sheetData>
    <row r="1" spans="1:11">
      <c r="A1" s="106" t="s">
        <v>609</v>
      </c>
    </row>
    <row r="2" spans="1:11" ht="18" customHeight="1">
      <c r="A2" s="592" t="s">
        <v>300</v>
      </c>
      <c r="B2" s="592"/>
      <c r="C2" s="592"/>
      <c r="D2" s="592"/>
      <c r="E2" s="592"/>
      <c r="F2" s="592"/>
      <c r="G2" s="592"/>
      <c r="H2" s="592"/>
      <c r="I2" s="592"/>
      <c r="J2" s="592"/>
      <c r="K2" s="592"/>
    </row>
    <row r="5" spans="1:11" ht="18.75" customHeight="1">
      <c r="A5" s="131" t="s">
        <v>19</v>
      </c>
      <c r="B5" s="614" t="s">
        <v>296</v>
      </c>
      <c r="C5" s="615"/>
      <c r="D5" s="615"/>
      <c r="E5" s="615"/>
      <c r="F5" s="615"/>
      <c r="G5" s="616"/>
    </row>
    <row r="6" spans="1:11" ht="12" customHeight="1">
      <c r="A6" s="104"/>
      <c r="B6" s="74"/>
      <c r="C6" s="74"/>
      <c r="D6" s="74"/>
      <c r="E6" s="74"/>
      <c r="F6" s="74"/>
    </row>
    <row r="8" spans="1:11">
      <c r="A8" s="593" t="s">
        <v>147</v>
      </c>
      <c r="B8" s="593"/>
      <c r="C8" s="593"/>
      <c r="D8" s="593" t="s">
        <v>167</v>
      </c>
      <c r="E8" s="593"/>
      <c r="F8" s="593"/>
      <c r="G8" s="593" t="s">
        <v>148</v>
      </c>
      <c r="H8" s="593"/>
      <c r="I8" s="593"/>
      <c r="J8" s="593"/>
      <c r="K8" s="593"/>
    </row>
    <row r="9" spans="1:11" ht="18.75" customHeight="1">
      <c r="A9" s="594">
        <f>様式１!D9</f>
        <v>0</v>
      </c>
      <c r="B9" s="594"/>
      <c r="C9" s="594"/>
      <c r="D9" s="594">
        <f>様式１!C9</f>
        <v>0</v>
      </c>
      <c r="E9" s="594"/>
      <c r="F9" s="594"/>
      <c r="G9" s="594">
        <f>'様式第８号（実績報告）'!F13</f>
        <v>0</v>
      </c>
      <c r="H9" s="594"/>
      <c r="I9" s="594"/>
      <c r="J9" s="594"/>
      <c r="K9" s="594"/>
    </row>
    <row r="10" spans="1:11" ht="12" customHeight="1">
      <c r="A10" s="107"/>
      <c r="B10" s="107"/>
      <c r="C10" s="107"/>
      <c r="D10" s="107"/>
      <c r="E10" s="107"/>
      <c r="F10" s="107"/>
      <c r="G10" s="107"/>
      <c r="H10" s="107"/>
      <c r="I10" s="107"/>
      <c r="J10" s="107"/>
      <c r="K10" s="107"/>
    </row>
    <row r="11" spans="1:11" ht="12" customHeight="1">
      <c r="A11" s="107"/>
      <c r="B11" s="107"/>
      <c r="C11" s="107"/>
      <c r="D11" s="107"/>
      <c r="E11" s="107"/>
      <c r="F11" s="107"/>
      <c r="G11" s="107"/>
      <c r="H11" s="107"/>
      <c r="I11" s="107"/>
      <c r="J11" s="107"/>
      <c r="K11" s="107"/>
    </row>
    <row r="12" spans="1:11">
      <c r="A12" s="106" t="s">
        <v>168</v>
      </c>
    </row>
    <row r="13" spans="1:11" ht="3.75" customHeight="1"/>
    <row r="14" spans="1:11">
      <c r="A14" s="599" t="s">
        <v>149</v>
      </c>
      <c r="B14" s="597" t="s">
        <v>152</v>
      </c>
      <c r="C14" s="597"/>
      <c r="D14" s="597"/>
      <c r="E14" s="597"/>
      <c r="F14" s="597"/>
      <c r="G14" s="597" t="s">
        <v>153</v>
      </c>
      <c r="H14" s="597"/>
      <c r="I14" s="597"/>
      <c r="J14" s="597"/>
      <c r="K14" s="597"/>
    </row>
    <row r="15" spans="1:11" ht="18.75" customHeight="1">
      <c r="A15" s="596"/>
      <c r="B15" s="130" t="s">
        <v>175</v>
      </c>
      <c r="C15" s="272" t="str">
        <f>'様式第８号（実績報告）'!C29</f>
        <v>令和　年　月　日</v>
      </c>
      <c r="D15" s="133" t="s">
        <v>176</v>
      </c>
      <c r="E15" s="133" t="s">
        <v>177</v>
      </c>
      <c r="F15" s="274" t="str">
        <f>'様式第８号（実績報告）'!C31</f>
        <v>令和　年　月　日</v>
      </c>
      <c r="G15" s="130" t="s">
        <v>175</v>
      </c>
      <c r="H15" s="272" t="str">
        <f>'様式第８号（実績報告）'!C29</f>
        <v>令和　年　月　日</v>
      </c>
      <c r="I15" s="133" t="s">
        <v>176</v>
      </c>
      <c r="J15" s="133" t="s">
        <v>177</v>
      </c>
      <c r="K15" s="274" t="str">
        <f>'様式第８号（実績報告）'!C31</f>
        <v>令和　年　月　日</v>
      </c>
    </row>
    <row r="16" spans="1:11" ht="18.75" customHeight="1">
      <c r="A16" s="131" t="s">
        <v>166</v>
      </c>
      <c r="B16" s="598"/>
      <c r="C16" s="598"/>
      <c r="D16" s="598"/>
      <c r="E16" s="598"/>
      <c r="F16" s="598"/>
      <c r="G16" s="600"/>
      <c r="H16" s="601"/>
      <c r="I16" s="601"/>
      <c r="J16" s="601"/>
      <c r="K16" s="602"/>
    </row>
    <row r="17" spans="1:11" ht="18.75" customHeight="1">
      <c r="A17" s="132" t="s">
        <v>170</v>
      </c>
      <c r="B17" s="88" t="s">
        <v>178</v>
      </c>
      <c r="C17" s="98"/>
      <c r="D17" s="89" t="s">
        <v>179</v>
      </c>
      <c r="E17" s="99"/>
      <c r="F17" s="91" t="s">
        <v>180</v>
      </c>
      <c r="G17" s="99"/>
      <c r="H17" s="90" t="s">
        <v>181</v>
      </c>
      <c r="I17" s="99"/>
      <c r="J17" s="90" t="s">
        <v>182</v>
      </c>
      <c r="K17" s="102">
        <f>C17+E17+G17+I17</f>
        <v>0</v>
      </c>
    </row>
    <row r="18" spans="1:11">
      <c r="A18" s="595" t="s">
        <v>156</v>
      </c>
      <c r="B18" s="597" t="s">
        <v>154</v>
      </c>
      <c r="C18" s="597"/>
      <c r="D18" s="597"/>
      <c r="E18" s="597"/>
      <c r="F18" s="597"/>
      <c r="G18" s="597" t="s">
        <v>155</v>
      </c>
      <c r="H18" s="597"/>
      <c r="I18" s="597"/>
      <c r="J18" s="597"/>
      <c r="K18" s="597"/>
    </row>
    <row r="19" spans="1:11" ht="18.75" customHeight="1">
      <c r="A19" s="596"/>
      <c r="B19" s="598"/>
      <c r="C19" s="598"/>
      <c r="D19" s="598"/>
      <c r="E19" s="598"/>
      <c r="F19" s="598"/>
      <c r="G19" s="598"/>
      <c r="H19" s="598"/>
      <c r="I19" s="598"/>
      <c r="J19" s="598"/>
      <c r="K19" s="598"/>
    </row>
    <row r="20" spans="1:11" ht="12" customHeight="1">
      <c r="A20" s="605" t="s">
        <v>157</v>
      </c>
      <c r="B20" s="131" t="s">
        <v>158</v>
      </c>
      <c r="C20" s="593" t="s">
        <v>159</v>
      </c>
      <c r="D20" s="593"/>
      <c r="E20" s="593"/>
      <c r="F20" s="593"/>
      <c r="G20" s="593"/>
      <c r="H20" s="593"/>
      <c r="I20" s="593"/>
      <c r="J20" s="593"/>
      <c r="K20" s="593"/>
    </row>
    <row r="21" spans="1:11">
      <c r="A21" s="605"/>
      <c r="B21" s="598"/>
      <c r="C21" s="131" t="s">
        <v>160</v>
      </c>
      <c r="D21" s="131" t="s">
        <v>161</v>
      </c>
      <c r="E21" s="131" t="s">
        <v>162</v>
      </c>
      <c r="F21" s="600" t="s">
        <v>155</v>
      </c>
      <c r="G21" s="602"/>
      <c r="H21" s="597" t="s">
        <v>163</v>
      </c>
      <c r="I21" s="597"/>
      <c r="J21" s="597"/>
      <c r="K21" s="597"/>
    </row>
    <row r="22" spans="1:11" ht="18.75" customHeight="1">
      <c r="A22" s="605"/>
      <c r="B22" s="598"/>
      <c r="C22" s="92"/>
      <c r="D22" s="93"/>
      <c r="E22" s="94"/>
      <c r="F22" s="606"/>
      <c r="G22" s="606"/>
      <c r="H22" s="105" t="s">
        <v>164</v>
      </c>
      <c r="I22" s="95"/>
      <c r="J22" s="105" t="s">
        <v>165</v>
      </c>
      <c r="K22" s="129"/>
    </row>
    <row r="23" spans="1:11" ht="18.75" customHeight="1">
      <c r="A23" s="605"/>
      <c r="B23" s="598"/>
      <c r="C23" s="92"/>
      <c r="D23" s="93"/>
      <c r="E23" s="94"/>
      <c r="F23" s="606"/>
      <c r="G23" s="606"/>
      <c r="H23" s="105" t="s">
        <v>164</v>
      </c>
      <c r="I23" s="95"/>
      <c r="J23" s="105" t="s">
        <v>165</v>
      </c>
      <c r="K23" s="129"/>
    </row>
    <row r="26" spans="1:11">
      <c r="A26" s="106" t="s">
        <v>169</v>
      </c>
    </row>
    <row r="27" spans="1:11" ht="3.75" customHeight="1"/>
    <row r="28" spans="1:11" ht="19.5" customHeight="1">
      <c r="A28" s="607" t="s">
        <v>18</v>
      </c>
      <c r="B28" s="608"/>
      <c r="C28" s="611" t="s">
        <v>592</v>
      </c>
      <c r="D28" s="78"/>
      <c r="E28" s="611" t="s">
        <v>593</v>
      </c>
      <c r="F28" s="79"/>
      <c r="G28" s="611" t="s">
        <v>594</v>
      </c>
      <c r="H28" s="79"/>
      <c r="I28" s="611" t="s">
        <v>595</v>
      </c>
      <c r="J28" s="79"/>
      <c r="K28" s="603" t="s">
        <v>150</v>
      </c>
    </row>
    <row r="29" spans="1:11" ht="24" customHeight="1">
      <c r="A29" s="609"/>
      <c r="B29" s="610"/>
      <c r="C29" s="612"/>
      <c r="D29" s="103" t="s">
        <v>172</v>
      </c>
      <c r="E29" s="612"/>
      <c r="F29" s="103" t="s">
        <v>172</v>
      </c>
      <c r="G29" s="612"/>
      <c r="H29" s="103" t="s">
        <v>172</v>
      </c>
      <c r="I29" s="612"/>
      <c r="J29" s="103" t="s">
        <v>172</v>
      </c>
      <c r="K29" s="604"/>
    </row>
    <row r="30" spans="1:11" ht="30" customHeight="1">
      <c r="A30" s="640" t="s">
        <v>183</v>
      </c>
      <c r="B30" s="641"/>
      <c r="C30" s="93"/>
      <c r="D30" s="93"/>
      <c r="E30" s="96"/>
      <c r="F30" s="93"/>
      <c r="G30" s="96"/>
      <c r="H30" s="93"/>
      <c r="I30" s="96"/>
      <c r="J30" s="93"/>
      <c r="K30" s="75" t="str">
        <f>IF(SUM(C30+E30+G30+I30)=0,"",SUM(C30+E30+G30+I30))</f>
        <v/>
      </c>
    </row>
    <row r="31" spans="1:11" ht="15" customHeight="1">
      <c r="A31" s="642" t="s">
        <v>184</v>
      </c>
      <c r="B31" s="643"/>
      <c r="C31" s="100"/>
      <c r="D31" s="100"/>
      <c r="E31" s="101"/>
      <c r="F31" s="100"/>
      <c r="G31" s="101"/>
      <c r="H31" s="100"/>
      <c r="I31" s="101"/>
      <c r="J31" s="100"/>
      <c r="K31" s="76" t="str">
        <f t="shared" ref="K31:K32" si="0">IF(SUM(C31+E31+G31+I31)=0,"",SUM(C31+E31+G31+I31))</f>
        <v/>
      </c>
    </row>
    <row r="32" spans="1:11" ht="15" customHeight="1">
      <c r="A32" s="642"/>
      <c r="B32" s="643"/>
      <c r="C32" s="97"/>
      <c r="D32" s="97"/>
      <c r="E32" s="97"/>
      <c r="F32" s="97"/>
      <c r="G32" s="97"/>
      <c r="H32" s="97"/>
      <c r="I32" s="97"/>
      <c r="J32" s="97"/>
      <c r="K32" s="77" t="str">
        <f t="shared" si="0"/>
        <v/>
      </c>
    </row>
    <row r="33" spans="1:11" ht="39" customHeight="1">
      <c r="A33" s="640" t="s">
        <v>187</v>
      </c>
      <c r="B33" s="641"/>
      <c r="C33" s="617"/>
      <c r="D33" s="618"/>
      <c r="E33" s="617"/>
      <c r="F33" s="618"/>
      <c r="G33" s="617"/>
      <c r="H33" s="618"/>
      <c r="I33" s="617"/>
      <c r="J33" s="618"/>
      <c r="K33" s="75" t="str">
        <f>IF(SUM(C33+E33+G33+I33)=0,"",SUM(C33+E33+G33+I33))</f>
        <v/>
      </c>
    </row>
    <row r="34" spans="1:11" ht="12" customHeight="1">
      <c r="A34" s="619" t="s">
        <v>173</v>
      </c>
      <c r="B34" s="619"/>
      <c r="C34" s="619"/>
      <c r="D34" s="619"/>
      <c r="E34" s="619"/>
      <c r="F34" s="619"/>
      <c r="G34" s="619"/>
      <c r="H34" s="619"/>
      <c r="I34" s="619"/>
      <c r="J34" s="619"/>
      <c r="K34" s="619"/>
    </row>
    <row r="36" spans="1:11">
      <c r="A36" s="106" t="s">
        <v>641</v>
      </c>
    </row>
    <row r="37" spans="1:11" ht="3.75" customHeight="1"/>
    <row r="38" spans="1:11" ht="18.75" customHeight="1">
      <c r="A38" s="620"/>
      <c r="B38" s="621"/>
      <c r="C38" s="621"/>
      <c r="D38" s="621"/>
      <c r="E38" s="621"/>
      <c r="F38" s="621"/>
      <c r="G38" s="621"/>
      <c r="H38" s="621"/>
      <c r="I38" s="621"/>
      <c r="J38" s="621"/>
      <c r="K38" s="622"/>
    </row>
    <row r="39" spans="1:11" ht="18.75" customHeight="1">
      <c r="A39" s="623"/>
      <c r="B39" s="624"/>
      <c r="C39" s="624"/>
      <c r="D39" s="624"/>
      <c r="E39" s="624"/>
      <c r="F39" s="624"/>
      <c r="G39" s="624"/>
      <c r="H39" s="624"/>
      <c r="I39" s="624"/>
      <c r="J39" s="624"/>
      <c r="K39" s="625"/>
    </row>
    <row r="40" spans="1:11" ht="18.75" customHeight="1">
      <c r="A40" s="623"/>
      <c r="B40" s="624"/>
      <c r="C40" s="624"/>
      <c r="D40" s="624"/>
      <c r="E40" s="624"/>
      <c r="F40" s="624"/>
      <c r="G40" s="624"/>
      <c r="H40" s="624"/>
      <c r="I40" s="624"/>
      <c r="J40" s="624"/>
      <c r="K40" s="625"/>
    </row>
    <row r="41" spans="1:11" ht="18.75" customHeight="1">
      <c r="A41" s="626"/>
      <c r="B41" s="627"/>
      <c r="C41" s="627"/>
      <c r="D41" s="627"/>
      <c r="E41" s="627"/>
      <c r="F41" s="627"/>
      <c r="G41" s="627"/>
      <c r="H41" s="627"/>
      <c r="I41" s="627"/>
      <c r="J41" s="627"/>
      <c r="K41" s="628"/>
    </row>
    <row r="44" spans="1:11">
      <c r="A44" s="106" t="s">
        <v>171</v>
      </c>
    </row>
    <row r="45" spans="1:11" ht="3.75" customHeight="1"/>
    <row r="46" spans="1:11" ht="18.75" customHeight="1">
      <c r="A46" s="109" t="s">
        <v>189</v>
      </c>
    </row>
    <row r="47" spans="1:11" ht="72" customHeight="1">
      <c r="A47" s="629" t="s">
        <v>190</v>
      </c>
      <c r="B47" s="630"/>
      <c r="C47" s="631"/>
      <c r="D47" s="108"/>
    </row>
    <row r="48" spans="1:11" ht="18.75" customHeight="1">
      <c r="A48" s="632" t="s">
        <v>185</v>
      </c>
      <c r="B48" s="633"/>
      <c r="C48" s="634"/>
      <c r="D48" s="635" t="s">
        <v>186</v>
      </c>
      <c r="E48" s="636"/>
      <c r="F48" s="636"/>
      <c r="G48" s="637"/>
      <c r="H48" s="638"/>
      <c r="I48" s="639"/>
    </row>
    <row r="49" spans="1:5" ht="21" customHeight="1">
      <c r="A49" s="593" t="s">
        <v>188</v>
      </c>
      <c r="B49" s="593"/>
      <c r="C49" s="593"/>
      <c r="D49" s="613" t="s">
        <v>191</v>
      </c>
      <c r="E49" s="613"/>
    </row>
    <row r="50" spans="1:5" ht="11.25" customHeight="1"/>
  </sheetData>
  <mergeCells count="46">
    <mergeCell ref="A49:C49"/>
    <mergeCell ref="D49:E49"/>
    <mergeCell ref="I33:J33"/>
    <mergeCell ref="A34:K34"/>
    <mergeCell ref="A38:K41"/>
    <mergeCell ref="A47:C47"/>
    <mergeCell ref="A48:C48"/>
    <mergeCell ref="D48:G48"/>
    <mergeCell ref="H48:I48"/>
    <mergeCell ref="G33:H33"/>
    <mergeCell ref="A30:B30"/>
    <mergeCell ref="A31:B32"/>
    <mergeCell ref="A33:B33"/>
    <mergeCell ref="C33:D33"/>
    <mergeCell ref="E33:F33"/>
    <mergeCell ref="K28:K29"/>
    <mergeCell ref="A20:A23"/>
    <mergeCell ref="C20:K20"/>
    <mergeCell ref="B21:B23"/>
    <mergeCell ref="F21:G21"/>
    <mergeCell ref="H21:K21"/>
    <mergeCell ref="F22:G22"/>
    <mergeCell ref="F23:G23"/>
    <mergeCell ref="A28:B29"/>
    <mergeCell ref="C28:C29"/>
    <mergeCell ref="E28:E29"/>
    <mergeCell ref="G28:G29"/>
    <mergeCell ref="I28:I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6">
    <dataValidation type="list" allowBlank="1" showInputMessage="1" showErrorMessage="1" sqref="B16:F16" xr:uid="{7A5378E0-01E0-462B-AC1E-9FE6919D0563}">
      <formula1>"新築,移転新築,増築,改修,改築"</formula1>
    </dataValidation>
    <dataValidation type="list" allowBlank="1" showInputMessage="1" showErrorMessage="1" sqref="B21:B23" xr:uid="{53F5C65C-5BF0-4DB0-94FD-C779178A6AAD}">
      <formula1>"有,無"</formula1>
    </dataValidation>
    <dataValidation type="list" allowBlank="1" showInputMessage="1" showErrorMessage="1" sqref="I22:I23" xr:uid="{87820451-A3B5-4820-A7F8-6A243312C9D4}">
      <formula1>"有（承認済）,有（申請済）,有（申請予定）,無"</formula1>
    </dataValidation>
    <dataValidation type="list" allowBlank="1" showInputMessage="1" showErrorMessage="1" sqref="K22:K23" xr:uid="{5732BC8D-0461-4291-90DF-C7C2F84F41EB}">
      <formula1>"転用,譲渡,交換,貸付,取壊し"</formula1>
    </dataValidation>
    <dataValidation type="list" allowBlank="1" showInputMessage="1" showErrorMessage="1" sqref="G16:K16" xr:uid="{496D0BB4-49CB-4190-BECF-0480D014FB36}">
      <formula1>"新築,移転新築,増築,改築"</formula1>
    </dataValidation>
    <dataValidation allowBlank="1" showInputMessage="1" showErrorMessage="1" prompt="入力不要_x000a_（様式１より転記されます。）" sqref="A9:F9" xr:uid="{83D8884C-FF1D-4B0A-B5A9-422DEA1965DF}"/>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1569-9A84-4411-9E1E-A7F67937D6D8}">
  <sheetPr>
    <tabColor theme="5" tint="0.59999389629810485"/>
  </sheetPr>
  <dimension ref="A1:K49"/>
  <sheetViews>
    <sheetView view="pageBreakPreview" topLeftCell="A5" zoomScaleNormal="100" zoomScaleSheetLayoutView="100" workbookViewId="0"/>
  </sheetViews>
  <sheetFormatPr defaultColWidth="9" defaultRowHeight="12"/>
  <cols>
    <col min="1" max="1" width="11.25" style="106" customWidth="1"/>
    <col min="2" max="18" width="10" style="106" customWidth="1"/>
    <col min="19" max="16384" width="9" style="106"/>
  </cols>
  <sheetData>
    <row r="1" spans="1:11">
      <c r="A1" s="106" t="s">
        <v>610</v>
      </c>
    </row>
    <row r="2" spans="1:11" ht="18" customHeight="1">
      <c r="A2" s="592" t="s">
        <v>300</v>
      </c>
      <c r="B2" s="592"/>
      <c r="C2" s="592"/>
      <c r="D2" s="592"/>
      <c r="E2" s="592"/>
      <c r="F2" s="592"/>
      <c r="G2" s="592"/>
      <c r="H2" s="592"/>
      <c r="I2" s="592"/>
      <c r="J2" s="592"/>
      <c r="K2" s="592"/>
    </row>
    <row r="5" spans="1:11" ht="18.75" customHeight="1">
      <c r="A5" s="131" t="s">
        <v>19</v>
      </c>
      <c r="B5" s="614" t="s">
        <v>297</v>
      </c>
      <c r="C5" s="615"/>
      <c r="D5" s="615"/>
      <c r="E5" s="615"/>
      <c r="F5" s="615"/>
      <c r="G5" s="616"/>
    </row>
    <row r="6" spans="1:11" ht="12" customHeight="1">
      <c r="A6" s="104"/>
      <c r="B6" s="74"/>
      <c r="C6" s="74"/>
      <c r="D6" s="74"/>
      <c r="E6" s="74"/>
      <c r="F6" s="74"/>
    </row>
    <row r="8" spans="1:11">
      <c r="A8" s="593" t="s">
        <v>147</v>
      </c>
      <c r="B8" s="593"/>
      <c r="C8" s="593"/>
      <c r="D8" s="593" t="s">
        <v>167</v>
      </c>
      <c r="E8" s="593"/>
      <c r="F8" s="593"/>
      <c r="G8" s="593" t="s">
        <v>148</v>
      </c>
      <c r="H8" s="593"/>
      <c r="I8" s="593"/>
      <c r="J8" s="593"/>
      <c r="K8" s="593"/>
    </row>
    <row r="9" spans="1:11" ht="18.75" customHeight="1">
      <c r="A9" s="594">
        <f>様式１!D9</f>
        <v>0</v>
      </c>
      <c r="B9" s="594"/>
      <c r="C9" s="594"/>
      <c r="D9" s="594">
        <f>様式１!C9</f>
        <v>0</v>
      </c>
      <c r="E9" s="594"/>
      <c r="F9" s="594"/>
      <c r="G9" s="594">
        <f>'様式第８号（実績報告）'!F13</f>
        <v>0</v>
      </c>
      <c r="H9" s="594"/>
      <c r="I9" s="594"/>
      <c r="J9" s="594"/>
      <c r="K9" s="594"/>
    </row>
    <row r="10" spans="1:11" ht="12" customHeight="1">
      <c r="A10" s="107"/>
      <c r="B10" s="107"/>
      <c r="C10" s="107"/>
      <c r="D10" s="107"/>
      <c r="E10" s="107"/>
      <c r="F10" s="107"/>
      <c r="G10" s="107"/>
      <c r="H10" s="107"/>
      <c r="I10" s="107"/>
      <c r="J10" s="107"/>
      <c r="K10" s="107"/>
    </row>
    <row r="11" spans="1:11" ht="12" customHeight="1">
      <c r="A11" s="107"/>
      <c r="B11" s="107"/>
      <c r="C11" s="107"/>
      <c r="D11" s="107"/>
      <c r="E11" s="107"/>
      <c r="F11" s="107"/>
      <c r="G11" s="107"/>
      <c r="H11" s="107"/>
      <c r="I11" s="107"/>
      <c r="J11" s="107"/>
      <c r="K11" s="107"/>
    </row>
    <row r="12" spans="1:11">
      <c r="A12" s="106" t="s">
        <v>168</v>
      </c>
    </row>
    <row r="13" spans="1:11" ht="3.75" customHeight="1"/>
    <row r="14" spans="1:11">
      <c r="A14" s="599" t="s">
        <v>149</v>
      </c>
      <c r="B14" s="597" t="s">
        <v>152</v>
      </c>
      <c r="C14" s="597"/>
      <c r="D14" s="597"/>
      <c r="E14" s="597"/>
      <c r="F14" s="597"/>
      <c r="G14" s="597" t="s">
        <v>153</v>
      </c>
      <c r="H14" s="597"/>
      <c r="I14" s="597"/>
      <c r="J14" s="597"/>
      <c r="K14" s="597"/>
    </row>
    <row r="15" spans="1:11" ht="18.75" customHeight="1">
      <c r="A15" s="596"/>
      <c r="B15" s="130" t="s">
        <v>175</v>
      </c>
      <c r="C15" s="272" t="str">
        <f>'様式第８号（実績報告）'!C29</f>
        <v>令和　年　月　日</v>
      </c>
      <c r="D15" s="133" t="s">
        <v>176</v>
      </c>
      <c r="E15" s="133" t="s">
        <v>177</v>
      </c>
      <c r="F15" s="274" t="str">
        <f>'様式第８号（実績報告）'!C31</f>
        <v>令和　年　月　日</v>
      </c>
      <c r="G15" s="130" t="s">
        <v>175</v>
      </c>
      <c r="H15" s="272" t="str">
        <f>'様式第８号（実績報告）'!C29</f>
        <v>令和　年　月　日</v>
      </c>
      <c r="I15" s="133" t="s">
        <v>176</v>
      </c>
      <c r="J15" s="133" t="s">
        <v>177</v>
      </c>
      <c r="K15" s="274" t="str">
        <f>'様式第８号（実績報告）'!C31</f>
        <v>令和　年　月　日</v>
      </c>
    </row>
    <row r="16" spans="1:11" ht="18.75" customHeight="1">
      <c r="A16" s="131" t="s">
        <v>166</v>
      </c>
      <c r="B16" s="598"/>
      <c r="C16" s="598"/>
      <c r="D16" s="598"/>
      <c r="E16" s="598"/>
      <c r="F16" s="598"/>
      <c r="G16" s="600"/>
      <c r="H16" s="601"/>
      <c r="I16" s="601"/>
      <c r="J16" s="601"/>
      <c r="K16" s="602"/>
    </row>
    <row r="17" spans="1:11" ht="18.75" customHeight="1">
      <c r="A17" s="132" t="s">
        <v>170</v>
      </c>
      <c r="B17" s="88" t="s">
        <v>178</v>
      </c>
      <c r="C17" s="98"/>
      <c r="D17" s="89" t="s">
        <v>179</v>
      </c>
      <c r="E17" s="99"/>
      <c r="F17" s="91" t="s">
        <v>180</v>
      </c>
      <c r="G17" s="99"/>
      <c r="H17" s="90" t="s">
        <v>181</v>
      </c>
      <c r="I17" s="99"/>
      <c r="J17" s="90" t="s">
        <v>182</v>
      </c>
      <c r="K17" s="102">
        <f>C17+E17+G17+I17</f>
        <v>0</v>
      </c>
    </row>
    <row r="18" spans="1:11">
      <c r="A18" s="595" t="s">
        <v>156</v>
      </c>
      <c r="B18" s="597" t="s">
        <v>154</v>
      </c>
      <c r="C18" s="597"/>
      <c r="D18" s="597"/>
      <c r="E18" s="597"/>
      <c r="F18" s="597"/>
      <c r="G18" s="597" t="s">
        <v>155</v>
      </c>
      <c r="H18" s="597"/>
      <c r="I18" s="597"/>
      <c r="J18" s="597"/>
      <c r="K18" s="597"/>
    </row>
    <row r="19" spans="1:11" ht="18.75" customHeight="1">
      <c r="A19" s="596"/>
      <c r="B19" s="598"/>
      <c r="C19" s="598"/>
      <c r="D19" s="598"/>
      <c r="E19" s="598"/>
      <c r="F19" s="598"/>
      <c r="G19" s="598"/>
      <c r="H19" s="598"/>
      <c r="I19" s="598"/>
      <c r="J19" s="598"/>
      <c r="K19" s="598"/>
    </row>
    <row r="20" spans="1:11" ht="12" customHeight="1">
      <c r="A20" s="605" t="s">
        <v>157</v>
      </c>
      <c r="B20" s="131" t="s">
        <v>158</v>
      </c>
      <c r="C20" s="593" t="s">
        <v>159</v>
      </c>
      <c r="D20" s="593"/>
      <c r="E20" s="593"/>
      <c r="F20" s="593"/>
      <c r="G20" s="593"/>
      <c r="H20" s="593"/>
      <c r="I20" s="593"/>
      <c r="J20" s="593"/>
      <c r="K20" s="593"/>
    </row>
    <row r="21" spans="1:11">
      <c r="A21" s="605"/>
      <c r="B21" s="598"/>
      <c r="C21" s="131" t="s">
        <v>160</v>
      </c>
      <c r="D21" s="131" t="s">
        <v>161</v>
      </c>
      <c r="E21" s="131" t="s">
        <v>162</v>
      </c>
      <c r="F21" s="600" t="s">
        <v>155</v>
      </c>
      <c r="G21" s="602"/>
      <c r="H21" s="597" t="s">
        <v>163</v>
      </c>
      <c r="I21" s="597"/>
      <c r="J21" s="597"/>
      <c r="K21" s="597"/>
    </row>
    <row r="22" spans="1:11" ht="18.75" customHeight="1">
      <c r="A22" s="605"/>
      <c r="B22" s="598"/>
      <c r="C22" s="92"/>
      <c r="D22" s="93"/>
      <c r="E22" s="94"/>
      <c r="F22" s="606"/>
      <c r="G22" s="606"/>
      <c r="H22" s="105" t="s">
        <v>164</v>
      </c>
      <c r="I22" s="95"/>
      <c r="J22" s="105" t="s">
        <v>165</v>
      </c>
      <c r="K22" s="129"/>
    </row>
    <row r="23" spans="1:11" ht="18.75" customHeight="1">
      <c r="A23" s="605"/>
      <c r="B23" s="598"/>
      <c r="C23" s="92"/>
      <c r="D23" s="93"/>
      <c r="E23" s="94"/>
      <c r="F23" s="606"/>
      <c r="G23" s="606"/>
      <c r="H23" s="105" t="s">
        <v>164</v>
      </c>
      <c r="I23" s="95"/>
      <c r="J23" s="105" t="s">
        <v>165</v>
      </c>
      <c r="K23" s="129"/>
    </row>
    <row r="26" spans="1:11">
      <c r="A26" s="106" t="s">
        <v>169</v>
      </c>
    </row>
    <row r="27" spans="1:11" ht="3.75" customHeight="1"/>
    <row r="28" spans="1:11" ht="19.5" customHeight="1">
      <c r="A28" s="607" t="s">
        <v>18</v>
      </c>
      <c r="B28" s="608"/>
      <c r="C28" s="611" t="s">
        <v>596</v>
      </c>
      <c r="D28" s="644"/>
      <c r="E28" s="611" t="s">
        <v>597</v>
      </c>
      <c r="F28" s="644"/>
      <c r="G28" s="611" t="s">
        <v>598</v>
      </c>
      <c r="H28" s="644"/>
      <c r="I28" s="611" t="s">
        <v>599</v>
      </c>
      <c r="J28" s="644"/>
      <c r="K28" s="603" t="s">
        <v>150</v>
      </c>
    </row>
    <row r="29" spans="1:11" ht="24" customHeight="1">
      <c r="A29" s="609"/>
      <c r="B29" s="610"/>
      <c r="C29" s="612"/>
      <c r="D29" s="645"/>
      <c r="E29" s="612"/>
      <c r="F29" s="645"/>
      <c r="G29" s="612"/>
      <c r="H29" s="645"/>
      <c r="I29" s="612"/>
      <c r="J29" s="645"/>
      <c r="K29" s="604"/>
    </row>
    <row r="30" spans="1:11" ht="30" customHeight="1">
      <c r="A30" s="640" t="s">
        <v>183</v>
      </c>
      <c r="B30" s="641"/>
      <c r="C30" s="617"/>
      <c r="D30" s="618"/>
      <c r="E30" s="617"/>
      <c r="F30" s="618"/>
      <c r="G30" s="617"/>
      <c r="H30" s="618"/>
      <c r="I30" s="617"/>
      <c r="J30" s="618"/>
      <c r="K30" s="75" t="str">
        <f>IF(SUM(C30+E30+G30+I30)=0,"",SUM(C30+E30+G30+I30))</f>
        <v/>
      </c>
    </row>
    <row r="31" spans="1:11" ht="15" customHeight="1">
      <c r="A31" s="642" t="s">
        <v>184</v>
      </c>
      <c r="B31" s="643"/>
      <c r="C31" s="646"/>
      <c r="D31" s="647"/>
      <c r="E31" s="646"/>
      <c r="F31" s="647"/>
      <c r="G31" s="646"/>
      <c r="H31" s="647"/>
      <c r="I31" s="646"/>
      <c r="J31" s="647"/>
      <c r="K31" s="76" t="str">
        <f t="shared" ref="K31:K32" si="0">IF(SUM(C31+E31+G31+I31)=0,"",SUM(C31+E31+G31+I31))</f>
        <v/>
      </c>
    </row>
    <row r="32" spans="1:11" ht="15" customHeight="1">
      <c r="A32" s="642"/>
      <c r="B32" s="643"/>
      <c r="C32" s="648"/>
      <c r="D32" s="649"/>
      <c r="E32" s="648"/>
      <c r="F32" s="649"/>
      <c r="G32" s="648"/>
      <c r="H32" s="649"/>
      <c r="I32" s="648"/>
      <c r="J32" s="649"/>
      <c r="K32" s="77" t="str">
        <f t="shared" si="0"/>
        <v/>
      </c>
    </row>
    <row r="33" spans="1:11" ht="12" customHeight="1">
      <c r="A33" s="619" t="s">
        <v>302</v>
      </c>
      <c r="B33" s="619"/>
      <c r="C33" s="619"/>
      <c r="D33" s="619"/>
      <c r="E33" s="619"/>
      <c r="F33" s="619"/>
      <c r="G33" s="619"/>
      <c r="H33" s="619"/>
      <c r="I33" s="619"/>
      <c r="J33" s="619"/>
      <c r="K33" s="619"/>
    </row>
    <row r="35" spans="1:11">
      <c r="A35" s="106" t="s">
        <v>641</v>
      </c>
    </row>
    <row r="36" spans="1:11" ht="3.75" customHeight="1"/>
    <row r="37" spans="1:11" ht="18.75" customHeight="1">
      <c r="A37" s="620"/>
      <c r="B37" s="621"/>
      <c r="C37" s="621"/>
      <c r="D37" s="621"/>
      <c r="E37" s="621"/>
      <c r="F37" s="621"/>
      <c r="G37" s="621"/>
      <c r="H37" s="621"/>
      <c r="I37" s="621"/>
      <c r="J37" s="621"/>
      <c r="K37" s="622"/>
    </row>
    <row r="38" spans="1:11" ht="18.75" customHeight="1">
      <c r="A38" s="623"/>
      <c r="B38" s="624"/>
      <c r="C38" s="624"/>
      <c r="D38" s="624"/>
      <c r="E38" s="624"/>
      <c r="F38" s="624"/>
      <c r="G38" s="624"/>
      <c r="H38" s="624"/>
      <c r="I38" s="624"/>
      <c r="J38" s="624"/>
      <c r="K38" s="625"/>
    </row>
    <row r="39" spans="1:11" ht="18.75" customHeight="1">
      <c r="A39" s="623"/>
      <c r="B39" s="624"/>
      <c r="C39" s="624"/>
      <c r="D39" s="624"/>
      <c r="E39" s="624"/>
      <c r="F39" s="624"/>
      <c r="G39" s="624"/>
      <c r="H39" s="624"/>
      <c r="I39" s="624"/>
      <c r="J39" s="624"/>
      <c r="K39" s="625"/>
    </row>
    <row r="40" spans="1:11" ht="18.75" customHeight="1">
      <c r="A40" s="626"/>
      <c r="B40" s="627"/>
      <c r="C40" s="627"/>
      <c r="D40" s="627"/>
      <c r="E40" s="627"/>
      <c r="F40" s="627"/>
      <c r="G40" s="627"/>
      <c r="H40" s="627"/>
      <c r="I40" s="627"/>
      <c r="J40" s="627"/>
      <c r="K40" s="628"/>
    </row>
    <row r="43" spans="1:11">
      <c r="A43" s="106" t="s">
        <v>171</v>
      </c>
    </row>
    <row r="44" spans="1:11" ht="3.75" customHeight="1"/>
    <row r="45" spans="1:11" ht="18.75" customHeight="1">
      <c r="A45" s="109" t="s">
        <v>189</v>
      </c>
    </row>
    <row r="46" spans="1:11" ht="72" customHeight="1">
      <c r="A46" s="629" t="s">
        <v>190</v>
      </c>
      <c r="B46" s="630"/>
      <c r="C46" s="631"/>
      <c r="D46" s="108"/>
    </row>
    <row r="47" spans="1:11" ht="18.75" customHeight="1">
      <c r="A47" s="632" t="s">
        <v>185</v>
      </c>
      <c r="B47" s="633"/>
      <c r="C47" s="634"/>
      <c r="D47" s="635" t="s">
        <v>186</v>
      </c>
      <c r="E47" s="636"/>
      <c r="F47" s="636"/>
      <c r="G47" s="637"/>
      <c r="H47" s="638"/>
      <c r="I47" s="639"/>
    </row>
    <row r="48" spans="1:11" ht="21" customHeight="1">
      <c r="A48" s="593" t="s">
        <v>188</v>
      </c>
      <c r="B48" s="593"/>
      <c r="C48" s="593"/>
      <c r="D48" s="598"/>
      <c r="E48" s="598"/>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7">
    <dataValidation allowBlank="1" showInputMessage="1" showErrorMessage="1" prompt="入力不要_x000a_（様式１より転記されます。）" sqref="A9:F9" xr:uid="{2F7C81A2-E790-48C8-B71B-987C22E775FD}"/>
    <dataValidation type="list" allowBlank="1" showInputMessage="1" showErrorMessage="1" sqref="B16:F16" xr:uid="{56700B47-E0E4-4478-95DB-7E94C651D335}">
      <formula1>"新築,移転新築,増築,改修,改築"</formula1>
    </dataValidation>
    <dataValidation type="list" allowBlank="1" showInputMessage="1" showErrorMessage="1" sqref="B21:B23" xr:uid="{188790C1-12BA-4E17-894C-44AC9097F594}">
      <formula1>"有,無"</formula1>
    </dataValidation>
    <dataValidation type="list" allowBlank="1" showInputMessage="1" showErrorMessage="1" sqref="I22:I23" xr:uid="{CC314EFA-D2FD-41AC-B9E9-79369211F73D}">
      <formula1>"有（承認済）,有（申請済）,有（申請予定）,無"</formula1>
    </dataValidation>
    <dataValidation type="list" allowBlank="1" showInputMessage="1" showErrorMessage="1" sqref="K22:K23" xr:uid="{2D9D89ED-0B91-45F4-A28D-CE3D5DB4E5CC}">
      <formula1>"転用,譲渡,交換,貸付,取壊し"</formula1>
    </dataValidation>
    <dataValidation type="list" allowBlank="1" showInputMessage="1" showErrorMessage="1" sqref="G16:K16" xr:uid="{6DE76045-72E8-48E4-AA1D-1207AB14AE0D}">
      <formula1>"新築,移転新築,増築,改築"</formula1>
    </dataValidation>
    <dataValidation type="list" allowBlank="1" showInputMessage="1" showErrorMessage="1" sqref="D48:E48" xr:uid="{39EA6BB6-1DCE-41AA-B282-80923FC28534}">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E4FBE-FC9B-491D-B9B2-B6B199408C51}">
  <sheetPr>
    <tabColor theme="7" tint="0.59999389629810485"/>
    <pageSetUpPr fitToPage="1"/>
  </sheetPr>
  <dimension ref="A1:R38"/>
  <sheetViews>
    <sheetView view="pageBreakPreview" topLeftCell="A19" zoomScale="115" zoomScaleNormal="100" zoomScaleSheetLayoutView="115" workbookViewId="0">
      <selection activeCell="A22" sqref="A22"/>
    </sheetView>
  </sheetViews>
  <sheetFormatPr defaultColWidth="8.75" defaultRowHeight="13.5"/>
  <cols>
    <col min="1" max="1" width="10" style="241" customWidth="1"/>
    <col min="2" max="2" width="16.25" style="241" customWidth="1"/>
    <col min="3" max="3" width="15.375" style="241" customWidth="1"/>
    <col min="4" max="4" width="11.75" style="241" customWidth="1"/>
    <col min="5" max="5" width="0.875" style="241" customWidth="1"/>
    <col min="6" max="7" width="18.375" style="241" customWidth="1"/>
    <col min="8" max="11" width="8.75" style="241"/>
    <col min="12" max="12" width="10" style="241" customWidth="1"/>
    <col min="13" max="16384" width="8.75" style="241"/>
  </cols>
  <sheetData>
    <row r="1" spans="1:8" ht="19.5" customHeight="1">
      <c r="A1" s="522" t="s">
        <v>384</v>
      </c>
      <c r="B1" s="522"/>
      <c r="C1" s="522"/>
      <c r="D1" s="522"/>
      <c r="E1" s="522"/>
      <c r="F1" s="522"/>
      <c r="G1" s="522"/>
    </row>
    <row r="2" spans="1:8" ht="19.5" customHeight="1">
      <c r="A2" s="242"/>
      <c r="B2" s="242"/>
      <c r="C2" s="242"/>
      <c r="D2" s="242"/>
      <c r="E2" s="242"/>
      <c r="F2" s="242"/>
      <c r="G2" s="242"/>
    </row>
    <row r="3" spans="1:8" ht="19.5" customHeight="1">
      <c r="A3" s="242"/>
      <c r="B3" s="242"/>
      <c r="C3" s="242"/>
      <c r="D3" s="242"/>
      <c r="E3" s="242"/>
      <c r="F3" s="242"/>
      <c r="G3" s="242"/>
    </row>
    <row r="4" spans="1:8" ht="21">
      <c r="A4" s="523" t="s">
        <v>383</v>
      </c>
      <c r="B4" s="523"/>
      <c r="C4" s="523"/>
      <c r="D4" s="523"/>
      <c r="E4" s="523"/>
      <c r="F4" s="523"/>
      <c r="G4" s="523"/>
    </row>
    <row r="5" spans="1:8" ht="19.5" customHeight="1">
      <c r="A5" s="243"/>
      <c r="B5" s="243"/>
      <c r="C5" s="243"/>
      <c r="D5" s="243"/>
      <c r="E5" s="243"/>
      <c r="F5" s="243"/>
      <c r="G5" s="243"/>
    </row>
    <row r="6" spans="1:8" ht="19.5" customHeight="1"/>
    <row r="7" spans="1:8" ht="19.5" customHeight="1">
      <c r="G7" s="267" t="s">
        <v>325</v>
      </c>
    </row>
    <row r="8" spans="1:8" ht="19.5" customHeight="1">
      <c r="G8" s="267" t="s">
        <v>639</v>
      </c>
      <c r="H8" s="250" t="s">
        <v>326</v>
      </c>
    </row>
    <row r="9" spans="1:8" ht="19.5" customHeight="1">
      <c r="G9" s="244"/>
    </row>
    <row r="10" spans="1:8" ht="21">
      <c r="A10" s="245" t="s">
        <v>327</v>
      </c>
    </row>
    <row r="11" spans="1:8" ht="19.5" customHeight="1">
      <c r="A11" s="245"/>
    </row>
    <row r="12" spans="1:8" ht="19.5" customHeight="1"/>
    <row r="13" spans="1:8" ht="19.5" customHeight="1">
      <c r="D13" s="246" t="s">
        <v>328</v>
      </c>
      <c r="E13" s="246"/>
      <c r="F13" s="521">
        <f>'様式第１号（交付申請）'!F13:G13</f>
        <v>0</v>
      </c>
      <c r="G13" s="521"/>
      <c r="H13" s="268" t="s">
        <v>370</v>
      </c>
    </row>
    <row r="14" spans="1:8" ht="19.5" customHeight="1">
      <c r="D14" s="246" t="s">
        <v>329</v>
      </c>
      <c r="E14" s="246"/>
      <c r="F14" s="521">
        <f>'様式第１号（交付申請）'!F14:G14</f>
        <v>0</v>
      </c>
      <c r="G14" s="521"/>
      <c r="H14" s="268" t="s">
        <v>370</v>
      </c>
    </row>
    <row r="15" spans="1:8" ht="19.5" customHeight="1">
      <c r="D15" s="246" t="s">
        <v>330</v>
      </c>
      <c r="E15" s="246"/>
      <c r="F15" s="521">
        <f>'様式第１号（交付申請）'!F15:G15</f>
        <v>0</v>
      </c>
      <c r="G15" s="521"/>
      <c r="H15" s="268" t="s">
        <v>370</v>
      </c>
    </row>
    <row r="16" spans="1:8" ht="19.5" customHeight="1">
      <c r="D16" s="246" t="s">
        <v>331</v>
      </c>
      <c r="E16" s="246"/>
      <c r="F16" s="521">
        <f>'様式第１号（交付申請）'!F16:G16</f>
        <v>0</v>
      </c>
      <c r="G16" s="521"/>
      <c r="H16" s="268" t="s">
        <v>370</v>
      </c>
    </row>
    <row r="17" spans="1:18" ht="19.5" customHeight="1">
      <c r="D17" s="247" t="s">
        <v>332</v>
      </c>
      <c r="E17" s="246"/>
      <c r="F17" s="521">
        <f>'様式第１号（交付申請）'!F17:G17</f>
        <v>0</v>
      </c>
      <c r="G17" s="521"/>
      <c r="H17" s="268" t="s">
        <v>370</v>
      </c>
    </row>
    <row r="18" spans="1:18" ht="19.5" customHeight="1">
      <c r="D18" s="248"/>
      <c r="E18" s="248"/>
      <c r="F18" s="249"/>
      <c r="G18" s="249"/>
    </row>
    <row r="19" spans="1:18" ht="19.5" customHeight="1">
      <c r="D19" s="248"/>
      <c r="E19" s="248"/>
      <c r="F19" s="249"/>
      <c r="G19" s="249"/>
    </row>
    <row r="20" spans="1:18" ht="19.5" customHeight="1"/>
    <row r="21" spans="1:18" ht="51.6" customHeight="1">
      <c r="A21" s="525" t="str">
        <f>""&amp;I23&amp;"付け疾第"&amp;J22&amp;"号により補助金交付決定通知のあった令和８年度感染症指定医療機関施設整備補助事業（"&amp;様式１!A9&amp;")については、下記のとおり中止（廃止）したいので、承認願いたく補助金交付要綱第８条第１項の規定に基づき、申請します。"</f>
        <v>令和８年〇月〇日付け疾第号により補助金交付決定通知のあった令和８年度感染症指定医療機関施設整備補助事業（)については、下記のとおり中止（廃止）したいので、承認願いたく補助金交付要綱第８条第１項の規定に基づき、申請します。</v>
      </c>
      <c r="B21" s="525"/>
      <c r="C21" s="525"/>
      <c r="D21" s="525"/>
      <c r="E21" s="525"/>
      <c r="F21" s="525"/>
      <c r="G21" s="525"/>
      <c r="H21" s="653" t="s">
        <v>391</v>
      </c>
      <c r="I21" s="653"/>
      <c r="J21" s="653"/>
      <c r="K21" s="653"/>
      <c r="L21" s="653"/>
      <c r="Q21" s="372"/>
      <c r="R21" s="372"/>
    </row>
    <row r="22" spans="1:18" ht="19.5" customHeight="1">
      <c r="A22" s="250"/>
      <c r="B22" s="250"/>
      <c r="C22" s="250"/>
      <c r="D22" s="250"/>
      <c r="E22" s="250"/>
      <c r="F22" s="250"/>
      <c r="G22" s="250"/>
      <c r="H22" s="268" t="s">
        <v>378</v>
      </c>
      <c r="I22" s="271" t="s">
        <v>380</v>
      </c>
      <c r="J22" s="270"/>
      <c r="K22" s="268" t="s">
        <v>381</v>
      </c>
    </row>
    <row r="23" spans="1:18" ht="19.5" customHeight="1">
      <c r="A23" s="250"/>
      <c r="B23" s="250"/>
      <c r="C23" s="250"/>
      <c r="D23" s="250"/>
      <c r="E23" s="250"/>
      <c r="F23" s="250"/>
      <c r="G23" s="250"/>
      <c r="H23" s="268" t="s">
        <v>379</v>
      </c>
      <c r="I23" s="371" t="s">
        <v>648</v>
      </c>
      <c r="J23" s="271"/>
    </row>
    <row r="24" spans="1:18" ht="19.5" customHeight="1">
      <c r="A24" s="526" t="s">
        <v>333</v>
      </c>
      <c r="B24" s="526"/>
      <c r="C24" s="526"/>
      <c r="D24" s="526"/>
      <c r="E24" s="526"/>
      <c r="F24" s="526"/>
      <c r="G24" s="526"/>
      <c r="I24" s="268" t="s">
        <v>382</v>
      </c>
    </row>
    <row r="25" spans="1:18" ht="19.5" customHeight="1">
      <c r="A25" s="251"/>
      <c r="B25" s="251"/>
      <c r="C25" s="251"/>
      <c r="D25" s="251"/>
      <c r="E25" s="251"/>
      <c r="F25" s="251"/>
      <c r="G25" s="251"/>
    </row>
    <row r="26" spans="1:18" ht="19.5" customHeight="1">
      <c r="A26" s="527" t="s">
        <v>392</v>
      </c>
      <c r="B26" s="527"/>
      <c r="C26" s="527"/>
      <c r="D26" s="527"/>
      <c r="E26" s="527"/>
      <c r="F26" s="527"/>
      <c r="G26" s="527"/>
    </row>
    <row r="27" spans="1:18" ht="19.5" customHeight="1">
      <c r="A27" s="252"/>
      <c r="B27" s="657"/>
      <c r="C27" s="657"/>
      <c r="D27" s="657"/>
      <c r="E27" s="657"/>
      <c r="F27" s="657"/>
      <c r="G27" s="252"/>
    </row>
    <row r="28" spans="1:18" ht="19.5" customHeight="1">
      <c r="A28" s="250"/>
      <c r="B28" s="250"/>
      <c r="C28" s="650"/>
      <c r="D28" s="650"/>
      <c r="E28" s="253"/>
      <c r="G28" s="250"/>
      <c r="H28" s="268"/>
    </row>
    <row r="29" spans="1:18" ht="19.5" customHeight="1">
      <c r="A29" s="250" t="s">
        <v>393</v>
      </c>
      <c r="B29" s="250"/>
      <c r="C29" s="528" t="s">
        <v>394</v>
      </c>
      <c r="D29" s="528"/>
      <c r="F29" s="250"/>
      <c r="G29" s="250"/>
      <c r="H29" s="268" t="s">
        <v>395</v>
      </c>
    </row>
    <row r="30" spans="1:18" ht="19.5" customHeight="1">
      <c r="A30" s="250"/>
      <c r="B30" s="250"/>
      <c r="C30" s="650"/>
      <c r="D30" s="650"/>
      <c r="E30" s="253"/>
      <c r="F30" s="253"/>
      <c r="G30" s="250"/>
      <c r="H30" s="268"/>
    </row>
    <row r="31" spans="1:18" ht="19.5" customHeight="1">
      <c r="A31" s="250" t="s">
        <v>396</v>
      </c>
      <c r="B31" s="250"/>
      <c r="C31" s="528" t="s">
        <v>397</v>
      </c>
      <c r="D31" s="528"/>
      <c r="E31" s="528"/>
      <c r="F31" s="528"/>
      <c r="G31" s="250"/>
    </row>
    <row r="32" spans="1:18" ht="19.5" customHeight="1">
      <c r="A32" s="524"/>
      <c r="B32" s="524"/>
      <c r="F32" s="250"/>
      <c r="G32" s="250"/>
    </row>
    <row r="33" spans="2:8" ht="19.5" customHeight="1">
      <c r="B33" s="250"/>
      <c r="C33" s="250"/>
      <c r="D33" s="250"/>
      <c r="E33" s="250"/>
      <c r="F33" s="250"/>
      <c r="G33" s="250"/>
    </row>
    <row r="34" spans="2:8" ht="19.5" customHeight="1">
      <c r="B34" s="250"/>
      <c r="C34" s="250"/>
      <c r="D34" s="250"/>
      <c r="E34" s="250"/>
      <c r="F34" s="250"/>
      <c r="G34" s="250"/>
    </row>
    <row r="35" spans="2:8" ht="19.5" customHeight="1">
      <c r="B35" s="250"/>
      <c r="C35" s="250"/>
      <c r="D35" s="250"/>
      <c r="E35" s="269"/>
      <c r="F35" s="269"/>
      <c r="G35" s="250"/>
      <c r="H35" s="268"/>
    </row>
    <row r="36" spans="2:8" ht="19.5" customHeight="1">
      <c r="B36" s="522"/>
      <c r="C36" s="522"/>
      <c r="D36" s="522"/>
      <c r="E36" s="522"/>
      <c r="F36" s="522"/>
      <c r="G36" s="522"/>
    </row>
    <row r="37" spans="2:8" ht="19.5" customHeight="1">
      <c r="B37" s="522"/>
      <c r="C37" s="522"/>
      <c r="D37" s="522"/>
      <c r="E37" s="522"/>
      <c r="F37" s="522"/>
      <c r="G37" s="522"/>
    </row>
    <row r="38" spans="2:8" ht="19.5" customHeight="1">
      <c r="B38" s="250"/>
      <c r="C38" s="250"/>
      <c r="D38" s="250"/>
      <c r="E38" s="250"/>
      <c r="F38" s="250"/>
      <c r="G38" s="250"/>
    </row>
  </sheetData>
  <protectedRanges>
    <protectedRange sqref="G7 F13:G14 F16:G17 C28:D29" name="範囲2"/>
  </protectedRanges>
  <mergeCells count="19">
    <mergeCell ref="A24:G24"/>
    <mergeCell ref="B37:G37"/>
    <mergeCell ref="B27:F27"/>
    <mergeCell ref="C31:F31"/>
    <mergeCell ref="C28:D28"/>
    <mergeCell ref="C29:D29"/>
    <mergeCell ref="C30:D30"/>
    <mergeCell ref="A32:B32"/>
    <mergeCell ref="B36:G36"/>
    <mergeCell ref="A26:G26"/>
    <mergeCell ref="H21:L21"/>
    <mergeCell ref="F16:G16"/>
    <mergeCell ref="F17:G17"/>
    <mergeCell ref="A21:G21"/>
    <mergeCell ref="A1:G1"/>
    <mergeCell ref="A4:G4"/>
    <mergeCell ref="F13:G13"/>
    <mergeCell ref="F14:G14"/>
    <mergeCell ref="F15:G15"/>
  </mergeCells>
  <phoneticPr fontId="4"/>
  <conditionalFormatting sqref="F14">
    <cfRule type="containsText" dxfId="1" priority="1" operator="containsText" text="プルダウン選択">
      <formula>NOT(ISERROR(SEARCH("プルダウン選択",F14)))</formula>
    </cfRule>
  </conditionalFormatting>
  <dataValidations count="1">
    <dataValidation imeMode="halfAlpha" allowBlank="1" showInputMessage="1" showErrorMessage="1" sqref="F16:G16" xr:uid="{03635E2C-3C3F-491B-9BD4-C5DA857A488C}"/>
  </dataValidations>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66D8-68B8-4E3A-A16E-DFF37FF9ADCF}">
  <sheetPr>
    <tabColor theme="6" tint="0.59999389629810485"/>
    <pageSetUpPr fitToPage="1"/>
  </sheetPr>
  <dimension ref="A1:K33"/>
  <sheetViews>
    <sheetView view="pageBreakPreview" topLeftCell="A9" zoomScaleNormal="110" zoomScaleSheetLayoutView="100" workbookViewId="0">
      <selection activeCell="B19" sqref="B19"/>
    </sheetView>
  </sheetViews>
  <sheetFormatPr defaultColWidth="7.375" defaultRowHeight="11.25"/>
  <cols>
    <col min="1" max="1" width="9.375" style="285" customWidth="1"/>
    <col min="2" max="2" width="12.875" style="285" customWidth="1"/>
    <col min="3" max="3" width="22" style="285" customWidth="1"/>
    <col min="4" max="4" width="13.625" style="285" customWidth="1"/>
    <col min="5" max="5" width="10.875" style="285" customWidth="1"/>
    <col min="6" max="6" width="25.875" style="285" customWidth="1"/>
    <col min="7" max="7" width="5.875" style="285" customWidth="1"/>
    <col min="8" max="8" width="7.875" style="285" customWidth="1"/>
    <col min="9" max="9" width="4.5" style="284" bestFit="1" customWidth="1"/>
    <col min="10" max="11" width="5.875" style="285" customWidth="1"/>
    <col min="12" max="12" width="6.875" style="285" customWidth="1"/>
    <col min="13" max="13" width="3.875" style="285" customWidth="1"/>
    <col min="14" max="16384" width="7.375" style="285"/>
  </cols>
  <sheetData>
    <row r="1" spans="1:11" s="282" customFormat="1" ht="16.5" customHeight="1">
      <c r="A1" s="276" t="s">
        <v>400</v>
      </c>
      <c r="B1" s="276"/>
      <c r="C1" s="277"/>
      <c r="D1" s="278"/>
      <c r="E1" s="279"/>
      <c r="F1" s="280"/>
      <c r="G1" s="281"/>
      <c r="I1" s="283"/>
    </row>
    <row r="2" spans="1:11" ht="50.25" customHeight="1">
      <c r="A2" s="671" t="s">
        <v>401</v>
      </c>
      <c r="B2" s="671"/>
      <c r="C2" s="671"/>
      <c r="D2" s="671"/>
      <c r="E2" s="671"/>
      <c r="F2" s="671"/>
      <c r="G2" s="671"/>
      <c r="H2" s="671"/>
    </row>
    <row r="3" spans="1:11" ht="60" customHeight="1">
      <c r="A3" s="286"/>
      <c r="B3" s="286"/>
      <c r="C3" s="672">
        <f>D9</f>
        <v>0</v>
      </c>
      <c r="D3" s="672"/>
      <c r="E3" s="287" t="s">
        <v>402</v>
      </c>
      <c r="F3" s="286"/>
      <c r="G3" s="286"/>
      <c r="I3" s="284" t="s">
        <v>427</v>
      </c>
    </row>
    <row r="4" spans="1:11" s="282" customFormat="1" ht="37.5" customHeight="1">
      <c r="B4" s="673" t="str">
        <f>"ただし、令和８年度感染症指定医療機関施設整備補助事業（"&amp;様式７!A9&amp;"）補助金"</f>
        <v>ただし、令和８年度感染症指定医療機関施設整備補助事業（0）補助金</v>
      </c>
      <c r="C4" s="673"/>
      <c r="D4" s="673"/>
      <c r="E4" s="673"/>
      <c r="F4" s="673"/>
      <c r="G4" s="673"/>
      <c r="I4" s="283" t="s">
        <v>362</v>
      </c>
      <c r="K4" s="288"/>
    </row>
    <row r="5" spans="1:11" s="282" customFormat="1" ht="12.75">
      <c r="A5" s="276"/>
      <c r="B5" s="276"/>
      <c r="C5" s="276"/>
      <c r="D5" s="276"/>
      <c r="E5" s="276"/>
      <c r="F5" s="276"/>
      <c r="G5" s="276"/>
      <c r="I5" s="283"/>
    </row>
    <row r="6" spans="1:11" s="282" customFormat="1" ht="42" customHeight="1">
      <c r="A6" s="276"/>
      <c r="B6" s="289" t="s">
        <v>403</v>
      </c>
      <c r="C6" s="289"/>
      <c r="D6" s="674">
        <f>様式７!Q9</f>
        <v>0</v>
      </c>
      <c r="E6" s="674"/>
      <c r="F6" s="276" t="s">
        <v>404</v>
      </c>
      <c r="G6" s="276"/>
      <c r="I6" s="283" t="s">
        <v>389</v>
      </c>
    </row>
    <row r="7" spans="1:11" s="282" customFormat="1" ht="41.25" customHeight="1">
      <c r="A7" s="290"/>
      <c r="B7" s="289" t="s">
        <v>405</v>
      </c>
      <c r="C7" s="289"/>
      <c r="D7" s="675"/>
      <c r="E7" s="675"/>
      <c r="F7" s="276" t="s">
        <v>404</v>
      </c>
      <c r="G7" s="276"/>
      <c r="I7" s="304" t="s">
        <v>426</v>
      </c>
    </row>
    <row r="8" spans="1:11" s="282" customFormat="1" ht="41.25" customHeight="1">
      <c r="A8" s="290"/>
      <c r="B8" s="276" t="s">
        <v>406</v>
      </c>
      <c r="C8" s="291"/>
      <c r="D8" s="664">
        <v>0</v>
      </c>
      <c r="E8" s="664"/>
      <c r="F8" s="276" t="s">
        <v>404</v>
      </c>
      <c r="G8" s="276"/>
      <c r="I8" s="283"/>
    </row>
    <row r="9" spans="1:11" s="282" customFormat="1" ht="41.25" customHeight="1">
      <c r="A9" s="290"/>
      <c r="B9" s="276" t="s">
        <v>407</v>
      </c>
      <c r="C9" s="276"/>
      <c r="D9" s="664">
        <f>D6-D8</f>
        <v>0</v>
      </c>
      <c r="E9" s="664"/>
      <c r="F9" s="276" t="s">
        <v>404</v>
      </c>
      <c r="G9" s="276"/>
      <c r="H9" s="293"/>
      <c r="I9" s="283"/>
    </row>
    <row r="10" spans="1:11" s="282" customFormat="1" ht="15" customHeight="1">
      <c r="A10" s="290"/>
      <c r="B10" s="276"/>
      <c r="C10" s="276"/>
      <c r="D10" s="292"/>
      <c r="E10" s="292"/>
      <c r="F10" s="276"/>
      <c r="G10" s="276"/>
      <c r="H10" s="293"/>
      <c r="I10" s="283"/>
    </row>
    <row r="11" spans="1:11" s="282" customFormat="1" ht="19.5" customHeight="1">
      <c r="A11" s="294" t="s">
        <v>408</v>
      </c>
      <c r="B11" s="665" t="s">
        <v>409</v>
      </c>
      <c r="C11" s="666"/>
      <c r="D11" s="667" t="s">
        <v>410</v>
      </c>
      <c r="E11" s="667"/>
      <c r="F11" s="667"/>
      <c r="G11" s="276"/>
      <c r="I11" s="283" t="s">
        <v>428</v>
      </c>
    </row>
    <row r="12" spans="1:11" s="282" customFormat="1" ht="19.5" customHeight="1">
      <c r="A12" s="295"/>
      <c r="B12" s="295"/>
      <c r="C12" s="295"/>
      <c r="D12" s="668" t="s">
        <v>411</v>
      </c>
      <c r="E12" s="668"/>
      <c r="F12" s="668"/>
      <c r="G12" s="276"/>
      <c r="I12" s="283"/>
    </row>
    <row r="13" spans="1:11" s="282" customFormat="1" ht="19.5" customHeight="1">
      <c r="A13" s="295"/>
      <c r="B13" s="665" t="s">
        <v>412</v>
      </c>
      <c r="C13" s="666"/>
      <c r="D13" s="667" t="s">
        <v>410</v>
      </c>
      <c r="E13" s="667"/>
      <c r="F13" s="667"/>
      <c r="G13" s="276"/>
      <c r="I13" s="304" t="s">
        <v>425</v>
      </c>
    </row>
    <row r="14" spans="1:11" s="282" customFormat="1" ht="19.5" customHeight="1">
      <c r="A14" s="295"/>
      <c r="B14" s="295"/>
      <c r="C14" s="295"/>
      <c r="D14" s="668" t="s">
        <v>413</v>
      </c>
      <c r="E14" s="668"/>
      <c r="F14" s="668"/>
      <c r="G14" s="276"/>
      <c r="I14" s="283"/>
    </row>
    <row r="15" spans="1:11" s="282" customFormat="1" ht="19.5" customHeight="1">
      <c r="A15" s="295"/>
      <c r="B15" s="665" t="s">
        <v>414</v>
      </c>
      <c r="C15" s="666"/>
      <c r="D15" s="667" t="s">
        <v>410</v>
      </c>
      <c r="E15" s="667"/>
      <c r="F15" s="667"/>
      <c r="G15" s="276"/>
      <c r="I15" s="304" t="s">
        <v>426</v>
      </c>
    </row>
    <row r="16" spans="1:11" s="282" customFormat="1" ht="19.5" customHeight="1">
      <c r="A16" s="295"/>
      <c r="B16" s="295"/>
      <c r="C16" s="295"/>
      <c r="D16" s="668" t="s">
        <v>413</v>
      </c>
      <c r="E16" s="668"/>
      <c r="F16" s="668"/>
      <c r="G16" s="276"/>
      <c r="I16" s="283"/>
    </row>
    <row r="17" spans="1:11" s="282" customFormat="1" ht="12" customHeight="1">
      <c r="A17" s="296"/>
      <c r="B17" s="296"/>
      <c r="C17" s="296"/>
      <c r="D17" s="297"/>
      <c r="E17" s="297"/>
      <c r="F17" s="298"/>
      <c r="G17" s="276"/>
      <c r="I17" s="283"/>
    </row>
    <row r="18" spans="1:11" s="282" customFormat="1" ht="30.75" customHeight="1">
      <c r="A18" s="299"/>
      <c r="B18" s="669" t="str">
        <f>"  上記のとおり、補助金を精算払によって交付されたく、令和８年度補助金交付要綱第１４条第１項の規定に基づき、請求します。"</f>
        <v xml:space="preserve">  上記のとおり、補助金を精算払によって交付されたく、令和８年度補助金交付要綱第１４条第１項の規定に基づき、請求します。</v>
      </c>
      <c r="C18" s="670"/>
      <c r="D18" s="670"/>
      <c r="E18" s="670"/>
      <c r="F18" s="670"/>
      <c r="G18" s="299"/>
      <c r="H18" s="299"/>
      <c r="I18" s="283"/>
      <c r="K18" s="288"/>
    </row>
    <row r="19" spans="1:11" s="282" customFormat="1" ht="21.75" customHeight="1">
      <c r="A19" s="299"/>
      <c r="B19" s="299"/>
      <c r="C19" s="299"/>
      <c r="D19" s="299"/>
      <c r="E19" s="299"/>
      <c r="F19" s="299"/>
      <c r="G19" s="299"/>
      <c r="H19" s="299"/>
      <c r="I19" s="283"/>
      <c r="K19" s="288"/>
    </row>
    <row r="20" spans="1:11" s="282" customFormat="1" ht="30.75" customHeight="1">
      <c r="A20" s="276"/>
      <c r="B20" s="276"/>
      <c r="C20" s="276"/>
      <c r="F20" s="663" t="s">
        <v>415</v>
      </c>
      <c r="G20" s="663"/>
      <c r="I20" s="283"/>
    </row>
    <row r="21" spans="1:11" ht="22.5" customHeight="1">
      <c r="A21" s="660" t="s">
        <v>416</v>
      </c>
      <c r="B21" s="661"/>
      <c r="C21" s="661"/>
      <c r="D21" s="300"/>
      <c r="E21" s="300"/>
      <c r="F21" s="300"/>
      <c r="G21" s="300"/>
    </row>
    <row r="22" spans="1:11" ht="32.25" customHeight="1">
      <c r="A22" s="300"/>
      <c r="B22" s="300"/>
      <c r="C22" s="300"/>
      <c r="D22" s="301" t="s">
        <v>417</v>
      </c>
      <c r="E22" s="301" t="s">
        <v>418</v>
      </c>
      <c r="F22" s="662">
        <f>'様式第１号（交付申請）'!F13:G13</f>
        <v>0</v>
      </c>
      <c r="G22" s="662"/>
      <c r="H22" s="662"/>
      <c r="I22" s="284" t="s">
        <v>370</v>
      </c>
    </row>
    <row r="23" spans="1:11" ht="32.25" customHeight="1">
      <c r="A23" s="300"/>
      <c r="B23" s="300"/>
      <c r="C23" s="300"/>
      <c r="D23" s="302"/>
      <c r="E23" s="302" t="s">
        <v>419</v>
      </c>
      <c r="F23" s="662">
        <f>'様式第１号（交付申請）'!F14:G14</f>
        <v>0</v>
      </c>
      <c r="G23" s="662"/>
      <c r="H23" s="662"/>
      <c r="I23" s="284" t="s">
        <v>370</v>
      </c>
    </row>
    <row r="24" spans="1:11" ht="32.25" customHeight="1">
      <c r="A24" s="300"/>
      <c r="B24" s="300"/>
      <c r="C24" s="300"/>
      <c r="D24" s="302"/>
      <c r="E24" s="302" t="s">
        <v>330</v>
      </c>
      <c r="F24" s="662">
        <f>'様式第１号（交付申請）'!F15:G15</f>
        <v>0</v>
      </c>
      <c r="G24" s="662"/>
      <c r="H24" s="662"/>
      <c r="I24" s="284" t="s">
        <v>370</v>
      </c>
    </row>
    <row r="25" spans="1:11" ht="32.25" customHeight="1">
      <c r="A25" s="300"/>
      <c r="B25" s="300"/>
      <c r="C25" s="300"/>
      <c r="D25" s="302" t="s">
        <v>420</v>
      </c>
      <c r="E25" s="303" t="s">
        <v>421</v>
      </c>
      <c r="F25" s="658"/>
      <c r="G25" s="658"/>
      <c r="H25" s="658"/>
    </row>
    <row r="26" spans="1:11" ht="32.25" customHeight="1">
      <c r="A26" s="300"/>
      <c r="B26" s="300"/>
      <c r="C26" s="300"/>
      <c r="D26" s="302"/>
      <c r="E26" s="302" t="s">
        <v>422</v>
      </c>
      <c r="F26" s="658"/>
      <c r="G26" s="658"/>
      <c r="H26" s="658"/>
    </row>
    <row r="27" spans="1:11" ht="32.25" customHeight="1">
      <c r="A27" s="300"/>
      <c r="B27" s="300"/>
      <c r="C27" s="300"/>
      <c r="D27" s="302"/>
      <c r="E27" s="302" t="s">
        <v>423</v>
      </c>
      <c r="F27" s="658"/>
      <c r="G27" s="658"/>
      <c r="H27" s="658"/>
    </row>
    <row r="28" spans="1:11" ht="32.25" customHeight="1">
      <c r="A28" s="300"/>
      <c r="B28" s="300"/>
      <c r="C28" s="300"/>
      <c r="D28" s="302" t="s">
        <v>424</v>
      </c>
      <c r="E28" s="303" t="s">
        <v>421</v>
      </c>
      <c r="F28" s="658"/>
      <c r="G28" s="658"/>
      <c r="H28" s="658"/>
    </row>
    <row r="29" spans="1:11" ht="32.25" customHeight="1">
      <c r="A29" s="300"/>
      <c r="B29" s="300"/>
      <c r="C29" s="300"/>
      <c r="D29" s="302"/>
      <c r="E29" s="302" t="s">
        <v>422</v>
      </c>
      <c r="F29" s="659"/>
      <c r="G29" s="659"/>
      <c r="H29" s="659"/>
    </row>
    <row r="30" spans="1:11" ht="32.25" customHeight="1">
      <c r="A30" s="300"/>
      <c r="B30" s="300"/>
      <c r="C30" s="300"/>
      <c r="D30" s="302"/>
      <c r="E30" s="302" t="s">
        <v>423</v>
      </c>
      <c r="F30" s="659"/>
      <c r="G30" s="659"/>
      <c r="H30" s="659"/>
    </row>
    <row r="31" spans="1:11" ht="13.5" customHeight="1">
      <c r="A31" s="300"/>
      <c r="B31" s="300"/>
      <c r="C31" s="300"/>
      <c r="D31" s="300"/>
      <c r="E31" s="300"/>
      <c r="F31" s="300"/>
      <c r="G31" s="300"/>
    </row>
    <row r="32" spans="1:11" s="282" customFormat="1">
      <c r="I32" s="283"/>
    </row>
    <row r="33" spans="9:9" s="282" customFormat="1">
      <c r="I33" s="283"/>
    </row>
  </sheetData>
  <protectedRanges>
    <protectedRange sqref="F20 F30:G30" name="範囲1"/>
  </protectedRanges>
  <mergeCells count="28">
    <mergeCell ref="D8:E8"/>
    <mergeCell ref="A2:H2"/>
    <mergeCell ref="C3:D3"/>
    <mergeCell ref="B4:G4"/>
    <mergeCell ref="D6:E6"/>
    <mergeCell ref="D7:E7"/>
    <mergeCell ref="F20:G20"/>
    <mergeCell ref="D9:E9"/>
    <mergeCell ref="B11:C11"/>
    <mergeCell ref="D11:F11"/>
    <mergeCell ref="D12:F12"/>
    <mergeCell ref="B13:C13"/>
    <mergeCell ref="D13:F13"/>
    <mergeCell ref="D14:F14"/>
    <mergeCell ref="B15:C15"/>
    <mergeCell ref="D15:F15"/>
    <mergeCell ref="D16:F16"/>
    <mergeCell ref="B18:F18"/>
    <mergeCell ref="F27:H27"/>
    <mergeCell ref="F28:H28"/>
    <mergeCell ref="F29:H29"/>
    <mergeCell ref="F30:H30"/>
    <mergeCell ref="A21:C21"/>
    <mergeCell ref="F22:H22"/>
    <mergeCell ref="F23:H23"/>
    <mergeCell ref="F24:H24"/>
    <mergeCell ref="F25:H25"/>
    <mergeCell ref="F26:H26"/>
  </mergeCells>
  <phoneticPr fontId="4"/>
  <conditionalFormatting sqref="B4 A7:A10">
    <cfRule type="cellIs" dxfId="0" priority="1" stopIfTrue="1" operator="equal">
      <formula>0</formula>
    </cfRule>
  </conditionalFormatting>
  <printOptions horizontalCentered="1"/>
  <pageMargins left="0.59055118110236227" right="0.39370078740157483" top="0.39370078740157483" bottom="0.39370078740157483" header="0.19685039370078741" footer="0.19685039370078741"/>
  <pageSetup paperSize="9" scale="87"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F576-9221-4DFD-9CAB-BB8C4EE66B5B}">
  <sheetPr>
    <tabColor theme="0" tint="-0.249977111117893"/>
  </sheetPr>
  <dimension ref="A1:Z2"/>
  <sheetViews>
    <sheetView view="pageBreakPreview" zoomScale="130" zoomScaleNormal="100" zoomScaleSheetLayoutView="130" workbookViewId="0">
      <selection activeCell="B17" sqref="B17"/>
    </sheetView>
  </sheetViews>
  <sheetFormatPr defaultColWidth="8.75" defaultRowHeight="15.75"/>
  <cols>
    <col min="1" max="2" width="11.125" style="235" customWidth="1"/>
    <col min="3" max="3" width="13.125" style="235" customWidth="1"/>
    <col min="4" max="4" width="11.125" style="235" customWidth="1"/>
    <col min="5" max="5" width="9" style="235" customWidth="1"/>
    <col min="6" max="6" width="8.75" style="235"/>
    <col min="7" max="7" width="9" style="235" customWidth="1"/>
    <col min="8" max="8" width="13.125" style="235" customWidth="1"/>
    <col min="9" max="9" width="19.25" style="235" customWidth="1"/>
    <col min="10" max="10" width="11.125" style="235" customWidth="1"/>
    <col min="11" max="11" width="20.5" style="235" customWidth="1"/>
    <col min="12" max="12" width="24.5" style="235" customWidth="1"/>
    <col min="13" max="13" width="23.125" style="235" customWidth="1"/>
    <col min="14" max="14" width="9" style="235" customWidth="1"/>
    <col min="15" max="16" width="15.125" style="235" customWidth="1"/>
    <col min="17" max="18" width="21.25" style="235" customWidth="1"/>
    <col min="19" max="19" width="17.125" style="235" customWidth="1"/>
    <col min="20" max="20" width="23.375" style="235" customWidth="1"/>
    <col min="21" max="21" width="17.125" style="235" customWidth="1"/>
    <col min="22" max="22" width="13.125" style="235" customWidth="1"/>
    <col min="23" max="16384" width="8.75" style="235"/>
  </cols>
  <sheetData>
    <row r="1" spans="1:26">
      <c r="A1" s="235" t="s">
        <v>465</v>
      </c>
      <c r="B1" s="235" t="s">
        <v>330</v>
      </c>
      <c r="C1" s="235" t="s">
        <v>561</v>
      </c>
      <c r="D1" s="235" t="s">
        <v>562</v>
      </c>
      <c r="E1" s="235" t="s">
        <v>563</v>
      </c>
      <c r="F1" s="235" t="s">
        <v>564</v>
      </c>
      <c r="G1" s="235" t="s">
        <v>570</v>
      </c>
      <c r="H1" s="235" t="s">
        <v>573</v>
      </c>
      <c r="I1" s="235" t="s">
        <v>574</v>
      </c>
      <c r="J1" s="235" t="s">
        <v>320</v>
      </c>
      <c r="K1" s="235" t="s">
        <v>565</v>
      </c>
      <c r="L1" s="235" t="s">
        <v>322</v>
      </c>
      <c r="M1" s="235" t="s">
        <v>566</v>
      </c>
      <c r="N1" s="235" t="s">
        <v>567</v>
      </c>
      <c r="O1" s="235" t="s">
        <v>568</v>
      </c>
      <c r="P1" s="235" t="s">
        <v>321</v>
      </c>
      <c r="Q1" s="235" t="s">
        <v>577</v>
      </c>
      <c r="R1" s="235" t="s">
        <v>576</v>
      </c>
      <c r="S1" s="235" t="s">
        <v>572</v>
      </c>
      <c r="T1" s="235" t="s">
        <v>575</v>
      </c>
      <c r="U1" s="235" t="s">
        <v>569</v>
      </c>
      <c r="V1" s="235" t="s">
        <v>571</v>
      </c>
      <c r="W1" s="235" t="s">
        <v>635</v>
      </c>
      <c r="X1" s="235" t="s">
        <v>636</v>
      </c>
      <c r="Y1" s="235" t="s">
        <v>624</v>
      </c>
      <c r="Z1" s="235" t="s">
        <v>625</v>
      </c>
    </row>
    <row r="2" spans="1:26">
      <c r="A2" s="235">
        <f>基本情報!C7</f>
        <v>0</v>
      </c>
      <c r="B2" s="235">
        <f>基本情報!C8</f>
        <v>0</v>
      </c>
      <c r="C2" s="235">
        <f>基本情報!C10</f>
        <v>0</v>
      </c>
      <c r="D2" s="235">
        <f>基本情報!C11</f>
        <v>0</v>
      </c>
      <c r="E2" s="235">
        <f>基本情報!C12</f>
        <v>0</v>
      </c>
      <c r="F2" s="235">
        <f>基本情報!C13</f>
        <v>0</v>
      </c>
      <c r="G2" s="235">
        <f>様式１!A9</f>
        <v>0</v>
      </c>
      <c r="H2" s="235" t="str">
        <f>'様式第１号（交付申請）'!G8</f>
        <v>令和８年〇月○日</v>
      </c>
      <c r="I2" s="235" t="str">
        <f>'様式第１号（交付申請）'!G7</f>
        <v>第　　　号</v>
      </c>
      <c r="J2" s="349">
        <f>様式１!E9</f>
        <v>0</v>
      </c>
      <c r="K2" s="349">
        <f>様式１!F9</f>
        <v>0</v>
      </c>
      <c r="L2" s="349" t="str">
        <f>様式１!H9</f>
        <v xml:space="preserve"> </v>
      </c>
      <c r="M2" s="349">
        <f>様式１!J9</f>
        <v>0</v>
      </c>
      <c r="N2" s="235" t="str">
        <f>様式１!N9</f>
        <v/>
      </c>
      <c r="O2" s="235" t="str">
        <f>様式１!O9</f>
        <v/>
      </c>
      <c r="P2" s="235">
        <f>様式１!P9</f>
        <v>0</v>
      </c>
      <c r="Q2" s="235" t="str">
        <f>'様式第１号（交付申請）'!C28</f>
        <v>令和８年　月　日</v>
      </c>
      <c r="R2" s="235" t="str">
        <f>'様式第１号（交付申請）'!C30</f>
        <v>令和８年　月　日</v>
      </c>
      <c r="S2" s="235" t="str">
        <f>'様式第３号（変更交付申請） '!G8</f>
        <v>令和８年〇月○日</v>
      </c>
      <c r="T2" s="235" t="str">
        <f>'様式第３号（変更交付申請） '!G7</f>
        <v>第　　　号</v>
      </c>
      <c r="U2" s="235">
        <f>様式４!P11</f>
        <v>0</v>
      </c>
      <c r="V2" s="235">
        <f>様式７!S9</f>
        <v>0</v>
      </c>
      <c r="W2" s="235">
        <f>基本情報!C20</f>
        <v>0</v>
      </c>
      <c r="X2" s="235">
        <f>基本情報!C21</f>
        <v>0</v>
      </c>
      <c r="Y2" s="235">
        <f>基本情報!C22</f>
        <v>0</v>
      </c>
      <c r="Z2" s="235">
        <f>基本情報!C23</f>
        <v>0</v>
      </c>
    </row>
  </sheetData>
  <phoneticPr fontId="4"/>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 customWidth="1"/>
    <col min="2" max="3" width="3.625" style="1" customWidth="1"/>
    <col min="4" max="6" width="20.625" style="1" customWidth="1"/>
    <col min="7" max="7" width="10.625" style="1" customWidth="1"/>
    <col min="8" max="8" width="7.625" style="44" customWidth="1"/>
    <col min="9" max="9" width="12" style="44" customWidth="1"/>
    <col min="10" max="10" width="16.375" style="44" customWidth="1"/>
    <col min="11" max="11" width="21.5" style="44" customWidth="1"/>
    <col min="12" max="16" width="10.625" style="1" customWidth="1"/>
    <col min="17" max="17" width="10.625" style="44" customWidth="1"/>
    <col min="18" max="22" width="10.625" style="1" customWidth="1"/>
    <col min="23" max="35" width="11.375" style="1" customWidth="1"/>
    <col min="36" max="64" width="10.625" style="1" customWidth="1"/>
    <col min="65" max="175" width="3.625" style="1" customWidth="1"/>
    <col min="176" max="16384" width="1.125" style="1"/>
  </cols>
  <sheetData>
    <row r="1" spans="1:35" ht="26.25" customHeight="1">
      <c r="A1" s="678" t="s">
        <v>28</v>
      </c>
      <c r="B1" s="678"/>
      <c r="C1" s="678"/>
      <c r="D1" s="678"/>
      <c r="E1" s="678"/>
      <c r="F1" s="678"/>
      <c r="G1" s="678"/>
      <c r="H1" s="678"/>
      <c r="I1" s="678"/>
      <c r="J1" s="678"/>
      <c r="K1" s="3"/>
      <c r="L1" s="3"/>
      <c r="M1" s="3"/>
      <c r="N1" s="3"/>
      <c r="O1" s="3"/>
      <c r="P1" s="3"/>
      <c r="Q1" s="4"/>
      <c r="R1" s="5"/>
      <c r="S1" s="679" t="s">
        <v>29</v>
      </c>
      <c r="T1" s="679"/>
      <c r="U1" s="679"/>
      <c r="V1" s="679"/>
      <c r="W1" s="679"/>
      <c r="X1" s="679"/>
      <c r="Y1" s="679"/>
      <c r="Z1" s="679"/>
      <c r="AA1" s="679"/>
      <c r="AB1" s="679"/>
      <c r="AC1" s="679"/>
      <c r="AD1" s="679"/>
      <c r="AE1" s="679"/>
      <c r="AF1" s="679"/>
      <c r="AG1" s="679"/>
      <c r="AH1" s="679"/>
      <c r="AI1" s="679"/>
    </row>
    <row r="2" spans="1:35" ht="40.5" customHeight="1" thickBot="1">
      <c r="B2" s="680" t="s">
        <v>30</v>
      </c>
      <c r="C2" s="680"/>
      <c r="D2" s="680"/>
      <c r="E2" s="680"/>
      <c r="F2" s="680"/>
      <c r="G2" s="680"/>
      <c r="H2" s="680"/>
      <c r="I2" s="680"/>
      <c r="J2" s="680"/>
      <c r="K2" s="680"/>
      <c r="L2" s="680"/>
      <c r="M2" s="680"/>
      <c r="N2" s="680"/>
      <c r="O2" s="680"/>
      <c r="P2" s="680"/>
      <c r="Q2" s="680"/>
      <c r="R2" s="680"/>
      <c r="S2" s="679"/>
      <c r="T2" s="679"/>
      <c r="U2" s="679"/>
      <c r="V2" s="679"/>
      <c r="W2" s="679"/>
      <c r="X2" s="679"/>
      <c r="Y2" s="679"/>
      <c r="Z2" s="679"/>
      <c r="AA2" s="679"/>
      <c r="AB2" s="679"/>
      <c r="AC2" s="679"/>
      <c r="AD2" s="679"/>
      <c r="AE2" s="679"/>
      <c r="AF2" s="679"/>
      <c r="AG2" s="679"/>
      <c r="AH2" s="679"/>
      <c r="AI2" s="679"/>
    </row>
    <row r="3" spans="1:35" ht="20.100000000000001" customHeight="1">
      <c r="B3" s="681" t="s">
        <v>31</v>
      </c>
      <c r="C3" s="683" t="s">
        <v>32</v>
      </c>
      <c r="D3" s="683" t="s">
        <v>33</v>
      </c>
      <c r="E3" s="683" t="s">
        <v>34</v>
      </c>
      <c r="F3" s="685" t="s">
        <v>35</v>
      </c>
      <c r="G3" s="683" t="s">
        <v>36</v>
      </c>
      <c r="H3" s="683" t="s">
        <v>37</v>
      </c>
      <c r="I3" s="683" t="s">
        <v>38</v>
      </c>
      <c r="J3" s="683" t="s">
        <v>39</v>
      </c>
      <c r="K3" s="683" t="s">
        <v>40</v>
      </c>
      <c r="L3" s="6" t="s">
        <v>0</v>
      </c>
      <c r="M3" s="6" t="s">
        <v>1</v>
      </c>
      <c r="N3" s="6" t="s">
        <v>2</v>
      </c>
      <c r="O3" s="7" t="s">
        <v>3</v>
      </c>
      <c r="P3" s="8"/>
      <c r="Q3" s="9"/>
      <c r="R3" s="10" t="s">
        <v>4</v>
      </c>
      <c r="S3" s="6" t="s">
        <v>5</v>
      </c>
      <c r="T3" s="6" t="s">
        <v>6</v>
      </c>
      <c r="U3" s="6" t="s">
        <v>7</v>
      </c>
      <c r="V3" s="11" t="s">
        <v>8</v>
      </c>
      <c r="W3" s="688" t="s">
        <v>41</v>
      </c>
      <c r="X3" s="688" t="s">
        <v>42</v>
      </c>
      <c r="Y3" s="676" t="s">
        <v>43</v>
      </c>
      <c r="Z3" s="683" t="s">
        <v>44</v>
      </c>
      <c r="AA3" s="683" t="s">
        <v>45</v>
      </c>
      <c r="AB3" s="676" t="s">
        <v>46</v>
      </c>
      <c r="AC3" s="676" t="s">
        <v>47</v>
      </c>
      <c r="AD3" s="676" t="s">
        <v>48</v>
      </c>
      <c r="AE3" s="676" t="s">
        <v>49</v>
      </c>
      <c r="AF3" s="676" t="s">
        <v>50</v>
      </c>
      <c r="AG3" s="676" t="s">
        <v>51</v>
      </c>
      <c r="AH3" s="676" t="s">
        <v>52</v>
      </c>
      <c r="AI3" s="690" t="s">
        <v>53</v>
      </c>
    </row>
    <row r="4" spans="1:35" ht="64.5" customHeight="1">
      <c r="B4" s="682"/>
      <c r="C4" s="684"/>
      <c r="D4" s="684"/>
      <c r="E4" s="684"/>
      <c r="F4" s="686"/>
      <c r="G4" s="684"/>
      <c r="H4" s="684"/>
      <c r="I4" s="684"/>
      <c r="J4" s="684"/>
      <c r="K4" s="684"/>
      <c r="L4" s="12" t="s">
        <v>9</v>
      </c>
      <c r="M4" s="13" t="s">
        <v>10</v>
      </c>
      <c r="N4" s="12" t="s">
        <v>11</v>
      </c>
      <c r="O4" s="692" t="s">
        <v>54</v>
      </c>
      <c r="P4" s="694" t="s">
        <v>12</v>
      </c>
      <c r="Q4" s="695"/>
      <c r="R4" s="696"/>
      <c r="S4" s="697" t="s">
        <v>17</v>
      </c>
      <c r="T4" s="699" t="s">
        <v>13</v>
      </c>
      <c r="U4" s="701" t="s">
        <v>55</v>
      </c>
      <c r="V4" s="703" t="s">
        <v>56</v>
      </c>
      <c r="W4" s="689"/>
      <c r="X4" s="689"/>
      <c r="Y4" s="677"/>
      <c r="Z4" s="684"/>
      <c r="AA4" s="684"/>
      <c r="AB4" s="677"/>
      <c r="AC4" s="677"/>
      <c r="AD4" s="677"/>
      <c r="AE4" s="677"/>
      <c r="AF4" s="677"/>
      <c r="AG4" s="677"/>
      <c r="AH4" s="677"/>
      <c r="AI4" s="691"/>
    </row>
    <row r="5" spans="1:35" ht="39" customHeight="1">
      <c r="B5" s="682"/>
      <c r="C5" s="684"/>
      <c r="D5" s="684"/>
      <c r="E5" s="684"/>
      <c r="F5" s="687"/>
      <c r="G5" s="684"/>
      <c r="H5" s="684"/>
      <c r="I5" s="684"/>
      <c r="J5" s="684"/>
      <c r="K5" s="684"/>
      <c r="L5" s="14"/>
      <c r="M5" s="14"/>
      <c r="N5" s="15"/>
      <c r="O5" s="693"/>
      <c r="P5" s="16" t="s">
        <v>57</v>
      </c>
      <c r="Q5" s="16" t="s">
        <v>14</v>
      </c>
      <c r="R5" s="16" t="s">
        <v>15</v>
      </c>
      <c r="S5" s="698"/>
      <c r="T5" s="700"/>
      <c r="U5" s="702"/>
      <c r="V5" s="704"/>
      <c r="W5" s="689"/>
      <c r="X5" s="689"/>
      <c r="Y5" s="677"/>
      <c r="Z5" s="684"/>
      <c r="AA5" s="684"/>
      <c r="AB5" s="677"/>
      <c r="AC5" s="677"/>
      <c r="AD5" s="677"/>
      <c r="AE5" s="677"/>
      <c r="AF5" s="677"/>
      <c r="AG5" s="677"/>
      <c r="AH5" s="677"/>
      <c r="AI5" s="691"/>
    </row>
    <row r="6" spans="1:35" s="17" customFormat="1" ht="56.25">
      <c r="B6" s="18"/>
      <c r="C6" s="19"/>
      <c r="D6" s="19"/>
      <c r="E6" s="19"/>
      <c r="F6" s="19"/>
      <c r="G6" s="19"/>
      <c r="H6" s="19"/>
      <c r="I6" s="20" t="s">
        <v>58</v>
      </c>
      <c r="J6" s="20" t="s">
        <v>59</v>
      </c>
      <c r="K6" s="20" t="s">
        <v>60</v>
      </c>
      <c r="L6" s="21" t="s">
        <v>16</v>
      </c>
      <c r="M6" s="21" t="s">
        <v>16</v>
      </c>
      <c r="N6" s="21" t="s">
        <v>61</v>
      </c>
      <c r="O6" s="21" t="s">
        <v>16</v>
      </c>
      <c r="P6" s="21" t="s">
        <v>62</v>
      </c>
      <c r="Q6" s="21" t="s">
        <v>16</v>
      </c>
      <c r="R6" s="21" t="s">
        <v>16</v>
      </c>
      <c r="S6" s="21" t="s">
        <v>16</v>
      </c>
      <c r="T6" s="21" t="s">
        <v>16</v>
      </c>
      <c r="U6" s="22" t="s">
        <v>16</v>
      </c>
      <c r="V6" s="23" t="s">
        <v>16</v>
      </c>
      <c r="W6" s="24" t="s">
        <v>25</v>
      </c>
      <c r="X6" s="24" t="s">
        <v>25</v>
      </c>
      <c r="Y6" s="80" t="s">
        <v>22</v>
      </c>
      <c r="Z6" s="25" t="s">
        <v>63</v>
      </c>
      <c r="AA6" s="25" t="s">
        <v>64</v>
      </c>
      <c r="AB6" s="80" t="s">
        <v>65</v>
      </c>
      <c r="AC6" s="80" t="s">
        <v>22</v>
      </c>
      <c r="AD6" s="83" t="s">
        <v>66</v>
      </c>
      <c r="AE6" s="83" t="s">
        <v>67</v>
      </c>
      <c r="AF6" s="84" t="s">
        <v>68</v>
      </c>
      <c r="AG6" s="83" t="s">
        <v>69</v>
      </c>
      <c r="AH6" s="83" t="s">
        <v>69</v>
      </c>
      <c r="AI6" s="85" t="s">
        <v>69</v>
      </c>
    </row>
    <row r="7" spans="1:35" ht="19.5" customHeight="1">
      <c r="B7" s="26">
        <v>1</v>
      </c>
      <c r="C7" s="27">
        <v>1</v>
      </c>
      <c r="D7" s="27" t="s">
        <v>70</v>
      </c>
      <c r="E7" s="27" t="s">
        <v>71</v>
      </c>
      <c r="F7" s="27" t="s">
        <v>72</v>
      </c>
      <c r="G7" s="27" t="s">
        <v>73</v>
      </c>
      <c r="H7" s="28" t="s">
        <v>74</v>
      </c>
      <c r="I7" s="29">
        <v>1</v>
      </c>
      <c r="J7" s="28">
        <v>1</v>
      </c>
      <c r="K7" s="28">
        <v>2</v>
      </c>
      <c r="L7" s="30"/>
      <c r="M7" s="30"/>
      <c r="N7" s="30"/>
      <c r="O7" s="30"/>
      <c r="P7" s="31"/>
      <c r="Q7" s="32">
        <f>IF(J7=1,17500,"-")</f>
        <v>17500</v>
      </c>
      <c r="R7" s="30">
        <f>IF(J7=1,P7*Q7,IF(J7=2,1030000,IF(J7=3,310000,IF(J7=4,378000,""))))</f>
        <v>0</v>
      </c>
      <c r="S7" s="30">
        <f>MIN(O7,R7)</f>
        <v>0</v>
      </c>
      <c r="T7" s="33"/>
      <c r="U7" s="30">
        <f>MIN(N7,S7,T7)</f>
        <v>0</v>
      </c>
      <c r="V7" s="34">
        <f>ROUNDDOWN(U7,-3)</f>
        <v>0</v>
      </c>
      <c r="W7" s="2"/>
      <c r="X7" s="2"/>
      <c r="Y7" s="81"/>
      <c r="Z7" s="27"/>
      <c r="AA7" s="27"/>
      <c r="AB7" s="81"/>
      <c r="AC7" s="81"/>
      <c r="AD7" s="81"/>
      <c r="AE7" s="81"/>
      <c r="AF7" s="81"/>
      <c r="AG7" s="81"/>
      <c r="AH7" s="81"/>
      <c r="AI7" s="86"/>
    </row>
    <row r="8" spans="1:35" ht="20.100000000000001" customHeight="1">
      <c r="B8" s="26">
        <v>1</v>
      </c>
      <c r="C8" s="27">
        <v>1</v>
      </c>
      <c r="D8" s="27" t="s">
        <v>70</v>
      </c>
      <c r="E8" s="27" t="s">
        <v>71</v>
      </c>
      <c r="F8" s="27"/>
      <c r="G8" s="27" t="s">
        <v>73</v>
      </c>
      <c r="H8" s="28" t="s">
        <v>75</v>
      </c>
      <c r="I8" s="28">
        <v>1</v>
      </c>
      <c r="J8" s="28">
        <v>2</v>
      </c>
      <c r="K8" s="28" t="s">
        <v>76</v>
      </c>
      <c r="L8" s="30"/>
      <c r="M8" s="30"/>
      <c r="N8" s="30"/>
      <c r="O8" s="30"/>
      <c r="P8" s="31"/>
      <c r="Q8" s="32" t="str">
        <f t="shared" ref="Q8:Q41" si="0">IF(J8=1,17500,"-")</f>
        <v>-</v>
      </c>
      <c r="R8" s="30">
        <f t="shared" ref="R8:R42" si="1">IF(J8=1,P8*Q8,IF(J8=2,1030000,IF(J8=3,310000,IF(J8=4,378000,""))))</f>
        <v>1030000</v>
      </c>
      <c r="S8" s="30">
        <f t="shared" ref="S8:S15" si="2">MIN(O8,R8)</f>
        <v>1030000</v>
      </c>
      <c r="T8" s="33"/>
      <c r="U8" s="30">
        <f t="shared" ref="U8:U15" si="3">MIN(N8,S8,T8)</f>
        <v>1030000</v>
      </c>
      <c r="V8" s="34">
        <f t="shared" ref="V8:V42" si="4">ROUNDDOWN(U8,-3)</f>
        <v>1030000</v>
      </c>
      <c r="W8" s="2"/>
      <c r="X8" s="2"/>
      <c r="Y8" s="81"/>
      <c r="Z8" s="27"/>
      <c r="AA8" s="27"/>
      <c r="AB8" s="81"/>
      <c r="AC8" s="81"/>
      <c r="AD8" s="81"/>
      <c r="AE8" s="81"/>
      <c r="AF8" s="81"/>
      <c r="AG8" s="81"/>
      <c r="AH8" s="81"/>
      <c r="AI8" s="86"/>
    </row>
    <row r="9" spans="1:35" ht="20.100000000000001" customHeight="1">
      <c r="B9" s="26">
        <v>1</v>
      </c>
      <c r="C9" s="27">
        <v>1</v>
      </c>
      <c r="D9" s="27" t="s">
        <v>70</v>
      </c>
      <c r="E9" s="27" t="s">
        <v>71</v>
      </c>
      <c r="F9" s="27"/>
      <c r="G9" s="27" t="s">
        <v>73</v>
      </c>
      <c r="H9" s="28" t="s">
        <v>75</v>
      </c>
      <c r="I9" s="28">
        <v>1</v>
      </c>
      <c r="J9" s="28">
        <v>3</v>
      </c>
      <c r="K9" s="28" t="s">
        <v>75</v>
      </c>
      <c r="L9" s="30"/>
      <c r="M9" s="30"/>
      <c r="N9" s="30"/>
      <c r="O9" s="30"/>
      <c r="P9" s="31"/>
      <c r="Q9" s="32" t="str">
        <f t="shared" si="0"/>
        <v>-</v>
      </c>
      <c r="R9" s="30">
        <f t="shared" si="1"/>
        <v>310000</v>
      </c>
      <c r="S9" s="30">
        <f t="shared" si="2"/>
        <v>310000</v>
      </c>
      <c r="T9" s="33"/>
      <c r="U9" s="30">
        <f t="shared" si="3"/>
        <v>310000</v>
      </c>
      <c r="V9" s="34">
        <f t="shared" si="4"/>
        <v>310000</v>
      </c>
      <c r="W9" s="2"/>
      <c r="X9" s="2"/>
      <c r="Y9" s="81"/>
      <c r="Z9" s="27"/>
      <c r="AA9" s="27"/>
      <c r="AB9" s="81"/>
      <c r="AC9" s="81"/>
      <c r="AD9" s="81"/>
      <c r="AE9" s="81"/>
      <c r="AF9" s="81"/>
      <c r="AG9" s="81"/>
      <c r="AH9" s="81"/>
      <c r="AI9" s="86"/>
    </row>
    <row r="10" spans="1:35" ht="20.100000000000001" customHeight="1">
      <c r="B10" s="26">
        <v>1</v>
      </c>
      <c r="C10" s="27">
        <v>2</v>
      </c>
      <c r="D10" s="27" t="s">
        <v>70</v>
      </c>
      <c r="E10" s="27" t="s">
        <v>77</v>
      </c>
      <c r="F10" s="27"/>
      <c r="G10" s="27" t="s">
        <v>78</v>
      </c>
      <c r="H10" s="28" t="s">
        <v>74</v>
      </c>
      <c r="I10" s="28">
        <v>2</v>
      </c>
      <c r="J10" s="29">
        <v>1</v>
      </c>
      <c r="K10" s="28">
        <v>1</v>
      </c>
      <c r="L10" s="30"/>
      <c r="M10" s="30"/>
      <c r="N10" s="30"/>
      <c r="O10" s="30"/>
      <c r="P10" s="31"/>
      <c r="Q10" s="32">
        <f t="shared" si="0"/>
        <v>17500</v>
      </c>
      <c r="R10" s="30">
        <f t="shared" si="1"/>
        <v>0</v>
      </c>
      <c r="S10" s="30">
        <f t="shared" si="2"/>
        <v>0</v>
      </c>
      <c r="T10" s="33"/>
      <c r="U10" s="30">
        <f t="shared" si="3"/>
        <v>0</v>
      </c>
      <c r="V10" s="34">
        <f t="shared" si="4"/>
        <v>0</v>
      </c>
      <c r="W10" s="2"/>
      <c r="X10" s="2"/>
      <c r="Y10" s="81"/>
      <c r="Z10" s="27"/>
      <c r="AA10" s="27"/>
      <c r="AB10" s="81"/>
      <c r="AC10" s="81"/>
      <c r="AD10" s="81"/>
      <c r="AE10" s="81"/>
      <c r="AF10" s="81"/>
      <c r="AG10" s="81"/>
      <c r="AH10" s="81"/>
      <c r="AI10" s="86"/>
    </row>
    <row r="11" spans="1:35" ht="20.100000000000001" customHeight="1">
      <c r="B11" s="26">
        <v>1</v>
      </c>
      <c r="C11" s="27">
        <v>2</v>
      </c>
      <c r="D11" s="27" t="s">
        <v>70</v>
      </c>
      <c r="E11" s="27" t="s">
        <v>77</v>
      </c>
      <c r="F11" s="27"/>
      <c r="G11" s="27" t="s">
        <v>78</v>
      </c>
      <c r="H11" s="28" t="s">
        <v>79</v>
      </c>
      <c r="I11" s="28">
        <v>2</v>
      </c>
      <c r="J11" s="28">
        <v>1</v>
      </c>
      <c r="K11" s="28">
        <v>1</v>
      </c>
      <c r="L11" s="30"/>
      <c r="M11" s="30"/>
      <c r="N11" s="30"/>
      <c r="O11" s="30"/>
      <c r="P11" s="31"/>
      <c r="Q11" s="32">
        <f t="shared" si="0"/>
        <v>17500</v>
      </c>
      <c r="R11" s="30">
        <f t="shared" si="1"/>
        <v>0</v>
      </c>
      <c r="S11" s="30">
        <f t="shared" si="2"/>
        <v>0</v>
      </c>
      <c r="T11" s="33"/>
      <c r="U11" s="30">
        <f t="shared" si="3"/>
        <v>0</v>
      </c>
      <c r="V11" s="34">
        <f t="shared" si="4"/>
        <v>0</v>
      </c>
      <c r="W11" s="2"/>
      <c r="X11" s="2"/>
      <c r="Y11" s="81"/>
      <c r="Z11" s="27"/>
      <c r="AA11" s="27"/>
      <c r="AB11" s="81"/>
      <c r="AC11" s="81"/>
      <c r="AD11" s="81"/>
      <c r="AE11" s="81"/>
      <c r="AF11" s="81"/>
      <c r="AG11" s="81"/>
      <c r="AH11" s="81"/>
      <c r="AI11" s="86"/>
    </row>
    <row r="12" spans="1:35" ht="20.100000000000001" customHeight="1">
      <c r="B12" s="26">
        <v>1</v>
      </c>
      <c r="C12" s="27">
        <v>2</v>
      </c>
      <c r="D12" s="27" t="s">
        <v>70</v>
      </c>
      <c r="E12" s="27" t="s">
        <v>77</v>
      </c>
      <c r="F12" s="27"/>
      <c r="G12" s="27" t="s">
        <v>78</v>
      </c>
      <c r="H12" s="28" t="s">
        <v>80</v>
      </c>
      <c r="I12" s="28">
        <v>2</v>
      </c>
      <c r="J12" s="28">
        <v>1</v>
      </c>
      <c r="K12" s="28">
        <v>2</v>
      </c>
      <c r="L12" s="30"/>
      <c r="M12" s="30"/>
      <c r="N12" s="30"/>
      <c r="O12" s="30"/>
      <c r="P12" s="31"/>
      <c r="Q12" s="32">
        <f t="shared" si="0"/>
        <v>17500</v>
      </c>
      <c r="R12" s="30">
        <f t="shared" si="1"/>
        <v>0</v>
      </c>
      <c r="S12" s="30">
        <f t="shared" si="2"/>
        <v>0</v>
      </c>
      <c r="T12" s="33"/>
      <c r="U12" s="30">
        <f t="shared" si="3"/>
        <v>0</v>
      </c>
      <c r="V12" s="34">
        <f t="shared" si="4"/>
        <v>0</v>
      </c>
      <c r="W12" s="2"/>
      <c r="X12" s="2"/>
      <c r="Y12" s="81"/>
      <c r="Z12" s="27"/>
      <c r="AA12" s="27"/>
      <c r="AB12" s="81"/>
      <c r="AC12" s="81"/>
      <c r="AD12" s="81"/>
      <c r="AE12" s="81"/>
      <c r="AF12" s="81"/>
      <c r="AG12" s="81"/>
      <c r="AH12" s="81"/>
      <c r="AI12" s="86"/>
    </row>
    <row r="13" spans="1:35" ht="20.100000000000001" customHeight="1">
      <c r="B13" s="26">
        <v>1</v>
      </c>
      <c r="C13" s="27">
        <v>2</v>
      </c>
      <c r="D13" s="27" t="s">
        <v>70</v>
      </c>
      <c r="E13" s="27" t="s">
        <v>77</v>
      </c>
      <c r="F13" s="27"/>
      <c r="G13" s="27" t="s">
        <v>78</v>
      </c>
      <c r="H13" s="28" t="s">
        <v>81</v>
      </c>
      <c r="I13" s="28">
        <v>2</v>
      </c>
      <c r="J13" s="28">
        <v>1</v>
      </c>
      <c r="K13" s="28">
        <v>3</v>
      </c>
      <c r="L13" s="30"/>
      <c r="M13" s="30"/>
      <c r="N13" s="30"/>
      <c r="O13" s="30"/>
      <c r="P13" s="31"/>
      <c r="Q13" s="32">
        <f t="shared" si="0"/>
        <v>17500</v>
      </c>
      <c r="R13" s="30">
        <f t="shared" si="1"/>
        <v>0</v>
      </c>
      <c r="S13" s="30">
        <f t="shared" si="2"/>
        <v>0</v>
      </c>
      <c r="T13" s="33"/>
      <c r="U13" s="30">
        <f t="shared" si="3"/>
        <v>0</v>
      </c>
      <c r="V13" s="34">
        <f t="shared" si="4"/>
        <v>0</v>
      </c>
      <c r="W13" s="2"/>
      <c r="X13" s="2"/>
      <c r="Y13" s="81"/>
      <c r="Z13" s="27"/>
      <c r="AA13" s="27"/>
      <c r="AB13" s="81"/>
      <c r="AC13" s="81"/>
      <c r="AD13" s="81"/>
      <c r="AE13" s="81"/>
      <c r="AF13" s="81"/>
      <c r="AG13" s="81"/>
      <c r="AH13" s="81"/>
      <c r="AI13" s="86"/>
    </row>
    <row r="14" spans="1:35" ht="20.100000000000001" customHeight="1">
      <c r="B14" s="26">
        <v>1</v>
      </c>
      <c r="C14" s="27">
        <v>2</v>
      </c>
      <c r="D14" s="27" t="s">
        <v>70</v>
      </c>
      <c r="E14" s="27" t="s">
        <v>77</v>
      </c>
      <c r="F14" s="27"/>
      <c r="G14" s="27" t="s">
        <v>78</v>
      </c>
      <c r="H14" s="28" t="s">
        <v>75</v>
      </c>
      <c r="I14" s="28">
        <v>2</v>
      </c>
      <c r="J14" s="28">
        <v>2</v>
      </c>
      <c r="K14" s="28" t="s">
        <v>75</v>
      </c>
      <c r="L14" s="27"/>
      <c r="M14" s="27"/>
      <c r="N14" s="27"/>
      <c r="O14" s="27"/>
      <c r="P14" s="31"/>
      <c r="Q14" s="32" t="str">
        <f t="shared" si="0"/>
        <v>-</v>
      </c>
      <c r="R14" s="30">
        <f t="shared" si="1"/>
        <v>1030000</v>
      </c>
      <c r="S14" s="30">
        <f t="shared" si="2"/>
        <v>1030000</v>
      </c>
      <c r="T14" s="33"/>
      <c r="U14" s="30">
        <f t="shared" si="3"/>
        <v>1030000</v>
      </c>
      <c r="V14" s="34">
        <f t="shared" si="4"/>
        <v>1030000</v>
      </c>
      <c r="W14" s="2"/>
      <c r="X14" s="2"/>
      <c r="Y14" s="81"/>
      <c r="Z14" s="27"/>
      <c r="AA14" s="27"/>
      <c r="AB14" s="81"/>
      <c r="AC14" s="81"/>
      <c r="AD14" s="81"/>
      <c r="AE14" s="81"/>
      <c r="AF14" s="81"/>
      <c r="AG14" s="81"/>
      <c r="AH14" s="81"/>
      <c r="AI14" s="86"/>
    </row>
    <row r="15" spans="1:35" ht="20.100000000000001" customHeight="1">
      <c r="B15" s="26">
        <v>1</v>
      </c>
      <c r="C15" s="27">
        <v>2</v>
      </c>
      <c r="D15" s="27" t="s">
        <v>70</v>
      </c>
      <c r="E15" s="27" t="s">
        <v>77</v>
      </c>
      <c r="F15" s="27"/>
      <c r="G15" s="27" t="s">
        <v>78</v>
      </c>
      <c r="H15" s="28" t="s">
        <v>75</v>
      </c>
      <c r="I15" s="28">
        <v>2</v>
      </c>
      <c r="J15" s="28">
        <v>4</v>
      </c>
      <c r="K15" s="28" t="s">
        <v>75</v>
      </c>
      <c r="L15" s="27"/>
      <c r="M15" s="27"/>
      <c r="N15" s="27"/>
      <c r="O15" s="27"/>
      <c r="P15" s="31"/>
      <c r="Q15" s="32" t="str">
        <f t="shared" si="0"/>
        <v>-</v>
      </c>
      <c r="R15" s="30">
        <f t="shared" si="1"/>
        <v>378000</v>
      </c>
      <c r="S15" s="30">
        <f t="shared" si="2"/>
        <v>378000</v>
      </c>
      <c r="T15" s="33"/>
      <c r="U15" s="30">
        <f t="shared" si="3"/>
        <v>378000</v>
      </c>
      <c r="V15" s="34">
        <f t="shared" si="4"/>
        <v>378000</v>
      </c>
      <c r="W15" s="2"/>
      <c r="X15" s="2"/>
      <c r="Y15" s="81"/>
      <c r="Z15" s="27"/>
      <c r="AA15" s="27"/>
      <c r="AB15" s="81"/>
      <c r="AC15" s="81"/>
      <c r="AD15" s="81"/>
      <c r="AE15" s="81"/>
      <c r="AF15" s="81"/>
      <c r="AG15" s="81"/>
      <c r="AH15" s="81"/>
      <c r="AI15" s="86"/>
    </row>
    <row r="16" spans="1:35" ht="19.5" customHeight="1">
      <c r="B16" s="26"/>
      <c r="C16" s="27"/>
      <c r="D16" s="27"/>
      <c r="E16" s="27"/>
      <c r="F16" s="27"/>
      <c r="G16" s="27"/>
      <c r="H16" s="28"/>
      <c r="I16" s="29"/>
      <c r="J16" s="28"/>
      <c r="K16" s="28"/>
      <c r="L16" s="30"/>
      <c r="M16" s="30"/>
      <c r="N16" s="30"/>
      <c r="O16" s="30"/>
      <c r="P16" s="31"/>
      <c r="Q16" s="32" t="str">
        <f t="shared" si="0"/>
        <v>-</v>
      </c>
      <c r="R16" s="30" t="str">
        <f t="shared" si="1"/>
        <v/>
      </c>
      <c r="S16" s="30">
        <f>MIN(O16,R16)</f>
        <v>0</v>
      </c>
      <c r="T16" s="33"/>
      <c r="U16" s="30">
        <f>MIN(N16,S16,T16)</f>
        <v>0</v>
      </c>
      <c r="V16" s="34">
        <f>ROUNDDOWN(U16,-3)</f>
        <v>0</v>
      </c>
      <c r="W16" s="2"/>
      <c r="X16" s="2"/>
      <c r="Y16" s="81"/>
      <c r="Z16" s="27"/>
      <c r="AA16" s="27"/>
      <c r="AB16" s="81"/>
      <c r="AC16" s="81"/>
      <c r="AD16" s="81"/>
      <c r="AE16" s="81"/>
      <c r="AF16" s="81"/>
      <c r="AG16" s="81"/>
      <c r="AH16" s="81"/>
      <c r="AI16" s="86"/>
    </row>
    <row r="17" spans="2:35" ht="20.100000000000001" customHeight="1">
      <c r="B17" s="26"/>
      <c r="C17" s="27"/>
      <c r="D17" s="27"/>
      <c r="E17" s="27"/>
      <c r="F17" s="27"/>
      <c r="G17" s="27"/>
      <c r="H17" s="28"/>
      <c r="I17" s="28"/>
      <c r="J17" s="28"/>
      <c r="K17" s="28"/>
      <c r="L17" s="30"/>
      <c r="M17" s="30"/>
      <c r="N17" s="30"/>
      <c r="O17" s="30"/>
      <c r="P17" s="31"/>
      <c r="Q17" s="32" t="str">
        <f t="shared" si="0"/>
        <v>-</v>
      </c>
      <c r="R17" s="30" t="str">
        <f t="shared" si="1"/>
        <v/>
      </c>
      <c r="S17" s="30">
        <f t="shared" ref="S17:S24" si="5">MIN(O17,R17)</f>
        <v>0</v>
      </c>
      <c r="T17" s="33"/>
      <c r="U17" s="30">
        <f t="shared" ref="U17:U24" si="6">MIN(N17,S17,T17)</f>
        <v>0</v>
      </c>
      <c r="V17" s="34">
        <f t="shared" si="4"/>
        <v>0</v>
      </c>
      <c r="W17" s="2"/>
      <c r="X17" s="2"/>
      <c r="Y17" s="81"/>
      <c r="Z17" s="27"/>
      <c r="AA17" s="27"/>
      <c r="AB17" s="81"/>
      <c r="AC17" s="81"/>
      <c r="AD17" s="81"/>
      <c r="AE17" s="81"/>
      <c r="AF17" s="81"/>
      <c r="AG17" s="81"/>
      <c r="AH17" s="81"/>
      <c r="AI17" s="86"/>
    </row>
    <row r="18" spans="2:35" ht="20.100000000000001" customHeight="1">
      <c r="B18" s="26"/>
      <c r="C18" s="27"/>
      <c r="D18" s="27"/>
      <c r="E18" s="27"/>
      <c r="F18" s="27"/>
      <c r="G18" s="27"/>
      <c r="H18" s="28"/>
      <c r="I18" s="28"/>
      <c r="J18" s="28"/>
      <c r="K18" s="28"/>
      <c r="L18" s="30"/>
      <c r="M18" s="30"/>
      <c r="N18" s="30"/>
      <c r="O18" s="30"/>
      <c r="P18" s="31"/>
      <c r="Q18" s="32" t="str">
        <f t="shared" si="0"/>
        <v>-</v>
      </c>
      <c r="R18" s="30" t="str">
        <f t="shared" si="1"/>
        <v/>
      </c>
      <c r="S18" s="30">
        <f t="shared" si="5"/>
        <v>0</v>
      </c>
      <c r="T18" s="33"/>
      <c r="U18" s="30">
        <f t="shared" si="6"/>
        <v>0</v>
      </c>
      <c r="V18" s="34">
        <f t="shared" si="4"/>
        <v>0</v>
      </c>
      <c r="W18" s="2"/>
      <c r="X18" s="2"/>
      <c r="Y18" s="81"/>
      <c r="Z18" s="27"/>
      <c r="AA18" s="27"/>
      <c r="AB18" s="81"/>
      <c r="AC18" s="81"/>
      <c r="AD18" s="81"/>
      <c r="AE18" s="81"/>
      <c r="AF18" s="81"/>
      <c r="AG18" s="81"/>
      <c r="AH18" s="81"/>
      <c r="AI18" s="86"/>
    </row>
    <row r="19" spans="2:35" ht="20.100000000000001" customHeight="1">
      <c r="B19" s="26"/>
      <c r="C19" s="27"/>
      <c r="D19" s="27"/>
      <c r="E19" s="27"/>
      <c r="F19" s="27"/>
      <c r="G19" s="27"/>
      <c r="H19" s="28"/>
      <c r="I19" s="28"/>
      <c r="J19" s="29"/>
      <c r="K19" s="28"/>
      <c r="L19" s="30"/>
      <c r="M19" s="30"/>
      <c r="N19" s="30"/>
      <c r="O19" s="30"/>
      <c r="P19" s="31"/>
      <c r="Q19" s="32" t="str">
        <f t="shared" si="0"/>
        <v>-</v>
      </c>
      <c r="R19" s="30" t="str">
        <f t="shared" si="1"/>
        <v/>
      </c>
      <c r="S19" s="30">
        <f t="shared" si="5"/>
        <v>0</v>
      </c>
      <c r="T19" s="33"/>
      <c r="U19" s="30">
        <f t="shared" si="6"/>
        <v>0</v>
      </c>
      <c r="V19" s="34">
        <f t="shared" si="4"/>
        <v>0</v>
      </c>
      <c r="W19" s="2"/>
      <c r="X19" s="2"/>
      <c r="Y19" s="81"/>
      <c r="Z19" s="27"/>
      <c r="AA19" s="27"/>
      <c r="AB19" s="81"/>
      <c r="AC19" s="81"/>
      <c r="AD19" s="81"/>
      <c r="AE19" s="81"/>
      <c r="AF19" s="81"/>
      <c r="AG19" s="81"/>
      <c r="AH19" s="81"/>
      <c r="AI19" s="86"/>
    </row>
    <row r="20" spans="2:35" ht="20.100000000000001" customHeight="1">
      <c r="B20" s="26"/>
      <c r="C20" s="27"/>
      <c r="D20" s="27"/>
      <c r="E20" s="27"/>
      <c r="F20" s="27"/>
      <c r="G20" s="27"/>
      <c r="H20" s="28"/>
      <c r="I20" s="28"/>
      <c r="J20" s="28"/>
      <c r="K20" s="28"/>
      <c r="L20" s="30"/>
      <c r="M20" s="30"/>
      <c r="N20" s="30"/>
      <c r="O20" s="30"/>
      <c r="P20" s="31"/>
      <c r="Q20" s="32" t="str">
        <f t="shared" si="0"/>
        <v>-</v>
      </c>
      <c r="R20" s="30" t="str">
        <f t="shared" si="1"/>
        <v/>
      </c>
      <c r="S20" s="30">
        <f t="shared" si="5"/>
        <v>0</v>
      </c>
      <c r="T20" s="33"/>
      <c r="U20" s="30">
        <f t="shared" si="6"/>
        <v>0</v>
      </c>
      <c r="V20" s="34">
        <f t="shared" si="4"/>
        <v>0</v>
      </c>
      <c r="W20" s="2"/>
      <c r="X20" s="2"/>
      <c r="Y20" s="81"/>
      <c r="Z20" s="27"/>
      <c r="AA20" s="27"/>
      <c r="AB20" s="81"/>
      <c r="AC20" s="81"/>
      <c r="AD20" s="81"/>
      <c r="AE20" s="81"/>
      <c r="AF20" s="81"/>
      <c r="AG20" s="81"/>
      <c r="AH20" s="81"/>
      <c r="AI20" s="86"/>
    </row>
    <row r="21" spans="2:35" ht="20.100000000000001" customHeight="1">
      <c r="B21" s="26"/>
      <c r="C21" s="27"/>
      <c r="D21" s="27"/>
      <c r="E21" s="27"/>
      <c r="F21" s="27"/>
      <c r="G21" s="27"/>
      <c r="H21" s="28"/>
      <c r="I21" s="28"/>
      <c r="J21" s="28"/>
      <c r="K21" s="28"/>
      <c r="L21" s="30"/>
      <c r="M21" s="30"/>
      <c r="N21" s="30"/>
      <c r="O21" s="30"/>
      <c r="P21" s="31"/>
      <c r="Q21" s="32" t="str">
        <f t="shared" si="0"/>
        <v>-</v>
      </c>
      <c r="R21" s="30" t="str">
        <f t="shared" si="1"/>
        <v/>
      </c>
      <c r="S21" s="30">
        <f t="shared" si="5"/>
        <v>0</v>
      </c>
      <c r="T21" s="33"/>
      <c r="U21" s="30">
        <f t="shared" si="6"/>
        <v>0</v>
      </c>
      <c r="V21" s="34">
        <f t="shared" si="4"/>
        <v>0</v>
      </c>
      <c r="W21" s="2"/>
      <c r="X21" s="2"/>
      <c r="Y21" s="81"/>
      <c r="Z21" s="27"/>
      <c r="AA21" s="27"/>
      <c r="AB21" s="81"/>
      <c r="AC21" s="81"/>
      <c r="AD21" s="81"/>
      <c r="AE21" s="81"/>
      <c r="AF21" s="81"/>
      <c r="AG21" s="81"/>
      <c r="AH21" s="81"/>
      <c r="AI21" s="86"/>
    </row>
    <row r="22" spans="2:35" ht="20.100000000000001" customHeight="1">
      <c r="B22" s="26"/>
      <c r="C22" s="27"/>
      <c r="D22" s="27"/>
      <c r="E22" s="27"/>
      <c r="F22" s="27"/>
      <c r="G22" s="27"/>
      <c r="H22" s="28"/>
      <c r="I22" s="28"/>
      <c r="J22" s="28"/>
      <c r="K22" s="28"/>
      <c r="L22" s="30"/>
      <c r="M22" s="30"/>
      <c r="N22" s="30"/>
      <c r="O22" s="30"/>
      <c r="P22" s="31"/>
      <c r="Q22" s="32" t="str">
        <f t="shared" si="0"/>
        <v>-</v>
      </c>
      <c r="R22" s="30" t="str">
        <f t="shared" si="1"/>
        <v/>
      </c>
      <c r="S22" s="30">
        <f t="shared" si="5"/>
        <v>0</v>
      </c>
      <c r="T22" s="33"/>
      <c r="U22" s="30">
        <f t="shared" si="6"/>
        <v>0</v>
      </c>
      <c r="V22" s="34">
        <f t="shared" si="4"/>
        <v>0</v>
      </c>
      <c r="W22" s="2"/>
      <c r="X22" s="2"/>
      <c r="Y22" s="81"/>
      <c r="Z22" s="27"/>
      <c r="AA22" s="27"/>
      <c r="AB22" s="81"/>
      <c r="AC22" s="81"/>
      <c r="AD22" s="81"/>
      <c r="AE22" s="81"/>
      <c r="AF22" s="81"/>
      <c r="AG22" s="81"/>
      <c r="AH22" s="81"/>
      <c r="AI22" s="86"/>
    </row>
    <row r="23" spans="2:35" ht="20.100000000000001" customHeight="1">
      <c r="B23" s="26"/>
      <c r="C23" s="27"/>
      <c r="D23" s="27"/>
      <c r="E23" s="27"/>
      <c r="F23" s="27"/>
      <c r="G23" s="27"/>
      <c r="H23" s="28"/>
      <c r="I23" s="28"/>
      <c r="J23" s="28"/>
      <c r="K23" s="28"/>
      <c r="L23" s="27"/>
      <c r="M23" s="27"/>
      <c r="N23" s="27"/>
      <c r="O23" s="27"/>
      <c r="P23" s="31"/>
      <c r="Q23" s="32" t="str">
        <f t="shared" si="0"/>
        <v>-</v>
      </c>
      <c r="R23" s="30" t="str">
        <f t="shared" si="1"/>
        <v/>
      </c>
      <c r="S23" s="30">
        <f t="shared" si="5"/>
        <v>0</v>
      </c>
      <c r="T23" s="33"/>
      <c r="U23" s="30">
        <f t="shared" si="6"/>
        <v>0</v>
      </c>
      <c r="V23" s="34">
        <f t="shared" si="4"/>
        <v>0</v>
      </c>
      <c r="W23" s="2"/>
      <c r="X23" s="2"/>
      <c r="Y23" s="81"/>
      <c r="Z23" s="27"/>
      <c r="AA23" s="27"/>
      <c r="AB23" s="81"/>
      <c r="AC23" s="81"/>
      <c r="AD23" s="81"/>
      <c r="AE23" s="81"/>
      <c r="AF23" s="81"/>
      <c r="AG23" s="81"/>
      <c r="AH23" s="81"/>
      <c r="AI23" s="86"/>
    </row>
    <row r="24" spans="2:35" ht="20.100000000000001" customHeight="1">
      <c r="B24" s="26"/>
      <c r="C24" s="27"/>
      <c r="D24" s="27"/>
      <c r="E24" s="27"/>
      <c r="F24" s="27"/>
      <c r="G24" s="27"/>
      <c r="H24" s="28"/>
      <c r="I24" s="28"/>
      <c r="J24" s="28"/>
      <c r="K24" s="28"/>
      <c r="L24" s="27"/>
      <c r="M24" s="27"/>
      <c r="N24" s="27"/>
      <c r="O24" s="27"/>
      <c r="P24" s="31"/>
      <c r="Q24" s="32" t="str">
        <f t="shared" si="0"/>
        <v>-</v>
      </c>
      <c r="R24" s="30" t="str">
        <f t="shared" si="1"/>
        <v/>
      </c>
      <c r="S24" s="30">
        <f t="shared" si="5"/>
        <v>0</v>
      </c>
      <c r="T24" s="33"/>
      <c r="U24" s="30">
        <f t="shared" si="6"/>
        <v>0</v>
      </c>
      <c r="V24" s="34">
        <f t="shared" si="4"/>
        <v>0</v>
      </c>
      <c r="W24" s="2"/>
      <c r="X24" s="2"/>
      <c r="Y24" s="81"/>
      <c r="Z24" s="27"/>
      <c r="AA24" s="27"/>
      <c r="AB24" s="81"/>
      <c r="AC24" s="81"/>
      <c r="AD24" s="81"/>
      <c r="AE24" s="81"/>
      <c r="AF24" s="81"/>
      <c r="AG24" s="81"/>
      <c r="AH24" s="81"/>
      <c r="AI24" s="86"/>
    </row>
    <row r="25" spans="2:35" ht="19.5" customHeight="1">
      <c r="B25" s="26"/>
      <c r="C25" s="27"/>
      <c r="D25" s="27"/>
      <c r="E25" s="27"/>
      <c r="F25" s="27"/>
      <c r="G25" s="27"/>
      <c r="H25" s="28"/>
      <c r="I25" s="29"/>
      <c r="J25" s="28"/>
      <c r="K25" s="28"/>
      <c r="L25" s="30"/>
      <c r="M25" s="30"/>
      <c r="N25" s="30"/>
      <c r="O25" s="30"/>
      <c r="P25" s="31"/>
      <c r="Q25" s="32" t="str">
        <f t="shared" si="0"/>
        <v>-</v>
      </c>
      <c r="R25" s="30" t="str">
        <f t="shared" si="1"/>
        <v/>
      </c>
      <c r="S25" s="30">
        <f>MIN(O25,R25)</f>
        <v>0</v>
      </c>
      <c r="T25" s="33"/>
      <c r="U25" s="30">
        <f>MIN(N25,S25,T25)</f>
        <v>0</v>
      </c>
      <c r="V25" s="34">
        <f>ROUNDDOWN(U25,-3)</f>
        <v>0</v>
      </c>
      <c r="W25" s="2"/>
      <c r="X25" s="2"/>
      <c r="Y25" s="81"/>
      <c r="Z25" s="27"/>
      <c r="AA25" s="27"/>
      <c r="AB25" s="81"/>
      <c r="AC25" s="81"/>
      <c r="AD25" s="81"/>
      <c r="AE25" s="81"/>
      <c r="AF25" s="81"/>
      <c r="AG25" s="81"/>
      <c r="AH25" s="81"/>
      <c r="AI25" s="86"/>
    </row>
    <row r="26" spans="2:35" ht="20.100000000000001" customHeight="1">
      <c r="B26" s="26"/>
      <c r="C26" s="27"/>
      <c r="D26" s="27"/>
      <c r="E26" s="27"/>
      <c r="F26" s="27"/>
      <c r="G26" s="27"/>
      <c r="H26" s="28"/>
      <c r="I26" s="28"/>
      <c r="J26" s="28"/>
      <c r="K26" s="28"/>
      <c r="L26" s="30"/>
      <c r="M26" s="30"/>
      <c r="N26" s="30"/>
      <c r="O26" s="30"/>
      <c r="P26" s="31"/>
      <c r="Q26" s="32" t="str">
        <f t="shared" si="0"/>
        <v>-</v>
      </c>
      <c r="R26" s="30" t="str">
        <f t="shared" si="1"/>
        <v/>
      </c>
      <c r="S26" s="30">
        <f t="shared" ref="S26:S33" si="7">MIN(O26,R26)</f>
        <v>0</v>
      </c>
      <c r="T26" s="33"/>
      <c r="U26" s="30">
        <f t="shared" ref="U26:U33" si="8">MIN(N26,S26,T26)</f>
        <v>0</v>
      </c>
      <c r="V26" s="34">
        <f t="shared" si="4"/>
        <v>0</v>
      </c>
      <c r="W26" s="2"/>
      <c r="X26" s="2"/>
      <c r="Y26" s="81"/>
      <c r="Z26" s="27"/>
      <c r="AA26" s="27"/>
      <c r="AB26" s="81"/>
      <c r="AC26" s="81"/>
      <c r="AD26" s="81"/>
      <c r="AE26" s="81"/>
      <c r="AF26" s="81"/>
      <c r="AG26" s="81"/>
      <c r="AH26" s="81"/>
      <c r="AI26" s="86"/>
    </row>
    <row r="27" spans="2:35" ht="20.100000000000001" customHeight="1">
      <c r="B27" s="26"/>
      <c r="C27" s="27"/>
      <c r="D27" s="27"/>
      <c r="E27" s="27"/>
      <c r="F27" s="27"/>
      <c r="G27" s="27"/>
      <c r="H27" s="28"/>
      <c r="I27" s="28"/>
      <c r="J27" s="28"/>
      <c r="K27" s="28"/>
      <c r="L27" s="30"/>
      <c r="M27" s="30"/>
      <c r="N27" s="30"/>
      <c r="O27" s="30"/>
      <c r="P27" s="31"/>
      <c r="Q27" s="32" t="str">
        <f t="shared" si="0"/>
        <v>-</v>
      </c>
      <c r="R27" s="30" t="str">
        <f t="shared" si="1"/>
        <v/>
      </c>
      <c r="S27" s="30">
        <f t="shared" si="7"/>
        <v>0</v>
      </c>
      <c r="T27" s="33"/>
      <c r="U27" s="30">
        <f t="shared" si="8"/>
        <v>0</v>
      </c>
      <c r="V27" s="34">
        <f t="shared" si="4"/>
        <v>0</v>
      </c>
      <c r="W27" s="2"/>
      <c r="X27" s="2"/>
      <c r="Y27" s="81"/>
      <c r="Z27" s="27"/>
      <c r="AA27" s="27"/>
      <c r="AB27" s="81"/>
      <c r="AC27" s="81"/>
      <c r="AD27" s="81"/>
      <c r="AE27" s="81"/>
      <c r="AF27" s="81"/>
      <c r="AG27" s="81"/>
      <c r="AH27" s="81"/>
      <c r="AI27" s="86"/>
    </row>
    <row r="28" spans="2:35" ht="20.100000000000001" customHeight="1">
      <c r="B28" s="26"/>
      <c r="C28" s="27"/>
      <c r="D28" s="27"/>
      <c r="E28" s="27"/>
      <c r="F28" s="27"/>
      <c r="G28" s="27"/>
      <c r="H28" s="28"/>
      <c r="I28" s="28"/>
      <c r="J28" s="29"/>
      <c r="K28" s="28"/>
      <c r="L28" s="30"/>
      <c r="M28" s="30"/>
      <c r="N28" s="30"/>
      <c r="O28" s="30"/>
      <c r="P28" s="31"/>
      <c r="Q28" s="32" t="str">
        <f t="shared" si="0"/>
        <v>-</v>
      </c>
      <c r="R28" s="30" t="str">
        <f t="shared" si="1"/>
        <v/>
      </c>
      <c r="S28" s="30">
        <f t="shared" si="7"/>
        <v>0</v>
      </c>
      <c r="T28" s="33"/>
      <c r="U28" s="30">
        <f t="shared" si="8"/>
        <v>0</v>
      </c>
      <c r="V28" s="34">
        <f t="shared" si="4"/>
        <v>0</v>
      </c>
      <c r="W28" s="2"/>
      <c r="X28" s="2"/>
      <c r="Y28" s="81"/>
      <c r="Z28" s="27"/>
      <c r="AA28" s="27"/>
      <c r="AB28" s="81"/>
      <c r="AC28" s="81"/>
      <c r="AD28" s="81"/>
      <c r="AE28" s="81"/>
      <c r="AF28" s="81"/>
      <c r="AG28" s="81"/>
      <c r="AH28" s="81"/>
      <c r="AI28" s="86"/>
    </row>
    <row r="29" spans="2:35" ht="20.100000000000001" customHeight="1">
      <c r="B29" s="26"/>
      <c r="C29" s="27"/>
      <c r="D29" s="27"/>
      <c r="E29" s="27"/>
      <c r="F29" s="27"/>
      <c r="G29" s="27"/>
      <c r="H29" s="28"/>
      <c r="I29" s="28"/>
      <c r="J29" s="28"/>
      <c r="K29" s="28"/>
      <c r="L29" s="30"/>
      <c r="M29" s="30"/>
      <c r="N29" s="30"/>
      <c r="O29" s="30"/>
      <c r="P29" s="31"/>
      <c r="Q29" s="32" t="str">
        <f t="shared" si="0"/>
        <v>-</v>
      </c>
      <c r="R29" s="30" t="str">
        <f t="shared" si="1"/>
        <v/>
      </c>
      <c r="S29" s="30">
        <f t="shared" si="7"/>
        <v>0</v>
      </c>
      <c r="T29" s="33"/>
      <c r="U29" s="30">
        <f t="shared" si="8"/>
        <v>0</v>
      </c>
      <c r="V29" s="34">
        <f t="shared" si="4"/>
        <v>0</v>
      </c>
      <c r="W29" s="2"/>
      <c r="X29" s="2"/>
      <c r="Y29" s="81"/>
      <c r="Z29" s="27"/>
      <c r="AA29" s="27"/>
      <c r="AB29" s="81"/>
      <c r="AC29" s="81"/>
      <c r="AD29" s="81"/>
      <c r="AE29" s="81"/>
      <c r="AF29" s="81"/>
      <c r="AG29" s="81"/>
      <c r="AH29" s="81"/>
      <c r="AI29" s="86"/>
    </row>
    <row r="30" spans="2:35" ht="20.100000000000001" customHeight="1">
      <c r="B30" s="26"/>
      <c r="C30" s="27"/>
      <c r="D30" s="27"/>
      <c r="E30" s="27"/>
      <c r="F30" s="27"/>
      <c r="G30" s="27"/>
      <c r="H30" s="28"/>
      <c r="I30" s="28"/>
      <c r="J30" s="28"/>
      <c r="K30" s="28"/>
      <c r="L30" s="30"/>
      <c r="M30" s="30"/>
      <c r="N30" s="30"/>
      <c r="O30" s="30"/>
      <c r="P30" s="31"/>
      <c r="Q30" s="32" t="str">
        <f t="shared" si="0"/>
        <v>-</v>
      </c>
      <c r="R30" s="30" t="str">
        <f t="shared" si="1"/>
        <v/>
      </c>
      <c r="S30" s="30">
        <f t="shared" si="7"/>
        <v>0</v>
      </c>
      <c r="T30" s="33"/>
      <c r="U30" s="30">
        <f t="shared" si="8"/>
        <v>0</v>
      </c>
      <c r="V30" s="34">
        <f t="shared" si="4"/>
        <v>0</v>
      </c>
      <c r="W30" s="2"/>
      <c r="X30" s="2"/>
      <c r="Y30" s="81"/>
      <c r="Z30" s="27"/>
      <c r="AA30" s="27"/>
      <c r="AB30" s="81"/>
      <c r="AC30" s="81"/>
      <c r="AD30" s="81"/>
      <c r="AE30" s="81"/>
      <c r="AF30" s="81"/>
      <c r="AG30" s="81"/>
      <c r="AH30" s="81"/>
      <c r="AI30" s="86"/>
    </row>
    <row r="31" spans="2:35" ht="20.100000000000001" customHeight="1">
      <c r="B31" s="26"/>
      <c r="C31" s="27"/>
      <c r="D31" s="27"/>
      <c r="E31" s="27"/>
      <c r="F31" s="27"/>
      <c r="G31" s="27"/>
      <c r="H31" s="28"/>
      <c r="I31" s="28"/>
      <c r="J31" s="28"/>
      <c r="K31" s="28"/>
      <c r="L31" s="30"/>
      <c r="M31" s="30"/>
      <c r="N31" s="30"/>
      <c r="O31" s="30"/>
      <c r="P31" s="31"/>
      <c r="Q31" s="32" t="str">
        <f t="shared" si="0"/>
        <v>-</v>
      </c>
      <c r="R31" s="30" t="str">
        <f t="shared" si="1"/>
        <v/>
      </c>
      <c r="S31" s="30">
        <f t="shared" si="7"/>
        <v>0</v>
      </c>
      <c r="T31" s="33"/>
      <c r="U31" s="30">
        <f t="shared" si="8"/>
        <v>0</v>
      </c>
      <c r="V31" s="34">
        <f t="shared" si="4"/>
        <v>0</v>
      </c>
      <c r="W31" s="2"/>
      <c r="X31" s="2"/>
      <c r="Y31" s="81"/>
      <c r="Z31" s="27"/>
      <c r="AA31" s="27"/>
      <c r="AB31" s="81"/>
      <c r="AC31" s="81"/>
      <c r="AD31" s="81"/>
      <c r="AE31" s="81"/>
      <c r="AF31" s="81"/>
      <c r="AG31" s="81"/>
      <c r="AH31" s="81"/>
      <c r="AI31" s="86"/>
    </row>
    <row r="32" spans="2:35" ht="20.100000000000001" customHeight="1">
      <c r="B32" s="26"/>
      <c r="C32" s="27"/>
      <c r="D32" s="27"/>
      <c r="E32" s="27"/>
      <c r="F32" s="27"/>
      <c r="G32" s="27"/>
      <c r="H32" s="28"/>
      <c r="I32" s="28"/>
      <c r="J32" s="28"/>
      <c r="K32" s="28"/>
      <c r="L32" s="27"/>
      <c r="M32" s="27"/>
      <c r="N32" s="27"/>
      <c r="O32" s="27"/>
      <c r="P32" s="31"/>
      <c r="Q32" s="32" t="str">
        <f t="shared" si="0"/>
        <v>-</v>
      </c>
      <c r="R32" s="30" t="str">
        <f t="shared" si="1"/>
        <v/>
      </c>
      <c r="S32" s="30">
        <f t="shared" si="7"/>
        <v>0</v>
      </c>
      <c r="T32" s="33"/>
      <c r="U32" s="30">
        <f t="shared" si="8"/>
        <v>0</v>
      </c>
      <c r="V32" s="34">
        <f t="shared" si="4"/>
        <v>0</v>
      </c>
      <c r="W32" s="2"/>
      <c r="X32" s="2"/>
      <c r="Y32" s="81"/>
      <c r="Z32" s="27"/>
      <c r="AA32" s="27"/>
      <c r="AB32" s="81"/>
      <c r="AC32" s="81"/>
      <c r="AD32" s="81"/>
      <c r="AE32" s="81"/>
      <c r="AF32" s="81"/>
      <c r="AG32" s="81"/>
      <c r="AH32" s="81"/>
      <c r="AI32" s="86"/>
    </row>
    <row r="33" spans="2:35" ht="20.100000000000001" customHeight="1">
      <c r="B33" s="26"/>
      <c r="C33" s="27"/>
      <c r="D33" s="27"/>
      <c r="E33" s="27"/>
      <c r="F33" s="27"/>
      <c r="G33" s="27"/>
      <c r="H33" s="28"/>
      <c r="I33" s="28"/>
      <c r="J33" s="28"/>
      <c r="K33" s="28"/>
      <c r="L33" s="27"/>
      <c r="M33" s="27"/>
      <c r="N33" s="27"/>
      <c r="O33" s="27"/>
      <c r="P33" s="31"/>
      <c r="Q33" s="32" t="str">
        <f t="shared" si="0"/>
        <v>-</v>
      </c>
      <c r="R33" s="30" t="str">
        <f t="shared" si="1"/>
        <v/>
      </c>
      <c r="S33" s="30">
        <f t="shared" si="7"/>
        <v>0</v>
      </c>
      <c r="T33" s="33"/>
      <c r="U33" s="30">
        <f t="shared" si="8"/>
        <v>0</v>
      </c>
      <c r="V33" s="34">
        <f t="shared" si="4"/>
        <v>0</v>
      </c>
      <c r="W33" s="2"/>
      <c r="X33" s="2"/>
      <c r="Y33" s="81"/>
      <c r="Z33" s="27"/>
      <c r="AA33" s="27"/>
      <c r="AB33" s="81"/>
      <c r="AC33" s="81"/>
      <c r="AD33" s="81"/>
      <c r="AE33" s="81"/>
      <c r="AF33" s="81"/>
      <c r="AG33" s="81"/>
      <c r="AH33" s="81"/>
      <c r="AI33" s="86"/>
    </row>
    <row r="34" spans="2:35" ht="19.5" customHeight="1">
      <c r="B34" s="26"/>
      <c r="C34" s="27"/>
      <c r="D34" s="27"/>
      <c r="E34" s="27"/>
      <c r="F34" s="27"/>
      <c r="G34" s="27"/>
      <c r="H34" s="28"/>
      <c r="I34" s="29"/>
      <c r="J34" s="28"/>
      <c r="K34" s="28"/>
      <c r="L34" s="30"/>
      <c r="M34" s="30"/>
      <c r="N34" s="30"/>
      <c r="O34" s="30"/>
      <c r="P34" s="31"/>
      <c r="Q34" s="32" t="str">
        <f t="shared" si="0"/>
        <v>-</v>
      </c>
      <c r="R34" s="30" t="str">
        <f t="shared" si="1"/>
        <v/>
      </c>
      <c r="S34" s="30">
        <f>MIN(O34,R34)</f>
        <v>0</v>
      </c>
      <c r="T34" s="33"/>
      <c r="U34" s="30">
        <f>MIN(N34,S34,T34)</f>
        <v>0</v>
      </c>
      <c r="V34" s="34">
        <f>ROUNDDOWN(U34,-3)</f>
        <v>0</v>
      </c>
      <c r="W34" s="2"/>
      <c r="X34" s="2"/>
      <c r="Y34" s="81"/>
      <c r="Z34" s="27"/>
      <c r="AA34" s="27"/>
      <c r="AB34" s="81"/>
      <c r="AC34" s="81"/>
      <c r="AD34" s="81"/>
      <c r="AE34" s="81"/>
      <c r="AF34" s="81"/>
      <c r="AG34" s="81"/>
      <c r="AH34" s="81"/>
      <c r="AI34" s="86"/>
    </row>
    <row r="35" spans="2:35" ht="20.100000000000001" customHeight="1">
      <c r="B35" s="26"/>
      <c r="C35" s="27"/>
      <c r="D35" s="27"/>
      <c r="E35" s="27"/>
      <c r="F35" s="27"/>
      <c r="G35" s="27"/>
      <c r="H35" s="28"/>
      <c r="I35" s="28"/>
      <c r="J35" s="28"/>
      <c r="K35" s="28"/>
      <c r="L35" s="30"/>
      <c r="M35" s="30"/>
      <c r="N35" s="30"/>
      <c r="O35" s="30"/>
      <c r="P35" s="31"/>
      <c r="Q35" s="32" t="str">
        <f t="shared" si="0"/>
        <v>-</v>
      </c>
      <c r="R35" s="30" t="str">
        <f t="shared" si="1"/>
        <v/>
      </c>
      <c r="S35" s="30">
        <f t="shared" ref="S35:S42" si="9">MIN(O35,R35)</f>
        <v>0</v>
      </c>
      <c r="T35" s="33"/>
      <c r="U35" s="30">
        <f t="shared" ref="U35:U42" si="10">MIN(N35,S35,T35)</f>
        <v>0</v>
      </c>
      <c r="V35" s="34">
        <f t="shared" si="4"/>
        <v>0</v>
      </c>
      <c r="W35" s="2"/>
      <c r="X35" s="2"/>
      <c r="Y35" s="81"/>
      <c r="Z35" s="27"/>
      <c r="AA35" s="27"/>
      <c r="AB35" s="81"/>
      <c r="AC35" s="81"/>
      <c r="AD35" s="81"/>
      <c r="AE35" s="81"/>
      <c r="AF35" s="81"/>
      <c r="AG35" s="81"/>
      <c r="AH35" s="81"/>
      <c r="AI35" s="86"/>
    </row>
    <row r="36" spans="2:35" ht="20.100000000000001" customHeight="1">
      <c r="B36" s="26"/>
      <c r="C36" s="27"/>
      <c r="D36" s="27"/>
      <c r="E36" s="27"/>
      <c r="F36" s="27"/>
      <c r="G36" s="27"/>
      <c r="H36" s="28"/>
      <c r="I36" s="28"/>
      <c r="J36" s="28"/>
      <c r="K36" s="28"/>
      <c r="L36" s="30"/>
      <c r="M36" s="30"/>
      <c r="N36" s="30"/>
      <c r="O36" s="30"/>
      <c r="P36" s="31"/>
      <c r="Q36" s="32" t="str">
        <f t="shared" si="0"/>
        <v>-</v>
      </c>
      <c r="R36" s="30" t="str">
        <f t="shared" si="1"/>
        <v/>
      </c>
      <c r="S36" s="30">
        <f t="shared" si="9"/>
        <v>0</v>
      </c>
      <c r="T36" s="33"/>
      <c r="U36" s="30">
        <f t="shared" si="10"/>
        <v>0</v>
      </c>
      <c r="V36" s="34">
        <f t="shared" si="4"/>
        <v>0</v>
      </c>
      <c r="W36" s="2"/>
      <c r="X36" s="2"/>
      <c r="Y36" s="81"/>
      <c r="Z36" s="27"/>
      <c r="AA36" s="27"/>
      <c r="AB36" s="81"/>
      <c r="AC36" s="81"/>
      <c r="AD36" s="81"/>
      <c r="AE36" s="81"/>
      <c r="AF36" s="81"/>
      <c r="AG36" s="81"/>
      <c r="AH36" s="81"/>
      <c r="AI36" s="86"/>
    </row>
    <row r="37" spans="2:35" ht="20.100000000000001" customHeight="1">
      <c r="B37" s="26"/>
      <c r="C37" s="27"/>
      <c r="D37" s="27"/>
      <c r="E37" s="27"/>
      <c r="F37" s="27"/>
      <c r="G37" s="27"/>
      <c r="H37" s="28"/>
      <c r="I37" s="28"/>
      <c r="J37" s="29"/>
      <c r="K37" s="28"/>
      <c r="L37" s="30"/>
      <c r="M37" s="30"/>
      <c r="N37" s="30"/>
      <c r="O37" s="30"/>
      <c r="P37" s="31"/>
      <c r="Q37" s="32" t="str">
        <f t="shared" si="0"/>
        <v>-</v>
      </c>
      <c r="R37" s="30" t="str">
        <f t="shared" si="1"/>
        <v/>
      </c>
      <c r="S37" s="30">
        <f t="shared" si="9"/>
        <v>0</v>
      </c>
      <c r="T37" s="33"/>
      <c r="U37" s="30">
        <f t="shared" si="10"/>
        <v>0</v>
      </c>
      <c r="V37" s="34">
        <f t="shared" si="4"/>
        <v>0</v>
      </c>
      <c r="W37" s="2"/>
      <c r="X37" s="2"/>
      <c r="Y37" s="81"/>
      <c r="Z37" s="27"/>
      <c r="AA37" s="27"/>
      <c r="AB37" s="81"/>
      <c r="AC37" s="81"/>
      <c r="AD37" s="81"/>
      <c r="AE37" s="81"/>
      <c r="AF37" s="81"/>
      <c r="AG37" s="81"/>
      <c r="AH37" s="81"/>
      <c r="AI37" s="86"/>
    </row>
    <row r="38" spans="2:35" ht="20.100000000000001" customHeight="1">
      <c r="B38" s="26"/>
      <c r="C38" s="27"/>
      <c r="D38" s="27"/>
      <c r="E38" s="27"/>
      <c r="F38" s="27"/>
      <c r="G38" s="27"/>
      <c r="H38" s="28"/>
      <c r="I38" s="28"/>
      <c r="J38" s="28"/>
      <c r="K38" s="28"/>
      <c r="L38" s="30"/>
      <c r="M38" s="30"/>
      <c r="N38" s="30"/>
      <c r="O38" s="30"/>
      <c r="P38" s="31"/>
      <c r="Q38" s="32" t="str">
        <f t="shared" si="0"/>
        <v>-</v>
      </c>
      <c r="R38" s="30" t="str">
        <f t="shared" si="1"/>
        <v/>
      </c>
      <c r="S38" s="30">
        <f t="shared" si="9"/>
        <v>0</v>
      </c>
      <c r="T38" s="33"/>
      <c r="U38" s="30">
        <f t="shared" si="10"/>
        <v>0</v>
      </c>
      <c r="V38" s="34">
        <f t="shared" si="4"/>
        <v>0</v>
      </c>
      <c r="W38" s="2"/>
      <c r="X38" s="2"/>
      <c r="Y38" s="81"/>
      <c r="Z38" s="27"/>
      <c r="AA38" s="27"/>
      <c r="AB38" s="81"/>
      <c r="AC38" s="81"/>
      <c r="AD38" s="81"/>
      <c r="AE38" s="81"/>
      <c r="AF38" s="81"/>
      <c r="AG38" s="81"/>
      <c r="AH38" s="81"/>
      <c r="AI38" s="86"/>
    </row>
    <row r="39" spans="2:35" ht="20.100000000000001" customHeight="1">
      <c r="B39" s="26"/>
      <c r="C39" s="27"/>
      <c r="D39" s="27"/>
      <c r="E39" s="27"/>
      <c r="F39" s="27"/>
      <c r="G39" s="27"/>
      <c r="H39" s="28"/>
      <c r="I39" s="28"/>
      <c r="J39" s="28"/>
      <c r="K39" s="28"/>
      <c r="L39" s="30"/>
      <c r="M39" s="30"/>
      <c r="N39" s="30"/>
      <c r="O39" s="30"/>
      <c r="P39" s="31"/>
      <c r="Q39" s="32" t="str">
        <f t="shared" si="0"/>
        <v>-</v>
      </c>
      <c r="R39" s="30" t="str">
        <f t="shared" si="1"/>
        <v/>
      </c>
      <c r="S39" s="30">
        <f t="shared" si="9"/>
        <v>0</v>
      </c>
      <c r="T39" s="33"/>
      <c r="U39" s="30">
        <f t="shared" si="10"/>
        <v>0</v>
      </c>
      <c r="V39" s="34">
        <f t="shared" si="4"/>
        <v>0</v>
      </c>
      <c r="W39" s="2"/>
      <c r="X39" s="2"/>
      <c r="Y39" s="81"/>
      <c r="Z39" s="27"/>
      <c r="AA39" s="27"/>
      <c r="AB39" s="81"/>
      <c r="AC39" s="81"/>
      <c r="AD39" s="81"/>
      <c r="AE39" s="81"/>
      <c r="AF39" s="81"/>
      <c r="AG39" s="81"/>
      <c r="AH39" s="81"/>
      <c r="AI39" s="86"/>
    </row>
    <row r="40" spans="2:35" ht="20.100000000000001" customHeight="1">
      <c r="B40" s="26"/>
      <c r="C40" s="27"/>
      <c r="D40" s="27"/>
      <c r="E40" s="27"/>
      <c r="F40" s="27"/>
      <c r="G40" s="27"/>
      <c r="H40" s="28"/>
      <c r="I40" s="28"/>
      <c r="J40" s="28"/>
      <c r="K40" s="28"/>
      <c r="L40" s="30"/>
      <c r="M40" s="30"/>
      <c r="N40" s="30"/>
      <c r="O40" s="30"/>
      <c r="P40" s="31"/>
      <c r="Q40" s="32" t="str">
        <f t="shared" si="0"/>
        <v>-</v>
      </c>
      <c r="R40" s="30" t="str">
        <f t="shared" si="1"/>
        <v/>
      </c>
      <c r="S40" s="30">
        <f t="shared" si="9"/>
        <v>0</v>
      </c>
      <c r="T40" s="33"/>
      <c r="U40" s="30">
        <f t="shared" si="10"/>
        <v>0</v>
      </c>
      <c r="V40" s="34">
        <f t="shared" si="4"/>
        <v>0</v>
      </c>
      <c r="W40" s="2"/>
      <c r="X40" s="2"/>
      <c r="Y40" s="81"/>
      <c r="Z40" s="27"/>
      <c r="AA40" s="27"/>
      <c r="AB40" s="81"/>
      <c r="AC40" s="81"/>
      <c r="AD40" s="81"/>
      <c r="AE40" s="81"/>
      <c r="AF40" s="81"/>
      <c r="AG40" s="81"/>
      <c r="AH40" s="81"/>
      <c r="AI40" s="86"/>
    </row>
    <row r="41" spans="2:35" ht="20.100000000000001" customHeight="1">
      <c r="B41" s="26"/>
      <c r="C41" s="27"/>
      <c r="D41" s="27"/>
      <c r="E41" s="27"/>
      <c r="F41" s="27"/>
      <c r="G41" s="27"/>
      <c r="H41" s="28"/>
      <c r="I41" s="28"/>
      <c r="J41" s="28"/>
      <c r="K41" s="28"/>
      <c r="L41" s="27"/>
      <c r="M41" s="27"/>
      <c r="N41" s="27"/>
      <c r="O41" s="27"/>
      <c r="P41" s="31"/>
      <c r="Q41" s="32" t="str">
        <f t="shared" si="0"/>
        <v>-</v>
      </c>
      <c r="R41" s="30" t="str">
        <f t="shared" si="1"/>
        <v/>
      </c>
      <c r="S41" s="30">
        <f t="shared" si="9"/>
        <v>0</v>
      </c>
      <c r="T41" s="33"/>
      <c r="U41" s="30">
        <f t="shared" si="10"/>
        <v>0</v>
      </c>
      <c r="V41" s="34">
        <f t="shared" si="4"/>
        <v>0</v>
      </c>
      <c r="W41" s="2"/>
      <c r="X41" s="2"/>
      <c r="Y41" s="81"/>
      <c r="Z41" s="27"/>
      <c r="AA41" s="27"/>
      <c r="AB41" s="81"/>
      <c r="AC41" s="81"/>
      <c r="AD41" s="81"/>
      <c r="AE41" s="81"/>
      <c r="AF41" s="81"/>
      <c r="AG41" s="81"/>
      <c r="AH41" s="81"/>
      <c r="AI41" s="86"/>
    </row>
    <row r="42" spans="2:35" ht="20.100000000000001" customHeight="1" thickBot="1">
      <c r="B42" s="35"/>
      <c r="C42" s="36"/>
      <c r="D42" s="36"/>
      <c r="E42" s="36"/>
      <c r="F42" s="36"/>
      <c r="G42" s="36"/>
      <c r="H42" s="37"/>
      <c r="I42" s="37"/>
      <c r="J42" s="37"/>
      <c r="K42" s="37"/>
      <c r="L42" s="36"/>
      <c r="M42" s="36"/>
      <c r="N42" s="36"/>
      <c r="O42" s="36"/>
      <c r="P42" s="38"/>
      <c r="Q42" s="39" t="str">
        <f>IF(J42=1,17500,"-")</f>
        <v>-</v>
      </c>
      <c r="R42" s="30" t="str">
        <f t="shared" si="1"/>
        <v/>
      </c>
      <c r="S42" s="40">
        <f t="shared" si="9"/>
        <v>0</v>
      </c>
      <c r="T42" s="41"/>
      <c r="U42" s="40">
        <f t="shared" si="10"/>
        <v>0</v>
      </c>
      <c r="V42" s="42">
        <f t="shared" si="4"/>
        <v>0</v>
      </c>
      <c r="W42" s="43"/>
      <c r="X42" s="43"/>
      <c r="Y42" s="82"/>
      <c r="Z42" s="36"/>
      <c r="AA42" s="36"/>
      <c r="AB42" s="82"/>
      <c r="AC42" s="82"/>
      <c r="AD42" s="82"/>
      <c r="AE42" s="82"/>
      <c r="AF42" s="82"/>
      <c r="AG42" s="82"/>
      <c r="AH42" s="82"/>
      <c r="AI42" s="87"/>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46"/>
    <col min="69" max="69" width="7.125" style="46" customWidth="1"/>
    <col min="70" max="324" width="7.125" style="46"/>
    <col min="325" max="325" width="7.125" style="46" customWidth="1"/>
    <col min="326" max="580" width="7.125" style="46"/>
    <col min="581" max="581" width="7.125" style="46" customWidth="1"/>
    <col min="582" max="836" width="7.125" style="46"/>
    <col min="837" max="837" width="7.125" style="46" customWidth="1"/>
    <col min="838" max="1092" width="7.125" style="46"/>
    <col min="1093" max="1093" width="7.125" style="46" customWidth="1"/>
    <col min="1094" max="1348" width="7.125" style="46"/>
    <col min="1349" max="1349" width="7.125" style="46" customWidth="1"/>
    <col min="1350" max="1604" width="7.125" style="46"/>
    <col min="1605" max="1605" width="7.125" style="46" customWidth="1"/>
    <col min="1606" max="1860" width="7.125" style="46"/>
    <col min="1861" max="1861" width="7.125" style="46" customWidth="1"/>
    <col min="1862" max="2116" width="7.125" style="46"/>
    <col min="2117" max="2117" width="7.125" style="46" customWidth="1"/>
    <col min="2118" max="2372" width="7.125" style="46"/>
    <col min="2373" max="2373" width="7.125" style="46" customWidth="1"/>
    <col min="2374" max="2628" width="7.125" style="46"/>
    <col min="2629" max="2629" width="7.125" style="46" customWidth="1"/>
    <col min="2630" max="2884" width="7.125" style="46"/>
    <col min="2885" max="2885" width="7.125" style="46" customWidth="1"/>
    <col min="2886" max="3140" width="7.125" style="46"/>
    <col min="3141" max="3141" width="7.125" style="46" customWidth="1"/>
    <col min="3142" max="3396" width="7.125" style="46"/>
    <col min="3397" max="3397" width="7.125" style="46" customWidth="1"/>
    <col min="3398" max="3652" width="7.125" style="46"/>
    <col min="3653" max="3653" width="7.125" style="46" customWidth="1"/>
    <col min="3654" max="3908" width="7.125" style="46"/>
    <col min="3909" max="3909" width="7.125" style="46" customWidth="1"/>
    <col min="3910" max="4164" width="7.125" style="46"/>
    <col min="4165" max="4165" width="7.125" style="46" customWidth="1"/>
    <col min="4166" max="4420" width="7.125" style="46"/>
    <col min="4421" max="4421" width="7.125" style="46" customWidth="1"/>
    <col min="4422" max="4676" width="7.125" style="46"/>
    <col min="4677" max="4677" width="7.125" style="46" customWidth="1"/>
    <col min="4678" max="4932" width="7.125" style="46"/>
    <col min="4933" max="4933" width="7.125" style="46" customWidth="1"/>
    <col min="4934" max="5188" width="7.125" style="46"/>
    <col min="5189" max="5189" width="7.125" style="46" customWidth="1"/>
    <col min="5190" max="5444" width="7.125" style="46"/>
    <col min="5445" max="5445" width="7.125" style="46" customWidth="1"/>
    <col min="5446" max="5700" width="7.125" style="46"/>
    <col min="5701" max="5701" width="7.125" style="46" customWidth="1"/>
    <col min="5702" max="5956" width="7.125" style="46"/>
    <col min="5957" max="5957" width="7.125" style="46" customWidth="1"/>
    <col min="5958" max="6212" width="7.125" style="46"/>
    <col min="6213" max="6213" width="7.125" style="46" customWidth="1"/>
    <col min="6214" max="6468" width="7.125" style="46"/>
    <col min="6469" max="6469" width="7.125" style="46" customWidth="1"/>
    <col min="6470" max="6724" width="7.125" style="46"/>
    <col min="6725" max="6725" width="7.125" style="46" customWidth="1"/>
    <col min="6726" max="6980" width="7.125" style="46"/>
    <col min="6981" max="6981" width="7.125" style="46" customWidth="1"/>
    <col min="6982" max="7236" width="7.125" style="46"/>
    <col min="7237" max="7237" width="7.125" style="46" customWidth="1"/>
    <col min="7238" max="7492" width="7.125" style="46"/>
    <col min="7493" max="7493" width="7.125" style="46" customWidth="1"/>
    <col min="7494" max="7748" width="7.125" style="46"/>
    <col min="7749" max="7749" width="7.125" style="46" customWidth="1"/>
    <col min="7750" max="8004" width="7.125" style="46"/>
    <col min="8005" max="8005" width="7.125" style="46" customWidth="1"/>
    <col min="8006" max="8260" width="7.125" style="46"/>
    <col min="8261" max="8261" width="7.125" style="46" customWidth="1"/>
    <col min="8262" max="8516" width="7.125" style="46"/>
    <col min="8517" max="8517" width="7.125" style="46" customWidth="1"/>
    <col min="8518" max="8772" width="7.125" style="46"/>
    <col min="8773" max="8773" width="7.125" style="46" customWidth="1"/>
    <col min="8774" max="9028" width="7.125" style="46"/>
    <col min="9029" max="9029" width="7.125" style="46" customWidth="1"/>
    <col min="9030" max="9284" width="7.125" style="46"/>
    <col min="9285" max="9285" width="7.125" style="46" customWidth="1"/>
    <col min="9286" max="9540" width="7.125" style="46"/>
    <col min="9541" max="9541" width="7.125" style="46" customWidth="1"/>
    <col min="9542" max="9796" width="7.125" style="46"/>
    <col min="9797" max="9797" width="7.125" style="46" customWidth="1"/>
    <col min="9798" max="10052" width="7.125" style="46"/>
    <col min="10053" max="10053" width="7.125" style="46" customWidth="1"/>
    <col min="10054" max="10308" width="7.125" style="46"/>
    <col min="10309" max="10309" width="7.125" style="46" customWidth="1"/>
    <col min="10310" max="10564" width="7.125" style="46"/>
    <col min="10565" max="10565" width="7.125" style="46" customWidth="1"/>
    <col min="10566" max="10820" width="7.125" style="46"/>
    <col min="10821" max="10821" width="7.125" style="46" customWidth="1"/>
    <col min="10822" max="11076" width="7.125" style="46"/>
    <col min="11077" max="11077" width="7.125" style="46" customWidth="1"/>
    <col min="11078" max="11332" width="7.125" style="46"/>
    <col min="11333" max="11333" width="7.125" style="46" customWidth="1"/>
    <col min="11334" max="11588" width="7.125" style="46"/>
    <col min="11589" max="11589" width="7.125" style="46" customWidth="1"/>
    <col min="11590" max="11844" width="7.125" style="46"/>
    <col min="11845" max="11845" width="7.125" style="46" customWidth="1"/>
    <col min="11846" max="12100" width="7.125" style="46"/>
    <col min="12101" max="12101" width="7.125" style="46" customWidth="1"/>
    <col min="12102" max="12356" width="7.125" style="46"/>
    <col min="12357" max="12357" width="7.125" style="46" customWidth="1"/>
    <col min="12358" max="12612" width="7.125" style="46"/>
    <col min="12613" max="12613" width="7.125" style="46" customWidth="1"/>
    <col min="12614" max="12868" width="7.125" style="46"/>
    <col min="12869" max="12869" width="7.125" style="46" customWidth="1"/>
    <col min="12870" max="13124" width="7.125" style="46"/>
    <col min="13125" max="13125" width="7.125" style="46" customWidth="1"/>
    <col min="13126" max="13380" width="7.125" style="46"/>
    <col min="13381" max="13381" width="7.125" style="46" customWidth="1"/>
    <col min="13382" max="13636" width="7.125" style="46"/>
    <col min="13637" max="13637" width="7.125" style="46" customWidth="1"/>
    <col min="13638" max="13892" width="7.125" style="46"/>
    <col min="13893" max="13893" width="7.125" style="46" customWidth="1"/>
    <col min="13894" max="14148" width="7.125" style="46"/>
    <col min="14149" max="14149" width="7.125" style="46" customWidth="1"/>
    <col min="14150" max="14404" width="7.125" style="46"/>
    <col min="14405" max="14405" width="7.125" style="46" customWidth="1"/>
    <col min="14406" max="14660" width="7.125" style="46"/>
    <col min="14661" max="14661" width="7.125" style="46" customWidth="1"/>
    <col min="14662" max="14916" width="7.125" style="46"/>
    <col min="14917" max="14917" width="7.125" style="46" customWidth="1"/>
    <col min="14918" max="15172" width="7.125" style="46"/>
    <col min="15173" max="15173" width="7.125" style="46" customWidth="1"/>
    <col min="15174" max="15428" width="7.125" style="46"/>
    <col min="15429" max="15429" width="7.125" style="46" customWidth="1"/>
    <col min="15430" max="15684" width="7.125" style="46"/>
    <col min="15685" max="15685" width="7.125" style="46" customWidth="1"/>
    <col min="15686" max="15940" width="7.125" style="46"/>
    <col min="15941" max="15941" width="7.125" style="46" customWidth="1"/>
    <col min="15942" max="16196" width="7.125" style="46"/>
    <col min="16197" max="16197" width="7.125" style="46" customWidth="1"/>
    <col min="16198" max="16384" width="7.125" style="46"/>
  </cols>
  <sheetData>
    <row r="1" spans="2:65" ht="44.25" customHeight="1">
      <c r="B1" s="45" t="s">
        <v>82</v>
      </c>
    </row>
    <row r="2" spans="2:65" ht="44.25" customHeight="1">
      <c r="B2" s="705" t="s">
        <v>83</v>
      </c>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c r="AW2" s="705"/>
      <c r="AX2" s="705"/>
      <c r="AY2" s="705"/>
      <c r="AZ2" s="705"/>
      <c r="BA2" s="705"/>
      <c r="BB2" s="705"/>
      <c r="BC2" s="705"/>
      <c r="BD2" s="705"/>
      <c r="BE2" s="705"/>
      <c r="BF2" s="705"/>
      <c r="BG2" s="705"/>
      <c r="BH2" s="705"/>
      <c r="BI2" s="705"/>
      <c r="BJ2" s="705"/>
      <c r="BK2" s="705"/>
      <c r="BL2" s="705"/>
      <c r="BM2" s="705"/>
    </row>
    <row r="3" spans="2:65" ht="13.5" customHeight="1" thickBot="1">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row>
    <row r="4" spans="2:65" ht="33.75" customHeight="1" thickBo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Z4" s="706" t="s">
        <v>20</v>
      </c>
      <c r="BA4" s="707"/>
      <c r="BB4" s="707"/>
      <c r="BC4" s="707"/>
      <c r="BD4" s="707"/>
      <c r="BE4" s="707"/>
      <c r="BF4" s="707"/>
      <c r="BG4" s="707"/>
      <c r="BH4" s="708"/>
      <c r="BI4" s="707" t="s">
        <v>84</v>
      </c>
      <c r="BJ4" s="707"/>
      <c r="BK4" s="707"/>
      <c r="BL4" s="707"/>
      <c r="BM4" s="708"/>
    </row>
    <row r="5" spans="2:65" ht="13.5" customHeight="1">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709"/>
      <c r="AG5" s="709"/>
      <c r="AH5" s="709"/>
      <c r="AI5" s="709"/>
      <c r="AJ5" s="709"/>
      <c r="AK5" s="709"/>
      <c r="AL5" s="709"/>
      <c r="AM5" s="709"/>
      <c r="AN5" s="709"/>
      <c r="AO5" s="709"/>
      <c r="AP5" s="709"/>
      <c r="AQ5" s="709"/>
      <c r="AR5" s="709"/>
      <c r="AS5" s="709"/>
      <c r="AT5" s="709"/>
      <c r="AU5" s="709"/>
      <c r="AV5" s="709"/>
      <c r="AW5" s="709"/>
      <c r="AX5" s="709"/>
      <c r="AZ5" s="48"/>
      <c r="BA5" s="48"/>
      <c r="BB5" s="48"/>
      <c r="BC5" s="48"/>
      <c r="BD5" s="48"/>
      <c r="BE5" s="48"/>
    </row>
    <row r="6" spans="2:65" ht="13.5" customHeight="1">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709"/>
      <c r="AG6" s="709"/>
      <c r="AH6" s="709"/>
      <c r="AI6" s="709"/>
      <c r="AJ6" s="709"/>
      <c r="AK6" s="709"/>
      <c r="AL6" s="709"/>
      <c r="AM6" s="709"/>
      <c r="AN6" s="709"/>
      <c r="AO6" s="709"/>
      <c r="AP6" s="709"/>
      <c r="AQ6" s="709"/>
      <c r="AR6" s="709"/>
      <c r="AS6" s="709"/>
      <c r="AT6" s="709"/>
      <c r="AU6" s="709"/>
      <c r="AV6" s="709"/>
      <c r="AW6" s="709"/>
      <c r="AX6" s="709"/>
      <c r="AY6" s="48"/>
      <c r="AZ6" s="48"/>
      <c r="BA6" s="48"/>
      <c r="BB6" s="48"/>
      <c r="BC6" s="48"/>
      <c r="BD6" s="48"/>
      <c r="BE6" s="48"/>
    </row>
    <row r="7" spans="2:65" ht="13.5" customHeight="1" thickBot="1">
      <c r="B7" s="48"/>
      <c r="C7" s="48"/>
      <c r="D7" s="48"/>
      <c r="E7" s="48"/>
      <c r="F7" s="48"/>
      <c r="G7" s="48"/>
      <c r="H7" s="49"/>
      <c r="I7" s="49"/>
      <c r="J7" s="49"/>
      <c r="K7" s="49"/>
      <c r="L7" s="49"/>
      <c r="M7" s="49"/>
      <c r="N7" s="49"/>
      <c r="O7" s="49"/>
      <c r="P7" s="49"/>
      <c r="Q7" s="49"/>
      <c r="AF7" s="709"/>
      <c r="AG7" s="709"/>
      <c r="AH7" s="709"/>
      <c r="AI7" s="709"/>
      <c r="AJ7" s="709"/>
      <c r="AK7" s="709"/>
      <c r="AL7" s="709"/>
      <c r="AM7" s="709"/>
      <c r="AN7" s="709"/>
      <c r="AO7" s="709"/>
      <c r="AP7" s="709"/>
      <c r="AQ7" s="709"/>
      <c r="AR7" s="709"/>
      <c r="AS7" s="709"/>
      <c r="AT7" s="709"/>
      <c r="AU7" s="709"/>
      <c r="AV7" s="709"/>
      <c r="AW7" s="709"/>
      <c r="AX7" s="709"/>
    </row>
    <row r="8" spans="2:65" s="50" customFormat="1" ht="44.25" customHeight="1" thickBot="1">
      <c r="B8" s="710" t="s">
        <v>85</v>
      </c>
      <c r="C8" s="711"/>
      <c r="D8" s="711"/>
      <c r="E8" s="711"/>
      <c r="F8" s="711"/>
      <c r="G8" s="711"/>
      <c r="H8" s="711"/>
      <c r="I8" s="711"/>
      <c r="J8" s="711"/>
      <c r="K8" s="711"/>
      <c r="L8" s="711"/>
      <c r="M8" s="711"/>
      <c r="N8" s="711"/>
      <c r="O8" s="711"/>
      <c r="P8" s="711"/>
      <c r="Q8" s="711"/>
      <c r="R8" s="711"/>
      <c r="S8" s="711"/>
      <c r="T8" s="711"/>
      <c r="U8" s="711"/>
      <c r="V8" s="711"/>
      <c r="W8" s="711"/>
      <c r="X8" s="711"/>
      <c r="Y8" s="712"/>
      <c r="AK8" s="51"/>
      <c r="AL8" s="51"/>
      <c r="AM8" s="51"/>
      <c r="AN8" s="51"/>
    </row>
    <row r="9" spans="2:65" s="50" customFormat="1" ht="44.25" customHeight="1" thickBot="1">
      <c r="B9" s="713" t="s">
        <v>86</v>
      </c>
      <c r="C9" s="714"/>
      <c r="D9" s="714"/>
      <c r="E9" s="714"/>
      <c r="F9" s="715"/>
      <c r="G9" s="716" t="s">
        <v>87</v>
      </c>
      <c r="H9" s="716"/>
      <c r="I9" s="716"/>
      <c r="J9" s="716"/>
      <c r="K9" s="717" t="s">
        <v>88</v>
      </c>
      <c r="L9" s="717"/>
      <c r="M9" s="717"/>
      <c r="N9" s="717"/>
      <c r="O9" s="717"/>
      <c r="P9" s="717" t="s">
        <v>89</v>
      </c>
      <c r="Q9" s="717"/>
      <c r="R9" s="717"/>
      <c r="S9" s="717"/>
      <c r="T9" s="717"/>
      <c r="U9" s="717"/>
      <c r="V9" s="717"/>
      <c r="W9" s="717"/>
      <c r="X9" s="717"/>
      <c r="Y9" s="718"/>
    </row>
    <row r="10" spans="2:65" s="50" customFormat="1" ht="44.25" customHeight="1" thickBot="1">
      <c r="B10" s="710" t="s">
        <v>90</v>
      </c>
      <c r="C10" s="727"/>
      <c r="D10" s="727"/>
      <c r="E10" s="727"/>
      <c r="F10" s="727"/>
      <c r="G10" s="727"/>
      <c r="H10" s="727"/>
      <c r="I10" s="727"/>
      <c r="J10" s="727"/>
      <c r="K10" s="727"/>
      <c r="L10" s="728"/>
      <c r="M10" s="710" t="s">
        <v>23</v>
      </c>
      <c r="N10" s="711"/>
      <c r="O10" s="711"/>
      <c r="P10" s="711"/>
      <c r="Q10" s="711"/>
      <c r="R10" s="711"/>
      <c r="S10" s="711"/>
      <c r="T10" s="711"/>
      <c r="U10" s="711"/>
      <c r="V10" s="711"/>
      <c r="W10" s="711"/>
      <c r="X10" s="711"/>
      <c r="Y10" s="711"/>
      <c r="Z10" s="711"/>
      <c r="AA10" s="712"/>
      <c r="AB10" s="729" t="s">
        <v>24</v>
      </c>
      <c r="AC10" s="730"/>
      <c r="AD10" s="730"/>
      <c r="AE10" s="730"/>
      <c r="AF10" s="730"/>
      <c r="AG10" s="730"/>
      <c r="AH10" s="730"/>
      <c r="AI10" s="730"/>
      <c r="AJ10" s="730"/>
      <c r="AK10" s="730"/>
      <c r="AL10" s="730"/>
      <c r="AM10" s="730"/>
      <c r="AN10" s="730"/>
      <c r="AO10" s="730"/>
      <c r="AP10" s="730"/>
      <c r="AQ10" s="730"/>
      <c r="AR10" s="730"/>
      <c r="AS10" s="730"/>
      <c r="AT10" s="730"/>
      <c r="AU10" s="731"/>
    </row>
    <row r="11" spans="2:65" s="50" customFormat="1" ht="44.25" customHeight="1" thickBot="1">
      <c r="B11" s="710"/>
      <c r="C11" s="711"/>
      <c r="D11" s="711"/>
      <c r="E11" s="711"/>
      <c r="F11" s="711"/>
      <c r="G11" s="711"/>
      <c r="H11" s="711"/>
      <c r="I11" s="711"/>
      <c r="J11" s="711"/>
      <c r="K11" s="711"/>
      <c r="L11" s="712"/>
      <c r="M11" s="710"/>
      <c r="N11" s="711"/>
      <c r="O11" s="711"/>
      <c r="P11" s="711"/>
      <c r="Q11" s="711"/>
      <c r="R11" s="711"/>
      <c r="S11" s="711"/>
      <c r="T11" s="711"/>
      <c r="U11" s="711"/>
      <c r="V11" s="711"/>
      <c r="W11" s="711"/>
      <c r="X11" s="711"/>
      <c r="Y11" s="711"/>
      <c r="Z11" s="711"/>
      <c r="AA11" s="712"/>
      <c r="AB11" s="732"/>
      <c r="AC11" s="733"/>
      <c r="AD11" s="733"/>
      <c r="AE11" s="733"/>
      <c r="AF11" s="733"/>
      <c r="AG11" s="733"/>
      <c r="AH11" s="733"/>
      <c r="AI11" s="733"/>
      <c r="AJ11" s="733"/>
      <c r="AK11" s="733"/>
      <c r="AL11" s="733"/>
      <c r="AM11" s="733"/>
      <c r="AN11" s="733"/>
      <c r="AO11" s="733"/>
      <c r="AP11" s="733"/>
      <c r="AQ11" s="733"/>
      <c r="AR11" s="733"/>
      <c r="AS11" s="733"/>
      <c r="AT11" s="733"/>
      <c r="AU11" s="734"/>
    </row>
    <row r="12" spans="2:65" s="52" customFormat="1" ht="29.25" customHeight="1"/>
    <row r="13" spans="2:65" s="50" customFormat="1" ht="44.25" customHeight="1" thickBot="1">
      <c r="B13" s="50" t="s">
        <v>91</v>
      </c>
    </row>
    <row r="14" spans="2:65" s="50" customFormat="1" ht="44.25" customHeight="1" thickBot="1">
      <c r="B14" s="719" t="s">
        <v>27</v>
      </c>
      <c r="C14" s="720"/>
      <c r="D14" s="720"/>
      <c r="E14" s="720"/>
      <c r="F14" s="720"/>
      <c r="G14" s="720"/>
      <c r="H14" s="721"/>
      <c r="I14" s="710" t="s">
        <v>92</v>
      </c>
      <c r="J14" s="711"/>
      <c r="K14" s="711"/>
      <c r="L14" s="711"/>
      <c r="M14" s="711"/>
      <c r="N14" s="711"/>
      <c r="O14" s="711"/>
      <c r="P14" s="711"/>
      <c r="Q14" s="711"/>
      <c r="R14" s="711"/>
      <c r="S14" s="711"/>
      <c r="T14" s="711"/>
      <c r="U14" s="711"/>
      <c r="V14" s="711"/>
      <c r="W14" s="711"/>
      <c r="X14" s="711"/>
      <c r="Y14" s="711"/>
      <c r="Z14" s="711"/>
      <c r="AA14" s="711"/>
      <c r="AB14" s="711"/>
      <c r="AC14" s="725"/>
      <c r="AD14" s="717"/>
      <c r="AE14" s="717"/>
      <c r="AF14" s="717"/>
      <c r="AG14" s="717"/>
      <c r="AH14" s="717"/>
      <c r="AI14" s="717"/>
      <c r="AJ14" s="717"/>
      <c r="AK14" s="717"/>
      <c r="AL14" s="717"/>
      <c r="AM14" s="717"/>
      <c r="AN14" s="717"/>
      <c r="AO14" s="717"/>
      <c r="AP14" s="717"/>
      <c r="AQ14" s="717"/>
      <c r="AR14" s="717"/>
      <c r="AS14" s="717"/>
      <c r="AT14" s="717"/>
      <c r="AU14" s="717"/>
    </row>
    <row r="15" spans="2:65" s="50" customFormat="1" ht="44.25" customHeight="1" thickBot="1">
      <c r="B15" s="722"/>
      <c r="C15" s="723"/>
      <c r="D15" s="723"/>
      <c r="E15" s="723"/>
      <c r="F15" s="723"/>
      <c r="G15" s="723"/>
      <c r="H15" s="724"/>
      <c r="I15" s="710" t="s">
        <v>93</v>
      </c>
      <c r="J15" s="711"/>
      <c r="K15" s="53" t="s">
        <v>94</v>
      </c>
      <c r="L15" s="53"/>
      <c r="M15" s="53"/>
      <c r="N15" s="53" t="s">
        <v>95</v>
      </c>
      <c r="O15" s="53"/>
      <c r="P15" s="53" t="s">
        <v>96</v>
      </c>
      <c r="Q15" s="53"/>
      <c r="R15" s="54" t="s">
        <v>97</v>
      </c>
      <c r="S15" s="726" t="s">
        <v>98</v>
      </c>
      <c r="T15" s="711"/>
      <c r="U15" s="53" t="s">
        <v>94</v>
      </c>
      <c r="V15" s="53"/>
      <c r="W15" s="53"/>
      <c r="X15" s="53" t="s">
        <v>95</v>
      </c>
      <c r="Y15" s="53"/>
      <c r="Z15" s="53" t="s">
        <v>96</v>
      </c>
      <c r="AA15" s="53"/>
      <c r="AB15" s="55" t="s">
        <v>97</v>
      </c>
      <c r="AC15" s="717"/>
      <c r="AD15" s="717"/>
      <c r="AE15" s="717"/>
      <c r="AF15" s="717"/>
      <c r="AG15" s="717"/>
      <c r="AH15" s="717"/>
      <c r="AI15" s="717"/>
      <c r="AJ15" s="717"/>
      <c r="AK15" s="717"/>
      <c r="AL15" s="717"/>
      <c r="AM15" s="717"/>
      <c r="AN15" s="717"/>
      <c r="AO15" s="717"/>
      <c r="AP15" s="717"/>
      <c r="AQ15" s="717"/>
      <c r="AR15" s="717"/>
      <c r="AS15" s="717"/>
      <c r="AT15" s="717"/>
      <c r="AU15" s="717"/>
    </row>
    <row r="16" spans="2:65" s="52" customFormat="1" ht="25.5" customHeight="1"/>
    <row r="17" spans="1:69" s="50" customFormat="1" ht="44.25" customHeight="1" thickBot="1">
      <c r="B17" s="50" t="s">
        <v>99</v>
      </c>
      <c r="Q17" s="56" t="s">
        <v>100</v>
      </c>
      <c r="T17" s="56"/>
    </row>
    <row r="18" spans="1:69" s="50" customFormat="1" ht="114.75" customHeight="1" thickBot="1">
      <c r="B18" s="735" t="s">
        <v>101</v>
      </c>
      <c r="C18" s="739"/>
      <c r="D18" s="739"/>
      <c r="E18" s="739"/>
      <c r="F18" s="735" t="s">
        <v>102</v>
      </c>
      <c r="G18" s="739"/>
      <c r="H18" s="739"/>
      <c r="I18" s="739"/>
      <c r="J18" s="745" t="s">
        <v>103</v>
      </c>
      <c r="K18" s="745"/>
      <c r="L18" s="745"/>
      <c r="M18" s="745"/>
      <c r="N18" s="735" t="s">
        <v>104</v>
      </c>
      <c r="O18" s="735"/>
      <c r="P18" s="735"/>
      <c r="Q18" s="735"/>
      <c r="R18" s="735" t="s">
        <v>105</v>
      </c>
      <c r="S18" s="735"/>
      <c r="T18" s="735"/>
      <c r="U18" s="735"/>
      <c r="V18" s="735" t="s">
        <v>42</v>
      </c>
      <c r="W18" s="735"/>
      <c r="X18" s="735"/>
      <c r="Y18" s="735"/>
      <c r="Z18" s="735" t="s">
        <v>43</v>
      </c>
      <c r="AA18" s="735"/>
      <c r="AB18" s="735"/>
      <c r="AC18" s="735"/>
      <c r="AD18" s="736" t="s">
        <v>106</v>
      </c>
      <c r="AE18" s="737"/>
      <c r="AF18" s="737"/>
      <c r="AG18" s="738"/>
      <c r="AH18" s="735" t="s">
        <v>45</v>
      </c>
      <c r="AI18" s="735"/>
      <c r="AJ18" s="735"/>
      <c r="AK18" s="735"/>
      <c r="AL18" s="735" t="s">
        <v>107</v>
      </c>
      <c r="AM18" s="735"/>
      <c r="AN18" s="735"/>
      <c r="AO18" s="735"/>
      <c r="AP18" s="735" t="s">
        <v>108</v>
      </c>
      <c r="AQ18" s="735"/>
      <c r="AR18" s="735"/>
      <c r="AS18" s="735"/>
      <c r="AT18" s="739" t="s">
        <v>109</v>
      </c>
      <c r="AU18" s="739"/>
      <c r="AV18" s="739"/>
      <c r="AW18" s="739"/>
      <c r="AX18" s="735" t="s">
        <v>49</v>
      </c>
      <c r="AY18" s="735"/>
      <c r="AZ18" s="735"/>
      <c r="BA18" s="735"/>
      <c r="BB18" s="735" t="s">
        <v>110</v>
      </c>
      <c r="BC18" s="735"/>
      <c r="BD18" s="735"/>
      <c r="BE18" s="735"/>
      <c r="BF18" s="736" t="s">
        <v>111</v>
      </c>
      <c r="BG18" s="737"/>
      <c r="BH18" s="737"/>
      <c r="BI18" s="738"/>
      <c r="BJ18" s="736" t="s">
        <v>52</v>
      </c>
      <c r="BK18" s="737"/>
      <c r="BL18" s="737"/>
      <c r="BM18" s="738"/>
      <c r="BN18" s="736" t="s">
        <v>112</v>
      </c>
      <c r="BO18" s="737"/>
      <c r="BP18" s="737"/>
      <c r="BQ18" s="738"/>
    </row>
    <row r="19" spans="1:69" s="52" customFormat="1" ht="135" customHeight="1" thickBot="1">
      <c r="A19" s="50"/>
      <c r="B19" s="739"/>
      <c r="C19" s="739"/>
      <c r="D19" s="739"/>
      <c r="E19" s="739"/>
      <c r="F19" s="740" t="s">
        <v>113</v>
      </c>
      <c r="G19" s="741"/>
      <c r="H19" s="741"/>
      <c r="I19" s="742"/>
      <c r="J19" s="743" t="s">
        <v>63</v>
      </c>
      <c r="K19" s="743"/>
      <c r="L19" s="743"/>
      <c r="M19" s="743"/>
      <c r="N19" s="743" t="s">
        <v>26</v>
      </c>
      <c r="O19" s="743"/>
      <c r="P19" s="743"/>
      <c r="Q19" s="743"/>
      <c r="R19" s="743" t="s">
        <v>114</v>
      </c>
      <c r="S19" s="744"/>
      <c r="T19" s="744"/>
      <c r="U19" s="744"/>
      <c r="V19" s="743" t="s">
        <v>115</v>
      </c>
      <c r="W19" s="743"/>
      <c r="X19" s="743"/>
      <c r="Y19" s="743"/>
      <c r="Z19" s="743" t="s">
        <v>22</v>
      </c>
      <c r="AA19" s="743"/>
      <c r="AB19" s="743"/>
      <c r="AC19" s="743"/>
      <c r="AD19" s="744" t="s">
        <v>63</v>
      </c>
      <c r="AE19" s="744"/>
      <c r="AF19" s="744"/>
      <c r="AG19" s="744"/>
      <c r="AH19" s="753" t="s">
        <v>64</v>
      </c>
      <c r="AI19" s="753"/>
      <c r="AJ19" s="753"/>
      <c r="AK19" s="753"/>
      <c r="AL19" s="743" t="s">
        <v>116</v>
      </c>
      <c r="AM19" s="743"/>
      <c r="AN19" s="743"/>
      <c r="AO19" s="743"/>
      <c r="AP19" s="743" t="s">
        <v>22</v>
      </c>
      <c r="AQ19" s="743"/>
      <c r="AR19" s="743"/>
      <c r="AS19" s="743"/>
      <c r="AT19" s="736" t="s">
        <v>66</v>
      </c>
      <c r="AU19" s="746"/>
      <c r="AV19" s="746"/>
      <c r="AW19" s="747"/>
      <c r="AX19" s="736" t="s">
        <v>117</v>
      </c>
      <c r="AY19" s="746"/>
      <c r="AZ19" s="746"/>
      <c r="BA19" s="747"/>
      <c r="BB19" s="749" t="s">
        <v>68</v>
      </c>
      <c r="BC19" s="749"/>
      <c r="BD19" s="749"/>
      <c r="BE19" s="749"/>
      <c r="BF19" s="750" t="s">
        <v>69</v>
      </c>
      <c r="BG19" s="751"/>
      <c r="BH19" s="751"/>
      <c r="BI19" s="752"/>
      <c r="BJ19" s="750" t="s">
        <v>69</v>
      </c>
      <c r="BK19" s="751"/>
      <c r="BL19" s="751"/>
      <c r="BM19" s="752"/>
      <c r="BN19" s="750" t="s">
        <v>69</v>
      </c>
      <c r="BO19" s="751"/>
      <c r="BP19" s="751"/>
      <c r="BQ19" s="752"/>
    </row>
    <row r="20" spans="1:69" s="52" customFormat="1" ht="35.25" customHeight="1" thickBot="1">
      <c r="B20" s="57" t="s">
        <v>118</v>
      </c>
      <c r="C20" s="755"/>
      <c r="D20" s="755"/>
      <c r="E20" s="756"/>
      <c r="F20" s="757"/>
      <c r="G20" s="748"/>
      <c r="H20" s="748"/>
      <c r="I20" s="748"/>
      <c r="J20" s="757"/>
      <c r="K20" s="757"/>
      <c r="L20" s="757"/>
      <c r="M20" s="757"/>
      <c r="N20" s="758"/>
      <c r="O20" s="758"/>
      <c r="P20" s="758"/>
      <c r="Q20" s="758"/>
      <c r="R20" s="757"/>
      <c r="S20" s="748"/>
      <c r="T20" s="748"/>
      <c r="U20" s="748"/>
      <c r="V20" s="759"/>
      <c r="W20" s="760"/>
      <c r="X20" s="760"/>
      <c r="Y20" s="761"/>
      <c r="Z20" s="757"/>
      <c r="AA20" s="757"/>
      <c r="AB20" s="757"/>
      <c r="AC20" s="757"/>
      <c r="AD20" s="748"/>
      <c r="AE20" s="748"/>
      <c r="AF20" s="748"/>
      <c r="AG20" s="748"/>
      <c r="AH20" s="757"/>
      <c r="AI20" s="757"/>
      <c r="AJ20" s="757"/>
      <c r="AK20" s="757"/>
      <c r="AL20" s="757"/>
      <c r="AM20" s="757"/>
      <c r="AN20" s="757"/>
      <c r="AO20" s="757"/>
      <c r="AP20" s="757"/>
      <c r="AQ20" s="757"/>
      <c r="AR20" s="757"/>
      <c r="AS20" s="757"/>
      <c r="AT20" s="748"/>
      <c r="AU20" s="748"/>
      <c r="AV20" s="748"/>
      <c r="AW20" s="748"/>
      <c r="AX20" s="748"/>
      <c r="AY20" s="748"/>
      <c r="AZ20" s="748"/>
      <c r="BA20" s="748"/>
      <c r="BB20" s="748"/>
      <c r="BC20" s="748"/>
      <c r="BD20" s="748"/>
      <c r="BE20" s="748"/>
      <c r="BF20" s="754"/>
      <c r="BG20" s="755"/>
      <c r="BH20" s="755"/>
      <c r="BI20" s="756"/>
      <c r="BJ20" s="754"/>
      <c r="BK20" s="755"/>
      <c r="BL20" s="755"/>
      <c r="BM20" s="756"/>
      <c r="BN20" s="754"/>
      <c r="BO20" s="755"/>
      <c r="BP20" s="755"/>
      <c r="BQ20" s="756"/>
    </row>
    <row r="21" spans="1:69" s="52" customFormat="1" ht="35.25" customHeight="1" thickBot="1">
      <c r="B21" s="57" t="s">
        <v>119</v>
      </c>
      <c r="C21" s="755"/>
      <c r="D21" s="755"/>
      <c r="E21" s="756"/>
      <c r="F21" s="757"/>
      <c r="G21" s="748"/>
      <c r="H21" s="748"/>
      <c r="I21" s="748"/>
      <c r="J21" s="757"/>
      <c r="K21" s="757"/>
      <c r="L21" s="757"/>
      <c r="M21" s="757"/>
      <c r="N21" s="757"/>
      <c r="O21" s="757"/>
      <c r="P21" s="757"/>
      <c r="Q21" s="757"/>
      <c r="R21" s="757"/>
      <c r="S21" s="748"/>
      <c r="T21" s="748"/>
      <c r="U21" s="748"/>
      <c r="V21" s="762"/>
      <c r="W21" s="763"/>
      <c r="X21" s="763"/>
      <c r="Y21" s="764"/>
      <c r="Z21" s="757"/>
      <c r="AA21" s="757"/>
      <c r="AB21" s="757"/>
      <c r="AC21" s="757"/>
      <c r="AD21" s="748"/>
      <c r="AE21" s="748"/>
      <c r="AF21" s="748"/>
      <c r="AG21" s="748"/>
      <c r="AH21" s="757"/>
      <c r="AI21" s="757"/>
      <c r="AJ21" s="757"/>
      <c r="AK21" s="757"/>
      <c r="AL21" s="757"/>
      <c r="AM21" s="757"/>
      <c r="AN21" s="757"/>
      <c r="AO21" s="757"/>
      <c r="AP21" s="757"/>
      <c r="AQ21" s="757"/>
      <c r="AR21" s="757"/>
      <c r="AS21" s="757"/>
      <c r="AT21" s="748"/>
      <c r="AU21" s="748"/>
      <c r="AV21" s="748"/>
      <c r="AW21" s="748"/>
      <c r="AX21" s="748"/>
      <c r="AY21" s="748"/>
      <c r="AZ21" s="748"/>
      <c r="BA21" s="748"/>
      <c r="BB21" s="748"/>
      <c r="BC21" s="748"/>
      <c r="BD21" s="748"/>
      <c r="BE21" s="748"/>
      <c r="BF21" s="754"/>
      <c r="BG21" s="755"/>
      <c r="BH21" s="755"/>
      <c r="BI21" s="756"/>
      <c r="BJ21" s="754"/>
      <c r="BK21" s="755"/>
      <c r="BL21" s="755"/>
      <c r="BM21" s="756"/>
      <c r="BN21" s="754"/>
      <c r="BO21" s="755"/>
      <c r="BP21" s="755"/>
      <c r="BQ21" s="756"/>
    </row>
    <row r="22" spans="1:69" s="52" customFormat="1" ht="35.25" customHeight="1" thickBot="1">
      <c r="B22" s="57" t="s">
        <v>120</v>
      </c>
      <c r="C22" s="755"/>
      <c r="D22" s="755"/>
      <c r="E22" s="756"/>
      <c r="F22" s="757"/>
      <c r="G22" s="748"/>
      <c r="H22" s="748"/>
      <c r="I22" s="748"/>
      <c r="J22" s="757"/>
      <c r="K22" s="757"/>
      <c r="L22" s="757"/>
      <c r="M22" s="757"/>
      <c r="N22" s="757"/>
      <c r="O22" s="757"/>
      <c r="P22" s="757"/>
      <c r="Q22" s="757"/>
      <c r="R22" s="757"/>
      <c r="S22" s="748"/>
      <c r="T22" s="748"/>
      <c r="U22" s="748"/>
      <c r="V22" s="765"/>
      <c r="W22" s="766"/>
      <c r="X22" s="766"/>
      <c r="Y22" s="767"/>
      <c r="Z22" s="757"/>
      <c r="AA22" s="757"/>
      <c r="AB22" s="757"/>
      <c r="AC22" s="757"/>
      <c r="AD22" s="748"/>
      <c r="AE22" s="748"/>
      <c r="AF22" s="748"/>
      <c r="AG22" s="748"/>
      <c r="AH22" s="757"/>
      <c r="AI22" s="757"/>
      <c r="AJ22" s="757"/>
      <c r="AK22" s="757"/>
      <c r="AL22" s="757"/>
      <c r="AM22" s="757"/>
      <c r="AN22" s="757"/>
      <c r="AO22" s="757"/>
      <c r="AP22" s="757"/>
      <c r="AQ22" s="757"/>
      <c r="AR22" s="757"/>
      <c r="AS22" s="757"/>
      <c r="AT22" s="748"/>
      <c r="AU22" s="748"/>
      <c r="AV22" s="748"/>
      <c r="AW22" s="748"/>
      <c r="AX22" s="748"/>
      <c r="AY22" s="748"/>
      <c r="AZ22" s="748"/>
      <c r="BA22" s="748"/>
      <c r="BB22" s="748"/>
      <c r="BC22" s="748"/>
      <c r="BD22" s="748"/>
      <c r="BE22" s="748"/>
      <c r="BF22" s="754"/>
      <c r="BG22" s="755"/>
      <c r="BH22" s="755"/>
      <c r="BI22" s="756"/>
      <c r="BJ22" s="754"/>
      <c r="BK22" s="755"/>
      <c r="BL22" s="755"/>
      <c r="BM22" s="756"/>
      <c r="BN22" s="754"/>
      <c r="BO22" s="755"/>
      <c r="BP22" s="755"/>
      <c r="BQ22" s="756"/>
    </row>
    <row r="23" spans="1:69" s="52" customFormat="1" ht="30.75" customHeight="1">
      <c r="B23" s="768"/>
      <c r="C23" s="768"/>
      <c r="D23" s="768"/>
      <c r="E23" s="768"/>
      <c r="F23" s="763"/>
      <c r="G23" s="768"/>
      <c r="H23" s="768"/>
      <c r="I23" s="768"/>
      <c r="J23" s="763"/>
      <c r="K23" s="763"/>
      <c r="L23" s="763"/>
      <c r="M23" s="763"/>
      <c r="N23" s="763"/>
      <c r="O23" s="763"/>
      <c r="P23" s="763"/>
      <c r="Q23" s="763"/>
      <c r="R23" s="763"/>
      <c r="S23" s="768"/>
      <c r="T23" s="768"/>
      <c r="U23" s="768"/>
      <c r="V23" s="763"/>
      <c r="W23" s="763"/>
      <c r="X23" s="763"/>
      <c r="Y23" s="763"/>
      <c r="Z23" s="768"/>
      <c r="AA23" s="768"/>
      <c r="AB23" s="768"/>
      <c r="AC23" s="768"/>
      <c r="AD23" s="763"/>
      <c r="AE23" s="763"/>
      <c r="AF23" s="763"/>
      <c r="AG23" s="763"/>
      <c r="AH23" s="763"/>
      <c r="AI23" s="763"/>
      <c r="AJ23" s="763"/>
      <c r="AK23" s="763"/>
      <c r="AL23" s="763"/>
      <c r="AM23" s="763"/>
      <c r="AN23" s="763"/>
      <c r="AO23" s="763"/>
      <c r="AP23" s="763"/>
      <c r="AQ23" s="763"/>
      <c r="AR23" s="763"/>
      <c r="AS23" s="763"/>
      <c r="AT23" s="768"/>
      <c r="AU23" s="768"/>
      <c r="AV23" s="768"/>
      <c r="AW23" s="768"/>
      <c r="AX23" s="768"/>
      <c r="AY23" s="768"/>
      <c r="AZ23" s="768"/>
      <c r="BA23" s="768"/>
      <c r="BB23" s="58"/>
      <c r="BC23" s="58"/>
      <c r="BD23" s="58"/>
      <c r="BE23" s="58"/>
      <c r="BF23" s="768"/>
      <c r="BG23" s="768"/>
      <c r="BH23" s="768"/>
      <c r="BI23" s="768"/>
      <c r="BJ23" s="768"/>
      <c r="BK23" s="768"/>
      <c r="BL23" s="768"/>
      <c r="BM23" s="768"/>
      <c r="BN23" s="769"/>
      <c r="BO23" s="770"/>
      <c r="BP23" s="770"/>
      <c r="BQ23" s="771"/>
    </row>
    <row r="24" spans="1:69" s="50" customFormat="1" ht="30.75" customHeight="1" thickBot="1">
      <c r="B24" s="716" t="s">
        <v>121</v>
      </c>
      <c r="C24" s="716"/>
      <c r="D24" s="716"/>
      <c r="E24" s="716"/>
      <c r="F24" s="716"/>
      <c r="G24" s="716"/>
      <c r="H24" s="716"/>
      <c r="I24" s="716"/>
      <c r="J24" s="716"/>
      <c r="K24" s="716"/>
      <c r="L24" s="716"/>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16"/>
      <c r="AM24" s="716"/>
      <c r="AN24" s="716"/>
      <c r="AO24" s="716"/>
      <c r="AP24" s="716"/>
      <c r="AQ24" s="716"/>
      <c r="AR24" s="716"/>
      <c r="AS24" s="716"/>
      <c r="AT24" s="716"/>
      <c r="AU24" s="716"/>
      <c r="AV24" s="716"/>
      <c r="AW24" s="716"/>
      <c r="AX24" s="716"/>
      <c r="AY24" s="716"/>
      <c r="AZ24" s="716"/>
      <c r="BA24" s="716"/>
      <c r="BB24" s="716"/>
      <c r="BC24" s="716"/>
      <c r="BD24" s="716"/>
      <c r="BE24" s="716"/>
      <c r="BF24" s="716"/>
      <c r="BG24" s="716"/>
      <c r="BH24" s="716"/>
      <c r="BI24" s="716"/>
      <c r="BJ24" s="716"/>
      <c r="BK24" s="716"/>
      <c r="BL24" s="716"/>
      <c r="BM24" s="716"/>
      <c r="BN24" s="59"/>
      <c r="BO24" s="59"/>
      <c r="BP24" s="59"/>
      <c r="BQ24" s="59"/>
    </row>
    <row r="25" spans="1:69" s="50" customFormat="1" ht="96" customHeight="1" thickTop="1" thickBot="1">
      <c r="B25" s="753" t="s">
        <v>122</v>
      </c>
      <c r="C25" s="749"/>
      <c r="D25" s="749"/>
      <c r="E25" s="749"/>
      <c r="F25" s="749"/>
      <c r="G25" s="749"/>
      <c r="H25" s="749"/>
      <c r="I25" s="749"/>
      <c r="J25" s="749"/>
      <c r="K25" s="749"/>
      <c r="L25" s="749"/>
      <c r="M25" s="753" t="s">
        <v>123</v>
      </c>
      <c r="N25" s="753"/>
      <c r="O25" s="753"/>
      <c r="P25" s="753"/>
      <c r="Q25" s="753"/>
      <c r="R25" s="753"/>
      <c r="S25" s="753"/>
      <c r="T25" s="753" t="s">
        <v>124</v>
      </c>
      <c r="U25" s="753"/>
      <c r="V25" s="753"/>
      <c r="W25" s="753"/>
      <c r="X25" s="753"/>
      <c r="Y25" s="753"/>
      <c r="Z25" s="753"/>
      <c r="AA25" s="753" t="s">
        <v>125</v>
      </c>
      <c r="AB25" s="749"/>
      <c r="AC25" s="749"/>
      <c r="AD25" s="749"/>
      <c r="AE25" s="749"/>
      <c r="AF25" s="749"/>
      <c r="AG25" s="749"/>
      <c r="AH25" s="749"/>
      <c r="AI25" s="749"/>
      <c r="AJ25" s="749"/>
      <c r="AK25" s="710"/>
      <c r="AL25" s="772" t="s">
        <v>126</v>
      </c>
      <c r="AM25" s="773"/>
      <c r="AN25" s="773"/>
      <c r="AO25" s="773"/>
      <c r="AP25" s="773"/>
      <c r="AQ25" s="773"/>
      <c r="AR25" s="773"/>
      <c r="AS25" s="773"/>
      <c r="AT25" s="773"/>
      <c r="AU25" s="773"/>
      <c r="AV25" s="774"/>
      <c r="AW25" s="59"/>
      <c r="AX25" s="59"/>
      <c r="AY25" s="59"/>
      <c r="AZ25" s="59"/>
      <c r="BA25" s="59"/>
      <c r="BB25" s="59"/>
      <c r="BC25" s="59"/>
      <c r="BD25" s="59"/>
      <c r="BE25" s="59"/>
      <c r="BF25" s="59"/>
      <c r="BG25" s="59"/>
      <c r="BH25" s="59"/>
      <c r="BI25" s="59"/>
      <c r="BJ25" s="59"/>
      <c r="BK25" s="59"/>
      <c r="BL25" s="59"/>
      <c r="BM25" s="59"/>
      <c r="BN25" s="59"/>
      <c r="BO25" s="59"/>
      <c r="BP25" s="59"/>
      <c r="BQ25" s="59"/>
    </row>
    <row r="26" spans="1:69" s="50" customFormat="1" ht="35.25" customHeight="1" thickBot="1">
      <c r="B26" s="775" t="s">
        <v>127</v>
      </c>
      <c r="C26" s="776"/>
      <c r="D26" s="777">
        <f>N20</f>
        <v>0</v>
      </c>
      <c r="E26" s="777"/>
      <c r="F26" s="777"/>
      <c r="G26" s="777"/>
      <c r="H26" s="777"/>
      <c r="I26" s="777"/>
      <c r="J26" s="777"/>
      <c r="K26" s="712" t="s">
        <v>26</v>
      </c>
      <c r="L26" s="749"/>
      <c r="M26" s="778">
        <f>J20</f>
        <v>0</v>
      </c>
      <c r="N26" s="779"/>
      <c r="O26" s="779"/>
      <c r="P26" s="779"/>
      <c r="Q26" s="779"/>
      <c r="R26" s="779"/>
      <c r="S26" s="60" t="s">
        <v>128</v>
      </c>
      <c r="T26" s="753" t="s">
        <v>129</v>
      </c>
      <c r="U26" s="753"/>
      <c r="V26" s="753"/>
      <c r="W26" s="753"/>
      <c r="X26" s="753"/>
      <c r="Y26" s="753"/>
      <c r="Z26" s="753"/>
      <c r="AA26" s="780">
        <f>M26*17500</f>
        <v>0</v>
      </c>
      <c r="AB26" s="781"/>
      <c r="AC26" s="781"/>
      <c r="AD26" s="781"/>
      <c r="AE26" s="781"/>
      <c r="AF26" s="781"/>
      <c r="AG26" s="781"/>
      <c r="AH26" s="781"/>
      <c r="AI26" s="781"/>
      <c r="AJ26" s="711" t="s">
        <v>26</v>
      </c>
      <c r="AK26" s="711"/>
      <c r="AL26" s="782">
        <f>ROUNDDOWN(MIN(D26,AA26),-3)</f>
        <v>0</v>
      </c>
      <c r="AM26" s="781"/>
      <c r="AN26" s="781"/>
      <c r="AO26" s="781"/>
      <c r="AP26" s="781"/>
      <c r="AQ26" s="781"/>
      <c r="AR26" s="781"/>
      <c r="AS26" s="781"/>
      <c r="AT26" s="781"/>
      <c r="AU26" s="711" t="s">
        <v>26</v>
      </c>
      <c r="AV26" s="711"/>
      <c r="AW26" s="61"/>
      <c r="AX26" s="59"/>
      <c r="AY26" s="59"/>
      <c r="AZ26" s="59"/>
      <c r="BA26" s="62"/>
      <c r="BB26" s="62"/>
      <c r="BC26" s="62"/>
      <c r="BD26" s="62"/>
      <c r="BE26" s="62"/>
      <c r="BN26" s="59"/>
      <c r="BO26" s="59"/>
      <c r="BP26" s="59"/>
      <c r="BQ26" s="59"/>
    </row>
    <row r="27" spans="1:69" s="50" customFormat="1" ht="35.25" customHeight="1" thickBot="1">
      <c r="B27" s="775" t="s">
        <v>130</v>
      </c>
      <c r="C27" s="776"/>
      <c r="D27" s="777">
        <f>N21</f>
        <v>0</v>
      </c>
      <c r="E27" s="777"/>
      <c r="F27" s="777"/>
      <c r="G27" s="777"/>
      <c r="H27" s="777"/>
      <c r="I27" s="777"/>
      <c r="J27" s="777"/>
      <c r="K27" s="712" t="s">
        <v>26</v>
      </c>
      <c r="L27" s="749"/>
      <c r="M27" s="778">
        <f>J21</f>
        <v>0</v>
      </c>
      <c r="N27" s="779"/>
      <c r="O27" s="779"/>
      <c r="P27" s="779"/>
      <c r="Q27" s="779"/>
      <c r="R27" s="779"/>
      <c r="S27" s="60" t="s">
        <v>128</v>
      </c>
      <c r="T27" s="753" t="s">
        <v>129</v>
      </c>
      <c r="U27" s="753"/>
      <c r="V27" s="753"/>
      <c r="W27" s="753"/>
      <c r="X27" s="753"/>
      <c r="Y27" s="753"/>
      <c r="Z27" s="753"/>
      <c r="AA27" s="780">
        <f>M27*17500</f>
        <v>0</v>
      </c>
      <c r="AB27" s="781"/>
      <c r="AC27" s="781"/>
      <c r="AD27" s="781"/>
      <c r="AE27" s="781"/>
      <c r="AF27" s="781"/>
      <c r="AG27" s="781"/>
      <c r="AH27" s="781"/>
      <c r="AI27" s="781"/>
      <c r="AJ27" s="711" t="s">
        <v>26</v>
      </c>
      <c r="AK27" s="711"/>
      <c r="AL27" s="782">
        <f>ROUNDDOWN(MIN(D27,AA27),-3)</f>
        <v>0</v>
      </c>
      <c r="AM27" s="781"/>
      <c r="AN27" s="781"/>
      <c r="AO27" s="781"/>
      <c r="AP27" s="781"/>
      <c r="AQ27" s="781"/>
      <c r="AR27" s="781"/>
      <c r="AS27" s="781"/>
      <c r="AT27" s="781"/>
      <c r="AU27" s="711" t="s">
        <v>26</v>
      </c>
      <c r="AV27" s="711"/>
      <c r="AW27" s="61"/>
      <c r="AX27" s="59"/>
      <c r="AY27" s="59"/>
      <c r="AZ27" s="59"/>
      <c r="BN27" s="59"/>
      <c r="BO27" s="59"/>
      <c r="BP27" s="59"/>
      <c r="BQ27" s="59"/>
    </row>
    <row r="28" spans="1:69" s="50" customFormat="1" ht="35.25" customHeight="1" thickBot="1">
      <c r="B28" s="775" t="s">
        <v>131</v>
      </c>
      <c r="C28" s="776"/>
      <c r="D28" s="777">
        <f>N22</f>
        <v>0</v>
      </c>
      <c r="E28" s="777"/>
      <c r="F28" s="777"/>
      <c r="G28" s="777"/>
      <c r="H28" s="777"/>
      <c r="I28" s="777"/>
      <c r="J28" s="777"/>
      <c r="K28" s="712" t="s">
        <v>26</v>
      </c>
      <c r="L28" s="749"/>
      <c r="M28" s="778">
        <f>J22</f>
        <v>0</v>
      </c>
      <c r="N28" s="779"/>
      <c r="O28" s="779"/>
      <c r="P28" s="779"/>
      <c r="Q28" s="779"/>
      <c r="R28" s="779"/>
      <c r="S28" s="60" t="s">
        <v>128</v>
      </c>
      <c r="T28" s="753" t="s">
        <v>129</v>
      </c>
      <c r="U28" s="753"/>
      <c r="V28" s="753"/>
      <c r="W28" s="753"/>
      <c r="X28" s="753"/>
      <c r="Y28" s="753"/>
      <c r="Z28" s="753"/>
      <c r="AA28" s="780">
        <f>M28*17500</f>
        <v>0</v>
      </c>
      <c r="AB28" s="781"/>
      <c r="AC28" s="781"/>
      <c r="AD28" s="781"/>
      <c r="AE28" s="781"/>
      <c r="AF28" s="781"/>
      <c r="AG28" s="781"/>
      <c r="AH28" s="781"/>
      <c r="AI28" s="781"/>
      <c r="AJ28" s="711" t="s">
        <v>26</v>
      </c>
      <c r="AK28" s="711"/>
      <c r="AL28" s="783">
        <f>ROUNDDOWN(MIN(D28,AA28),-3)</f>
        <v>0</v>
      </c>
      <c r="AM28" s="784"/>
      <c r="AN28" s="784"/>
      <c r="AO28" s="784"/>
      <c r="AP28" s="784"/>
      <c r="AQ28" s="784"/>
      <c r="AR28" s="784"/>
      <c r="AS28" s="784"/>
      <c r="AT28" s="784"/>
      <c r="AU28" s="720" t="s">
        <v>26</v>
      </c>
      <c r="AV28" s="785"/>
      <c r="AW28" s="63"/>
    </row>
    <row r="29" spans="1:69" s="50" customFormat="1" ht="30.75" customHeight="1" thickTop="1">
      <c r="B29" s="64"/>
      <c r="C29" s="64"/>
      <c r="K29" s="59"/>
      <c r="L29" s="59"/>
      <c r="M29" s="65"/>
      <c r="N29" s="65"/>
      <c r="O29" s="65"/>
      <c r="P29" s="65"/>
      <c r="Q29" s="65"/>
      <c r="R29" s="65"/>
      <c r="S29" s="65"/>
      <c r="T29" s="66"/>
      <c r="U29" s="66"/>
      <c r="V29" s="66"/>
      <c r="W29" s="66"/>
      <c r="X29" s="66"/>
      <c r="Y29" s="66"/>
      <c r="Z29" s="66"/>
      <c r="AA29" s="67"/>
      <c r="AB29" s="67"/>
      <c r="AC29" s="67"/>
      <c r="AD29" s="67"/>
      <c r="AE29" s="67"/>
      <c r="AF29" s="67"/>
      <c r="AG29" s="67"/>
      <c r="AH29" s="67"/>
      <c r="AI29" s="67"/>
      <c r="AJ29" s="67"/>
      <c r="AK29" s="67"/>
      <c r="AL29" s="68"/>
      <c r="AM29" s="68"/>
      <c r="AN29" s="68"/>
      <c r="AO29" s="68"/>
      <c r="AP29" s="68"/>
      <c r="AQ29" s="68"/>
      <c r="AR29" s="68"/>
      <c r="AS29" s="68"/>
      <c r="AT29" s="68"/>
      <c r="AU29" s="68"/>
      <c r="AV29" s="68"/>
    </row>
    <row r="30" spans="1:69" s="50" customFormat="1" ht="30.75" customHeight="1" thickBot="1">
      <c r="B30" s="716" t="s">
        <v>132</v>
      </c>
      <c r="C30" s="716"/>
      <c r="D30" s="716"/>
      <c r="E30" s="716"/>
      <c r="F30" s="716"/>
      <c r="G30" s="716"/>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6"/>
      <c r="AY30" s="716"/>
      <c r="AZ30" s="716"/>
      <c r="BA30" s="716"/>
      <c r="BB30" s="716"/>
      <c r="BC30" s="716"/>
      <c r="BD30" s="716"/>
      <c r="BE30" s="716"/>
      <c r="BF30" s="716"/>
      <c r="BG30" s="716"/>
      <c r="BH30" s="716"/>
      <c r="BI30" s="716"/>
      <c r="BJ30" s="716"/>
      <c r="BK30" s="716"/>
      <c r="BL30" s="716"/>
      <c r="BM30" s="716"/>
    </row>
    <row r="31" spans="1:69" s="50" customFormat="1" ht="96" customHeight="1" thickBot="1">
      <c r="B31" s="750" t="s">
        <v>39</v>
      </c>
      <c r="C31" s="751"/>
      <c r="D31" s="751"/>
      <c r="E31" s="751"/>
      <c r="F31" s="751"/>
      <c r="G31" s="751"/>
      <c r="H31" s="751"/>
      <c r="I31" s="752"/>
      <c r="J31" s="735" t="s">
        <v>105</v>
      </c>
      <c r="K31" s="735"/>
      <c r="L31" s="735"/>
      <c r="M31" s="735"/>
      <c r="N31" s="753" t="s">
        <v>43</v>
      </c>
      <c r="O31" s="753"/>
      <c r="P31" s="753"/>
      <c r="Q31" s="753"/>
      <c r="R31" s="786" t="s">
        <v>106</v>
      </c>
      <c r="S31" s="787"/>
      <c r="T31" s="787"/>
      <c r="U31" s="788"/>
      <c r="V31" s="753" t="s">
        <v>45</v>
      </c>
      <c r="W31" s="753"/>
      <c r="X31" s="753"/>
      <c r="Y31" s="753"/>
      <c r="Z31" s="789" t="s">
        <v>107</v>
      </c>
      <c r="AA31" s="789"/>
      <c r="AB31" s="789"/>
      <c r="AC31" s="789"/>
      <c r="AD31" s="753" t="s">
        <v>108</v>
      </c>
      <c r="AE31" s="753"/>
      <c r="AF31" s="753"/>
      <c r="AG31" s="753"/>
      <c r="AH31" s="749" t="s">
        <v>109</v>
      </c>
      <c r="AI31" s="749"/>
      <c r="AJ31" s="749"/>
      <c r="AK31" s="749"/>
      <c r="AL31" s="753" t="s">
        <v>49</v>
      </c>
      <c r="AM31" s="753"/>
      <c r="AN31" s="753"/>
      <c r="AO31" s="753"/>
      <c r="AP31" s="753" t="s">
        <v>110</v>
      </c>
      <c r="AQ31" s="753"/>
      <c r="AR31" s="753"/>
      <c r="AS31" s="753"/>
      <c r="AT31" s="750" t="s">
        <v>133</v>
      </c>
      <c r="AU31" s="751"/>
      <c r="AV31" s="751"/>
      <c r="AW31" s="752"/>
      <c r="AX31" s="753" t="s">
        <v>52</v>
      </c>
      <c r="AY31" s="753"/>
      <c r="AZ31" s="753"/>
      <c r="BA31" s="753"/>
      <c r="BB31" s="753" t="s">
        <v>134</v>
      </c>
      <c r="BC31" s="753"/>
      <c r="BD31" s="753"/>
      <c r="BE31" s="753"/>
      <c r="BF31" s="790"/>
      <c r="BG31" s="790"/>
      <c r="BH31" s="790"/>
      <c r="BI31" s="790"/>
      <c r="BJ31" s="790"/>
      <c r="BK31" s="790"/>
      <c r="BL31" s="790"/>
      <c r="BM31" s="790"/>
    </row>
    <row r="32" spans="1:69" s="50" customFormat="1" ht="129" customHeight="1" thickBot="1">
      <c r="B32" s="750"/>
      <c r="C32" s="751"/>
      <c r="D32" s="751"/>
      <c r="E32" s="751"/>
      <c r="F32" s="751"/>
      <c r="G32" s="751"/>
      <c r="H32" s="751"/>
      <c r="I32" s="752"/>
      <c r="J32" s="743" t="s">
        <v>114</v>
      </c>
      <c r="K32" s="744"/>
      <c r="L32" s="744"/>
      <c r="M32" s="744"/>
      <c r="N32" s="743" t="s">
        <v>22</v>
      </c>
      <c r="O32" s="743"/>
      <c r="P32" s="743"/>
      <c r="Q32" s="743"/>
      <c r="R32" s="744" t="s">
        <v>63</v>
      </c>
      <c r="S32" s="744"/>
      <c r="T32" s="744"/>
      <c r="U32" s="744"/>
      <c r="V32" s="753" t="s">
        <v>64</v>
      </c>
      <c r="W32" s="753"/>
      <c r="X32" s="753"/>
      <c r="Y32" s="753"/>
      <c r="Z32" s="743" t="s">
        <v>116</v>
      </c>
      <c r="AA32" s="743"/>
      <c r="AB32" s="743"/>
      <c r="AC32" s="743"/>
      <c r="AD32" s="743" t="s">
        <v>22</v>
      </c>
      <c r="AE32" s="743"/>
      <c r="AF32" s="743"/>
      <c r="AG32" s="743"/>
      <c r="AH32" s="736" t="s">
        <v>66</v>
      </c>
      <c r="AI32" s="746"/>
      <c r="AJ32" s="746"/>
      <c r="AK32" s="747"/>
      <c r="AL32" s="736" t="s">
        <v>117</v>
      </c>
      <c r="AM32" s="746"/>
      <c r="AN32" s="746"/>
      <c r="AO32" s="747"/>
      <c r="AP32" s="749" t="s">
        <v>68</v>
      </c>
      <c r="AQ32" s="749"/>
      <c r="AR32" s="749"/>
      <c r="AS32" s="749"/>
      <c r="AT32" s="753" t="s">
        <v>69</v>
      </c>
      <c r="AU32" s="749"/>
      <c r="AV32" s="749"/>
      <c r="AW32" s="749"/>
      <c r="AX32" s="753" t="s">
        <v>69</v>
      </c>
      <c r="AY32" s="749"/>
      <c r="AZ32" s="749"/>
      <c r="BA32" s="749"/>
      <c r="BB32" s="753" t="s">
        <v>69</v>
      </c>
      <c r="BC32" s="749"/>
      <c r="BD32" s="749"/>
      <c r="BE32" s="749"/>
      <c r="BF32" s="790"/>
      <c r="BG32" s="717"/>
      <c r="BH32" s="717"/>
      <c r="BI32" s="717"/>
      <c r="BJ32" s="790"/>
      <c r="BK32" s="717"/>
      <c r="BL32" s="717"/>
      <c r="BM32" s="717"/>
    </row>
    <row r="33" spans="2:65" s="50" customFormat="1" ht="35.25" customHeight="1" thickBot="1">
      <c r="B33" s="750" t="s">
        <v>135</v>
      </c>
      <c r="C33" s="751"/>
      <c r="D33" s="751"/>
      <c r="E33" s="751"/>
      <c r="F33" s="751"/>
      <c r="G33" s="751"/>
      <c r="H33" s="751"/>
      <c r="I33" s="752"/>
      <c r="J33" s="753"/>
      <c r="K33" s="749"/>
      <c r="L33" s="749"/>
      <c r="M33" s="749"/>
      <c r="N33" s="753"/>
      <c r="O33" s="753"/>
      <c r="P33" s="753"/>
      <c r="Q33" s="753"/>
      <c r="R33" s="749"/>
      <c r="S33" s="749"/>
      <c r="T33" s="749"/>
      <c r="U33" s="749"/>
      <c r="V33" s="753"/>
      <c r="W33" s="753"/>
      <c r="X33" s="753"/>
      <c r="Y33" s="753"/>
      <c r="Z33" s="753"/>
      <c r="AA33" s="753"/>
      <c r="AB33" s="753"/>
      <c r="AC33" s="753"/>
      <c r="AD33" s="753"/>
      <c r="AE33" s="753"/>
      <c r="AF33" s="753"/>
      <c r="AG33" s="753"/>
      <c r="AH33" s="749"/>
      <c r="AI33" s="749"/>
      <c r="AJ33" s="749"/>
      <c r="AK33" s="749"/>
      <c r="AL33" s="749"/>
      <c r="AM33" s="749"/>
      <c r="AN33" s="749"/>
      <c r="AO33" s="749"/>
      <c r="AP33" s="749"/>
      <c r="AQ33" s="749"/>
      <c r="AR33" s="749"/>
      <c r="AS33" s="749"/>
      <c r="AT33" s="749"/>
      <c r="AU33" s="749"/>
      <c r="AV33" s="749"/>
      <c r="AW33" s="749"/>
      <c r="AX33" s="749"/>
      <c r="AY33" s="749"/>
      <c r="AZ33" s="749"/>
      <c r="BA33" s="749"/>
      <c r="BB33" s="749"/>
      <c r="BC33" s="749"/>
      <c r="BD33" s="749"/>
      <c r="BE33" s="749"/>
      <c r="BF33" s="717"/>
      <c r="BG33" s="717"/>
      <c r="BH33" s="717"/>
      <c r="BI33" s="717"/>
      <c r="BJ33" s="717"/>
      <c r="BK33" s="717"/>
      <c r="BL33" s="717"/>
      <c r="BM33" s="717"/>
    </row>
    <row r="34" spans="2:65" s="50" customFormat="1" ht="35.25" customHeight="1" thickBot="1">
      <c r="B34" s="750" t="s">
        <v>136</v>
      </c>
      <c r="C34" s="751"/>
      <c r="D34" s="751"/>
      <c r="E34" s="751"/>
      <c r="F34" s="751"/>
      <c r="G34" s="751"/>
      <c r="H34" s="751"/>
      <c r="I34" s="752"/>
      <c r="J34" s="753"/>
      <c r="K34" s="749"/>
      <c r="L34" s="749"/>
      <c r="M34" s="749"/>
      <c r="N34" s="753"/>
      <c r="O34" s="753"/>
      <c r="P34" s="753"/>
      <c r="Q34" s="753"/>
      <c r="R34" s="749"/>
      <c r="S34" s="749"/>
      <c r="T34" s="749"/>
      <c r="U34" s="749"/>
      <c r="V34" s="753"/>
      <c r="W34" s="753"/>
      <c r="X34" s="753"/>
      <c r="Y34" s="753"/>
      <c r="Z34" s="753"/>
      <c r="AA34" s="753"/>
      <c r="AB34" s="753"/>
      <c r="AC34" s="753"/>
      <c r="AD34" s="753"/>
      <c r="AE34" s="753"/>
      <c r="AF34" s="753"/>
      <c r="AG34" s="753"/>
      <c r="AH34" s="749"/>
      <c r="AI34" s="749"/>
      <c r="AJ34" s="749"/>
      <c r="AK34" s="749"/>
      <c r="AL34" s="749"/>
      <c r="AM34" s="749"/>
      <c r="AN34" s="749"/>
      <c r="AO34" s="749"/>
      <c r="AP34" s="749"/>
      <c r="AQ34" s="749"/>
      <c r="AR34" s="749"/>
      <c r="AS34" s="749"/>
      <c r="AT34" s="749"/>
      <c r="AU34" s="749"/>
      <c r="AV34" s="749"/>
      <c r="AW34" s="749"/>
      <c r="AX34" s="749"/>
      <c r="AY34" s="749"/>
      <c r="AZ34" s="749"/>
      <c r="BA34" s="749"/>
      <c r="BB34" s="749"/>
      <c r="BC34" s="749"/>
      <c r="BD34" s="749"/>
      <c r="BE34" s="749"/>
      <c r="BF34" s="717"/>
      <c r="BG34" s="717"/>
      <c r="BH34" s="717"/>
      <c r="BI34" s="717"/>
      <c r="BJ34" s="717"/>
      <c r="BK34" s="717"/>
      <c r="BL34" s="717"/>
      <c r="BM34" s="717"/>
    </row>
    <row r="35" spans="2:65" s="50" customFormat="1" ht="30.75" customHeight="1">
      <c r="B35" s="69"/>
      <c r="C35" s="69"/>
      <c r="D35" s="69"/>
      <c r="E35" s="69"/>
      <c r="F35" s="66"/>
      <c r="G35" s="59"/>
      <c r="H35" s="59"/>
      <c r="I35" s="59"/>
      <c r="J35" s="66"/>
      <c r="K35" s="66"/>
      <c r="L35" s="66"/>
      <c r="M35" s="66"/>
      <c r="N35" s="59"/>
      <c r="O35" s="59"/>
      <c r="P35" s="59"/>
      <c r="Q35" s="59"/>
      <c r="R35" s="66"/>
      <c r="S35" s="66"/>
      <c r="T35" s="66"/>
      <c r="U35" s="66"/>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row>
    <row r="36" spans="2:65" s="50" customFormat="1" ht="30.75" customHeight="1" thickBot="1">
      <c r="B36" s="716" t="s">
        <v>137</v>
      </c>
      <c r="C36" s="716"/>
      <c r="D36" s="716"/>
      <c r="E36" s="716"/>
      <c r="F36" s="716"/>
      <c r="G36" s="716"/>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716"/>
      <c r="AM36" s="716"/>
      <c r="AN36" s="716"/>
      <c r="AO36" s="716"/>
      <c r="AP36" s="716"/>
      <c r="AQ36" s="716"/>
      <c r="AR36" s="716"/>
      <c r="AS36" s="716"/>
      <c r="AT36" s="716"/>
      <c r="AU36" s="716"/>
      <c r="AV36" s="716"/>
      <c r="AW36" s="716"/>
      <c r="AX36" s="716"/>
      <c r="AY36" s="716"/>
      <c r="AZ36" s="716"/>
      <c r="BA36" s="716"/>
      <c r="BB36" s="716"/>
      <c r="BC36" s="716"/>
      <c r="BD36" s="716"/>
      <c r="BE36" s="716"/>
      <c r="BF36" s="716"/>
      <c r="BG36" s="716"/>
      <c r="BH36" s="716"/>
      <c r="BI36" s="716"/>
      <c r="BJ36" s="716"/>
      <c r="BK36" s="716"/>
      <c r="BL36" s="716"/>
      <c r="BM36" s="716"/>
    </row>
    <row r="37" spans="2:65" s="50" customFormat="1" ht="96" customHeight="1" thickTop="1" thickBot="1">
      <c r="B37" s="749"/>
      <c r="C37" s="749"/>
      <c r="D37" s="749"/>
      <c r="E37" s="749"/>
      <c r="F37" s="749"/>
      <c r="G37" s="749"/>
      <c r="H37" s="749"/>
      <c r="I37" s="749"/>
      <c r="J37" s="749"/>
      <c r="K37" s="749"/>
      <c r="L37" s="749"/>
      <c r="M37" s="749"/>
      <c r="N37" s="749"/>
      <c r="O37" s="789" t="s">
        <v>138</v>
      </c>
      <c r="P37" s="791"/>
      <c r="Q37" s="791"/>
      <c r="R37" s="791"/>
      <c r="S37" s="791"/>
      <c r="T37" s="791"/>
      <c r="U37" s="791"/>
      <c r="V37" s="786" t="s">
        <v>139</v>
      </c>
      <c r="W37" s="787"/>
      <c r="X37" s="788"/>
      <c r="Y37" s="750" t="s">
        <v>140</v>
      </c>
      <c r="Z37" s="751"/>
      <c r="AA37" s="751"/>
      <c r="AB37" s="751"/>
      <c r="AC37" s="751"/>
      <c r="AD37" s="751"/>
      <c r="AE37" s="792"/>
      <c r="AF37" s="772" t="s">
        <v>141</v>
      </c>
      <c r="AG37" s="773"/>
      <c r="AH37" s="773"/>
      <c r="AI37" s="773"/>
      <c r="AJ37" s="773"/>
      <c r="AK37" s="773"/>
      <c r="AL37" s="774"/>
      <c r="AM37" s="793"/>
      <c r="AN37" s="717"/>
      <c r="AO37" s="717"/>
      <c r="AP37" s="717"/>
      <c r="AQ37" s="717"/>
      <c r="AR37" s="717"/>
      <c r="AS37" s="717"/>
    </row>
    <row r="38" spans="2:65" s="50" customFormat="1" ht="35.25" customHeight="1" thickBot="1">
      <c r="B38" s="749" t="s">
        <v>142</v>
      </c>
      <c r="C38" s="749"/>
      <c r="D38" s="749"/>
      <c r="E38" s="749"/>
      <c r="F38" s="749"/>
      <c r="G38" s="749"/>
      <c r="H38" s="749"/>
      <c r="I38" s="749"/>
      <c r="J38" s="749"/>
      <c r="K38" s="749"/>
      <c r="L38" s="749"/>
      <c r="M38" s="749"/>
      <c r="N38" s="749"/>
      <c r="O38" s="780">
        <v>0</v>
      </c>
      <c r="P38" s="781"/>
      <c r="Q38" s="781"/>
      <c r="R38" s="781"/>
      <c r="S38" s="781"/>
      <c r="T38" s="711" t="s">
        <v>26</v>
      </c>
      <c r="U38" s="712"/>
      <c r="V38" s="811"/>
      <c r="W38" s="812"/>
      <c r="X38" s="813"/>
      <c r="Y38" s="70"/>
      <c r="Z38" s="781">
        <v>1030000</v>
      </c>
      <c r="AA38" s="781"/>
      <c r="AB38" s="781"/>
      <c r="AC38" s="781"/>
      <c r="AD38" s="711" t="s">
        <v>26</v>
      </c>
      <c r="AE38" s="712"/>
      <c r="AF38" s="783">
        <f>ROUNDDOWN(MIN(O38,Y38),-3)</f>
        <v>0</v>
      </c>
      <c r="AG38" s="784"/>
      <c r="AH38" s="784"/>
      <c r="AI38" s="784"/>
      <c r="AJ38" s="784"/>
      <c r="AK38" s="720" t="s">
        <v>26</v>
      </c>
      <c r="AL38" s="785"/>
      <c r="AM38" s="717"/>
      <c r="AN38" s="717"/>
      <c r="AO38" s="717"/>
      <c r="AP38" s="717"/>
      <c r="AQ38" s="717"/>
      <c r="AR38" s="717"/>
      <c r="AS38" s="717"/>
      <c r="AT38" s="71"/>
      <c r="AU38" s="71"/>
      <c r="AV38" s="71"/>
    </row>
    <row r="39" spans="2:65" s="50" customFormat="1" ht="65.25" customHeight="1" thickTop="1">
      <c r="B39" s="803" t="s">
        <v>143</v>
      </c>
      <c r="C39" s="720"/>
      <c r="D39" s="720"/>
      <c r="E39" s="720"/>
      <c r="F39" s="720"/>
      <c r="G39" s="720"/>
      <c r="H39" s="720"/>
      <c r="I39" s="720"/>
      <c r="J39" s="720"/>
      <c r="K39" s="720"/>
      <c r="L39" s="720"/>
      <c r="M39" s="720"/>
      <c r="N39" s="720"/>
      <c r="O39" s="804">
        <v>0</v>
      </c>
      <c r="P39" s="784"/>
      <c r="Q39" s="784"/>
      <c r="R39" s="784"/>
      <c r="S39" s="784"/>
      <c r="T39" s="720" t="s">
        <v>26</v>
      </c>
      <c r="U39" s="721"/>
      <c r="V39" s="719" t="s">
        <v>21</v>
      </c>
      <c r="W39" s="720"/>
      <c r="X39" s="721"/>
      <c r="Y39" s="72"/>
      <c r="Z39" s="784">
        <v>310000</v>
      </c>
      <c r="AA39" s="784"/>
      <c r="AB39" s="784"/>
      <c r="AC39" s="784"/>
      <c r="AD39" s="720" t="s">
        <v>26</v>
      </c>
      <c r="AE39" s="720"/>
      <c r="AF39" s="807">
        <f>ROUNDDOWN(MIN(O39,IF(V39="無",Z39,Z40)),-3)</f>
        <v>0</v>
      </c>
      <c r="AG39" s="808"/>
      <c r="AH39" s="808"/>
      <c r="AI39" s="808"/>
      <c r="AJ39" s="808"/>
      <c r="AK39" s="794" t="s">
        <v>26</v>
      </c>
      <c r="AL39" s="795"/>
      <c r="AM39" s="717"/>
      <c r="AN39" s="717"/>
      <c r="AO39" s="717"/>
      <c r="AP39" s="717"/>
      <c r="AQ39" s="717"/>
      <c r="AR39" s="717"/>
      <c r="AS39" s="717"/>
      <c r="AU39" s="50" t="s">
        <v>144</v>
      </c>
    </row>
    <row r="40" spans="2:65" s="50" customFormat="1" ht="65.25" customHeight="1" thickBot="1">
      <c r="B40" s="722"/>
      <c r="C40" s="723"/>
      <c r="D40" s="723"/>
      <c r="E40" s="723"/>
      <c r="F40" s="723"/>
      <c r="G40" s="723"/>
      <c r="H40" s="723"/>
      <c r="I40" s="723"/>
      <c r="J40" s="723"/>
      <c r="K40" s="723"/>
      <c r="L40" s="723"/>
      <c r="M40" s="723"/>
      <c r="N40" s="723"/>
      <c r="O40" s="805"/>
      <c r="P40" s="806"/>
      <c r="Q40" s="806"/>
      <c r="R40" s="806"/>
      <c r="S40" s="806"/>
      <c r="T40" s="723"/>
      <c r="U40" s="724"/>
      <c r="V40" s="722"/>
      <c r="W40" s="723"/>
      <c r="X40" s="724"/>
      <c r="Y40" s="73"/>
      <c r="Z40" s="798">
        <v>378000</v>
      </c>
      <c r="AA40" s="798"/>
      <c r="AB40" s="798"/>
      <c r="AC40" s="798"/>
      <c r="AD40" s="799" t="s">
        <v>145</v>
      </c>
      <c r="AE40" s="800"/>
      <c r="AF40" s="809"/>
      <c r="AG40" s="810"/>
      <c r="AH40" s="810"/>
      <c r="AI40" s="810"/>
      <c r="AJ40" s="810"/>
      <c r="AK40" s="796"/>
      <c r="AL40" s="797"/>
      <c r="AM40" s="59"/>
      <c r="AN40" s="59"/>
      <c r="AO40" s="59"/>
      <c r="AP40" s="59"/>
      <c r="AQ40" s="59"/>
      <c r="AR40" s="59"/>
      <c r="AS40" s="59"/>
    </row>
    <row r="41" spans="2:65" ht="82.5" customHeight="1">
      <c r="B41" s="801" t="s">
        <v>146</v>
      </c>
      <c r="C41" s="802"/>
      <c r="D41" s="802"/>
      <c r="E41" s="802"/>
      <c r="F41" s="802"/>
      <c r="G41" s="802"/>
      <c r="H41" s="802"/>
      <c r="I41" s="802"/>
      <c r="J41" s="802"/>
      <c r="K41" s="802"/>
      <c r="L41" s="802"/>
      <c r="M41" s="802"/>
      <c r="N41" s="802"/>
      <c r="O41" s="802"/>
      <c r="P41" s="802"/>
      <c r="Q41" s="802"/>
      <c r="R41" s="802"/>
      <c r="S41" s="802"/>
      <c r="T41" s="802"/>
      <c r="U41" s="802"/>
      <c r="V41" s="802"/>
      <c r="W41" s="802"/>
      <c r="X41" s="802"/>
      <c r="Y41" s="802"/>
      <c r="Z41" s="802"/>
      <c r="AA41" s="802"/>
      <c r="AB41" s="802"/>
      <c r="AC41" s="802"/>
      <c r="AD41" s="802"/>
      <c r="AE41" s="802"/>
      <c r="AF41" s="802"/>
      <c r="AG41" s="802"/>
      <c r="AH41" s="802"/>
      <c r="AI41" s="802"/>
      <c r="AJ41" s="802"/>
      <c r="AK41" s="802"/>
      <c r="AL41" s="802"/>
      <c r="AM41" s="802"/>
      <c r="AN41" s="802"/>
      <c r="AO41" s="802"/>
      <c r="AP41" s="802"/>
      <c r="AQ41" s="802"/>
      <c r="AR41" s="802"/>
      <c r="AS41" s="802"/>
      <c r="AT41" s="802"/>
      <c r="AU41" s="802"/>
      <c r="AV41" s="802"/>
      <c r="AW41" s="802"/>
      <c r="AX41" s="802"/>
      <c r="AY41" s="802"/>
      <c r="AZ41" s="802"/>
      <c r="BA41" s="802"/>
      <c r="BB41" s="802"/>
      <c r="BC41" s="802"/>
      <c r="BD41" s="802"/>
      <c r="BE41" s="802"/>
      <c r="BF41" s="802"/>
      <c r="BG41" s="802"/>
      <c r="BH41" s="802"/>
      <c r="BI41" s="802"/>
      <c r="BJ41" s="802"/>
      <c r="BK41" s="802"/>
      <c r="BL41" s="802"/>
      <c r="BM41" s="802"/>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32070-F3FF-4C7E-84FF-A065623B1809}">
  <sheetPr>
    <tabColor rgb="FFFFFF00"/>
    <pageSetUpPr fitToPage="1"/>
  </sheetPr>
  <dimension ref="A1:W61"/>
  <sheetViews>
    <sheetView view="pageBreakPreview" zoomScaleNormal="100" zoomScaleSheetLayoutView="100" workbookViewId="0">
      <selection activeCell="O13" sqref="O13:V13"/>
    </sheetView>
  </sheetViews>
  <sheetFormatPr defaultColWidth="4.125" defaultRowHeight="13.5"/>
  <cols>
    <col min="1" max="22" width="4.125" style="327"/>
    <col min="23" max="23" width="4.125" style="327" customWidth="1"/>
    <col min="24" max="16384" width="4.125" style="327"/>
  </cols>
  <sheetData>
    <row r="1" spans="1:23" ht="23.1" customHeight="1">
      <c r="A1" s="393" t="s">
        <v>493</v>
      </c>
      <c r="B1" s="393"/>
      <c r="C1" s="393"/>
      <c r="D1" s="393"/>
      <c r="E1" s="393"/>
      <c r="F1" s="393"/>
      <c r="G1" s="393"/>
      <c r="H1" s="393"/>
      <c r="I1" s="393"/>
      <c r="J1" s="393"/>
      <c r="K1" s="393"/>
      <c r="L1" s="393"/>
      <c r="M1" s="393"/>
      <c r="N1" s="393"/>
      <c r="O1" s="393"/>
      <c r="P1" s="393"/>
      <c r="Q1" s="393"/>
      <c r="R1" s="393"/>
      <c r="S1" s="393"/>
      <c r="T1" s="393"/>
      <c r="U1" s="393"/>
      <c r="V1" s="393"/>
      <c r="W1" s="393"/>
    </row>
    <row r="2" spans="1:23" ht="23.25" customHeight="1">
      <c r="A2" s="394" t="s">
        <v>494</v>
      </c>
      <c r="B2" s="394"/>
      <c r="C2" s="394"/>
      <c r="D2" s="394"/>
      <c r="E2" s="394"/>
      <c r="F2" s="394"/>
      <c r="G2" s="394"/>
      <c r="H2" s="394"/>
      <c r="I2" s="394"/>
      <c r="J2" s="394"/>
      <c r="K2" s="394"/>
      <c r="L2" s="394"/>
      <c r="M2" s="394"/>
      <c r="N2" s="394"/>
      <c r="O2" s="394"/>
      <c r="P2" s="394"/>
      <c r="Q2" s="394"/>
      <c r="R2" s="328"/>
      <c r="S2" s="328"/>
      <c r="T2" s="328"/>
      <c r="U2" s="328"/>
      <c r="V2" s="328"/>
      <c r="W2" s="329" t="s">
        <v>495</v>
      </c>
    </row>
    <row r="3" spans="1:23" ht="23.25" customHeight="1">
      <c r="A3" s="395" t="s">
        <v>496</v>
      </c>
      <c r="B3" s="396"/>
      <c r="C3" s="396"/>
      <c r="D3" s="396"/>
      <c r="E3" s="397"/>
      <c r="F3" s="401" t="s">
        <v>497</v>
      </c>
      <c r="G3" s="402"/>
      <c r="H3" s="402"/>
      <c r="I3" s="402"/>
      <c r="J3" s="402"/>
      <c r="K3" s="402"/>
      <c r="L3" s="402"/>
      <c r="M3" s="402"/>
      <c r="N3" s="402"/>
      <c r="O3" s="402"/>
      <c r="P3" s="402"/>
      <c r="Q3" s="402"/>
      <c r="R3" s="402"/>
      <c r="S3" s="402"/>
      <c r="T3" s="402"/>
      <c r="U3" s="402"/>
      <c r="V3" s="402"/>
      <c r="W3" s="403"/>
    </row>
    <row r="4" spans="1:23" ht="23.25" customHeight="1">
      <c r="A4" s="398"/>
      <c r="B4" s="399"/>
      <c r="C4" s="399"/>
      <c r="D4" s="399"/>
      <c r="E4" s="400"/>
      <c r="F4" s="404"/>
      <c r="G4" s="405"/>
      <c r="H4" s="405"/>
      <c r="I4" s="405"/>
      <c r="J4" s="405"/>
      <c r="K4" s="405"/>
      <c r="L4" s="405"/>
      <c r="M4" s="405"/>
      <c r="N4" s="405"/>
      <c r="O4" s="405"/>
      <c r="P4" s="405"/>
      <c r="Q4" s="405"/>
      <c r="R4" s="405"/>
      <c r="S4" s="405"/>
      <c r="T4" s="405"/>
      <c r="U4" s="405"/>
      <c r="V4" s="405"/>
      <c r="W4" s="406"/>
    </row>
    <row r="5" spans="1:23" ht="23.25" customHeight="1">
      <c r="A5" s="398"/>
      <c r="B5" s="399"/>
      <c r="C5" s="399"/>
      <c r="D5" s="399"/>
      <c r="E5" s="400"/>
      <c r="F5" s="404"/>
      <c r="G5" s="405"/>
      <c r="H5" s="405"/>
      <c r="I5" s="405"/>
      <c r="J5" s="405"/>
      <c r="K5" s="405"/>
      <c r="L5" s="405"/>
      <c r="M5" s="405"/>
      <c r="N5" s="405"/>
      <c r="O5" s="405"/>
      <c r="P5" s="405"/>
      <c r="Q5" s="405"/>
      <c r="R5" s="405"/>
      <c r="S5" s="405"/>
      <c r="T5" s="405"/>
      <c r="U5" s="405"/>
      <c r="V5" s="405"/>
      <c r="W5" s="406"/>
    </row>
    <row r="6" spans="1:23">
      <c r="A6" s="407" t="s">
        <v>498</v>
      </c>
      <c r="B6" s="408"/>
      <c r="C6" s="408"/>
      <c r="D6" s="408"/>
      <c r="E6" s="409"/>
      <c r="F6" s="413"/>
      <c r="G6" s="414"/>
      <c r="H6" s="414"/>
      <c r="I6" s="414"/>
      <c r="J6" s="414"/>
      <c r="K6" s="414"/>
      <c r="L6" s="414"/>
      <c r="M6" s="414"/>
      <c r="N6" s="414"/>
      <c r="O6" s="414"/>
      <c r="P6" s="414"/>
      <c r="Q6" s="414"/>
      <c r="R6" s="414"/>
      <c r="S6" s="414"/>
      <c r="T6" s="414"/>
      <c r="U6" s="414"/>
      <c r="V6" s="414"/>
      <c r="W6" s="415"/>
    </row>
    <row r="7" spans="1:23" ht="23.25" customHeight="1">
      <c r="A7" s="410"/>
      <c r="B7" s="411"/>
      <c r="C7" s="411"/>
      <c r="D7" s="411"/>
      <c r="E7" s="412"/>
      <c r="F7" s="416">
        <f>基本情報!C6</f>
        <v>0</v>
      </c>
      <c r="G7" s="417"/>
      <c r="H7" s="417"/>
      <c r="I7" s="417"/>
      <c r="J7" s="417"/>
      <c r="K7" s="417"/>
      <c r="L7" s="417"/>
      <c r="M7" s="417"/>
      <c r="N7" s="417"/>
      <c r="O7" s="417"/>
      <c r="P7" s="417"/>
      <c r="Q7" s="417"/>
      <c r="R7" s="417"/>
      <c r="S7" s="417"/>
      <c r="T7" s="417"/>
      <c r="U7" s="417"/>
      <c r="V7" s="417"/>
      <c r="W7" s="418"/>
    </row>
    <row r="8" spans="1:23">
      <c r="A8" s="422" t="s">
        <v>499</v>
      </c>
      <c r="B8" s="423"/>
      <c r="C8" s="423"/>
      <c r="D8" s="423"/>
      <c r="E8" s="424"/>
      <c r="F8" s="428"/>
      <c r="G8" s="429"/>
      <c r="H8" s="429"/>
      <c r="I8" s="429"/>
      <c r="J8" s="429"/>
      <c r="K8" s="429"/>
      <c r="L8" s="429"/>
      <c r="M8" s="429"/>
      <c r="N8" s="429"/>
      <c r="O8" s="429"/>
      <c r="P8" s="429"/>
      <c r="Q8" s="429"/>
      <c r="R8" s="429"/>
      <c r="S8" s="429"/>
      <c r="T8" s="429"/>
      <c r="U8" s="429"/>
      <c r="V8" s="429"/>
      <c r="W8" s="430"/>
    </row>
    <row r="9" spans="1:23" ht="23.25" customHeight="1">
      <c r="A9" s="425"/>
      <c r="B9" s="426"/>
      <c r="C9" s="426"/>
      <c r="D9" s="426"/>
      <c r="E9" s="427"/>
      <c r="F9" s="416">
        <f>基本情報!C7</f>
        <v>0</v>
      </c>
      <c r="G9" s="417"/>
      <c r="H9" s="417"/>
      <c r="I9" s="417"/>
      <c r="J9" s="417"/>
      <c r="K9" s="417"/>
      <c r="L9" s="417"/>
      <c r="M9" s="417"/>
      <c r="N9" s="417"/>
      <c r="O9" s="417"/>
      <c r="P9" s="417"/>
      <c r="Q9" s="417"/>
      <c r="R9" s="417"/>
      <c r="S9" s="417"/>
      <c r="T9" s="417"/>
      <c r="U9" s="417"/>
      <c r="V9" s="417"/>
      <c r="W9" s="418"/>
    </row>
    <row r="10" spans="1:23" ht="23.25" customHeight="1">
      <c r="A10" s="431" t="s">
        <v>500</v>
      </c>
      <c r="B10" s="432"/>
      <c r="C10" s="432"/>
      <c r="D10" s="432"/>
      <c r="E10" s="433"/>
      <c r="F10" s="431">
        <f>基本情報!C5</f>
        <v>0</v>
      </c>
      <c r="G10" s="432"/>
      <c r="H10" s="432"/>
      <c r="I10" s="432"/>
      <c r="J10" s="432"/>
      <c r="K10" s="433"/>
      <c r="L10" s="431" t="s">
        <v>501</v>
      </c>
      <c r="M10" s="432"/>
      <c r="N10" s="432"/>
      <c r="O10" s="432"/>
      <c r="P10" s="433"/>
      <c r="Q10" s="434">
        <f>基本情報!C9</f>
        <v>0</v>
      </c>
      <c r="R10" s="435"/>
      <c r="S10" s="435"/>
      <c r="T10" s="435"/>
      <c r="U10" s="435"/>
      <c r="V10" s="435"/>
      <c r="W10" s="436"/>
    </row>
    <row r="11" spans="1:23" ht="23.25" customHeight="1">
      <c r="A11" s="431" t="s">
        <v>502</v>
      </c>
      <c r="B11" s="432"/>
      <c r="C11" s="432"/>
      <c r="D11" s="432"/>
      <c r="E11" s="433"/>
      <c r="F11" s="437" t="s">
        <v>558</v>
      </c>
      <c r="G11" s="438"/>
      <c r="H11" s="438"/>
      <c r="I11" s="438"/>
      <c r="J11" s="438"/>
      <c r="K11" s="438"/>
      <c r="L11" s="438"/>
      <c r="M11" s="438"/>
      <c r="N11" s="438"/>
      <c r="O11" s="438"/>
      <c r="P11" s="438"/>
      <c r="Q11" s="438"/>
      <c r="R11" s="438"/>
      <c r="S11" s="438"/>
      <c r="T11" s="438"/>
      <c r="U11" s="438"/>
      <c r="V11" s="438"/>
      <c r="W11" s="439"/>
    </row>
    <row r="12" spans="1:23" ht="23.25" customHeight="1">
      <c r="A12" s="407" t="s">
        <v>503</v>
      </c>
      <c r="B12" s="408"/>
      <c r="C12" s="408"/>
      <c r="D12" s="408"/>
      <c r="E12" s="409"/>
      <c r="F12" s="407">
        <f>基本情報!C11</f>
        <v>0</v>
      </c>
      <c r="G12" s="408"/>
      <c r="H12" s="408"/>
      <c r="I12" s="408"/>
      <c r="J12" s="408"/>
      <c r="K12" s="408"/>
      <c r="L12" s="408"/>
      <c r="M12" s="362" t="s">
        <v>631</v>
      </c>
      <c r="N12" s="363"/>
      <c r="O12" s="363"/>
      <c r="P12" s="440">
        <f>基本情報!C12</f>
        <v>0</v>
      </c>
      <c r="Q12" s="440"/>
      <c r="R12" s="440"/>
      <c r="S12" s="440"/>
      <c r="T12" s="440"/>
      <c r="U12" s="440"/>
      <c r="V12" s="440"/>
      <c r="W12" s="364" t="s">
        <v>632</v>
      </c>
    </row>
    <row r="13" spans="1:23" ht="23.25" customHeight="1">
      <c r="A13" s="419"/>
      <c r="B13" s="420"/>
      <c r="C13" s="420"/>
      <c r="D13" s="420"/>
      <c r="E13" s="421"/>
      <c r="F13" s="365"/>
      <c r="G13" s="366"/>
      <c r="H13" s="366"/>
      <c r="I13" s="366"/>
      <c r="J13" s="366"/>
      <c r="K13" s="366" t="s">
        <v>633</v>
      </c>
      <c r="L13" s="366"/>
      <c r="M13" s="366"/>
      <c r="N13" s="366"/>
      <c r="O13" s="441">
        <f>基本情報!C13</f>
        <v>0</v>
      </c>
      <c r="P13" s="441"/>
      <c r="Q13" s="441"/>
      <c r="R13" s="441"/>
      <c r="S13" s="441"/>
      <c r="T13" s="441"/>
      <c r="U13" s="441"/>
      <c r="V13" s="441"/>
      <c r="W13" s="367" t="s">
        <v>632</v>
      </c>
    </row>
    <row r="14" spans="1:23" ht="18.75" customHeight="1">
      <c r="A14" s="407" t="s">
        <v>504</v>
      </c>
      <c r="B14" s="408"/>
      <c r="C14" s="408"/>
      <c r="D14" s="408"/>
      <c r="E14" s="409"/>
      <c r="F14" s="407" t="s">
        <v>505</v>
      </c>
      <c r="G14" s="408"/>
      <c r="H14" s="408"/>
      <c r="I14" s="408"/>
      <c r="J14" s="408"/>
      <c r="K14" s="408"/>
      <c r="L14" s="408"/>
      <c r="M14" s="408"/>
      <c r="N14" s="408"/>
      <c r="O14" s="408"/>
      <c r="P14" s="408"/>
      <c r="Q14" s="408"/>
      <c r="R14" s="408"/>
      <c r="S14" s="408"/>
      <c r="T14" s="408"/>
      <c r="U14" s="408"/>
      <c r="V14" s="408"/>
      <c r="W14" s="409"/>
    </row>
    <row r="15" spans="1:23" ht="18.75" customHeight="1">
      <c r="A15" s="419"/>
      <c r="B15" s="420"/>
      <c r="C15" s="420"/>
      <c r="D15" s="420"/>
      <c r="E15" s="421"/>
      <c r="F15" s="419"/>
      <c r="G15" s="420"/>
      <c r="H15" s="420"/>
      <c r="I15" s="420"/>
      <c r="J15" s="420"/>
      <c r="K15" s="420"/>
      <c r="L15" s="420"/>
      <c r="M15" s="420"/>
      <c r="N15" s="420"/>
      <c r="O15" s="420"/>
      <c r="P15" s="420"/>
      <c r="Q15" s="420"/>
      <c r="R15" s="420"/>
      <c r="S15" s="420"/>
      <c r="T15" s="420"/>
      <c r="U15" s="420"/>
      <c r="V15" s="420"/>
      <c r="W15" s="421"/>
    </row>
    <row r="16" spans="1:23">
      <c r="A16" s="407" t="s">
        <v>506</v>
      </c>
      <c r="B16" s="408"/>
      <c r="C16" s="408"/>
      <c r="D16" s="408"/>
      <c r="E16" s="409"/>
      <c r="F16" s="442"/>
      <c r="G16" s="443"/>
      <c r="H16" s="443"/>
      <c r="I16" s="443"/>
      <c r="J16" s="443"/>
      <c r="K16" s="443"/>
      <c r="L16" s="443"/>
      <c r="M16" s="443"/>
      <c r="N16" s="443"/>
      <c r="O16" s="443"/>
      <c r="P16" s="443"/>
      <c r="Q16" s="443"/>
      <c r="R16" s="443"/>
      <c r="S16" s="444"/>
      <c r="T16" s="445" t="s">
        <v>507</v>
      </c>
      <c r="U16" s="446"/>
      <c r="V16" s="446"/>
      <c r="W16" s="447"/>
    </row>
    <row r="17" spans="1:23" ht="23.25" customHeight="1">
      <c r="A17" s="410"/>
      <c r="B17" s="411"/>
      <c r="C17" s="411"/>
      <c r="D17" s="411"/>
      <c r="E17" s="412"/>
      <c r="F17" s="454">
        <f>基本情報!C14</f>
        <v>0</v>
      </c>
      <c r="G17" s="455"/>
      <c r="H17" s="455"/>
      <c r="I17" s="455"/>
      <c r="J17" s="455"/>
      <c r="K17" s="455"/>
      <c r="L17" s="393" t="s">
        <v>508</v>
      </c>
      <c r="M17" s="393"/>
      <c r="N17" s="393"/>
      <c r="O17" s="456">
        <f>基本情報!C15</f>
        <v>0</v>
      </c>
      <c r="P17" s="456"/>
      <c r="Q17" s="456"/>
      <c r="R17" s="393" t="s">
        <v>509</v>
      </c>
      <c r="S17" s="457"/>
      <c r="T17" s="448"/>
      <c r="U17" s="449"/>
      <c r="V17" s="449"/>
      <c r="W17" s="450"/>
    </row>
    <row r="18" spans="1:23" ht="18.75" customHeight="1">
      <c r="A18" s="419"/>
      <c r="B18" s="420"/>
      <c r="C18" s="420"/>
      <c r="D18" s="420"/>
      <c r="E18" s="421"/>
      <c r="F18" s="458"/>
      <c r="G18" s="459"/>
      <c r="H18" s="459"/>
      <c r="I18" s="459"/>
      <c r="J18" s="459"/>
      <c r="K18" s="459"/>
      <c r="L18" s="420" t="s">
        <v>510</v>
      </c>
      <c r="M18" s="420"/>
      <c r="N18" s="420"/>
      <c r="O18" s="441"/>
      <c r="P18" s="441"/>
      <c r="Q18" s="441"/>
      <c r="R18" s="441"/>
      <c r="S18" s="460"/>
      <c r="T18" s="451"/>
      <c r="U18" s="452"/>
      <c r="V18" s="452"/>
      <c r="W18" s="453"/>
    </row>
    <row r="19" spans="1:23" ht="18.75" customHeight="1">
      <c r="A19" s="407" t="s">
        <v>511</v>
      </c>
      <c r="B19" s="408"/>
      <c r="C19" s="408"/>
      <c r="D19" s="408"/>
      <c r="E19" s="409"/>
      <c r="F19" s="395" t="s">
        <v>512</v>
      </c>
      <c r="G19" s="396"/>
      <c r="H19" s="396"/>
      <c r="I19" s="396"/>
      <c r="J19" s="396"/>
      <c r="K19" s="396"/>
      <c r="L19" s="396"/>
      <c r="M19" s="396"/>
      <c r="N19" s="396"/>
      <c r="O19" s="396"/>
      <c r="P19" s="396"/>
      <c r="Q19" s="396"/>
      <c r="R19" s="396"/>
      <c r="S19" s="397"/>
      <c r="T19" s="445" t="s">
        <v>513</v>
      </c>
      <c r="U19" s="446"/>
      <c r="V19" s="446"/>
      <c r="W19" s="447"/>
    </row>
    <row r="20" spans="1:23" ht="18.75" customHeight="1">
      <c r="A20" s="419"/>
      <c r="B20" s="420"/>
      <c r="C20" s="420"/>
      <c r="D20" s="420"/>
      <c r="E20" s="421"/>
      <c r="F20" s="461"/>
      <c r="G20" s="462"/>
      <c r="H20" s="462"/>
      <c r="I20" s="462"/>
      <c r="J20" s="462"/>
      <c r="K20" s="462"/>
      <c r="L20" s="462"/>
      <c r="M20" s="462"/>
      <c r="N20" s="462"/>
      <c r="O20" s="462"/>
      <c r="P20" s="462"/>
      <c r="Q20" s="462"/>
      <c r="R20" s="462"/>
      <c r="S20" s="463"/>
      <c r="T20" s="448"/>
      <c r="U20" s="449"/>
      <c r="V20" s="449"/>
      <c r="W20" s="450"/>
    </row>
    <row r="21" spans="1:23" ht="23.25" customHeight="1">
      <c r="A21" s="464" t="s">
        <v>514</v>
      </c>
      <c r="B21" s="465"/>
      <c r="C21" s="465"/>
      <c r="D21" s="465"/>
      <c r="E21" s="466"/>
      <c r="F21" s="467" t="s">
        <v>515</v>
      </c>
      <c r="G21" s="468"/>
      <c r="H21" s="468"/>
      <c r="I21" s="468"/>
      <c r="J21" s="469"/>
      <c r="K21" s="431" t="s">
        <v>516</v>
      </c>
      <c r="L21" s="432"/>
      <c r="M21" s="433"/>
      <c r="N21" s="434">
        <f>基本情報!C17</f>
        <v>0</v>
      </c>
      <c r="O21" s="435"/>
      <c r="P21" s="435"/>
      <c r="Q21" s="435"/>
      <c r="R21" s="435"/>
      <c r="S21" s="436"/>
      <c r="T21" s="448"/>
      <c r="U21" s="449"/>
      <c r="V21" s="449"/>
      <c r="W21" s="450"/>
    </row>
    <row r="22" spans="1:23" ht="13.5" customHeight="1">
      <c r="A22" s="407" t="s">
        <v>517</v>
      </c>
      <c r="B22" s="408"/>
      <c r="C22" s="408"/>
      <c r="D22" s="408"/>
      <c r="E22" s="409"/>
      <c r="F22" s="470">
        <f>基本情報!C18</f>
        <v>0</v>
      </c>
      <c r="G22" s="471"/>
      <c r="H22" s="471"/>
      <c r="I22" s="471"/>
      <c r="J22" s="471"/>
      <c r="K22" s="471"/>
      <c r="L22" s="471"/>
      <c r="M22" s="471"/>
      <c r="N22" s="471"/>
      <c r="O22" s="471"/>
      <c r="P22" s="471"/>
      <c r="Q22" s="471"/>
      <c r="R22" s="471"/>
      <c r="S22" s="472"/>
      <c r="T22" s="448"/>
      <c r="U22" s="449"/>
      <c r="V22" s="449"/>
      <c r="W22" s="450"/>
    </row>
    <row r="23" spans="1:23" ht="23.25" customHeight="1">
      <c r="A23" s="419"/>
      <c r="B23" s="420"/>
      <c r="C23" s="420"/>
      <c r="D23" s="420"/>
      <c r="E23" s="421"/>
      <c r="F23" s="473">
        <f>基本情報!C19</f>
        <v>0</v>
      </c>
      <c r="G23" s="474"/>
      <c r="H23" s="474"/>
      <c r="I23" s="474"/>
      <c r="J23" s="474"/>
      <c r="K23" s="474"/>
      <c r="L23" s="474"/>
      <c r="M23" s="474"/>
      <c r="N23" s="474"/>
      <c r="O23" s="474"/>
      <c r="P23" s="474"/>
      <c r="Q23" s="474"/>
      <c r="R23" s="474"/>
      <c r="S23" s="475"/>
      <c r="T23" s="451"/>
      <c r="U23" s="452"/>
      <c r="V23" s="452"/>
      <c r="W23" s="453"/>
    </row>
    <row r="24" spans="1:23">
      <c r="A24" s="431" t="s">
        <v>518</v>
      </c>
      <c r="B24" s="432"/>
      <c r="C24" s="432"/>
      <c r="D24" s="432"/>
      <c r="E24" s="432"/>
      <c r="F24" s="432"/>
      <c r="G24" s="432"/>
      <c r="H24" s="432"/>
      <c r="I24" s="432"/>
      <c r="J24" s="432"/>
      <c r="K24" s="432"/>
      <c r="L24" s="432"/>
      <c r="M24" s="432"/>
      <c r="N24" s="432"/>
      <c r="O24" s="432"/>
      <c r="P24" s="432"/>
      <c r="Q24" s="432"/>
      <c r="R24" s="432"/>
      <c r="S24" s="432"/>
      <c r="T24" s="432"/>
      <c r="U24" s="432"/>
      <c r="V24" s="432"/>
      <c r="W24" s="433"/>
    </row>
    <row r="25" spans="1:23">
      <c r="A25" s="407" t="s">
        <v>519</v>
      </c>
      <c r="B25" s="408"/>
      <c r="C25" s="408"/>
      <c r="D25" s="408"/>
      <c r="E25" s="409"/>
      <c r="F25" s="476"/>
      <c r="G25" s="477"/>
      <c r="H25" s="477"/>
      <c r="I25" s="477"/>
      <c r="J25" s="477"/>
      <c r="K25" s="477"/>
      <c r="L25" s="477"/>
      <c r="M25" s="477"/>
      <c r="N25" s="477"/>
      <c r="O25" s="477"/>
      <c r="P25" s="477"/>
      <c r="Q25" s="477"/>
      <c r="R25" s="477"/>
      <c r="S25" s="478"/>
      <c r="T25" s="479" t="s">
        <v>520</v>
      </c>
      <c r="U25" s="480"/>
      <c r="V25" s="480"/>
      <c r="W25" s="481"/>
    </row>
    <row r="26" spans="1:23" ht="23.25" customHeight="1">
      <c r="A26" s="410"/>
      <c r="B26" s="411"/>
      <c r="C26" s="411"/>
      <c r="D26" s="411"/>
      <c r="E26" s="412"/>
      <c r="F26" s="488"/>
      <c r="G26" s="489"/>
      <c r="H26" s="489"/>
      <c r="I26" s="489"/>
      <c r="J26" s="489"/>
      <c r="K26" s="489"/>
      <c r="L26" s="393" t="s">
        <v>508</v>
      </c>
      <c r="M26" s="393"/>
      <c r="N26" s="393"/>
      <c r="O26" s="490"/>
      <c r="P26" s="490"/>
      <c r="Q26" s="490"/>
      <c r="R26" s="393" t="s">
        <v>509</v>
      </c>
      <c r="S26" s="457"/>
      <c r="T26" s="482"/>
      <c r="U26" s="483"/>
      <c r="V26" s="483"/>
      <c r="W26" s="484"/>
    </row>
    <row r="27" spans="1:23" ht="18.75" customHeight="1">
      <c r="A27" s="419"/>
      <c r="B27" s="420"/>
      <c r="C27" s="420"/>
      <c r="D27" s="420"/>
      <c r="E27" s="421"/>
      <c r="F27" s="491"/>
      <c r="G27" s="492"/>
      <c r="H27" s="492"/>
      <c r="I27" s="492"/>
      <c r="J27" s="492"/>
      <c r="K27" s="492"/>
      <c r="L27" s="420" t="s">
        <v>510</v>
      </c>
      <c r="M27" s="420"/>
      <c r="N27" s="420"/>
      <c r="O27" s="496"/>
      <c r="P27" s="496"/>
      <c r="Q27" s="496"/>
      <c r="R27" s="496"/>
      <c r="S27" s="497"/>
      <c r="T27" s="482"/>
      <c r="U27" s="483"/>
      <c r="V27" s="483"/>
      <c r="W27" s="484"/>
    </row>
    <row r="28" spans="1:23" ht="23.25" customHeight="1">
      <c r="A28" s="464" t="s">
        <v>514</v>
      </c>
      <c r="B28" s="465"/>
      <c r="C28" s="465"/>
      <c r="D28" s="465"/>
      <c r="E28" s="466"/>
      <c r="F28" s="464"/>
      <c r="G28" s="465"/>
      <c r="H28" s="465"/>
      <c r="I28" s="465"/>
      <c r="J28" s="466"/>
      <c r="K28" s="431" t="s">
        <v>521</v>
      </c>
      <c r="L28" s="432"/>
      <c r="M28" s="433"/>
      <c r="N28" s="498" t="s">
        <v>522</v>
      </c>
      <c r="O28" s="499"/>
      <c r="P28" s="499"/>
      <c r="Q28" s="499"/>
      <c r="R28" s="499"/>
      <c r="S28" s="500"/>
      <c r="T28" s="482"/>
      <c r="U28" s="483"/>
      <c r="V28" s="483"/>
      <c r="W28" s="484"/>
    </row>
    <row r="29" spans="1:23" ht="13.5" customHeight="1">
      <c r="A29" s="407" t="s">
        <v>517</v>
      </c>
      <c r="B29" s="408"/>
      <c r="C29" s="408"/>
      <c r="D29" s="408"/>
      <c r="E29" s="409"/>
      <c r="F29" s="501"/>
      <c r="G29" s="502"/>
      <c r="H29" s="502"/>
      <c r="I29" s="502"/>
      <c r="J29" s="502"/>
      <c r="K29" s="502"/>
      <c r="L29" s="502"/>
      <c r="M29" s="502"/>
      <c r="N29" s="502"/>
      <c r="O29" s="502"/>
      <c r="P29" s="502"/>
      <c r="Q29" s="502"/>
      <c r="R29" s="502"/>
      <c r="S29" s="503"/>
      <c r="T29" s="482"/>
      <c r="U29" s="483"/>
      <c r="V29" s="483"/>
      <c r="W29" s="484"/>
    </row>
    <row r="30" spans="1:23" ht="23.25" customHeight="1">
      <c r="A30" s="419"/>
      <c r="B30" s="420"/>
      <c r="C30" s="420"/>
      <c r="D30" s="420"/>
      <c r="E30" s="421"/>
      <c r="F30" s="504"/>
      <c r="G30" s="505"/>
      <c r="H30" s="505"/>
      <c r="I30" s="505"/>
      <c r="J30" s="505"/>
      <c r="K30" s="505"/>
      <c r="L30" s="505"/>
      <c r="M30" s="505"/>
      <c r="N30" s="505"/>
      <c r="O30" s="505"/>
      <c r="P30" s="505"/>
      <c r="Q30" s="505"/>
      <c r="R30" s="505"/>
      <c r="S30" s="506"/>
      <c r="T30" s="485"/>
      <c r="U30" s="486"/>
      <c r="V30" s="486"/>
      <c r="W30" s="487"/>
    </row>
    <row r="31" spans="1:23" ht="34.5" customHeight="1">
      <c r="A31" s="431" t="s">
        <v>523</v>
      </c>
      <c r="B31" s="432"/>
      <c r="C31" s="432"/>
      <c r="D31" s="432"/>
      <c r="E31" s="433"/>
      <c r="F31" s="431"/>
      <c r="G31" s="432"/>
      <c r="H31" s="432"/>
      <c r="I31" s="432"/>
      <c r="J31" s="432"/>
      <c r="K31" s="432"/>
      <c r="L31" s="432"/>
      <c r="M31" s="432"/>
      <c r="N31" s="432"/>
      <c r="O31" s="432"/>
      <c r="P31" s="432"/>
      <c r="Q31" s="432"/>
      <c r="R31" s="432"/>
      <c r="S31" s="432"/>
      <c r="T31" s="432"/>
      <c r="U31" s="432"/>
      <c r="V31" s="432"/>
      <c r="W31" s="433"/>
    </row>
    <row r="32" spans="1:23" ht="23.1" customHeight="1">
      <c r="A32" s="507" t="s">
        <v>524</v>
      </c>
      <c r="B32" s="508"/>
      <c r="C32" s="508"/>
      <c r="D32" s="508"/>
      <c r="E32" s="508"/>
      <c r="F32" s="508"/>
      <c r="G32" s="508"/>
      <c r="H32" s="508"/>
      <c r="I32" s="508"/>
      <c r="J32" s="508"/>
      <c r="K32" s="508"/>
      <c r="L32" s="508"/>
      <c r="M32" s="508"/>
      <c r="N32" s="508"/>
      <c r="O32" s="508"/>
      <c r="P32" s="508"/>
      <c r="Q32" s="508"/>
      <c r="R32" s="508"/>
      <c r="S32" s="508"/>
      <c r="T32" s="508"/>
      <c r="U32" s="508"/>
      <c r="V32" s="508"/>
      <c r="W32" s="509"/>
    </row>
    <row r="33" spans="1:23" ht="11.25" customHeight="1">
      <c r="A33" s="410"/>
      <c r="B33" s="411"/>
      <c r="C33" s="411"/>
      <c r="D33" s="411"/>
      <c r="E33" s="411"/>
      <c r="F33" s="411"/>
      <c r="G33" s="411"/>
      <c r="H33" s="411"/>
      <c r="I33" s="411"/>
      <c r="J33" s="411"/>
      <c r="K33" s="411"/>
      <c r="L33" s="411"/>
      <c r="M33" s="411"/>
      <c r="N33" s="411"/>
      <c r="O33" s="411"/>
      <c r="P33" s="411"/>
      <c r="Q33" s="411"/>
      <c r="R33" s="411"/>
      <c r="S33" s="411"/>
      <c r="T33" s="411"/>
      <c r="U33" s="411"/>
      <c r="V33" s="411"/>
      <c r="W33" s="412"/>
    </row>
    <row r="34" spans="1:23" ht="23.1" customHeight="1">
      <c r="A34" s="510" t="str">
        <f>'様式第１号（交付申請）'!G8</f>
        <v>令和８年〇月○日</v>
      </c>
      <c r="B34" s="511"/>
      <c r="C34" s="511"/>
      <c r="D34" s="511"/>
      <c r="E34" s="511"/>
      <c r="F34" s="511"/>
      <c r="G34" s="511"/>
      <c r="H34" s="511"/>
      <c r="I34" s="511"/>
      <c r="J34" s="511"/>
      <c r="K34" s="511"/>
      <c r="L34" s="511"/>
      <c r="M34" s="511"/>
      <c r="N34" s="511"/>
      <c r="O34" s="511"/>
      <c r="P34" s="511"/>
      <c r="Q34" s="511"/>
      <c r="R34" s="511"/>
      <c r="S34" s="511"/>
      <c r="T34" s="511"/>
      <c r="U34" s="511"/>
      <c r="V34" s="511"/>
      <c r="W34" s="512"/>
    </row>
    <row r="35" spans="1:23" ht="23.1" customHeight="1">
      <c r="A35" s="493" t="s">
        <v>525</v>
      </c>
      <c r="B35" s="494"/>
      <c r="C35" s="494"/>
      <c r="D35" s="494"/>
      <c r="E35" s="494"/>
      <c r="F35" s="494"/>
      <c r="G35" s="494"/>
      <c r="H35" s="494"/>
      <c r="I35" s="494"/>
      <c r="J35" s="494"/>
      <c r="K35" s="494"/>
      <c r="L35" s="494"/>
      <c r="M35" s="494"/>
      <c r="N35" s="494"/>
      <c r="O35" s="494"/>
      <c r="P35" s="494"/>
      <c r="Q35" s="494"/>
      <c r="R35" s="494"/>
      <c r="S35" s="494"/>
      <c r="T35" s="494"/>
      <c r="U35" s="494"/>
      <c r="V35" s="494"/>
      <c r="W35" s="495"/>
    </row>
    <row r="36" spans="1:23" ht="23.1" customHeight="1">
      <c r="A36" s="334"/>
      <c r="B36" s="333"/>
      <c r="C36" s="333"/>
      <c r="D36" s="333"/>
      <c r="E36" s="333"/>
      <c r="F36" s="494" t="s">
        <v>526</v>
      </c>
      <c r="G36" s="494"/>
      <c r="H36" s="494"/>
      <c r="I36" s="494"/>
      <c r="J36" s="513">
        <f>基本情報!C6</f>
        <v>0</v>
      </c>
      <c r="K36" s="513"/>
      <c r="L36" s="513"/>
      <c r="M36" s="513"/>
      <c r="N36" s="513"/>
      <c r="O36" s="513"/>
      <c r="P36" s="513"/>
      <c r="Q36" s="513"/>
      <c r="R36" s="513"/>
      <c r="S36" s="513"/>
      <c r="T36" s="513"/>
      <c r="U36" s="513"/>
      <c r="V36" s="513"/>
      <c r="W36" s="514"/>
    </row>
    <row r="37" spans="1:23" ht="23.1" customHeight="1">
      <c r="A37" s="334"/>
      <c r="B37" s="333"/>
      <c r="C37" s="333"/>
      <c r="D37" s="333"/>
      <c r="E37" s="333"/>
      <c r="F37" s="411" t="s">
        <v>527</v>
      </c>
      <c r="G37" s="411"/>
      <c r="H37" s="411"/>
      <c r="I37" s="411"/>
      <c r="J37" s="513">
        <f>基本情報!C7</f>
        <v>0</v>
      </c>
      <c r="K37" s="513"/>
      <c r="L37" s="513"/>
      <c r="M37" s="513"/>
      <c r="N37" s="513"/>
      <c r="O37" s="513"/>
      <c r="P37" s="513"/>
      <c r="Q37" s="513"/>
      <c r="R37" s="513"/>
      <c r="S37" s="513"/>
      <c r="T37" s="513"/>
      <c r="U37" s="513"/>
      <c r="V37" s="513"/>
      <c r="W37" s="514"/>
    </row>
    <row r="38" spans="1:23" ht="23.1" customHeight="1">
      <c r="A38" s="332"/>
      <c r="B38" s="333"/>
      <c r="C38" s="333"/>
      <c r="D38" s="333"/>
      <c r="E38" s="333"/>
      <c r="F38" s="411" t="s">
        <v>528</v>
      </c>
      <c r="G38" s="411"/>
      <c r="H38" s="411"/>
      <c r="I38" s="411"/>
      <c r="J38" s="515">
        <f>基本情報!C8</f>
        <v>0</v>
      </c>
      <c r="K38" s="515"/>
      <c r="L38" s="515"/>
      <c r="M38" s="515"/>
      <c r="N38" s="515"/>
      <c r="O38" s="515"/>
      <c r="P38" s="515"/>
      <c r="Q38" s="515"/>
      <c r="R38" s="515"/>
      <c r="S38" s="515"/>
      <c r="T38" s="515"/>
      <c r="U38" s="515"/>
      <c r="V38" s="515"/>
      <c r="W38" s="516"/>
    </row>
    <row r="39" spans="1:23" ht="33" customHeight="1">
      <c r="A39" s="332"/>
      <c r="B39" s="333"/>
      <c r="C39" s="333"/>
      <c r="D39" s="333"/>
      <c r="E39" s="333"/>
      <c r="F39" s="330"/>
      <c r="G39" s="330"/>
      <c r="H39" s="330"/>
      <c r="I39" s="330"/>
      <c r="J39" s="335"/>
      <c r="K39" s="335"/>
      <c r="L39" s="335"/>
      <c r="M39" s="335"/>
      <c r="N39" s="335"/>
      <c r="O39" s="335"/>
      <c r="P39" s="335"/>
      <c r="Q39" s="335"/>
      <c r="R39" s="335"/>
      <c r="S39" s="335"/>
      <c r="T39" s="335"/>
      <c r="U39" s="335"/>
      <c r="V39" s="335"/>
      <c r="W39" s="336"/>
    </row>
    <row r="40" spans="1:23" ht="22.7" customHeight="1">
      <c r="A40" s="332"/>
      <c r="B40" s="333"/>
      <c r="C40" s="333"/>
      <c r="D40" s="333"/>
      <c r="E40" s="333"/>
      <c r="F40" s="330"/>
      <c r="G40" s="330"/>
      <c r="H40" s="330"/>
      <c r="I40" s="330"/>
      <c r="J40" s="335"/>
      <c r="K40" s="335"/>
      <c r="L40" s="335"/>
      <c r="M40" s="335"/>
      <c r="N40" s="335"/>
      <c r="O40" s="335"/>
      <c r="P40" s="335"/>
      <c r="Q40" s="335"/>
      <c r="R40" s="335"/>
      <c r="S40" s="335"/>
      <c r="T40" s="335"/>
      <c r="U40" s="335"/>
      <c r="V40" s="335"/>
      <c r="W40" s="336"/>
    </row>
    <row r="41" spans="1:23" ht="25.7" customHeight="1">
      <c r="A41" s="337"/>
      <c r="B41" s="338"/>
      <c r="C41" s="338"/>
      <c r="D41" s="338"/>
      <c r="E41" s="338"/>
      <c r="F41" s="331"/>
      <c r="G41" s="331"/>
      <c r="H41" s="331"/>
      <c r="I41" s="331"/>
      <c r="J41" s="339"/>
      <c r="K41" s="339"/>
      <c r="L41" s="339"/>
      <c r="M41" s="339"/>
      <c r="N41" s="339"/>
      <c r="O41" s="339"/>
      <c r="P41" s="339"/>
      <c r="Q41" s="339"/>
      <c r="R41" s="339"/>
      <c r="S41" s="339"/>
      <c r="T41" s="339"/>
      <c r="U41" s="339"/>
      <c r="V41" s="339"/>
      <c r="W41" s="340"/>
    </row>
    <row r="42" spans="1:23" ht="11.25" customHeight="1">
      <c r="A42" s="333"/>
      <c r="B42" s="333"/>
      <c r="C42" s="333"/>
      <c r="D42" s="333"/>
      <c r="E42" s="333"/>
      <c r="F42" s="333"/>
      <c r="G42" s="333"/>
      <c r="H42" s="333"/>
      <c r="I42" s="333"/>
      <c r="J42" s="333"/>
      <c r="K42" s="333"/>
      <c r="L42" s="333"/>
      <c r="M42" s="333"/>
      <c r="N42" s="333"/>
      <c r="O42" s="333"/>
      <c r="P42" s="333"/>
      <c r="Q42" s="333"/>
      <c r="R42" s="333"/>
      <c r="S42" s="333"/>
      <c r="T42" s="333"/>
      <c r="U42" s="333"/>
      <c r="V42" s="333"/>
      <c r="W42" s="333"/>
    </row>
    <row r="43" spans="1:23">
      <c r="A43" s="518" t="s">
        <v>529</v>
      </c>
      <c r="B43" s="518"/>
      <c r="C43" s="518"/>
      <c r="D43" s="518"/>
      <c r="E43" s="518"/>
      <c r="F43" s="518"/>
      <c r="G43" s="518"/>
      <c r="H43" s="518"/>
      <c r="I43" s="518"/>
      <c r="J43" s="518"/>
      <c r="K43" s="518"/>
      <c r="L43" s="518"/>
      <c r="M43" s="518"/>
      <c r="N43" s="518"/>
      <c r="O43" s="518"/>
      <c r="P43" s="518"/>
      <c r="Q43" s="518"/>
      <c r="R43" s="518"/>
      <c r="S43" s="518"/>
      <c r="T43" s="518"/>
      <c r="U43" s="518"/>
      <c r="V43" s="518"/>
      <c r="W43" s="518"/>
    </row>
    <row r="44" spans="1:23">
      <c r="A44" s="483" t="s">
        <v>530</v>
      </c>
      <c r="B44" s="483"/>
      <c r="C44" s="483"/>
      <c r="D44" s="483"/>
      <c r="E44" s="483"/>
      <c r="F44" s="483"/>
      <c r="G44" s="483"/>
      <c r="H44" s="483"/>
      <c r="I44" s="483"/>
      <c r="J44" s="483"/>
      <c r="K44" s="483"/>
      <c r="L44" s="483"/>
      <c r="M44" s="483"/>
      <c r="N44" s="483"/>
      <c r="O44" s="483"/>
      <c r="P44" s="483"/>
      <c r="Q44" s="483"/>
      <c r="R44" s="483"/>
      <c r="S44" s="483"/>
      <c r="T44" s="483"/>
      <c r="U44" s="483"/>
      <c r="V44" s="483"/>
      <c r="W44" s="483"/>
    </row>
    <row r="45" spans="1:23">
      <c r="A45" s="517" t="s">
        <v>531</v>
      </c>
      <c r="B45" s="517"/>
      <c r="C45" s="517"/>
      <c r="D45" s="517"/>
      <c r="E45" s="517"/>
      <c r="F45" s="517"/>
      <c r="G45" s="517"/>
      <c r="H45" s="517"/>
      <c r="I45" s="517"/>
      <c r="J45" s="517"/>
      <c r="K45" s="517"/>
      <c r="L45" s="517"/>
      <c r="M45" s="517"/>
      <c r="N45" s="517"/>
      <c r="O45" s="517"/>
      <c r="P45" s="517"/>
      <c r="Q45" s="517"/>
      <c r="R45" s="517"/>
      <c r="S45" s="517"/>
      <c r="T45" s="517"/>
      <c r="U45" s="517"/>
      <c r="V45" s="517"/>
      <c r="W45" s="517"/>
    </row>
    <row r="46" spans="1:23">
      <c r="A46" s="518" t="s">
        <v>532</v>
      </c>
      <c r="B46" s="518"/>
      <c r="C46" s="518"/>
      <c r="D46" s="518"/>
      <c r="E46" s="518"/>
      <c r="F46" s="518"/>
      <c r="G46" s="518"/>
      <c r="H46" s="518"/>
      <c r="I46" s="518"/>
      <c r="J46" s="518"/>
      <c r="K46" s="518"/>
      <c r="L46" s="518"/>
      <c r="M46" s="518"/>
      <c r="N46" s="518"/>
      <c r="O46" s="518"/>
      <c r="P46" s="518"/>
      <c r="Q46" s="518"/>
      <c r="R46" s="518"/>
      <c r="S46" s="518"/>
      <c r="T46" s="518"/>
      <c r="U46" s="518"/>
      <c r="V46" s="518"/>
      <c r="W46" s="518"/>
    </row>
    <row r="47" spans="1:23">
      <c r="A47" s="483" t="s">
        <v>533</v>
      </c>
      <c r="B47" s="483"/>
      <c r="C47" s="483"/>
      <c r="D47" s="483"/>
      <c r="E47" s="483"/>
      <c r="F47" s="483"/>
      <c r="G47" s="483"/>
      <c r="H47" s="483"/>
      <c r="I47" s="483"/>
      <c r="J47" s="483"/>
      <c r="K47" s="483"/>
      <c r="L47" s="483"/>
      <c r="M47" s="483"/>
      <c r="N47" s="483"/>
      <c r="O47" s="483"/>
      <c r="P47" s="483"/>
      <c r="Q47" s="483"/>
      <c r="R47" s="483"/>
      <c r="S47" s="483"/>
      <c r="T47" s="483"/>
      <c r="U47" s="483"/>
      <c r="V47" s="483"/>
      <c r="W47" s="483"/>
    </row>
    <row r="48" spans="1:23">
      <c r="A48" s="517" t="s">
        <v>534</v>
      </c>
      <c r="B48" s="517"/>
      <c r="C48" s="517"/>
      <c r="D48" s="517"/>
      <c r="E48" s="517"/>
      <c r="F48" s="517"/>
      <c r="G48" s="517"/>
      <c r="H48" s="517"/>
      <c r="I48" s="517"/>
      <c r="J48" s="517"/>
      <c r="K48" s="517"/>
      <c r="L48" s="517"/>
      <c r="M48" s="517"/>
      <c r="N48" s="517"/>
      <c r="O48" s="517"/>
      <c r="P48" s="517"/>
      <c r="Q48" s="517"/>
      <c r="R48" s="517"/>
      <c r="S48" s="517"/>
      <c r="T48" s="517"/>
      <c r="U48" s="517"/>
      <c r="V48" s="517"/>
      <c r="W48" s="517"/>
    </row>
    <row r="49" spans="1:23">
      <c r="A49" s="517" t="s">
        <v>535</v>
      </c>
      <c r="B49" s="517"/>
      <c r="C49" s="517"/>
      <c r="D49" s="517"/>
      <c r="E49" s="517"/>
      <c r="F49" s="517"/>
      <c r="G49" s="517"/>
      <c r="H49" s="517"/>
      <c r="I49" s="517"/>
      <c r="J49" s="517"/>
      <c r="K49" s="517"/>
      <c r="L49" s="517"/>
      <c r="M49" s="517"/>
      <c r="N49" s="517"/>
      <c r="O49" s="517"/>
      <c r="P49" s="517"/>
      <c r="Q49" s="517"/>
      <c r="R49" s="517"/>
      <c r="S49" s="517"/>
      <c r="T49" s="517"/>
      <c r="U49" s="517"/>
      <c r="V49" s="517"/>
      <c r="W49" s="517"/>
    </row>
    <row r="50" spans="1:23">
      <c r="A50" s="517" t="s">
        <v>536</v>
      </c>
      <c r="B50" s="517"/>
      <c r="C50" s="517"/>
      <c r="D50" s="517"/>
      <c r="E50" s="517"/>
      <c r="F50" s="517"/>
      <c r="G50" s="517"/>
      <c r="H50" s="517"/>
      <c r="I50" s="517"/>
      <c r="J50" s="517"/>
      <c r="K50" s="517"/>
      <c r="L50" s="517"/>
      <c r="M50" s="517"/>
      <c r="N50" s="517"/>
      <c r="O50" s="517"/>
      <c r="P50" s="517"/>
      <c r="Q50" s="517"/>
      <c r="R50" s="517"/>
      <c r="S50" s="517"/>
      <c r="T50" s="517"/>
      <c r="U50" s="517"/>
      <c r="V50" s="517"/>
      <c r="W50" s="517"/>
    </row>
    <row r="51" spans="1:23">
      <c r="A51" s="517" t="s">
        <v>537</v>
      </c>
      <c r="B51" s="517"/>
      <c r="C51" s="517"/>
      <c r="D51" s="517"/>
      <c r="E51" s="517"/>
      <c r="F51" s="517"/>
      <c r="G51" s="517"/>
      <c r="H51" s="517"/>
      <c r="I51" s="517"/>
      <c r="J51" s="517"/>
      <c r="K51" s="517"/>
      <c r="L51" s="517"/>
      <c r="M51" s="517"/>
      <c r="N51" s="517"/>
      <c r="O51" s="517"/>
      <c r="P51" s="517"/>
      <c r="Q51" s="517"/>
      <c r="R51" s="517"/>
      <c r="S51" s="517"/>
      <c r="T51" s="517"/>
      <c r="U51" s="517"/>
      <c r="V51" s="517"/>
      <c r="W51" s="517"/>
    </row>
    <row r="52" spans="1:23">
      <c r="A52" s="517" t="s">
        <v>538</v>
      </c>
      <c r="B52" s="517"/>
      <c r="C52" s="517"/>
      <c r="D52" s="517"/>
      <c r="E52" s="517"/>
      <c r="F52" s="517"/>
      <c r="G52" s="517"/>
      <c r="H52" s="517"/>
      <c r="I52" s="517"/>
      <c r="J52" s="517"/>
      <c r="K52" s="517"/>
      <c r="L52" s="517"/>
      <c r="M52" s="517"/>
      <c r="N52" s="517"/>
      <c r="O52" s="517"/>
      <c r="P52" s="517"/>
      <c r="Q52" s="517"/>
      <c r="R52" s="517"/>
      <c r="S52" s="517"/>
      <c r="T52" s="517"/>
      <c r="U52" s="517"/>
      <c r="V52" s="517"/>
      <c r="W52" s="517"/>
    </row>
    <row r="53" spans="1:23">
      <c r="A53" s="517" t="s">
        <v>539</v>
      </c>
      <c r="B53" s="517"/>
      <c r="C53" s="517"/>
      <c r="D53" s="517"/>
      <c r="E53" s="517"/>
      <c r="F53" s="517"/>
      <c r="G53" s="517"/>
      <c r="H53" s="517"/>
      <c r="I53" s="517"/>
      <c r="J53" s="517"/>
      <c r="K53" s="517"/>
      <c r="L53" s="517"/>
      <c r="M53" s="517"/>
      <c r="N53" s="517"/>
      <c r="O53" s="517"/>
      <c r="P53" s="517"/>
      <c r="Q53" s="517"/>
      <c r="R53" s="517"/>
      <c r="S53" s="517"/>
      <c r="T53" s="517"/>
      <c r="U53" s="517"/>
      <c r="V53" s="517"/>
      <c r="W53" s="517"/>
    </row>
    <row r="54" spans="1:23">
      <c r="A54" s="517" t="s">
        <v>540</v>
      </c>
      <c r="B54" s="517"/>
      <c r="C54" s="517"/>
      <c r="D54" s="517"/>
      <c r="E54" s="517"/>
      <c r="F54" s="517"/>
      <c r="G54" s="517"/>
      <c r="H54" s="517"/>
      <c r="I54" s="517"/>
      <c r="J54" s="517"/>
      <c r="K54" s="517"/>
      <c r="L54" s="517"/>
      <c r="M54" s="517"/>
      <c r="N54" s="517"/>
      <c r="O54" s="517"/>
      <c r="P54" s="517"/>
      <c r="Q54" s="517"/>
      <c r="R54" s="517"/>
      <c r="S54" s="517"/>
      <c r="T54" s="517"/>
      <c r="U54" s="517"/>
      <c r="V54" s="517"/>
      <c r="W54" s="517"/>
    </row>
    <row r="55" spans="1:23">
      <c r="A55" s="517" t="s">
        <v>541</v>
      </c>
      <c r="B55" s="517"/>
      <c r="C55" s="517"/>
      <c r="D55" s="517"/>
      <c r="E55" s="517"/>
      <c r="F55" s="517"/>
      <c r="G55" s="517"/>
      <c r="H55" s="517"/>
      <c r="I55" s="517"/>
      <c r="J55" s="517"/>
      <c r="K55" s="517"/>
      <c r="L55" s="517"/>
      <c r="M55" s="517"/>
      <c r="N55" s="517"/>
      <c r="O55" s="517"/>
      <c r="P55" s="517"/>
      <c r="Q55" s="517"/>
      <c r="R55" s="517"/>
      <c r="S55" s="517"/>
      <c r="T55" s="517"/>
      <c r="U55" s="517"/>
      <c r="V55" s="517"/>
      <c r="W55" s="517"/>
    </row>
    <row r="56" spans="1:23">
      <c r="A56" s="517" t="s">
        <v>542</v>
      </c>
      <c r="B56" s="520"/>
      <c r="C56" s="520"/>
      <c r="D56" s="520"/>
      <c r="E56" s="520"/>
      <c r="F56" s="520"/>
      <c r="G56" s="520"/>
      <c r="H56" s="520"/>
      <c r="I56" s="520"/>
      <c r="J56" s="520"/>
      <c r="K56" s="520"/>
      <c r="L56" s="520"/>
      <c r="M56" s="520"/>
      <c r="N56" s="520"/>
      <c r="O56" s="520"/>
      <c r="P56" s="520"/>
      <c r="Q56" s="520"/>
      <c r="R56" s="520"/>
      <c r="S56" s="520"/>
      <c r="T56" s="520"/>
      <c r="U56" s="520"/>
      <c r="V56" s="520"/>
      <c r="W56" s="520"/>
    </row>
    <row r="57" spans="1:23">
      <c r="A57" s="517" t="s">
        <v>543</v>
      </c>
      <c r="B57" s="517"/>
      <c r="C57" s="517"/>
      <c r="D57" s="517"/>
      <c r="E57" s="517"/>
      <c r="F57" s="517"/>
      <c r="G57" s="517"/>
      <c r="H57" s="517"/>
      <c r="I57" s="517"/>
      <c r="J57" s="517"/>
      <c r="K57" s="517"/>
      <c r="L57" s="517"/>
      <c r="M57" s="517"/>
      <c r="N57" s="517"/>
      <c r="O57" s="517"/>
      <c r="P57" s="517"/>
      <c r="Q57" s="517"/>
      <c r="R57" s="517"/>
      <c r="S57" s="517"/>
      <c r="T57" s="517"/>
      <c r="U57" s="517"/>
      <c r="V57" s="517"/>
      <c r="W57" s="517"/>
    </row>
    <row r="58" spans="1:23">
      <c r="A58" s="517" t="s">
        <v>544</v>
      </c>
      <c r="B58" s="517"/>
      <c r="C58" s="517"/>
      <c r="D58" s="517"/>
      <c r="E58" s="517"/>
      <c r="F58" s="517"/>
      <c r="G58" s="517"/>
      <c r="H58" s="517"/>
      <c r="I58" s="517"/>
      <c r="J58" s="517"/>
      <c r="K58" s="517"/>
      <c r="L58" s="517"/>
      <c r="M58" s="517"/>
      <c r="N58" s="517"/>
      <c r="O58" s="517"/>
      <c r="P58" s="517"/>
      <c r="Q58" s="517"/>
      <c r="R58" s="517"/>
      <c r="S58" s="517"/>
      <c r="T58" s="517"/>
      <c r="U58" s="517"/>
      <c r="V58" s="517"/>
      <c r="W58" s="517"/>
    </row>
    <row r="59" spans="1:23">
      <c r="A59" s="517" t="s">
        <v>545</v>
      </c>
      <c r="B59" s="517"/>
      <c r="C59" s="517"/>
      <c r="D59" s="517"/>
      <c r="E59" s="517"/>
      <c r="F59" s="517"/>
      <c r="G59" s="517"/>
      <c r="H59" s="517"/>
      <c r="I59" s="517"/>
      <c r="J59" s="517"/>
      <c r="K59" s="517"/>
      <c r="L59" s="517"/>
      <c r="M59" s="517"/>
      <c r="N59" s="517"/>
      <c r="O59" s="517"/>
      <c r="P59" s="517"/>
      <c r="Q59" s="517"/>
      <c r="R59" s="517"/>
      <c r="S59" s="517"/>
      <c r="T59" s="517"/>
      <c r="U59" s="517"/>
      <c r="V59" s="517"/>
      <c r="W59" s="517"/>
    </row>
    <row r="60" spans="1:23">
      <c r="A60" s="517" t="s">
        <v>546</v>
      </c>
      <c r="B60" s="517"/>
      <c r="C60" s="517"/>
      <c r="D60" s="517"/>
      <c r="E60" s="517"/>
      <c r="F60" s="517"/>
      <c r="G60" s="517"/>
      <c r="H60" s="517"/>
      <c r="I60" s="517"/>
      <c r="J60" s="517"/>
      <c r="K60" s="517"/>
      <c r="L60" s="517"/>
      <c r="M60" s="517"/>
      <c r="N60" s="517"/>
      <c r="O60" s="517"/>
      <c r="P60" s="517"/>
      <c r="Q60" s="517"/>
      <c r="R60" s="517"/>
      <c r="S60" s="517"/>
      <c r="T60" s="517"/>
      <c r="U60" s="517"/>
      <c r="V60" s="517"/>
      <c r="W60" s="517"/>
    </row>
    <row r="61" spans="1:23" ht="39.75" customHeight="1">
      <c r="A61" s="519" t="s">
        <v>547</v>
      </c>
      <c r="B61" s="517"/>
      <c r="C61" s="517"/>
      <c r="D61" s="517"/>
      <c r="E61" s="517"/>
      <c r="F61" s="517"/>
      <c r="G61" s="517"/>
      <c r="H61" s="517"/>
      <c r="I61" s="517"/>
      <c r="J61" s="517"/>
      <c r="K61" s="517"/>
      <c r="L61" s="517"/>
      <c r="M61" s="517"/>
      <c r="N61" s="517"/>
      <c r="O61" s="517"/>
      <c r="P61" s="517"/>
      <c r="Q61" s="517"/>
      <c r="R61" s="517"/>
      <c r="S61" s="517"/>
      <c r="T61" s="517"/>
      <c r="U61" s="517"/>
      <c r="V61" s="517"/>
      <c r="W61" s="517"/>
    </row>
  </sheetData>
  <mergeCells count="91">
    <mergeCell ref="A61:W61"/>
    <mergeCell ref="A55:W55"/>
    <mergeCell ref="A56:W56"/>
    <mergeCell ref="A57:W57"/>
    <mergeCell ref="A58:W58"/>
    <mergeCell ref="A59:W59"/>
    <mergeCell ref="A60:W60"/>
    <mergeCell ref="A54:W54"/>
    <mergeCell ref="A43:W43"/>
    <mergeCell ref="A44:W44"/>
    <mergeCell ref="A45:W45"/>
    <mergeCell ref="A46:W46"/>
    <mergeCell ref="A47:W47"/>
    <mergeCell ref="A48:W48"/>
    <mergeCell ref="A49:W49"/>
    <mergeCell ref="A50:W50"/>
    <mergeCell ref="A51:W51"/>
    <mergeCell ref="A52:W52"/>
    <mergeCell ref="A53:W53"/>
    <mergeCell ref="F36:I36"/>
    <mergeCell ref="J36:W36"/>
    <mergeCell ref="F37:I37"/>
    <mergeCell ref="J37:W37"/>
    <mergeCell ref="F38:I38"/>
    <mergeCell ref="J38:W38"/>
    <mergeCell ref="A35:W35"/>
    <mergeCell ref="O27:S27"/>
    <mergeCell ref="A28:E28"/>
    <mergeCell ref="F28:J28"/>
    <mergeCell ref="K28:M28"/>
    <mergeCell ref="N28:S28"/>
    <mergeCell ref="A29:E30"/>
    <mergeCell ref="F29:S29"/>
    <mergeCell ref="F30:S30"/>
    <mergeCell ref="A31:E31"/>
    <mergeCell ref="F31:W31"/>
    <mergeCell ref="A32:W32"/>
    <mergeCell ref="A33:W33"/>
    <mergeCell ref="A34:W34"/>
    <mergeCell ref="A24:W24"/>
    <mergeCell ref="A25:E27"/>
    <mergeCell ref="F25:S25"/>
    <mergeCell ref="T25:W30"/>
    <mergeCell ref="F26:K26"/>
    <mergeCell ref="L26:N26"/>
    <mergeCell ref="O26:Q26"/>
    <mergeCell ref="R26:S26"/>
    <mergeCell ref="F27:K27"/>
    <mergeCell ref="L27:N27"/>
    <mergeCell ref="A19:E20"/>
    <mergeCell ref="F19:S20"/>
    <mergeCell ref="T19:W23"/>
    <mergeCell ref="A21:E21"/>
    <mergeCell ref="F21:J21"/>
    <mergeCell ref="K21:M21"/>
    <mergeCell ref="N21:S21"/>
    <mergeCell ref="A22:E23"/>
    <mergeCell ref="F22:S22"/>
    <mergeCell ref="F23:S23"/>
    <mergeCell ref="A16:E18"/>
    <mergeCell ref="F16:S16"/>
    <mergeCell ref="T16:W18"/>
    <mergeCell ref="F17:K17"/>
    <mergeCell ref="L17:N17"/>
    <mergeCell ref="O17:Q17"/>
    <mergeCell ref="R17:S17"/>
    <mergeCell ref="F18:K18"/>
    <mergeCell ref="L18:N18"/>
    <mergeCell ref="O18:S18"/>
    <mergeCell ref="A14:E15"/>
    <mergeCell ref="F14:W15"/>
    <mergeCell ref="A8:E9"/>
    <mergeCell ref="F8:W8"/>
    <mergeCell ref="F9:W9"/>
    <mergeCell ref="A10:E10"/>
    <mergeCell ref="F10:K10"/>
    <mergeCell ref="L10:P10"/>
    <mergeCell ref="Q10:W10"/>
    <mergeCell ref="A11:E11"/>
    <mergeCell ref="F11:W11"/>
    <mergeCell ref="A12:E13"/>
    <mergeCell ref="F12:L12"/>
    <mergeCell ref="P12:V12"/>
    <mergeCell ref="O13:V13"/>
    <mergeCell ref="A1:W1"/>
    <mergeCell ref="A2:Q2"/>
    <mergeCell ref="A3:E5"/>
    <mergeCell ref="F3:W5"/>
    <mergeCell ref="A6:E7"/>
    <mergeCell ref="F6:W6"/>
    <mergeCell ref="F7:W7"/>
  </mergeCells>
  <phoneticPr fontId="4"/>
  <pageMargins left="0.70866141732283472" right="0.70866141732283472" top="0.74803149606299213" bottom="0.74803149606299213" header="0.31496062992125984" footer="0.31496062992125984"/>
  <pageSetup paperSize="9" scale="93" fitToHeight="0" orientation="portrait" blackAndWhite="1" r:id="rId1"/>
  <rowBreaks count="1" manualBreakCount="1">
    <brk id="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3FB1-5D00-496B-85E7-55C769E3D9CB}">
  <sheetPr>
    <tabColor rgb="FFFFFF00"/>
    <pageSetUpPr fitToPage="1"/>
  </sheetPr>
  <dimension ref="A1:H38"/>
  <sheetViews>
    <sheetView view="pageBreakPreview" topLeftCell="A3" zoomScaleNormal="100" zoomScaleSheetLayoutView="100" workbookViewId="0">
      <selection sqref="A1:G1"/>
    </sheetView>
  </sheetViews>
  <sheetFormatPr defaultColWidth="8.75" defaultRowHeight="13.5"/>
  <cols>
    <col min="1" max="1" width="10" style="241" customWidth="1"/>
    <col min="2" max="2" width="16.25" style="241" customWidth="1"/>
    <col min="3" max="3" width="15.375" style="241" customWidth="1"/>
    <col min="4" max="4" width="11.75" style="241" customWidth="1"/>
    <col min="5" max="5" width="0.875" style="241" customWidth="1"/>
    <col min="6" max="7" width="18.375" style="241" customWidth="1"/>
    <col min="8" max="16384" width="8.75" style="241"/>
  </cols>
  <sheetData>
    <row r="1" spans="1:8" ht="19.5" customHeight="1">
      <c r="A1" s="522" t="s">
        <v>323</v>
      </c>
      <c r="B1" s="522"/>
      <c r="C1" s="522"/>
      <c r="D1" s="522"/>
      <c r="E1" s="522"/>
      <c r="F1" s="522"/>
      <c r="G1" s="522"/>
    </row>
    <row r="2" spans="1:8" ht="19.5" customHeight="1">
      <c r="A2" s="242"/>
      <c r="B2" s="242"/>
      <c r="C2" s="242"/>
      <c r="D2" s="242"/>
      <c r="E2" s="242"/>
      <c r="F2" s="242"/>
      <c r="G2" s="242"/>
    </row>
    <row r="3" spans="1:8" ht="19.5" customHeight="1">
      <c r="A3" s="242"/>
      <c r="B3" s="242"/>
      <c r="C3" s="242"/>
      <c r="D3" s="242"/>
      <c r="E3" s="242"/>
      <c r="F3" s="242"/>
      <c r="G3" s="242"/>
    </row>
    <row r="4" spans="1:8" ht="21">
      <c r="A4" s="523" t="s">
        <v>324</v>
      </c>
      <c r="B4" s="523"/>
      <c r="C4" s="523"/>
      <c r="D4" s="523"/>
      <c r="E4" s="523"/>
      <c r="F4" s="523"/>
      <c r="G4" s="523"/>
    </row>
    <row r="5" spans="1:8" ht="19.5" customHeight="1">
      <c r="A5" s="243"/>
      <c r="B5" s="243"/>
      <c r="C5" s="243"/>
      <c r="D5" s="243"/>
      <c r="E5" s="243"/>
      <c r="F5" s="243"/>
      <c r="G5" s="243"/>
    </row>
    <row r="6" spans="1:8" ht="19.5" customHeight="1"/>
    <row r="7" spans="1:8" ht="19.5" customHeight="1">
      <c r="G7" s="267" t="s">
        <v>325</v>
      </c>
    </row>
    <row r="8" spans="1:8" ht="19.5" customHeight="1">
      <c r="G8" s="267" t="s">
        <v>639</v>
      </c>
      <c r="H8" s="369" t="s">
        <v>326</v>
      </c>
    </row>
    <row r="9" spans="1:8" ht="19.5" customHeight="1">
      <c r="G9" s="244"/>
    </row>
    <row r="10" spans="1:8" ht="21">
      <c r="A10" s="245" t="s">
        <v>327</v>
      </c>
    </row>
    <row r="11" spans="1:8" ht="19.5" customHeight="1">
      <c r="A11" s="245"/>
    </row>
    <row r="12" spans="1:8" ht="19.5" customHeight="1"/>
    <row r="13" spans="1:8" ht="19.5" customHeight="1">
      <c r="D13" s="246" t="s">
        <v>328</v>
      </c>
      <c r="E13" s="246"/>
      <c r="F13" s="521">
        <f>基本情報!C6</f>
        <v>0</v>
      </c>
      <c r="G13" s="521"/>
      <c r="H13" s="268" t="s">
        <v>630</v>
      </c>
    </row>
    <row r="14" spans="1:8" ht="19.5" customHeight="1">
      <c r="D14" s="246" t="s">
        <v>329</v>
      </c>
      <c r="E14" s="246"/>
      <c r="F14" s="521">
        <f>基本情報!C7</f>
        <v>0</v>
      </c>
      <c r="G14" s="521"/>
      <c r="H14" s="268" t="s">
        <v>630</v>
      </c>
    </row>
    <row r="15" spans="1:8" ht="19.5" customHeight="1">
      <c r="D15" s="246" t="s">
        <v>330</v>
      </c>
      <c r="E15" s="246"/>
      <c r="F15" s="521">
        <f>基本情報!C8</f>
        <v>0</v>
      </c>
      <c r="G15" s="521"/>
      <c r="H15" s="268" t="s">
        <v>630</v>
      </c>
    </row>
    <row r="16" spans="1:8" ht="19.5" customHeight="1">
      <c r="D16" s="246" t="s">
        <v>331</v>
      </c>
      <c r="E16" s="246"/>
      <c r="F16" s="521">
        <f>基本情報!C9</f>
        <v>0</v>
      </c>
      <c r="G16" s="521"/>
      <c r="H16" s="268" t="s">
        <v>630</v>
      </c>
    </row>
    <row r="17" spans="1:8" ht="19.5" customHeight="1">
      <c r="D17" s="247" t="s">
        <v>332</v>
      </c>
      <c r="E17" s="246"/>
      <c r="F17" s="521">
        <f>基本情報!C13</f>
        <v>0</v>
      </c>
      <c r="G17" s="521"/>
      <c r="H17" s="268" t="s">
        <v>630</v>
      </c>
    </row>
    <row r="18" spans="1:8" ht="19.5" customHeight="1">
      <c r="D18" s="248"/>
      <c r="E18" s="248"/>
      <c r="F18" s="249"/>
      <c r="G18" s="249"/>
    </row>
    <row r="19" spans="1:8" ht="19.5" customHeight="1">
      <c r="D19" s="248"/>
      <c r="E19" s="248"/>
      <c r="F19" s="249"/>
      <c r="G19" s="249"/>
    </row>
    <row r="20" spans="1:8" ht="19.5" customHeight="1"/>
    <row r="21" spans="1:8" ht="39.950000000000003" customHeight="1">
      <c r="A21" s="525" t="str">
        <f>"　令和８年度において、感染症指定医療機関施設整備補助事業（"&amp;様式１!A9&amp;")を下記のとおり実施したいので、補助金"&amp;FIXED(様式１!P9,0,FALSE)&amp;"円を交付願いたく補助金交付要綱第３条の規定に基づき、関係書類を添えて申請します。"</f>
        <v>　令和８年度において、感染症指定医療機関施設整備補助事業（)を下記のとおり実施したいので、補助金0円を交付願いたく補助金交付要綱第３条の規定に基づき、関係書類を添えて申請します。</v>
      </c>
      <c r="B21" s="525"/>
      <c r="C21" s="525"/>
      <c r="D21" s="525"/>
      <c r="E21" s="525"/>
      <c r="F21" s="525"/>
      <c r="G21" s="525"/>
      <c r="H21" s="268" t="s">
        <v>362</v>
      </c>
    </row>
    <row r="22" spans="1:8" ht="19.5" customHeight="1">
      <c r="A22" s="250"/>
      <c r="B22" s="250"/>
      <c r="C22" s="250"/>
      <c r="D22" s="250"/>
      <c r="E22" s="250"/>
      <c r="F22" s="250"/>
      <c r="G22" s="250"/>
    </row>
    <row r="23" spans="1:8" ht="19.5" customHeight="1">
      <c r="A23" s="250"/>
      <c r="B23" s="250"/>
      <c r="C23" s="250"/>
      <c r="D23" s="250"/>
      <c r="E23" s="250"/>
      <c r="F23" s="250"/>
      <c r="G23" s="250"/>
    </row>
    <row r="24" spans="1:8" ht="19.5" customHeight="1">
      <c r="A24" s="526" t="s">
        <v>333</v>
      </c>
      <c r="B24" s="526"/>
      <c r="C24" s="526"/>
      <c r="D24" s="526"/>
      <c r="E24" s="526"/>
      <c r="F24" s="526"/>
      <c r="G24" s="526"/>
    </row>
    <row r="25" spans="1:8" ht="19.5" customHeight="1">
      <c r="A25" s="251"/>
      <c r="B25" s="251"/>
      <c r="C25" s="251"/>
      <c r="D25" s="251"/>
      <c r="E25" s="251"/>
      <c r="F25" s="251"/>
      <c r="G25" s="251"/>
    </row>
    <row r="26" spans="1:8" ht="19.5" customHeight="1">
      <c r="A26" s="527" t="s">
        <v>360</v>
      </c>
      <c r="B26" s="527"/>
      <c r="C26" s="527"/>
      <c r="D26" s="527"/>
      <c r="E26" s="527"/>
      <c r="F26" s="527"/>
      <c r="G26" s="527"/>
    </row>
    <row r="27" spans="1:8" ht="19.5" customHeight="1">
      <c r="A27" s="252"/>
      <c r="B27" s="252"/>
      <c r="C27" s="252"/>
      <c r="D27" s="252"/>
      <c r="E27" s="252"/>
      <c r="F27" s="252"/>
      <c r="G27" s="252"/>
    </row>
    <row r="28" spans="1:8" ht="19.5" customHeight="1">
      <c r="A28" s="250" t="s">
        <v>430</v>
      </c>
      <c r="B28" s="250"/>
      <c r="C28" s="528" t="s">
        <v>640</v>
      </c>
      <c r="D28" s="528"/>
      <c r="E28" s="253"/>
      <c r="G28" s="250"/>
      <c r="H28" s="268" t="s">
        <v>619</v>
      </c>
    </row>
    <row r="29" spans="1:8" ht="19.5" customHeight="1">
      <c r="A29" s="250"/>
      <c r="B29" s="250"/>
      <c r="C29" s="253"/>
      <c r="F29" s="250"/>
      <c r="G29" s="250"/>
    </row>
    <row r="30" spans="1:8" ht="19.5" customHeight="1">
      <c r="A30" s="250" t="s">
        <v>334</v>
      </c>
      <c r="B30" s="250"/>
      <c r="C30" s="528" t="s">
        <v>640</v>
      </c>
      <c r="D30" s="528"/>
      <c r="E30" s="253"/>
      <c r="F30" s="253"/>
      <c r="G30" s="250"/>
      <c r="H30" s="268" t="s">
        <v>642</v>
      </c>
    </row>
    <row r="31" spans="1:8" ht="19.5" customHeight="1">
      <c r="A31" s="250"/>
      <c r="B31" s="250"/>
      <c r="C31" s="253"/>
      <c r="D31" s="250"/>
      <c r="E31" s="250"/>
      <c r="F31" s="250"/>
      <c r="G31" s="250"/>
    </row>
    <row r="32" spans="1:8" ht="19.5" customHeight="1">
      <c r="A32" s="524" t="s">
        <v>335</v>
      </c>
      <c r="B32" s="524"/>
      <c r="F32" s="250"/>
      <c r="G32" s="250"/>
    </row>
    <row r="33" spans="2:8" ht="19.5" customHeight="1">
      <c r="B33" s="250" t="s">
        <v>365</v>
      </c>
      <c r="C33" s="250"/>
      <c r="D33" s="250" t="s">
        <v>366</v>
      </c>
      <c r="E33" s="250"/>
      <c r="F33" s="250"/>
      <c r="G33" s="250"/>
    </row>
    <row r="34" spans="2:8" ht="19.5" customHeight="1">
      <c r="B34" s="250" t="s">
        <v>367</v>
      </c>
      <c r="C34" s="250"/>
      <c r="D34" s="269" t="str">
        <f>IF(様式１!A9="","",IF(様式１!A9="病室の感染対策に係る整備","様式２－１","様式２－２"))</f>
        <v/>
      </c>
      <c r="E34" s="250"/>
      <c r="F34" s="250"/>
      <c r="G34" s="250"/>
      <c r="H34" s="268" t="s">
        <v>362</v>
      </c>
    </row>
    <row r="35" spans="2:8" ht="19.5" customHeight="1">
      <c r="B35" s="250" t="s">
        <v>364</v>
      </c>
      <c r="C35" s="250"/>
      <c r="D35" s="269" t="str">
        <f>IF(様式１!A9="","",IF(様式１!A9="病室の感染対策に係る整備","様式３‐１","様式３‐２"))</f>
        <v/>
      </c>
      <c r="E35" s="250"/>
      <c r="F35" s="250"/>
      <c r="G35" s="250"/>
      <c r="H35" s="268" t="s">
        <v>362</v>
      </c>
    </row>
    <row r="36" spans="2:8" ht="19.5" customHeight="1">
      <c r="B36" s="522" t="s">
        <v>336</v>
      </c>
      <c r="C36" s="522"/>
      <c r="D36" s="522"/>
      <c r="E36" s="522"/>
      <c r="F36" s="522"/>
      <c r="G36" s="522"/>
    </row>
    <row r="37" spans="2:8" ht="19.5" customHeight="1">
      <c r="B37" s="522"/>
      <c r="C37" s="522"/>
      <c r="D37" s="522"/>
      <c r="E37" s="522"/>
      <c r="F37" s="522"/>
      <c r="G37" s="522"/>
    </row>
    <row r="38" spans="2:8" ht="19.5" customHeight="1">
      <c r="B38" s="250"/>
      <c r="C38" s="250"/>
      <c r="D38" s="250"/>
      <c r="E38" s="250"/>
      <c r="F38" s="250"/>
      <c r="G38" s="250"/>
    </row>
  </sheetData>
  <protectedRanges>
    <protectedRange sqref="G7 F13:G14 F16:G17 C28:D28 C30:D30" name="範囲2"/>
  </protectedRanges>
  <mergeCells count="15">
    <mergeCell ref="A32:B32"/>
    <mergeCell ref="B37:G37"/>
    <mergeCell ref="B36:G36"/>
    <mergeCell ref="F17:G17"/>
    <mergeCell ref="A21:G21"/>
    <mergeCell ref="A24:G24"/>
    <mergeCell ref="A26:G26"/>
    <mergeCell ref="C28:D28"/>
    <mergeCell ref="C30:D30"/>
    <mergeCell ref="F16:G16"/>
    <mergeCell ref="A1:G1"/>
    <mergeCell ref="A4:G4"/>
    <mergeCell ref="F13:G13"/>
    <mergeCell ref="F14:G14"/>
    <mergeCell ref="F15:G15"/>
  </mergeCells>
  <phoneticPr fontId="4"/>
  <conditionalFormatting sqref="F14">
    <cfRule type="containsText" dxfId="5" priority="1" operator="containsText" text="プルダウン選択">
      <formula>NOT(ISERROR(SEARCH("プルダウン選択",F14)))</formula>
    </cfRule>
  </conditionalFormatting>
  <dataValidations count="1">
    <dataValidation imeMode="halfAlpha" allowBlank="1" showInputMessage="1" showErrorMessage="1" sqref="F16:G16" xr:uid="{02B9F10E-5AAD-4B61-AC4A-F754457BD497}"/>
  </dataValidations>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9E0E0-A81C-4D44-A2CE-1F26F92805E6}">
  <sheetPr>
    <tabColor rgb="FFFFFF00"/>
    <pageSetUpPr autoPageBreaks="0" fitToPage="1"/>
  </sheetPr>
  <dimension ref="A1:J30"/>
  <sheetViews>
    <sheetView view="pageBreakPreview" zoomScaleNormal="100" zoomScaleSheetLayoutView="100" workbookViewId="0">
      <selection activeCell="J20" sqref="J20"/>
    </sheetView>
  </sheetViews>
  <sheetFormatPr defaultColWidth="8.75" defaultRowHeight="13.5"/>
  <cols>
    <col min="1" max="4" width="8.75" style="255"/>
    <col min="5" max="5" width="11.125" style="255" customWidth="1"/>
    <col min="6" max="7" width="8.75" style="255"/>
    <col min="8" max="8" width="11.375" style="255" customWidth="1"/>
    <col min="9" max="9" width="18.375" style="255" customWidth="1"/>
    <col min="10" max="10" width="9.125" style="255" customWidth="1"/>
    <col min="11" max="16384" width="8.75" style="255"/>
  </cols>
  <sheetData>
    <row r="1" spans="1:10">
      <c r="A1" s="254" t="s">
        <v>338</v>
      </c>
    </row>
    <row r="2" spans="1:10" ht="22.5" customHeight="1">
      <c r="A2" s="530" t="s">
        <v>339</v>
      </c>
      <c r="B2" s="530"/>
      <c r="C2" s="530"/>
      <c r="D2" s="530"/>
      <c r="E2" s="530"/>
      <c r="F2" s="530"/>
      <c r="G2" s="530"/>
      <c r="H2" s="530"/>
      <c r="I2" s="530"/>
    </row>
    <row r="3" spans="1:10" ht="14.25">
      <c r="A3" s="256"/>
    </row>
    <row r="4" spans="1:10" ht="32.25" customHeight="1">
      <c r="A4" s="529" t="s">
        <v>337</v>
      </c>
      <c r="B4" s="529"/>
      <c r="C4" s="529"/>
      <c r="D4" s="529"/>
      <c r="E4" s="529"/>
      <c r="F4" s="529"/>
      <c r="G4" s="529"/>
      <c r="H4" s="529"/>
      <c r="I4" s="529"/>
    </row>
    <row r="5" spans="1:10">
      <c r="A5" s="258"/>
    </row>
    <row r="6" spans="1:10">
      <c r="A6" s="531" t="s">
        <v>340</v>
      </c>
      <c r="B6" s="531"/>
      <c r="C6" s="531"/>
      <c r="D6" s="531"/>
      <c r="E6" s="531"/>
      <c r="F6" s="531"/>
      <c r="G6" s="531"/>
      <c r="H6" s="531"/>
      <c r="I6" s="531"/>
    </row>
    <row r="7" spans="1:10">
      <c r="A7" s="261" t="s">
        <v>431</v>
      </c>
      <c r="B7" s="305"/>
      <c r="C7" s="305"/>
      <c r="D7" s="305"/>
      <c r="E7" s="305"/>
      <c r="F7" s="305"/>
      <c r="G7" s="305"/>
      <c r="H7" s="305"/>
      <c r="I7" s="305"/>
    </row>
    <row r="8" spans="1:10" ht="32.25" customHeight="1">
      <c r="A8" s="529" t="s">
        <v>341</v>
      </c>
      <c r="B8" s="529"/>
      <c r="C8" s="529"/>
      <c r="D8" s="529"/>
      <c r="E8" s="529"/>
      <c r="F8" s="529"/>
      <c r="G8" s="529"/>
      <c r="H8" s="529"/>
      <c r="I8" s="529"/>
    </row>
    <row r="9" spans="1:10">
      <c r="A9" s="259" t="s">
        <v>342</v>
      </c>
      <c r="B9" s="260"/>
      <c r="C9" s="260"/>
      <c r="D9" s="260"/>
      <c r="E9" s="260"/>
      <c r="F9" s="260"/>
      <c r="G9" s="260"/>
      <c r="H9" s="260"/>
      <c r="I9" s="260"/>
    </row>
    <row r="10" spans="1:10" ht="29.25" customHeight="1">
      <c r="A10" s="529" t="s">
        <v>343</v>
      </c>
      <c r="B10" s="529"/>
      <c r="C10" s="529"/>
      <c r="D10" s="529"/>
      <c r="E10" s="529"/>
      <c r="F10" s="529"/>
      <c r="G10" s="529"/>
      <c r="H10" s="529"/>
      <c r="I10" s="529"/>
    </row>
    <row r="11" spans="1:10" ht="45.75" customHeight="1">
      <c r="A11" s="529" t="s">
        <v>344</v>
      </c>
      <c r="B11" s="529"/>
      <c r="C11" s="529"/>
      <c r="D11" s="529"/>
      <c r="E11" s="529"/>
      <c r="F11" s="529"/>
      <c r="G11" s="529"/>
      <c r="H11" s="529"/>
      <c r="I11" s="529"/>
    </row>
    <row r="12" spans="1:10" ht="60" customHeight="1">
      <c r="A12" s="529" t="s">
        <v>345</v>
      </c>
      <c r="B12" s="529"/>
      <c r="C12" s="529"/>
      <c r="D12" s="529"/>
      <c r="E12" s="529"/>
      <c r="F12" s="529"/>
      <c r="G12" s="529"/>
      <c r="H12" s="529"/>
      <c r="I12" s="529"/>
    </row>
    <row r="13" spans="1:10" ht="14.25" customHeight="1">
      <c r="A13" s="259"/>
      <c r="B13" s="260"/>
      <c r="C13" s="260"/>
      <c r="D13" s="260"/>
      <c r="E13" s="260"/>
      <c r="F13" s="260"/>
      <c r="G13" s="260"/>
      <c r="H13" s="260"/>
      <c r="I13" s="260"/>
    </row>
    <row r="14" spans="1:10" ht="14.25" customHeight="1">
      <c r="A14" s="259" t="s">
        <v>432</v>
      </c>
      <c r="B14" s="260"/>
      <c r="C14" s="260"/>
      <c r="D14" s="260"/>
      <c r="E14" s="260"/>
      <c r="F14" s="260"/>
      <c r="G14" s="260"/>
      <c r="H14" s="260"/>
      <c r="I14" s="260"/>
    </row>
    <row r="15" spans="1:10">
      <c r="A15" s="529" t="s">
        <v>346</v>
      </c>
      <c r="B15" s="529"/>
      <c r="C15" s="529"/>
      <c r="D15" s="529"/>
      <c r="E15" s="529"/>
      <c r="F15" s="529"/>
      <c r="G15" s="529"/>
      <c r="H15" s="529"/>
      <c r="I15" s="529"/>
      <c r="J15" s="255" t="s">
        <v>347</v>
      </c>
    </row>
    <row r="16" spans="1:10" ht="28.5" customHeight="1">
      <c r="A16" s="529" t="s">
        <v>348</v>
      </c>
      <c r="B16" s="529"/>
      <c r="C16" s="529"/>
      <c r="D16" s="529"/>
      <c r="E16" s="529"/>
      <c r="F16" s="529"/>
      <c r="G16" s="529"/>
      <c r="H16" s="529"/>
      <c r="I16" s="529"/>
    </row>
    <row r="17" spans="1:10" ht="207" customHeight="1">
      <c r="A17" s="529" t="s">
        <v>349</v>
      </c>
      <c r="B17" s="529"/>
      <c r="C17" s="529"/>
      <c r="D17" s="529"/>
      <c r="E17" s="529"/>
      <c r="F17" s="529"/>
      <c r="G17" s="529"/>
      <c r="H17" s="529"/>
      <c r="I17" s="529"/>
    </row>
    <row r="18" spans="1:10">
      <c r="A18" s="257"/>
      <c r="B18" s="257"/>
      <c r="C18" s="257"/>
      <c r="D18" s="257"/>
      <c r="E18" s="257"/>
      <c r="F18" s="257"/>
      <c r="G18" s="257"/>
      <c r="H18" s="257"/>
      <c r="I18" s="257"/>
    </row>
    <row r="19" spans="1:10" ht="21" customHeight="1">
      <c r="A19" s="533" t="s">
        <v>350</v>
      </c>
      <c r="B19" s="533"/>
      <c r="C19" s="533"/>
      <c r="D19" s="533"/>
      <c r="E19" s="533"/>
      <c r="F19" s="533"/>
      <c r="G19" s="533"/>
      <c r="H19" s="533"/>
      <c r="I19" s="533"/>
    </row>
    <row r="20" spans="1:10" ht="56.25" customHeight="1">
      <c r="A20" s="529" t="s">
        <v>351</v>
      </c>
      <c r="B20" s="529"/>
      <c r="C20" s="529"/>
      <c r="D20" s="529"/>
      <c r="E20" s="529"/>
      <c r="F20" s="529"/>
      <c r="G20" s="529"/>
      <c r="H20" s="529"/>
      <c r="I20" s="529"/>
    </row>
    <row r="21" spans="1:10">
      <c r="A21" s="257"/>
      <c r="B21" s="257"/>
      <c r="C21" s="257"/>
      <c r="D21" s="257"/>
      <c r="E21" s="257"/>
      <c r="F21" s="257"/>
      <c r="G21" s="257"/>
      <c r="H21" s="257"/>
      <c r="I21" s="257"/>
    </row>
    <row r="22" spans="1:10">
      <c r="A22" s="532" t="str">
        <f>'様式第１号（交付申請）'!G8</f>
        <v>令和８年〇月○日</v>
      </c>
      <c r="B22" s="532"/>
      <c r="C22" s="532"/>
      <c r="D22" s="532"/>
      <c r="E22" s="260"/>
      <c r="F22" s="260"/>
      <c r="G22" s="260"/>
      <c r="H22" s="260"/>
      <c r="I22" s="260"/>
      <c r="J22" s="266" t="s">
        <v>361</v>
      </c>
    </row>
    <row r="23" spans="1:10">
      <c r="A23" s="262"/>
      <c r="B23" s="260"/>
      <c r="C23" s="260"/>
      <c r="D23" s="260"/>
      <c r="E23" s="260"/>
      <c r="F23" s="260"/>
      <c r="G23" s="260"/>
      <c r="H23" s="260"/>
      <c r="I23" s="260"/>
    </row>
    <row r="24" spans="1:10">
      <c r="A24" s="262" t="s">
        <v>352</v>
      </c>
      <c r="B24" s="260"/>
      <c r="C24" s="260"/>
      <c r="D24" s="260"/>
      <c r="E24" s="260"/>
      <c r="F24" s="260"/>
      <c r="G24" s="260"/>
      <c r="H24" s="260"/>
      <c r="I24" s="260"/>
    </row>
    <row r="25" spans="1:10">
      <c r="A25" s="261" t="s">
        <v>353</v>
      </c>
      <c r="B25" s="260"/>
      <c r="C25" s="260"/>
      <c r="D25" s="263" t="s">
        <v>354</v>
      </c>
      <c r="E25" s="260"/>
      <c r="F25" s="260"/>
      <c r="G25" s="260"/>
      <c r="H25" s="260"/>
      <c r="I25" s="260"/>
    </row>
    <row r="26" spans="1:10" ht="14.25" customHeight="1">
      <c r="A26" s="260"/>
      <c r="B26" s="260"/>
      <c r="C26" s="260"/>
      <c r="D26" s="260"/>
      <c r="E26" s="263" t="s">
        <v>355</v>
      </c>
      <c r="F26" s="534">
        <f>'様式第１号（交付申請）'!F13:G13</f>
        <v>0</v>
      </c>
      <c r="G26" s="534"/>
      <c r="H26" s="534"/>
      <c r="I26" s="534"/>
      <c r="J26" s="266" t="s">
        <v>361</v>
      </c>
    </row>
    <row r="27" spans="1:10" ht="26.45" customHeight="1">
      <c r="A27" s="260"/>
      <c r="B27" s="260"/>
      <c r="C27" s="260"/>
      <c r="D27" s="260"/>
      <c r="E27" s="264" t="s">
        <v>356</v>
      </c>
      <c r="F27" s="536">
        <f>'様式第１号（交付申請）'!F14:G14</f>
        <v>0</v>
      </c>
      <c r="G27" s="536"/>
      <c r="H27" s="536"/>
      <c r="I27" s="536"/>
      <c r="J27" s="266" t="s">
        <v>361</v>
      </c>
    </row>
    <row r="28" spans="1:10" ht="14.25" customHeight="1">
      <c r="A28" s="260"/>
      <c r="B28" s="260"/>
      <c r="C28" s="260"/>
      <c r="D28" s="260"/>
      <c r="E28" s="264" t="s">
        <v>357</v>
      </c>
      <c r="F28" s="534">
        <f>'様式第１号（交付申請）'!F15:G15</f>
        <v>0</v>
      </c>
      <c r="G28" s="534"/>
      <c r="H28" s="534"/>
      <c r="I28" s="534"/>
      <c r="J28" s="266" t="s">
        <v>361</v>
      </c>
    </row>
    <row r="29" spans="1:10" ht="14.25" customHeight="1">
      <c r="A29" s="260"/>
      <c r="B29" s="260"/>
      <c r="C29" s="260"/>
      <c r="D29" s="260"/>
      <c r="E29" s="265" t="s">
        <v>358</v>
      </c>
      <c r="F29" s="535">
        <f>'様式第１号（交付申請）'!F16:G16</f>
        <v>0</v>
      </c>
      <c r="G29" s="535"/>
      <c r="H29" s="535"/>
      <c r="I29" s="535"/>
      <c r="J29" s="266" t="s">
        <v>361</v>
      </c>
    </row>
    <row r="30" spans="1:10" ht="14.25" customHeight="1">
      <c r="A30" s="260"/>
      <c r="B30" s="260"/>
      <c r="C30" s="260"/>
      <c r="D30" s="260"/>
      <c r="E30" s="265" t="s">
        <v>359</v>
      </c>
      <c r="F30" s="534">
        <f>'様式第１号（交付申請）'!F17:G17</f>
        <v>0</v>
      </c>
      <c r="G30" s="534"/>
      <c r="H30" s="534"/>
      <c r="I30" s="534"/>
      <c r="J30" s="266" t="s">
        <v>361</v>
      </c>
    </row>
  </sheetData>
  <mergeCells count="18">
    <mergeCell ref="F30:I30"/>
    <mergeCell ref="F29:I29"/>
    <mergeCell ref="F28:I28"/>
    <mergeCell ref="F27:I27"/>
    <mergeCell ref="F26:I26"/>
    <mergeCell ref="A22:D22"/>
    <mergeCell ref="A12:I12"/>
    <mergeCell ref="A15:I15"/>
    <mergeCell ref="A16:I16"/>
    <mergeCell ref="A17:I17"/>
    <mergeCell ref="A19:I19"/>
    <mergeCell ref="A20:I20"/>
    <mergeCell ref="A11:I11"/>
    <mergeCell ref="A2:I2"/>
    <mergeCell ref="A4:I4"/>
    <mergeCell ref="A6:I6"/>
    <mergeCell ref="A8:I8"/>
    <mergeCell ref="A10:I10"/>
  </mergeCells>
  <phoneticPr fontId="4"/>
  <conditionalFormatting sqref="F26:F30">
    <cfRule type="cellIs" dxfId="4" priority="1" stopIfTrue="1" operator="equal">
      <formula>0</formula>
    </cfRule>
  </conditionalFormatting>
  <pageMargins left="0.7" right="0.7" top="0.75" bottom="0.75" header="0.3" footer="0.3"/>
  <pageSetup paperSize="9" scale="9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DC3D-1DC5-4761-BD20-E35F3D6952EF}">
  <sheetPr>
    <tabColor rgb="FFFFFF00"/>
    <pageSetUpPr fitToPage="1"/>
  </sheetPr>
  <dimension ref="A1:Q18"/>
  <sheetViews>
    <sheetView view="pageBreakPreview" topLeftCell="C1" zoomScale="85" zoomScaleNormal="100" zoomScaleSheetLayoutView="85" workbookViewId="0">
      <selection activeCell="P14" sqref="P14"/>
    </sheetView>
  </sheetViews>
  <sheetFormatPr defaultRowHeight="13.5"/>
  <cols>
    <col min="1" max="4" width="16.75" style="110" customWidth="1"/>
    <col min="5" max="16" width="12.5" style="110" customWidth="1"/>
    <col min="17" max="17" width="15" style="110" customWidth="1"/>
    <col min="18" max="18" width="2.75" style="110" customWidth="1"/>
    <col min="19" max="263" width="9" style="110"/>
    <col min="264" max="264" width="16.75" style="110" customWidth="1"/>
    <col min="265" max="272" width="12.5" style="110" customWidth="1"/>
    <col min="273" max="273" width="15" style="110" customWidth="1"/>
    <col min="274" max="274" width="2.75" style="110" customWidth="1"/>
    <col min="275" max="519" width="9" style="110"/>
    <col min="520" max="520" width="16.75" style="110" customWidth="1"/>
    <col min="521" max="528" width="12.5" style="110" customWidth="1"/>
    <col min="529" max="529" width="15" style="110" customWidth="1"/>
    <col min="530" max="530" width="2.75" style="110" customWidth="1"/>
    <col min="531" max="775" width="9" style="110"/>
    <col min="776" max="776" width="16.75" style="110" customWidth="1"/>
    <col min="777" max="784" width="12.5" style="110" customWidth="1"/>
    <col min="785" max="785" width="15" style="110" customWidth="1"/>
    <col min="786" max="786" width="2.75" style="110" customWidth="1"/>
    <col min="787" max="1031" width="9" style="110"/>
    <col min="1032" max="1032" width="16.75" style="110" customWidth="1"/>
    <col min="1033" max="1040" width="12.5" style="110" customWidth="1"/>
    <col min="1041" max="1041" width="15" style="110" customWidth="1"/>
    <col min="1042" max="1042" width="2.75" style="110" customWidth="1"/>
    <col min="1043" max="1287" width="9" style="110"/>
    <col min="1288" max="1288" width="16.75" style="110" customWidth="1"/>
    <col min="1289" max="1296" width="12.5" style="110" customWidth="1"/>
    <col min="1297" max="1297" width="15" style="110" customWidth="1"/>
    <col min="1298" max="1298" width="2.75" style="110" customWidth="1"/>
    <col min="1299" max="1543" width="9" style="110"/>
    <col min="1544" max="1544" width="16.75" style="110" customWidth="1"/>
    <col min="1545" max="1552" width="12.5" style="110" customWidth="1"/>
    <col min="1553" max="1553" width="15" style="110" customWidth="1"/>
    <col min="1554" max="1554" width="2.75" style="110" customWidth="1"/>
    <col min="1555" max="1799" width="9" style="110"/>
    <col min="1800" max="1800" width="16.75" style="110" customWidth="1"/>
    <col min="1801" max="1808" width="12.5" style="110" customWidth="1"/>
    <col min="1809" max="1809" width="15" style="110" customWidth="1"/>
    <col min="1810" max="1810" width="2.75" style="110" customWidth="1"/>
    <col min="1811" max="2055" width="9" style="110"/>
    <col min="2056" max="2056" width="16.75" style="110" customWidth="1"/>
    <col min="2057" max="2064" width="12.5" style="110" customWidth="1"/>
    <col min="2065" max="2065" width="15" style="110" customWidth="1"/>
    <col min="2066" max="2066" width="2.75" style="110" customWidth="1"/>
    <col min="2067" max="2311" width="9" style="110"/>
    <col min="2312" max="2312" width="16.75" style="110" customWidth="1"/>
    <col min="2313" max="2320" width="12.5" style="110" customWidth="1"/>
    <col min="2321" max="2321" width="15" style="110" customWidth="1"/>
    <col min="2322" max="2322" width="2.75" style="110" customWidth="1"/>
    <col min="2323" max="2567" width="9" style="110"/>
    <col min="2568" max="2568" width="16.75" style="110" customWidth="1"/>
    <col min="2569" max="2576" width="12.5" style="110" customWidth="1"/>
    <col min="2577" max="2577" width="15" style="110" customWidth="1"/>
    <col min="2578" max="2578" width="2.75" style="110" customWidth="1"/>
    <col min="2579" max="2823" width="9" style="110"/>
    <col min="2824" max="2824" width="16.75" style="110" customWidth="1"/>
    <col min="2825" max="2832" width="12.5" style="110" customWidth="1"/>
    <col min="2833" max="2833" width="15" style="110" customWidth="1"/>
    <col min="2834" max="2834" width="2.75" style="110" customWidth="1"/>
    <col min="2835" max="3079" width="9" style="110"/>
    <col min="3080" max="3080" width="16.75" style="110" customWidth="1"/>
    <col min="3081" max="3088" width="12.5" style="110" customWidth="1"/>
    <col min="3089" max="3089" width="15" style="110" customWidth="1"/>
    <col min="3090" max="3090" width="2.75" style="110" customWidth="1"/>
    <col min="3091" max="3335" width="9" style="110"/>
    <col min="3336" max="3336" width="16.75" style="110" customWidth="1"/>
    <col min="3337" max="3344" width="12.5" style="110" customWidth="1"/>
    <col min="3345" max="3345" width="15" style="110" customWidth="1"/>
    <col min="3346" max="3346" width="2.75" style="110" customWidth="1"/>
    <col min="3347" max="3591" width="9" style="110"/>
    <col min="3592" max="3592" width="16.75" style="110" customWidth="1"/>
    <col min="3593" max="3600" width="12.5" style="110" customWidth="1"/>
    <col min="3601" max="3601" width="15" style="110" customWidth="1"/>
    <col min="3602" max="3602" width="2.75" style="110" customWidth="1"/>
    <col min="3603" max="3847" width="9" style="110"/>
    <col min="3848" max="3848" width="16.75" style="110" customWidth="1"/>
    <col min="3849" max="3856" width="12.5" style="110" customWidth="1"/>
    <col min="3857" max="3857" width="15" style="110" customWidth="1"/>
    <col min="3858" max="3858" width="2.75" style="110" customWidth="1"/>
    <col min="3859" max="4103" width="9" style="110"/>
    <col min="4104" max="4104" width="16.75" style="110" customWidth="1"/>
    <col min="4105" max="4112" width="12.5" style="110" customWidth="1"/>
    <col min="4113" max="4113" width="15" style="110" customWidth="1"/>
    <col min="4114" max="4114" width="2.75" style="110" customWidth="1"/>
    <col min="4115" max="4359" width="9" style="110"/>
    <col min="4360" max="4360" width="16.75" style="110" customWidth="1"/>
    <col min="4361" max="4368" width="12.5" style="110" customWidth="1"/>
    <col min="4369" max="4369" width="15" style="110" customWidth="1"/>
    <col min="4370" max="4370" width="2.75" style="110" customWidth="1"/>
    <col min="4371" max="4615" width="9" style="110"/>
    <col min="4616" max="4616" width="16.75" style="110" customWidth="1"/>
    <col min="4617" max="4624" width="12.5" style="110" customWidth="1"/>
    <col min="4625" max="4625" width="15" style="110" customWidth="1"/>
    <col min="4626" max="4626" width="2.75" style="110" customWidth="1"/>
    <col min="4627" max="4871" width="9" style="110"/>
    <col min="4872" max="4872" width="16.75" style="110" customWidth="1"/>
    <col min="4873" max="4880" width="12.5" style="110" customWidth="1"/>
    <col min="4881" max="4881" width="15" style="110" customWidth="1"/>
    <col min="4882" max="4882" width="2.75" style="110" customWidth="1"/>
    <col min="4883" max="5127" width="9" style="110"/>
    <col min="5128" max="5128" width="16.75" style="110" customWidth="1"/>
    <col min="5129" max="5136" width="12.5" style="110" customWidth="1"/>
    <col min="5137" max="5137" width="15" style="110" customWidth="1"/>
    <col min="5138" max="5138" width="2.75" style="110" customWidth="1"/>
    <col min="5139" max="5383" width="9" style="110"/>
    <col min="5384" max="5384" width="16.75" style="110" customWidth="1"/>
    <col min="5385" max="5392" width="12.5" style="110" customWidth="1"/>
    <col min="5393" max="5393" width="15" style="110" customWidth="1"/>
    <col min="5394" max="5394" width="2.75" style="110" customWidth="1"/>
    <col min="5395" max="5639" width="9" style="110"/>
    <col min="5640" max="5640" width="16.75" style="110" customWidth="1"/>
    <col min="5641" max="5648" width="12.5" style="110" customWidth="1"/>
    <col min="5649" max="5649" width="15" style="110" customWidth="1"/>
    <col min="5650" max="5650" width="2.75" style="110" customWidth="1"/>
    <col min="5651" max="5895" width="9" style="110"/>
    <col min="5896" max="5896" width="16.75" style="110" customWidth="1"/>
    <col min="5897" max="5904" width="12.5" style="110" customWidth="1"/>
    <col min="5905" max="5905" width="15" style="110" customWidth="1"/>
    <col min="5906" max="5906" width="2.75" style="110" customWidth="1"/>
    <col min="5907" max="6151" width="9" style="110"/>
    <col min="6152" max="6152" width="16.75" style="110" customWidth="1"/>
    <col min="6153" max="6160" width="12.5" style="110" customWidth="1"/>
    <col min="6161" max="6161" width="15" style="110" customWidth="1"/>
    <col min="6162" max="6162" width="2.75" style="110" customWidth="1"/>
    <col min="6163" max="6407" width="9" style="110"/>
    <col min="6408" max="6408" width="16.75" style="110" customWidth="1"/>
    <col min="6409" max="6416" width="12.5" style="110" customWidth="1"/>
    <col min="6417" max="6417" width="15" style="110" customWidth="1"/>
    <col min="6418" max="6418" width="2.75" style="110" customWidth="1"/>
    <col min="6419" max="6663" width="9" style="110"/>
    <col min="6664" max="6664" width="16.75" style="110" customWidth="1"/>
    <col min="6665" max="6672" width="12.5" style="110" customWidth="1"/>
    <col min="6673" max="6673" width="15" style="110" customWidth="1"/>
    <col min="6674" max="6674" width="2.75" style="110" customWidth="1"/>
    <col min="6675" max="6919" width="9" style="110"/>
    <col min="6920" max="6920" width="16.75" style="110" customWidth="1"/>
    <col min="6921" max="6928" width="12.5" style="110" customWidth="1"/>
    <col min="6929" max="6929" width="15" style="110" customWidth="1"/>
    <col min="6930" max="6930" width="2.75" style="110" customWidth="1"/>
    <col min="6931" max="7175" width="9" style="110"/>
    <col min="7176" max="7176" width="16.75" style="110" customWidth="1"/>
    <col min="7177" max="7184" width="12.5" style="110" customWidth="1"/>
    <col min="7185" max="7185" width="15" style="110" customWidth="1"/>
    <col min="7186" max="7186" width="2.75" style="110" customWidth="1"/>
    <col min="7187" max="7431" width="9" style="110"/>
    <col min="7432" max="7432" width="16.75" style="110" customWidth="1"/>
    <col min="7433" max="7440" width="12.5" style="110" customWidth="1"/>
    <col min="7441" max="7441" width="15" style="110" customWidth="1"/>
    <col min="7442" max="7442" width="2.75" style="110" customWidth="1"/>
    <col min="7443" max="7687" width="9" style="110"/>
    <col min="7688" max="7688" width="16.75" style="110" customWidth="1"/>
    <col min="7689" max="7696" width="12.5" style="110" customWidth="1"/>
    <col min="7697" max="7697" width="15" style="110" customWidth="1"/>
    <col min="7698" max="7698" width="2.75" style="110" customWidth="1"/>
    <col min="7699" max="7943" width="9" style="110"/>
    <col min="7944" max="7944" width="16.75" style="110" customWidth="1"/>
    <col min="7945" max="7952" width="12.5" style="110" customWidth="1"/>
    <col min="7953" max="7953" width="15" style="110" customWidth="1"/>
    <col min="7954" max="7954" width="2.75" style="110" customWidth="1"/>
    <col min="7955" max="8199" width="9" style="110"/>
    <col min="8200" max="8200" width="16.75" style="110" customWidth="1"/>
    <col min="8201" max="8208" width="12.5" style="110" customWidth="1"/>
    <col min="8209" max="8209" width="15" style="110" customWidth="1"/>
    <col min="8210" max="8210" width="2.75" style="110" customWidth="1"/>
    <col min="8211" max="8455" width="9" style="110"/>
    <col min="8456" max="8456" width="16.75" style="110" customWidth="1"/>
    <col min="8457" max="8464" width="12.5" style="110" customWidth="1"/>
    <col min="8465" max="8465" width="15" style="110" customWidth="1"/>
    <col min="8466" max="8466" width="2.75" style="110" customWidth="1"/>
    <col min="8467" max="8711" width="9" style="110"/>
    <col min="8712" max="8712" width="16.75" style="110" customWidth="1"/>
    <col min="8713" max="8720" width="12.5" style="110" customWidth="1"/>
    <col min="8721" max="8721" width="15" style="110" customWidth="1"/>
    <col min="8722" max="8722" width="2.75" style="110" customWidth="1"/>
    <col min="8723" max="8967" width="9" style="110"/>
    <col min="8968" max="8968" width="16.75" style="110" customWidth="1"/>
    <col min="8969" max="8976" width="12.5" style="110" customWidth="1"/>
    <col min="8977" max="8977" width="15" style="110" customWidth="1"/>
    <col min="8978" max="8978" width="2.75" style="110" customWidth="1"/>
    <col min="8979" max="9223" width="9" style="110"/>
    <col min="9224" max="9224" width="16.75" style="110" customWidth="1"/>
    <col min="9225" max="9232" width="12.5" style="110" customWidth="1"/>
    <col min="9233" max="9233" width="15" style="110" customWidth="1"/>
    <col min="9234" max="9234" width="2.75" style="110" customWidth="1"/>
    <col min="9235" max="9479" width="9" style="110"/>
    <col min="9480" max="9480" width="16.75" style="110" customWidth="1"/>
    <col min="9481" max="9488" width="12.5" style="110" customWidth="1"/>
    <col min="9489" max="9489" width="15" style="110" customWidth="1"/>
    <col min="9490" max="9490" width="2.75" style="110" customWidth="1"/>
    <col min="9491" max="9735" width="9" style="110"/>
    <col min="9736" max="9736" width="16.75" style="110" customWidth="1"/>
    <col min="9737" max="9744" width="12.5" style="110" customWidth="1"/>
    <col min="9745" max="9745" width="15" style="110" customWidth="1"/>
    <col min="9746" max="9746" width="2.75" style="110" customWidth="1"/>
    <col min="9747" max="9991" width="9" style="110"/>
    <col min="9992" max="9992" width="16.75" style="110" customWidth="1"/>
    <col min="9993" max="10000" width="12.5" style="110" customWidth="1"/>
    <col min="10001" max="10001" width="15" style="110" customWidth="1"/>
    <col min="10002" max="10002" width="2.75" style="110" customWidth="1"/>
    <col min="10003" max="10247" width="9" style="110"/>
    <col min="10248" max="10248" width="16.75" style="110" customWidth="1"/>
    <col min="10249" max="10256" width="12.5" style="110" customWidth="1"/>
    <col min="10257" max="10257" width="15" style="110" customWidth="1"/>
    <col min="10258" max="10258" width="2.75" style="110" customWidth="1"/>
    <col min="10259" max="10503" width="9" style="110"/>
    <col min="10504" max="10504" width="16.75" style="110" customWidth="1"/>
    <col min="10505" max="10512" width="12.5" style="110" customWidth="1"/>
    <col min="10513" max="10513" width="15" style="110" customWidth="1"/>
    <col min="10514" max="10514" width="2.75" style="110" customWidth="1"/>
    <col min="10515" max="10759" width="9" style="110"/>
    <col min="10760" max="10760" width="16.75" style="110" customWidth="1"/>
    <col min="10761" max="10768" width="12.5" style="110" customWidth="1"/>
    <col min="10769" max="10769" width="15" style="110" customWidth="1"/>
    <col min="10770" max="10770" width="2.75" style="110" customWidth="1"/>
    <col min="10771" max="11015" width="9" style="110"/>
    <col min="11016" max="11016" width="16.75" style="110" customWidth="1"/>
    <col min="11017" max="11024" width="12.5" style="110" customWidth="1"/>
    <col min="11025" max="11025" width="15" style="110" customWidth="1"/>
    <col min="11026" max="11026" width="2.75" style="110" customWidth="1"/>
    <col min="11027" max="11271" width="9" style="110"/>
    <col min="11272" max="11272" width="16.75" style="110" customWidth="1"/>
    <col min="11273" max="11280" width="12.5" style="110" customWidth="1"/>
    <col min="11281" max="11281" width="15" style="110" customWidth="1"/>
    <col min="11282" max="11282" width="2.75" style="110" customWidth="1"/>
    <col min="11283" max="11527" width="9" style="110"/>
    <col min="11528" max="11528" width="16.75" style="110" customWidth="1"/>
    <col min="11529" max="11536" width="12.5" style="110" customWidth="1"/>
    <col min="11537" max="11537" width="15" style="110" customWidth="1"/>
    <col min="11538" max="11538" width="2.75" style="110" customWidth="1"/>
    <col min="11539" max="11783" width="9" style="110"/>
    <col min="11784" max="11784" width="16.75" style="110" customWidth="1"/>
    <col min="11785" max="11792" width="12.5" style="110" customWidth="1"/>
    <col min="11793" max="11793" width="15" style="110" customWidth="1"/>
    <col min="11794" max="11794" width="2.75" style="110" customWidth="1"/>
    <col min="11795" max="12039" width="9" style="110"/>
    <col min="12040" max="12040" width="16.75" style="110" customWidth="1"/>
    <col min="12041" max="12048" width="12.5" style="110" customWidth="1"/>
    <col min="12049" max="12049" width="15" style="110" customWidth="1"/>
    <col min="12050" max="12050" width="2.75" style="110" customWidth="1"/>
    <col min="12051" max="12295" width="9" style="110"/>
    <col min="12296" max="12296" width="16.75" style="110" customWidth="1"/>
    <col min="12297" max="12304" width="12.5" style="110" customWidth="1"/>
    <col min="12305" max="12305" width="15" style="110" customWidth="1"/>
    <col min="12306" max="12306" width="2.75" style="110" customWidth="1"/>
    <col min="12307" max="12551" width="9" style="110"/>
    <col min="12552" max="12552" width="16.75" style="110" customWidth="1"/>
    <col min="12553" max="12560" width="12.5" style="110" customWidth="1"/>
    <col min="12561" max="12561" width="15" style="110" customWidth="1"/>
    <col min="12562" max="12562" width="2.75" style="110" customWidth="1"/>
    <col min="12563" max="12807" width="9" style="110"/>
    <col min="12808" max="12808" width="16.75" style="110" customWidth="1"/>
    <col min="12809" max="12816" width="12.5" style="110" customWidth="1"/>
    <col min="12817" max="12817" width="15" style="110" customWidth="1"/>
    <col min="12818" max="12818" width="2.75" style="110" customWidth="1"/>
    <col min="12819" max="13063" width="9" style="110"/>
    <col min="13064" max="13064" width="16.75" style="110" customWidth="1"/>
    <col min="13065" max="13072" width="12.5" style="110" customWidth="1"/>
    <col min="13073" max="13073" width="15" style="110" customWidth="1"/>
    <col min="13074" max="13074" width="2.75" style="110" customWidth="1"/>
    <col min="13075" max="13319" width="9" style="110"/>
    <col min="13320" max="13320" width="16.75" style="110" customWidth="1"/>
    <col min="13321" max="13328" width="12.5" style="110" customWidth="1"/>
    <col min="13329" max="13329" width="15" style="110" customWidth="1"/>
    <col min="13330" max="13330" width="2.75" style="110" customWidth="1"/>
    <col min="13331" max="13575" width="9" style="110"/>
    <col min="13576" max="13576" width="16.75" style="110" customWidth="1"/>
    <col min="13577" max="13584" width="12.5" style="110" customWidth="1"/>
    <col min="13585" max="13585" width="15" style="110" customWidth="1"/>
    <col min="13586" max="13586" width="2.75" style="110" customWidth="1"/>
    <col min="13587" max="13831" width="9" style="110"/>
    <col min="13832" max="13832" width="16.75" style="110" customWidth="1"/>
    <col min="13833" max="13840" width="12.5" style="110" customWidth="1"/>
    <col min="13841" max="13841" width="15" style="110" customWidth="1"/>
    <col min="13842" max="13842" width="2.75" style="110" customWidth="1"/>
    <col min="13843" max="14087" width="9" style="110"/>
    <col min="14088" max="14088" width="16.75" style="110" customWidth="1"/>
    <col min="14089" max="14096" width="12.5" style="110" customWidth="1"/>
    <col min="14097" max="14097" width="15" style="110" customWidth="1"/>
    <col min="14098" max="14098" width="2.75" style="110" customWidth="1"/>
    <col min="14099" max="14343" width="9" style="110"/>
    <col min="14344" max="14344" width="16.75" style="110" customWidth="1"/>
    <col min="14345" max="14352" width="12.5" style="110" customWidth="1"/>
    <col min="14353" max="14353" width="15" style="110" customWidth="1"/>
    <col min="14354" max="14354" width="2.75" style="110" customWidth="1"/>
    <col min="14355" max="14599" width="9" style="110"/>
    <col min="14600" max="14600" width="16.75" style="110" customWidth="1"/>
    <col min="14601" max="14608" width="12.5" style="110" customWidth="1"/>
    <col min="14609" max="14609" width="15" style="110" customWidth="1"/>
    <col min="14610" max="14610" width="2.75" style="110" customWidth="1"/>
    <col min="14611" max="14855" width="9" style="110"/>
    <col min="14856" max="14856" width="16.75" style="110" customWidth="1"/>
    <col min="14857" max="14864" width="12.5" style="110" customWidth="1"/>
    <col min="14865" max="14865" width="15" style="110" customWidth="1"/>
    <col min="14866" max="14866" width="2.75" style="110" customWidth="1"/>
    <col min="14867" max="15111" width="9" style="110"/>
    <col min="15112" max="15112" width="16.75" style="110" customWidth="1"/>
    <col min="15113" max="15120" width="12.5" style="110" customWidth="1"/>
    <col min="15121" max="15121" width="15" style="110" customWidth="1"/>
    <col min="15122" max="15122" width="2.75" style="110" customWidth="1"/>
    <col min="15123" max="15367" width="9" style="110"/>
    <col min="15368" max="15368" width="16.75" style="110" customWidth="1"/>
    <col min="15369" max="15376" width="12.5" style="110" customWidth="1"/>
    <col min="15377" max="15377" width="15" style="110" customWidth="1"/>
    <col min="15378" max="15378" width="2.75" style="110" customWidth="1"/>
    <col min="15379" max="15623" width="9" style="110"/>
    <col min="15624" max="15624" width="16.75" style="110" customWidth="1"/>
    <col min="15625" max="15632" width="12.5" style="110" customWidth="1"/>
    <col min="15633" max="15633" width="15" style="110" customWidth="1"/>
    <col min="15634" max="15634" width="2.75" style="110" customWidth="1"/>
    <col min="15635" max="15879" width="9" style="110"/>
    <col min="15880" max="15880" width="16.75" style="110" customWidth="1"/>
    <col min="15881" max="15888" width="12.5" style="110" customWidth="1"/>
    <col min="15889" max="15889" width="15" style="110" customWidth="1"/>
    <col min="15890" max="15890" width="2.75" style="110" customWidth="1"/>
    <col min="15891" max="16135" width="9" style="110"/>
    <col min="16136" max="16136" width="16.75" style="110" customWidth="1"/>
    <col min="16137" max="16144" width="12.5" style="110" customWidth="1"/>
    <col min="16145" max="16145" width="15" style="110" customWidth="1"/>
    <col min="16146" max="16146" width="2.75" style="110" customWidth="1"/>
    <col min="16147" max="16384" width="9" style="110"/>
  </cols>
  <sheetData>
    <row r="1" spans="1:17" ht="17.25">
      <c r="A1" s="231" t="s">
        <v>174</v>
      </c>
    </row>
    <row r="2" spans="1:17" ht="18.75">
      <c r="A2" s="537" t="s">
        <v>192</v>
      </c>
      <c r="B2" s="537"/>
      <c r="C2" s="537"/>
      <c r="D2" s="537"/>
      <c r="E2" s="537"/>
      <c r="F2" s="537"/>
      <c r="G2" s="537"/>
      <c r="H2" s="537"/>
      <c r="I2" s="537"/>
      <c r="J2" s="537"/>
      <c r="K2" s="537"/>
      <c r="L2" s="537"/>
      <c r="M2" s="537"/>
      <c r="N2" s="537"/>
      <c r="O2" s="537"/>
      <c r="P2" s="537"/>
      <c r="Q2" s="537"/>
    </row>
    <row r="3" spans="1:17" ht="18.75">
      <c r="A3" s="111"/>
      <c r="B3" s="111"/>
      <c r="C3" s="111"/>
      <c r="D3" s="111"/>
      <c r="E3" s="111"/>
      <c r="F3" s="111"/>
      <c r="G3" s="111"/>
      <c r="H3" s="111"/>
      <c r="I3" s="111"/>
      <c r="J3" s="111"/>
      <c r="K3" s="111"/>
      <c r="L3" s="111"/>
      <c r="M3" s="111"/>
      <c r="N3" s="111"/>
      <c r="O3" s="111"/>
      <c r="P3" s="112"/>
      <c r="Q3" s="111"/>
    </row>
    <row r="4" spans="1:17" ht="27">
      <c r="A4" s="538" t="s">
        <v>193</v>
      </c>
      <c r="B4" s="538" t="s">
        <v>305</v>
      </c>
      <c r="C4" s="538" t="s">
        <v>303</v>
      </c>
      <c r="D4" s="538" t="s">
        <v>304</v>
      </c>
      <c r="E4" s="540" t="s">
        <v>194</v>
      </c>
      <c r="F4" s="540" t="s">
        <v>195</v>
      </c>
      <c r="G4" s="540" t="s">
        <v>196</v>
      </c>
      <c r="H4" s="542" t="s">
        <v>197</v>
      </c>
      <c r="I4" s="543"/>
      <c r="J4" s="544"/>
      <c r="K4" s="542" t="s">
        <v>198</v>
      </c>
      <c r="L4" s="543"/>
      <c r="M4" s="544"/>
      <c r="N4" s="114" t="s">
        <v>199</v>
      </c>
      <c r="O4" s="114" t="s">
        <v>200</v>
      </c>
      <c r="P4" s="114" t="s">
        <v>201</v>
      </c>
      <c r="Q4" s="114" t="s">
        <v>202</v>
      </c>
    </row>
    <row r="5" spans="1:17">
      <c r="A5" s="539"/>
      <c r="B5" s="539"/>
      <c r="C5" s="539"/>
      <c r="D5" s="539"/>
      <c r="E5" s="541"/>
      <c r="F5" s="541"/>
      <c r="G5" s="541"/>
      <c r="H5" s="222" t="s">
        <v>306</v>
      </c>
      <c r="I5" s="222" t="s">
        <v>307</v>
      </c>
      <c r="J5" s="222" t="s">
        <v>308</v>
      </c>
      <c r="K5" s="222" t="s">
        <v>306</v>
      </c>
      <c r="L5" s="222" t="s">
        <v>307</v>
      </c>
      <c r="M5" s="222" t="s">
        <v>308</v>
      </c>
      <c r="N5" s="220"/>
      <c r="O5" s="220"/>
      <c r="P5" s="220"/>
      <c r="Q5" s="220"/>
    </row>
    <row r="6" spans="1:17">
      <c r="A6" s="116"/>
      <c r="B6" s="116"/>
      <c r="C6" s="116"/>
      <c r="D6" s="116"/>
      <c r="E6" s="117" t="s">
        <v>203</v>
      </c>
      <c r="F6" s="117" t="s">
        <v>204</v>
      </c>
      <c r="G6" s="117" t="s">
        <v>205</v>
      </c>
      <c r="H6" s="117"/>
      <c r="I6" s="117"/>
      <c r="J6" s="117" t="s">
        <v>206</v>
      </c>
      <c r="K6" s="117"/>
      <c r="L6" s="117"/>
      <c r="M6" s="117" t="s">
        <v>207</v>
      </c>
      <c r="N6" s="117" t="s">
        <v>208</v>
      </c>
      <c r="O6" s="117" t="s">
        <v>209</v>
      </c>
      <c r="P6" s="117" t="s">
        <v>210</v>
      </c>
      <c r="Q6" s="116"/>
    </row>
    <row r="7" spans="1:17">
      <c r="A7" s="118"/>
      <c r="B7" s="118"/>
      <c r="C7" s="118"/>
      <c r="D7" s="118"/>
      <c r="E7" s="119" t="s">
        <v>211</v>
      </c>
      <c r="F7" s="119" t="s">
        <v>211</v>
      </c>
      <c r="G7" s="119" t="s">
        <v>211</v>
      </c>
      <c r="H7" s="119"/>
      <c r="I7" s="119"/>
      <c r="J7" s="119" t="s">
        <v>211</v>
      </c>
      <c r="K7" s="119"/>
      <c r="L7" s="119"/>
      <c r="M7" s="119" t="s">
        <v>211</v>
      </c>
      <c r="N7" s="119" t="s">
        <v>211</v>
      </c>
      <c r="O7" s="119" t="s">
        <v>211</v>
      </c>
      <c r="P7" s="119" t="s">
        <v>211</v>
      </c>
      <c r="Q7" s="118"/>
    </row>
    <row r="8" spans="1:17" ht="18" customHeight="1">
      <c r="A8" s="118"/>
      <c r="B8" s="118"/>
      <c r="C8" s="118"/>
      <c r="D8" s="118"/>
      <c r="E8" s="118"/>
      <c r="F8" s="118"/>
      <c r="G8" s="118"/>
      <c r="H8" s="118"/>
      <c r="I8" s="118"/>
      <c r="J8" s="118"/>
      <c r="K8" s="118"/>
      <c r="L8" s="118"/>
      <c r="M8" s="118"/>
      <c r="N8" s="118"/>
      <c r="O8" s="118"/>
      <c r="P8" s="118"/>
      <c r="Q8" s="118"/>
    </row>
    <row r="9" spans="1:17" ht="138" customHeight="1">
      <c r="A9" s="232"/>
      <c r="B9" s="232"/>
      <c r="C9" s="232"/>
      <c r="D9" s="232"/>
      <c r="E9" s="225"/>
      <c r="F9" s="225"/>
      <c r="G9" s="234" t="str">
        <f>IF(E9="","",E9-F9)</f>
        <v/>
      </c>
      <c r="H9" s="354" t="s">
        <v>650</v>
      </c>
      <c r="I9" s="234" t="str">
        <f>IF(J9="","",IF(H9="","",J9/H9))</f>
        <v/>
      </c>
      <c r="J9" s="225"/>
      <c r="K9" s="354"/>
      <c r="L9" s="373"/>
      <c r="M9" s="234" t="str">
        <f>IF(L9="","",IF(K9="","",K9*L9))</f>
        <v/>
      </c>
      <c r="N9" s="234" t="str">
        <f>IF(M9="","",IF(J9&gt;M9,M9,J9))</f>
        <v/>
      </c>
      <c r="O9" s="234" t="str">
        <f>IF(N9="","",IF(G9&gt;N9,N9,G9))</f>
        <v/>
      </c>
      <c r="P9" s="225"/>
      <c r="Q9" s="116"/>
    </row>
    <row r="10" spans="1:17">
      <c r="G10" s="223"/>
      <c r="I10" s="223"/>
      <c r="M10" s="223"/>
      <c r="N10" s="223"/>
      <c r="O10" s="223"/>
    </row>
    <row r="11" spans="1:17">
      <c r="A11" s="110" t="s">
        <v>312</v>
      </c>
    </row>
    <row r="12" spans="1:17">
      <c r="A12" s="110" t="s">
        <v>309</v>
      </c>
    </row>
    <row r="13" spans="1:17">
      <c r="A13" s="110" t="s">
        <v>310</v>
      </c>
    </row>
    <row r="14" spans="1:17">
      <c r="A14" s="110" t="s">
        <v>311</v>
      </c>
    </row>
    <row r="15" spans="1:17">
      <c r="A15" s="110" t="s">
        <v>212</v>
      </c>
    </row>
    <row r="16" spans="1:17">
      <c r="A16" s="110" t="s">
        <v>638</v>
      </c>
    </row>
    <row r="17" spans="1:1">
      <c r="A17" s="110" t="s">
        <v>301</v>
      </c>
    </row>
    <row r="18" spans="1:1">
      <c r="A18" s="110" t="s">
        <v>637</v>
      </c>
    </row>
  </sheetData>
  <protectedRanges>
    <protectedRange sqref="A9:F9 H9 J9:L9 P9" name="範囲1"/>
  </protectedRanges>
  <mergeCells count="10">
    <mergeCell ref="A2:Q2"/>
    <mergeCell ref="A4:A5"/>
    <mergeCell ref="B4:B5"/>
    <mergeCell ref="C4:C5"/>
    <mergeCell ref="D4:D5"/>
    <mergeCell ref="E4:E5"/>
    <mergeCell ref="F4:F5"/>
    <mergeCell ref="G4:G5"/>
    <mergeCell ref="H4:J4"/>
    <mergeCell ref="K4:M4"/>
  </mergeCells>
  <phoneticPr fontId="4"/>
  <dataValidations count="6">
    <dataValidation type="list" allowBlank="1" showInputMessage="1" showErrorMessage="1" prompt="プルダウン選択してください" sqref="A9" xr:uid="{EE784FF6-6A45-4A37-B3CD-9CCCE92F9B12}">
      <formula1>"病室の感染対策に係る整備,個人防護具保管施設の整備"</formula1>
    </dataValidation>
    <dataValidation allowBlank="1" showInputMessage="1" showErrorMessage="1" prompt="自動計算のため入力不要です" sqref="G9 I9 M9:O9" xr:uid="{5E0F1F07-6D2B-472D-808B-BAAB321BD2DF}"/>
    <dataValidation allowBlank="1" showInputMessage="1" showErrorMessage="1" prompt="1,000円未満の端数は切り捨ててください" sqref="P9" xr:uid="{13401926-BF83-4077-BBE5-EFA945AF7C6C}"/>
    <dataValidation allowBlank="1" showInputMessage="1" showErrorMessage="1" prompt="28からはじまる10桁の番号を記載ください" sqref="B9" xr:uid="{7C4A496B-EDD0-4829-A17C-648F8BD96A05}"/>
    <dataValidation allowBlank="1" showInputMessage="1" showErrorMessage="1" prompt="A列にて「病室の感染対策に係る整備」を選択した場合は、整備する部屋数を記載してください_x000a_「個人防護具保管施設の整備」を選択した場合は、整備する面積を記載してください" sqref="H9 K9" xr:uid="{0BD5C302-4079-480D-A290-DE3D72C6FB25}"/>
    <dataValidation type="list" allowBlank="1" showInputMessage="1" showErrorMessage="1" prompt="プルダウン選択してください_x000a_病室の感染対策に係る整備：38109000　を選択_x000a_個人防護具保管施設の整備：558000　を選択" sqref="L9" xr:uid="{9AE86C80-D035-4AD9-BBF5-7107D6EFC756}">
      <formula1>"38109000,558000"</formula1>
    </dataValidation>
  </dataValidations>
  <pageMargins left="0.59055118110236227" right="0.39370078740157483" top="0.98425196850393704" bottom="0.98425196850393704" header="0.51181102362204722" footer="0.51181102362204722"/>
  <pageSetup paperSize="9" scale="60" fitToHeight="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F9AD-82FD-4365-9A7E-9BD287C35C61}">
  <sheetPr>
    <tabColor rgb="FFFFFF00"/>
  </sheetPr>
  <dimension ref="A1:X87"/>
  <sheetViews>
    <sheetView view="pageBreakPreview" zoomScaleNormal="100" zoomScaleSheetLayoutView="100" workbookViewId="0">
      <selection activeCell="H14" sqref="H14"/>
    </sheetView>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1" ht="19.5" customHeight="1">
      <c r="A1" s="134" t="s">
        <v>602</v>
      </c>
    </row>
    <row r="2" spans="1:21" ht="17.25" customHeight="1">
      <c r="A2" s="134"/>
      <c r="B2" s="134"/>
      <c r="C2" s="134"/>
      <c r="D2" s="545" t="s">
        <v>224</v>
      </c>
      <c r="E2" s="545"/>
      <c r="F2" s="545"/>
      <c r="G2" s="545"/>
      <c r="H2" s="545"/>
      <c r="I2" s="134"/>
      <c r="J2" s="134"/>
      <c r="K2" s="134"/>
      <c r="L2" s="134"/>
      <c r="M2" s="136"/>
      <c r="N2" s="136"/>
      <c r="O2" s="136"/>
      <c r="P2" s="136"/>
      <c r="Q2" s="136"/>
      <c r="R2" s="136"/>
      <c r="S2" s="136"/>
      <c r="T2" s="136"/>
      <c r="U2" s="136"/>
    </row>
    <row r="3" spans="1:21" ht="17.25">
      <c r="A3" s="134"/>
      <c r="B3" s="134"/>
      <c r="C3" s="134"/>
      <c r="D3" s="545"/>
      <c r="E3" s="545"/>
      <c r="F3" s="545"/>
      <c r="G3" s="545"/>
      <c r="H3" s="545"/>
      <c r="I3" s="134"/>
      <c r="J3" s="134"/>
      <c r="K3" s="134"/>
      <c r="L3" s="134"/>
      <c r="M3" s="136"/>
      <c r="N3" s="136"/>
      <c r="O3" s="136"/>
      <c r="P3" s="136"/>
      <c r="Q3" s="136"/>
      <c r="R3" s="136"/>
      <c r="S3" s="136"/>
      <c r="T3" s="136"/>
      <c r="U3" s="136"/>
    </row>
    <row r="4" spans="1:21" ht="14.25" thickBot="1">
      <c r="A4" s="137" t="s">
        <v>225</v>
      </c>
    </row>
    <row r="5" spans="1:21" s="139" customFormat="1" ht="19.5" customHeight="1" thickBot="1">
      <c r="A5" s="546" t="s">
        <v>226</v>
      </c>
      <c r="B5" s="547"/>
      <c r="C5" s="238">
        <f>様式１!C9</f>
        <v>0</v>
      </c>
      <c r="D5" s="138" t="s">
        <v>227</v>
      </c>
      <c r="E5" s="582">
        <f>様式１!A9</f>
        <v>0</v>
      </c>
      <c r="F5" s="583"/>
      <c r="G5" s="583"/>
      <c r="H5" s="583"/>
      <c r="I5" s="583"/>
      <c r="J5" s="583"/>
      <c r="K5" s="584"/>
    </row>
    <row r="6" spans="1:21" s="139" customFormat="1" ht="12.75" thickBot="1">
      <c r="A6" s="140"/>
    </row>
    <row r="7" spans="1:21" s="139" customFormat="1" ht="18" customHeight="1">
      <c r="A7" s="548" t="s">
        <v>18</v>
      </c>
      <c r="B7" s="551" t="s">
        <v>228</v>
      </c>
      <c r="C7" s="552"/>
      <c r="D7" s="548" t="s">
        <v>229</v>
      </c>
      <c r="E7" s="551"/>
      <c r="F7" s="552"/>
      <c r="G7" s="548" t="s">
        <v>230</v>
      </c>
      <c r="H7" s="551"/>
      <c r="I7" s="551"/>
      <c r="J7" s="551"/>
      <c r="K7" s="551"/>
      <c r="L7" s="552"/>
      <c r="M7" s="548" t="s">
        <v>230</v>
      </c>
      <c r="N7" s="551"/>
      <c r="O7" s="551"/>
      <c r="P7" s="551"/>
      <c r="Q7" s="551"/>
      <c r="R7" s="551"/>
      <c r="S7" s="551"/>
      <c r="T7" s="551"/>
      <c r="U7" s="552"/>
    </row>
    <row r="8" spans="1:21" s="139" customFormat="1" ht="18" customHeight="1">
      <c r="A8" s="549"/>
      <c r="B8" s="553"/>
      <c r="C8" s="554"/>
      <c r="D8" s="549" t="s">
        <v>231</v>
      </c>
      <c r="E8" s="553" t="s">
        <v>232</v>
      </c>
      <c r="F8" s="554" t="s">
        <v>233</v>
      </c>
      <c r="G8" s="557" t="s">
        <v>579</v>
      </c>
      <c r="H8" s="558"/>
      <c r="I8" s="141" t="str">
        <f>IF(I29="","",ROUND(I29/F29*100,0))</f>
        <v/>
      </c>
      <c r="J8" s="559" t="s">
        <v>234</v>
      </c>
      <c r="K8" s="558"/>
      <c r="L8" s="142" t="str">
        <f>IF(I8="","",IF(I8=100,"",100-I8))</f>
        <v/>
      </c>
      <c r="M8" s="557" t="s">
        <v>580</v>
      </c>
      <c r="N8" s="558"/>
      <c r="O8" s="141" t="str">
        <f>IF(O29="","",ROUND(O29/L29*100,0))</f>
        <v/>
      </c>
      <c r="P8" s="557" t="s">
        <v>580</v>
      </c>
      <c r="Q8" s="558"/>
      <c r="R8" s="141" t="str">
        <f>IF(R29="","",ROUND(R29/O29*100,0))</f>
        <v/>
      </c>
      <c r="S8" s="559" t="s">
        <v>580</v>
      </c>
      <c r="T8" s="558"/>
      <c r="U8" s="142" t="str">
        <f>IF(O8="","",IF(O8=100,"",100-O8))</f>
        <v/>
      </c>
    </row>
    <row r="9" spans="1:21" s="139" customFormat="1" ht="18" customHeight="1" thickBot="1">
      <c r="A9" s="550"/>
      <c r="B9" s="555"/>
      <c r="C9" s="556"/>
      <c r="D9" s="550"/>
      <c r="E9" s="555"/>
      <c r="F9" s="556"/>
      <c r="G9" s="143" t="s">
        <v>231</v>
      </c>
      <c r="H9" s="144" t="s">
        <v>232</v>
      </c>
      <c r="I9" s="144" t="s">
        <v>233</v>
      </c>
      <c r="J9" s="144" t="s">
        <v>231</v>
      </c>
      <c r="K9" s="144" t="s">
        <v>232</v>
      </c>
      <c r="L9" s="145" t="s">
        <v>233</v>
      </c>
      <c r="M9" s="143" t="s">
        <v>231</v>
      </c>
      <c r="N9" s="144" t="s">
        <v>232</v>
      </c>
      <c r="O9" s="144" t="s">
        <v>233</v>
      </c>
      <c r="P9" s="143" t="s">
        <v>231</v>
      </c>
      <c r="Q9" s="144" t="s">
        <v>232</v>
      </c>
      <c r="R9" s="144" t="s">
        <v>233</v>
      </c>
      <c r="S9" s="144" t="s">
        <v>231</v>
      </c>
      <c r="T9" s="144" t="s">
        <v>232</v>
      </c>
      <c r="U9" s="145" t="s">
        <v>233</v>
      </c>
    </row>
    <row r="10" spans="1:21" s="139" customFormat="1" ht="18" customHeight="1">
      <c r="A10" s="565" t="s">
        <v>235</v>
      </c>
      <c r="B10" s="566" t="s">
        <v>236</v>
      </c>
      <c r="C10" s="146"/>
      <c r="D10" s="147" t="s">
        <v>237</v>
      </c>
      <c r="E10" s="148" t="s">
        <v>238</v>
      </c>
      <c r="F10" s="149" t="s">
        <v>239</v>
      </c>
      <c r="G10" s="147" t="s">
        <v>240</v>
      </c>
      <c r="H10" s="148" t="s">
        <v>238</v>
      </c>
      <c r="I10" s="148" t="s">
        <v>241</v>
      </c>
      <c r="J10" s="148" t="s">
        <v>237</v>
      </c>
      <c r="K10" s="148" t="s">
        <v>238</v>
      </c>
      <c r="L10" s="149" t="s">
        <v>241</v>
      </c>
      <c r="M10" s="147" t="s">
        <v>240</v>
      </c>
      <c r="N10" s="148" t="s">
        <v>238</v>
      </c>
      <c r="O10" s="148" t="s">
        <v>241</v>
      </c>
      <c r="P10" s="147" t="s">
        <v>240</v>
      </c>
      <c r="Q10" s="148" t="s">
        <v>238</v>
      </c>
      <c r="R10" s="148" t="s">
        <v>241</v>
      </c>
      <c r="S10" s="148" t="s">
        <v>237</v>
      </c>
      <c r="T10" s="148" t="s">
        <v>238</v>
      </c>
      <c r="U10" s="149" t="s">
        <v>241</v>
      </c>
    </row>
    <row r="11" spans="1:21" s="139" customFormat="1" ht="18" customHeight="1">
      <c r="A11" s="560"/>
      <c r="B11" s="567"/>
      <c r="C11" s="150" t="s">
        <v>581</v>
      </c>
      <c r="D11" s="151"/>
      <c r="E11" s="152" t="str">
        <f>IF(D11="","",F11/D11)</f>
        <v/>
      </c>
      <c r="F11" s="153"/>
      <c r="G11" s="151"/>
      <c r="H11" s="152" t="str">
        <f>IF(G11="","",I11/G11)</f>
        <v/>
      </c>
      <c r="I11" s="154"/>
      <c r="J11" s="152"/>
      <c r="K11" s="152" t="str">
        <f>IF(J11="","",L11/J11)</f>
        <v/>
      </c>
      <c r="L11" s="155"/>
      <c r="M11" s="151"/>
      <c r="N11" s="152" t="str">
        <f>IF(M11="","",O11/M11)</f>
        <v/>
      </c>
      <c r="O11" s="154"/>
      <c r="P11" s="151"/>
      <c r="Q11" s="152" t="str">
        <f>IF(P11="","",R11/P11)</f>
        <v/>
      </c>
      <c r="R11" s="154"/>
      <c r="S11" s="152"/>
      <c r="T11" s="152" t="str">
        <f>IF(S11="","",U11/S11)</f>
        <v/>
      </c>
      <c r="U11" s="155"/>
    </row>
    <row r="12" spans="1:21" s="139" customFormat="1" ht="18" customHeight="1">
      <c r="A12" s="560"/>
      <c r="B12" s="567"/>
      <c r="C12" s="156" t="s">
        <v>582</v>
      </c>
      <c r="D12" s="151"/>
      <c r="E12" s="152"/>
      <c r="F12" s="153"/>
      <c r="G12" s="151"/>
      <c r="H12" s="152"/>
      <c r="I12" s="154"/>
      <c r="J12" s="152"/>
      <c r="K12" s="152"/>
      <c r="L12" s="155"/>
      <c r="M12" s="151"/>
      <c r="N12" s="152"/>
      <c r="O12" s="154"/>
      <c r="P12" s="151"/>
      <c r="Q12" s="152"/>
      <c r="R12" s="154"/>
      <c r="S12" s="152"/>
      <c r="T12" s="152"/>
      <c r="U12" s="155"/>
    </row>
    <row r="13" spans="1:21" s="139" customFormat="1" ht="18" customHeight="1">
      <c r="A13" s="560"/>
      <c r="B13" s="567"/>
      <c r="C13" s="156" t="s">
        <v>242</v>
      </c>
      <c r="D13" s="151"/>
      <c r="E13" s="152" t="str">
        <f>IF(D13="","",F13/D13)</f>
        <v/>
      </c>
      <c r="F13" s="153"/>
      <c r="G13" s="151"/>
      <c r="H13" s="152" t="str">
        <f>IF(G13="","",I13/G13)</f>
        <v/>
      </c>
      <c r="I13" s="154"/>
      <c r="J13" s="152"/>
      <c r="K13" s="152" t="str">
        <f t="shared" ref="K13:K53" si="0">IF(J13="","",L13/J13)</f>
        <v/>
      </c>
      <c r="L13" s="155"/>
      <c r="M13" s="151"/>
      <c r="N13" s="152" t="str">
        <f>IF(M13="","",O13/M13)</f>
        <v/>
      </c>
      <c r="O13" s="154"/>
      <c r="P13" s="151"/>
      <c r="Q13" s="152" t="str">
        <f>IF(P13="","",R13/P13)</f>
        <v/>
      </c>
      <c r="R13" s="154"/>
      <c r="S13" s="152"/>
      <c r="T13" s="152" t="str">
        <f t="shared" ref="T13:T53" si="1">IF(S13="","",U13/S13)</f>
        <v/>
      </c>
      <c r="U13" s="155"/>
    </row>
    <row r="14" spans="1:21" s="139" customFormat="1" ht="18" customHeight="1">
      <c r="A14" s="560"/>
      <c r="B14" s="567"/>
      <c r="C14" s="350" t="s">
        <v>243</v>
      </c>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1" s="139" customFormat="1" ht="18" customHeight="1">
      <c r="A15" s="560"/>
      <c r="B15" s="567"/>
      <c r="C15" s="150" t="s">
        <v>244</v>
      </c>
      <c r="D15" s="165"/>
      <c r="E15" s="161" t="str">
        <f t="shared" ref="E15:E53"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139" customFormat="1" ht="18" customHeight="1">
      <c r="A16" s="560"/>
      <c r="B16" s="567"/>
      <c r="C16" s="156"/>
      <c r="D16" s="168"/>
      <c r="E16" s="169" t="str">
        <f t="shared" si="2"/>
        <v/>
      </c>
      <c r="F16" s="162"/>
      <c r="G16" s="168"/>
      <c r="H16" s="170" t="str">
        <f t="shared" ref="H16:H53" si="3">IF(G16="","",I16/G16)</f>
        <v/>
      </c>
      <c r="I16" s="171"/>
      <c r="J16" s="162"/>
      <c r="K16" s="161" t="str">
        <f t="shared" si="0"/>
        <v/>
      </c>
      <c r="L16" s="159"/>
      <c r="M16" s="164"/>
      <c r="N16" s="161" t="str">
        <f t="shared" ref="N16:N53" si="4">IF(M16="","",O16/M16)</f>
        <v/>
      </c>
      <c r="O16" s="171"/>
      <c r="P16" s="164"/>
      <c r="Q16" s="161" t="str">
        <f t="shared" ref="Q16:Q53" si="5">IF(P16="","",R16/P16)</f>
        <v/>
      </c>
      <c r="R16" s="171"/>
      <c r="S16" s="162"/>
      <c r="T16" s="161" t="str">
        <f t="shared" si="1"/>
        <v/>
      </c>
      <c r="U16" s="159"/>
    </row>
    <row r="17" spans="1:21" s="139" customFormat="1" ht="18" customHeight="1">
      <c r="A17" s="560"/>
      <c r="B17" s="567"/>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0"/>
      <c r="B18" s="567"/>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0"/>
      <c r="B19" s="567"/>
      <c r="C19" s="156" t="s">
        <v>582</v>
      </c>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0"/>
      <c r="B20" s="567"/>
      <c r="C20" s="156" t="s">
        <v>583</v>
      </c>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0"/>
      <c r="B21" s="567"/>
      <c r="C21" s="156" t="s">
        <v>584</v>
      </c>
      <c r="D21" s="164"/>
      <c r="E21" s="161" t="str">
        <f t="shared" si="2"/>
        <v/>
      </c>
      <c r="F21" s="159"/>
      <c r="G21" s="175"/>
      <c r="H21" s="167" t="str">
        <f t="shared" si="3"/>
        <v/>
      </c>
      <c r="I21" s="171"/>
      <c r="J21" s="171"/>
      <c r="K21" s="167" t="str">
        <f t="shared" si="0"/>
        <v/>
      </c>
      <c r="L21" s="159"/>
      <c r="M21" s="174"/>
      <c r="N21" s="167" t="str">
        <f t="shared" si="4"/>
        <v/>
      </c>
      <c r="O21" s="167"/>
      <c r="P21" s="174"/>
      <c r="Q21" s="167" t="str">
        <f t="shared" si="5"/>
        <v/>
      </c>
      <c r="R21" s="167"/>
      <c r="S21" s="167"/>
      <c r="T21" s="167" t="str">
        <f t="shared" si="1"/>
        <v/>
      </c>
      <c r="U21" s="166"/>
    </row>
    <row r="22" spans="1:21" s="139" customFormat="1" ht="18" customHeight="1">
      <c r="A22" s="560"/>
      <c r="B22" s="567"/>
      <c r="C22" s="150" t="s">
        <v>244</v>
      </c>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0"/>
      <c r="B23" s="567"/>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0"/>
      <c r="B24" s="567"/>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0"/>
      <c r="B25" s="567"/>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0"/>
      <c r="B26" s="567"/>
      <c r="C26" s="156"/>
      <c r="D26" s="164"/>
      <c r="E26" s="161" t="str">
        <f t="shared" si="2"/>
        <v/>
      </c>
      <c r="F26" s="176"/>
      <c r="G26" s="175"/>
      <c r="H26" s="167" t="str">
        <f t="shared" si="3"/>
        <v/>
      </c>
      <c r="I26" s="171"/>
      <c r="J26" s="171"/>
      <c r="K26" s="167" t="str">
        <f t="shared" si="0"/>
        <v/>
      </c>
      <c r="L26" s="159"/>
      <c r="M26" s="175"/>
      <c r="N26" s="167" t="str">
        <f t="shared" si="4"/>
        <v/>
      </c>
      <c r="O26" s="171"/>
      <c r="P26" s="175"/>
      <c r="Q26" s="167" t="str">
        <f t="shared" si="5"/>
        <v/>
      </c>
      <c r="R26" s="171"/>
      <c r="S26" s="171"/>
      <c r="T26" s="167" t="str">
        <f t="shared" si="1"/>
        <v/>
      </c>
      <c r="U26" s="159"/>
    </row>
    <row r="27" spans="1:21" s="139" customFormat="1" ht="18" customHeight="1">
      <c r="A27" s="560"/>
      <c r="B27" s="567"/>
      <c r="C27" s="156"/>
      <c r="D27" s="164"/>
      <c r="E27" s="161" t="str">
        <f t="shared" si="2"/>
        <v/>
      </c>
      <c r="F27" s="176"/>
      <c r="G27" s="175"/>
      <c r="H27" s="167" t="str">
        <f t="shared" si="3"/>
        <v/>
      </c>
      <c r="I27" s="171"/>
      <c r="J27" s="171"/>
      <c r="K27" s="167" t="str">
        <f t="shared" si="0"/>
        <v/>
      </c>
      <c r="L27" s="159"/>
      <c r="M27" s="175"/>
      <c r="N27" s="167" t="str">
        <f t="shared" si="4"/>
        <v/>
      </c>
      <c r="O27" s="171"/>
      <c r="P27" s="175"/>
      <c r="Q27" s="167" t="str">
        <f t="shared" si="5"/>
        <v/>
      </c>
      <c r="R27" s="171"/>
      <c r="S27" s="171"/>
      <c r="T27" s="167" t="str">
        <f t="shared" si="1"/>
        <v/>
      </c>
      <c r="U27" s="159"/>
    </row>
    <row r="28" spans="1:21" s="139" customFormat="1" ht="18" customHeight="1">
      <c r="A28" s="560"/>
      <c r="B28" s="567"/>
      <c r="C28" s="156"/>
      <c r="D28" s="164"/>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0"/>
      <c r="B29" s="567"/>
      <c r="C29" s="177" t="s">
        <v>245</v>
      </c>
      <c r="D29" s="355"/>
      <c r="E29" s="178" t="str">
        <f t="shared" si="2"/>
        <v/>
      </c>
      <c r="F29" s="179" t="str">
        <f>IF(SUM(F13:F28)=0,"",SUM(F13:F28))</f>
        <v/>
      </c>
      <c r="G29" s="180"/>
      <c r="H29" s="178" t="str">
        <f t="shared" si="3"/>
        <v/>
      </c>
      <c r="I29" s="178" t="str">
        <f>IF(SUM(I13:I28)=0,"",SUM(I13:I28))</f>
        <v/>
      </c>
      <c r="J29" s="181"/>
      <c r="K29" s="178" t="str">
        <f t="shared" si="0"/>
        <v/>
      </c>
      <c r="L29" s="179" t="str">
        <f>IF(SUM(L13:L28)=0,"",SUM(L13:L28))</f>
        <v/>
      </c>
      <c r="M29" s="180"/>
      <c r="N29" s="178" t="str">
        <f t="shared" si="4"/>
        <v/>
      </c>
      <c r="O29" s="178" t="str">
        <f>IF(SUM(O13:O28)=0,"",SUM(O13:O28))</f>
        <v/>
      </c>
      <c r="P29" s="180"/>
      <c r="Q29" s="178" t="str">
        <f t="shared" si="5"/>
        <v/>
      </c>
      <c r="R29" s="178" t="str">
        <f>IF(SUM(R13:R28)=0,"",SUM(R13:R28))</f>
        <v/>
      </c>
      <c r="S29" s="181"/>
      <c r="T29" s="178" t="str">
        <f t="shared" si="1"/>
        <v/>
      </c>
      <c r="U29" s="179" t="str">
        <f>IF(SUM(U13:U28)=0,"",SUM(U13:U28))</f>
        <v/>
      </c>
    </row>
    <row r="30" spans="1:21" s="139" customFormat="1" ht="18" customHeight="1">
      <c r="A30" s="560"/>
      <c r="B30" s="567" t="s">
        <v>246</v>
      </c>
      <c r="C30" s="182"/>
      <c r="D30" s="183"/>
      <c r="E30" s="184" t="str">
        <f t="shared" si="2"/>
        <v/>
      </c>
      <c r="F30" s="185"/>
      <c r="G30" s="183"/>
      <c r="H30" s="184" t="str">
        <f t="shared" si="3"/>
        <v/>
      </c>
      <c r="I30" s="186"/>
      <c r="J30" s="186"/>
      <c r="K30" s="184" t="str">
        <f t="shared" si="0"/>
        <v/>
      </c>
      <c r="L30" s="185"/>
      <c r="M30" s="183"/>
      <c r="N30" s="184" t="str">
        <f t="shared" si="4"/>
        <v/>
      </c>
      <c r="O30" s="186"/>
      <c r="P30" s="183"/>
      <c r="Q30" s="184" t="str">
        <f t="shared" si="5"/>
        <v/>
      </c>
      <c r="R30" s="186"/>
      <c r="S30" s="186"/>
      <c r="T30" s="184" t="str">
        <f t="shared" si="1"/>
        <v/>
      </c>
      <c r="U30" s="185"/>
    </row>
    <row r="31" spans="1:21" s="139" customFormat="1" ht="18" customHeight="1">
      <c r="A31" s="560"/>
      <c r="B31" s="567"/>
      <c r="C31" s="187"/>
      <c r="D31" s="188"/>
      <c r="E31" s="189" t="str">
        <f t="shared" si="2"/>
        <v/>
      </c>
      <c r="F31" s="190"/>
      <c r="G31" s="188"/>
      <c r="H31" s="189" t="str">
        <f t="shared" si="3"/>
        <v/>
      </c>
      <c r="I31" s="191"/>
      <c r="J31" s="191"/>
      <c r="K31" s="189" t="str">
        <f t="shared" si="0"/>
        <v/>
      </c>
      <c r="L31" s="190"/>
      <c r="M31" s="188"/>
      <c r="N31" s="189" t="str">
        <f t="shared" si="4"/>
        <v/>
      </c>
      <c r="O31" s="191"/>
      <c r="P31" s="188"/>
      <c r="Q31" s="189" t="str">
        <f t="shared" si="5"/>
        <v/>
      </c>
      <c r="R31" s="191"/>
      <c r="S31" s="191"/>
      <c r="T31" s="189" t="str">
        <f t="shared" si="1"/>
        <v/>
      </c>
      <c r="U31" s="190"/>
    </row>
    <row r="32" spans="1:21" s="139" customFormat="1" ht="18" customHeight="1">
      <c r="A32" s="560"/>
      <c r="B32" s="567"/>
      <c r="C32" s="187"/>
      <c r="D32" s="188"/>
      <c r="E32" s="189" t="str">
        <f t="shared" si="2"/>
        <v/>
      </c>
      <c r="F32" s="190"/>
      <c r="G32" s="188"/>
      <c r="H32" s="189" t="str">
        <f t="shared" si="3"/>
        <v/>
      </c>
      <c r="I32" s="191"/>
      <c r="J32" s="191"/>
      <c r="K32" s="189" t="str">
        <f t="shared" si="0"/>
        <v/>
      </c>
      <c r="L32" s="190"/>
      <c r="M32" s="188"/>
      <c r="N32" s="189" t="str">
        <f t="shared" si="4"/>
        <v/>
      </c>
      <c r="O32" s="191"/>
      <c r="P32" s="188"/>
      <c r="Q32" s="189" t="str">
        <f t="shared" si="5"/>
        <v/>
      </c>
      <c r="R32" s="191"/>
      <c r="S32" s="191"/>
      <c r="T32" s="189" t="str">
        <f t="shared" si="1"/>
        <v/>
      </c>
      <c r="U32" s="190"/>
    </row>
    <row r="33" spans="1:24" s="139" customFormat="1" ht="18" customHeight="1">
      <c r="A33" s="560"/>
      <c r="B33" s="567"/>
      <c r="C33" s="187"/>
      <c r="D33" s="188"/>
      <c r="E33" s="189" t="str">
        <f t="shared" si="2"/>
        <v/>
      </c>
      <c r="F33" s="190"/>
      <c r="G33" s="188"/>
      <c r="H33" s="189" t="str">
        <f t="shared" si="3"/>
        <v/>
      </c>
      <c r="I33" s="191"/>
      <c r="J33" s="191"/>
      <c r="K33" s="189" t="str">
        <f t="shared" si="0"/>
        <v/>
      </c>
      <c r="L33" s="190"/>
      <c r="M33" s="188"/>
      <c r="N33" s="189" t="str">
        <f t="shared" si="4"/>
        <v/>
      </c>
      <c r="O33" s="191"/>
      <c r="P33" s="188"/>
      <c r="Q33" s="189" t="str">
        <f t="shared" si="5"/>
        <v/>
      </c>
      <c r="R33" s="191"/>
      <c r="S33" s="191"/>
      <c r="T33" s="189" t="str">
        <f t="shared" si="1"/>
        <v/>
      </c>
      <c r="U33" s="190"/>
      <c r="V33" s="568" t="s">
        <v>247</v>
      </c>
      <c r="W33" s="569"/>
      <c r="X33" s="569"/>
    </row>
    <row r="34" spans="1:24" s="139" customFormat="1" ht="18" customHeight="1">
      <c r="A34" s="560"/>
      <c r="B34" s="567"/>
      <c r="C34" s="192"/>
      <c r="D34" s="193"/>
      <c r="E34" s="194" t="str">
        <f t="shared" si="2"/>
        <v/>
      </c>
      <c r="F34" s="195"/>
      <c r="G34" s="193"/>
      <c r="H34" s="194" t="str">
        <f t="shared" si="3"/>
        <v/>
      </c>
      <c r="I34" s="196"/>
      <c r="J34" s="196"/>
      <c r="K34" s="194" t="str">
        <f t="shared" si="0"/>
        <v/>
      </c>
      <c r="L34" s="195"/>
      <c r="M34" s="193"/>
      <c r="N34" s="194" t="str">
        <f t="shared" si="4"/>
        <v/>
      </c>
      <c r="O34" s="196"/>
      <c r="P34" s="193"/>
      <c r="Q34" s="194" t="str">
        <f t="shared" si="5"/>
        <v/>
      </c>
      <c r="R34" s="196"/>
      <c r="S34" s="196"/>
      <c r="T34" s="194" t="str">
        <f t="shared" si="1"/>
        <v/>
      </c>
      <c r="U34" s="195"/>
      <c r="V34" s="568"/>
      <c r="W34" s="569"/>
      <c r="X34" s="569"/>
    </row>
    <row r="35" spans="1:24" s="139" customFormat="1" ht="18" customHeight="1">
      <c r="A35" s="560"/>
      <c r="B35" s="567"/>
      <c r="C35" s="197" t="s">
        <v>245</v>
      </c>
      <c r="D35" s="180"/>
      <c r="E35" s="178" t="str">
        <f t="shared" si="2"/>
        <v/>
      </c>
      <c r="F35" s="179" t="str">
        <f>IF(SUM(F30:F34)=0,"",(SUM(F30:F34)))</f>
        <v/>
      </c>
      <c r="G35" s="180"/>
      <c r="H35" s="178" t="str">
        <f t="shared" si="3"/>
        <v/>
      </c>
      <c r="I35" s="178" t="str">
        <f>IF(SUM(I30:I34)=0,"",(SUM(I30:I34)))</f>
        <v/>
      </c>
      <c r="J35" s="181"/>
      <c r="K35" s="178" t="str">
        <f t="shared" si="0"/>
        <v/>
      </c>
      <c r="L35" s="179" t="str">
        <f>IF(SUM(L30:L34)=0,"",(SUM(L30:L34)))</f>
        <v/>
      </c>
      <c r="M35" s="180"/>
      <c r="N35" s="178" t="str">
        <f t="shared" si="4"/>
        <v/>
      </c>
      <c r="O35" s="178" t="str">
        <f>IF(SUM(O30:O34)=0,"",(SUM(O30:O34)))</f>
        <v/>
      </c>
      <c r="P35" s="180"/>
      <c r="Q35" s="178" t="str">
        <f t="shared" si="5"/>
        <v/>
      </c>
      <c r="R35" s="178" t="str">
        <f>IF(SUM(R30:R34)=0,"",(SUM(R30:R34)))</f>
        <v/>
      </c>
      <c r="S35" s="181"/>
      <c r="T35" s="178" t="str">
        <f t="shared" si="1"/>
        <v/>
      </c>
      <c r="U35" s="179" t="str">
        <f>IF(SUM(U30:U34)=0,"",(SUM(U30:U34)))</f>
        <v/>
      </c>
    </row>
    <row r="36" spans="1:24" s="139" customFormat="1" ht="18" customHeight="1">
      <c r="A36" s="560"/>
      <c r="B36" s="553" t="s">
        <v>248</v>
      </c>
      <c r="C36" s="554"/>
      <c r="D36" s="358"/>
      <c r="E36" s="178" t="str">
        <f t="shared" si="2"/>
        <v/>
      </c>
      <c r="F36" s="179" t="str">
        <f>IF(F29="","",IF(F35="",F29,F29+F35))</f>
        <v/>
      </c>
      <c r="G36" s="180"/>
      <c r="H36" s="178" t="str">
        <f t="shared" si="3"/>
        <v/>
      </c>
      <c r="I36" s="178" t="str">
        <f>IF(I29="","",IF(I35="",I29,I29+I35))</f>
        <v/>
      </c>
      <c r="J36" s="181"/>
      <c r="K36" s="178" t="str">
        <f t="shared" si="0"/>
        <v/>
      </c>
      <c r="L36" s="179" t="str">
        <f>IF(L29="","",IF(L35="",L29,L29+L35))</f>
        <v/>
      </c>
      <c r="M36" s="180"/>
      <c r="N36" s="178" t="str">
        <f t="shared" si="4"/>
        <v/>
      </c>
      <c r="O36" s="178" t="str">
        <f>IF(O29="","",IF(O35="",O29,O29+O35))</f>
        <v/>
      </c>
      <c r="P36" s="180"/>
      <c r="Q36" s="178" t="str">
        <f t="shared" si="5"/>
        <v/>
      </c>
      <c r="R36" s="178" t="str">
        <f>IF(R29="","",IF(R35="",R29,R29+R35))</f>
        <v/>
      </c>
      <c r="S36" s="181"/>
      <c r="T36" s="178" t="str">
        <f t="shared" si="1"/>
        <v/>
      </c>
      <c r="U36" s="179" t="str">
        <f>IF(U29="","",IF(U35="",U29,U29+U35))</f>
        <v/>
      </c>
    </row>
    <row r="37" spans="1:24" s="139" customFormat="1" ht="18" customHeight="1">
      <c r="A37" s="560" t="s">
        <v>249</v>
      </c>
      <c r="B37" s="562" t="str">
        <f>C13</f>
        <v>&lt;改修工事&gt;</v>
      </c>
      <c r="C37" s="563"/>
      <c r="D37" s="198"/>
      <c r="E37" s="184" t="str">
        <f t="shared" si="2"/>
        <v/>
      </c>
      <c r="F37" s="199"/>
      <c r="G37" s="198"/>
      <c r="H37" s="184" t="str">
        <f t="shared" si="3"/>
        <v/>
      </c>
      <c r="I37" s="184"/>
      <c r="J37" s="184"/>
      <c r="K37" s="184" t="str">
        <f t="shared" si="0"/>
        <v/>
      </c>
      <c r="L37" s="199"/>
      <c r="M37" s="198"/>
      <c r="N37" s="184" t="str">
        <f t="shared" si="4"/>
        <v/>
      </c>
      <c r="O37" s="184"/>
      <c r="P37" s="198"/>
      <c r="Q37" s="184" t="str">
        <f t="shared" si="5"/>
        <v/>
      </c>
      <c r="R37" s="184"/>
      <c r="S37" s="184"/>
      <c r="T37" s="184" t="str">
        <f t="shared" si="1"/>
        <v/>
      </c>
      <c r="U37" s="199"/>
    </row>
    <row r="38" spans="1:24" s="139" customFormat="1" ht="18" customHeight="1">
      <c r="A38" s="560"/>
      <c r="B38" s="562" t="s">
        <v>585</v>
      </c>
      <c r="C38" s="563"/>
      <c r="D38" s="200"/>
      <c r="E38" s="189" t="str">
        <f t="shared" si="2"/>
        <v/>
      </c>
      <c r="F38" s="201"/>
      <c r="G38" s="200"/>
      <c r="H38" s="189" t="str">
        <f t="shared" si="3"/>
        <v/>
      </c>
      <c r="I38" s="189"/>
      <c r="J38" s="189"/>
      <c r="K38" s="189" t="str">
        <f t="shared" si="0"/>
        <v/>
      </c>
      <c r="L38" s="201"/>
      <c r="M38" s="200"/>
      <c r="N38" s="189" t="str">
        <f t="shared" si="4"/>
        <v/>
      </c>
      <c r="O38" s="189"/>
      <c r="P38" s="200"/>
      <c r="Q38" s="189" t="str">
        <f t="shared" si="5"/>
        <v/>
      </c>
      <c r="R38" s="189"/>
      <c r="S38" s="189"/>
      <c r="T38" s="189" t="str">
        <f t="shared" si="1"/>
        <v/>
      </c>
      <c r="U38" s="201"/>
    </row>
    <row r="39" spans="1:24" s="139" customFormat="1" ht="18" customHeight="1">
      <c r="A39" s="560"/>
      <c r="B39" s="202" t="s">
        <v>250</v>
      </c>
      <c r="C39" s="156"/>
      <c r="D39" s="188"/>
      <c r="E39" s="189" t="str">
        <f t="shared" si="2"/>
        <v/>
      </c>
      <c r="F39" s="190"/>
      <c r="G39" s="188"/>
      <c r="H39" s="189" t="str">
        <f t="shared" si="3"/>
        <v/>
      </c>
      <c r="I39" s="191"/>
      <c r="J39" s="191"/>
      <c r="K39" s="189" t="str">
        <f t="shared" si="0"/>
        <v/>
      </c>
      <c r="L39" s="190"/>
      <c r="M39" s="188"/>
      <c r="N39" s="189" t="str">
        <f t="shared" si="4"/>
        <v/>
      </c>
      <c r="O39" s="191"/>
      <c r="P39" s="188"/>
      <c r="Q39" s="189" t="str">
        <f t="shared" si="5"/>
        <v/>
      </c>
      <c r="R39" s="191"/>
      <c r="S39" s="191"/>
      <c r="T39" s="189" t="str">
        <f t="shared" si="1"/>
        <v/>
      </c>
      <c r="U39" s="190"/>
    </row>
    <row r="40" spans="1:24" s="139" customFormat="1" ht="18" customHeight="1">
      <c r="A40" s="560"/>
      <c r="B40" s="202" t="s">
        <v>250</v>
      </c>
      <c r="C40" s="156"/>
      <c r="D40" s="188"/>
      <c r="E40" s="189" t="str">
        <f t="shared" si="2"/>
        <v/>
      </c>
      <c r="F40" s="190"/>
      <c r="G40" s="188"/>
      <c r="H40" s="189" t="str">
        <f t="shared" si="3"/>
        <v/>
      </c>
      <c r="I40" s="191"/>
      <c r="J40" s="191"/>
      <c r="K40" s="189" t="str">
        <f t="shared" si="0"/>
        <v/>
      </c>
      <c r="L40" s="190"/>
      <c r="M40" s="188"/>
      <c r="N40" s="189" t="str">
        <f t="shared" si="4"/>
        <v/>
      </c>
      <c r="O40" s="191"/>
      <c r="P40" s="188"/>
      <c r="Q40" s="189" t="str">
        <f t="shared" si="5"/>
        <v/>
      </c>
      <c r="R40" s="191"/>
      <c r="S40" s="191"/>
      <c r="T40" s="189" t="str">
        <f t="shared" si="1"/>
        <v/>
      </c>
      <c r="U40" s="190"/>
    </row>
    <row r="41" spans="1:24" s="139" customFormat="1" ht="18" customHeight="1">
      <c r="A41" s="560"/>
      <c r="B41" s="203" t="s">
        <v>251</v>
      </c>
      <c r="C41" s="156"/>
      <c r="D41" s="188"/>
      <c r="E41" s="189" t="str">
        <f t="shared" si="2"/>
        <v/>
      </c>
      <c r="F41" s="190"/>
      <c r="G41" s="188"/>
      <c r="H41" s="189" t="str">
        <f t="shared" si="3"/>
        <v/>
      </c>
      <c r="I41" s="191"/>
      <c r="J41" s="191"/>
      <c r="K41" s="189" t="str">
        <f t="shared" si="0"/>
        <v/>
      </c>
      <c r="L41" s="190"/>
      <c r="M41" s="188"/>
      <c r="N41" s="189" t="str">
        <f t="shared" si="4"/>
        <v/>
      </c>
      <c r="O41" s="191"/>
      <c r="P41" s="188"/>
      <c r="Q41" s="189" t="str">
        <f t="shared" si="5"/>
        <v/>
      </c>
      <c r="R41" s="191"/>
      <c r="S41" s="191"/>
      <c r="T41" s="189" t="str">
        <f t="shared" si="1"/>
        <v/>
      </c>
      <c r="U41" s="190"/>
    </row>
    <row r="42" spans="1:24" s="139" customFormat="1" ht="18" customHeight="1">
      <c r="A42" s="560"/>
      <c r="B42" s="564" t="s">
        <v>583</v>
      </c>
      <c r="C42" s="563"/>
      <c r="D42" s="188"/>
      <c r="E42" s="189"/>
      <c r="F42" s="190"/>
      <c r="G42" s="188"/>
      <c r="H42" s="189"/>
      <c r="I42" s="191"/>
      <c r="J42" s="191"/>
      <c r="K42" s="189"/>
      <c r="L42" s="190"/>
      <c r="M42" s="188"/>
      <c r="N42" s="189"/>
      <c r="O42" s="191"/>
      <c r="P42" s="188"/>
      <c r="Q42" s="189"/>
      <c r="R42" s="191"/>
      <c r="S42" s="191"/>
      <c r="T42" s="189"/>
      <c r="U42" s="190"/>
    </row>
    <row r="43" spans="1:24" s="139" customFormat="1" ht="18" customHeight="1">
      <c r="A43" s="560"/>
      <c r="B43" s="564" t="s">
        <v>586</v>
      </c>
      <c r="C43" s="563"/>
      <c r="D43" s="188"/>
      <c r="E43" s="189"/>
      <c r="F43" s="190"/>
      <c r="G43" s="188"/>
      <c r="H43" s="189"/>
      <c r="I43" s="191"/>
      <c r="J43" s="191"/>
      <c r="K43" s="189"/>
      <c r="L43" s="190"/>
      <c r="M43" s="188"/>
      <c r="N43" s="189"/>
      <c r="O43" s="191"/>
      <c r="P43" s="188"/>
      <c r="Q43" s="189"/>
      <c r="R43" s="191"/>
      <c r="S43" s="191"/>
      <c r="T43" s="189"/>
      <c r="U43" s="190"/>
    </row>
    <row r="44" spans="1:24" s="139" customFormat="1" ht="18" customHeight="1">
      <c r="A44" s="560"/>
      <c r="B44" s="203" t="s">
        <v>251</v>
      </c>
      <c r="C44" s="156"/>
      <c r="D44" s="188"/>
      <c r="E44" s="189"/>
      <c r="F44" s="190"/>
      <c r="G44" s="188"/>
      <c r="H44" s="189"/>
      <c r="I44" s="191"/>
      <c r="J44" s="191"/>
      <c r="K44" s="189"/>
      <c r="L44" s="190"/>
      <c r="M44" s="188"/>
      <c r="N44" s="189"/>
      <c r="O44" s="191"/>
      <c r="P44" s="188"/>
      <c r="Q44" s="189"/>
      <c r="R44" s="191"/>
      <c r="S44" s="191"/>
      <c r="T44" s="189"/>
      <c r="U44" s="190"/>
    </row>
    <row r="45" spans="1:24" s="139" customFormat="1" ht="18" customHeight="1">
      <c r="A45" s="560"/>
      <c r="B45" s="203" t="s">
        <v>251</v>
      </c>
      <c r="C45" s="156"/>
      <c r="D45" s="188"/>
      <c r="E45" s="189"/>
      <c r="F45" s="190"/>
      <c r="G45" s="188"/>
      <c r="H45" s="189"/>
      <c r="I45" s="191"/>
      <c r="J45" s="191"/>
      <c r="K45" s="189"/>
      <c r="L45" s="190"/>
      <c r="M45" s="188"/>
      <c r="N45" s="189"/>
      <c r="O45" s="191"/>
      <c r="P45" s="188"/>
      <c r="Q45" s="189"/>
      <c r="R45" s="191"/>
      <c r="S45" s="191"/>
      <c r="T45" s="189"/>
      <c r="U45" s="190"/>
    </row>
    <row r="46" spans="1:24" s="139" customFormat="1" ht="18" customHeight="1">
      <c r="A46" s="560"/>
      <c r="B46" s="203" t="s">
        <v>251</v>
      </c>
      <c r="C46" s="156"/>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0"/>
      <c r="B47" s="585" t="s">
        <v>252</v>
      </c>
      <c r="C47" s="586"/>
      <c r="D47" s="200"/>
      <c r="E47" s="189" t="str">
        <f t="shared" si="2"/>
        <v/>
      </c>
      <c r="F47" s="201"/>
      <c r="G47" s="200"/>
      <c r="H47" s="189" t="str">
        <f t="shared" si="3"/>
        <v/>
      </c>
      <c r="I47" s="189"/>
      <c r="J47" s="189"/>
      <c r="K47" s="189" t="str">
        <f t="shared" si="0"/>
        <v/>
      </c>
      <c r="L47" s="201"/>
      <c r="M47" s="200"/>
      <c r="N47" s="189" t="str">
        <f t="shared" si="4"/>
        <v/>
      </c>
      <c r="O47" s="189"/>
      <c r="P47" s="200"/>
      <c r="Q47" s="189" t="str">
        <f t="shared" si="5"/>
        <v/>
      </c>
      <c r="R47" s="189"/>
      <c r="S47" s="189"/>
      <c r="T47" s="189" t="str">
        <f t="shared" si="1"/>
        <v/>
      </c>
      <c r="U47" s="201"/>
    </row>
    <row r="48" spans="1:24" s="139" customFormat="1" ht="18" customHeight="1">
      <c r="A48" s="560"/>
      <c r="B48" s="562"/>
      <c r="C48" s="563"/>
      <c r="D48" s="200"/>
      <c r="E48" s="189" t="str">
        <f t="shared" si="2"/>
        <v/>
      </c>
      <c r="F48" s="201"/>
      <c r="G48" s="200"/>
      <c r="H48" s="189" t="str">
        <f t="shared" si="3"/>
        <v/>
      </c>
      <c r="I48" s="189"/>
      <c r="J48" s="189"/>
      <c r="K48" s="189" t="str">
        <f t="shared" si="0"/>
        <v/>
      </c>
      <c r="L48" s="201"/>
      <c r="M48" s="200"/>
      <c r="N48" s="189" t="str">
        <f t="shared" si="4"/>
        <v/>
      </c>
      <c r="O48" s="189"/>
      <c r="P48" s="200"/>
      <c r="Q48" s="189" t="str">
        <f t="shared" si="5"/>
        <v/>
      </c>
      <c r="R48" s="189"/>
      <c r="S48" s="189"/>
      <c r="T48" s="189" t="str">
        <f t="shared" si="1"/>
        <v/>
      </c>
      <c r="U48" s="201"/>
    </row>
    <row r="49" spans="1:21" s="139" customFormat="1" ht="18" customHeight="1">
      <c r="A49" s="560"/>
      <c r="B49" s="203" t="s">
        <v>251</v>
      </c>
      <c r="C49" s="156"/>
      <c r="D49" s="188"/>
      <c r="E49" s="189" t="str">
        <f t="shared" si="2"/>
        <v/>
      </c>
      <c r="F49" s="190"/>
      <c r="G49" s="188"/>
      <c r="H49" s="189" t="str">
        <f t="shared" si="3"/>
        <v/>
      </c>
      <c r="I49" s="191"/>
      <c r="J49" s="191"/>
      <c r="K49" s="189" t="str">
        <f t="shared" si="0"/>
        <v/>
      </c>
      <c r="L49" s="190"/>
      <c r="M49" s="188"/>
      <c r="N49" s="189" t="str">
        <f t="shared" si="4"/>
        <v/>
      </c>
      <c r="O49" s="191"/>
      <c r="P49" s="188"/>
      <c r="Q49" s="189" t="str">
        <f t="shared" si="5"/>
        <v/>
      </c>
      <c r="R49" s="191"/>
      <c r="S49" s="191"/>
      <c r="T49" s="189" t="str">
        <f t="shared" si="1"/>
        <v/>
      </c>
      <c r="U49" s="190"/>
    </row>
    <row r="50" spans="1:21" s="139" customFormat="1" ht="18" customHeight="1">
      <c r="A50" s="560"/>
      <c r="B50" s="202" t="s">
        <v>251</v>
      </c>
      <c r="C50" s="156"/>
      <c r="D50" s="188"/>
      <c r="E50" s="189" t="str">
        <f t="shared" si="2"/>
        <v/>
      </c>
      <c r="F50" s="190"/>
      <c r="G50" s="188"/>
      <c r="H50" s="189" t="str">
        <f t="shared" si="3"/>
        <v/>
      </c>
      <c r="I50" s="191"/>
      <c r="J50" s="191"/>
      <c r="K50" s="189" t="str">
        <f t="shared" si="0"/>
        <v/>
      </c>
      <c r="L50" s="190"/>
      <c r="M50" s="188"/>
      <c r="N50" s="189" t="str">
        <f t="shared" si="4"/>
        <v/>
      </c>
      <c r="O50" s="191"/>
      <c r="P50" s="188"/>
      <c r="Q50" s="189" t="str">
        <f t="shared" si="5"/>
        <v/>
      </c>
      <c r="R50" s="191"/>
      <c r="S50" s="191"/>
      <c r="T50" s="189" t="str">
        <f t="shared" si="1"/>
        <v/>
      </c>
      <c r="U50" s="190"/>
    </row>
    <row r="51" spans="1:21" s="139" customFormat="1" ht="18" customHeight="1">
      <c r="A51" s="560"/>
      <c r="B51" s="204" t="s">
        <v>250</v>
      </c>
      <c r="C51" s="205"/>
      <c r="D51" s="193"/>
      <c r="E51" s="194" t="str">
        <f t="shared" si="2"/>
        <v/>
      </c>
      <c r="F51" s="195"/>
      <c r="G51" s="193"/>
      <c r="H51" s="194" t="str">
        <f t="shared" si="3"/>
        <v/>
      </c>
      <c r="I51" s="196"/>
      <c r="J51" s="196"/>
      <c r="K51" s="194" t="str">
        <f t="shared" si="0"/>
        <v/>
      </c>
      <c r="L51" s="195"/>
      <c r="M51" s="193"/>
      <c r="N51" s="194" t="str">
        <f t="shared" si="4"/>
        <v/>
      </c>
      <c r="O51" s="196"/>
      <c r="P51" s="193"/>
      <c r="Q51" s="194" t="str">
        <f t="shared" si="5"/>
        <v/>
      </c>
      <c r="R51" s="196"/>
      <c r="S51" s="196"/>
      <c r="T51" s="194" t="str">
        <f t="shared" si="1"/>
        <v/>
      </c>
      <c r="U51" s="195"/>
    </row>
    <row r="52" spans="1:21" s="139" customFormat="1" ht="18" customHeight="1">
      <c r="A52" s="561"/>
      <c r="B52" s="587" t="s">
        <v>253</v>
      </c>
      <c r="C52" s="588"/>
      <c r="D52" s="180"/>
      <c r="E52" s="178" t="str">
        <f t="shared" si="2"/>
        <v/>
      </c>
      <c r="F52" s="179" t="str">
        <f>IF(SUM(F37:F51)=0,"",(SUM(F37:F51)))</f>
        <v/>
      </c>
      <c r="G52" s="180"/>
      <c r="H52" s="178" t="str">
        <f t="shared" si="3"/>
        <v/>
      </c>
      <c r="I52" s="178" t="str">
        <f>IF(SUM(I37:I51)=0,"",(SUM(I37:I51)))</f>
        <v/>
      </c>
      <c r="J52" s="181"/>
      <c r="K52" s="178" t="str">
        <f t="shared" si="0"/>
        <v/>
      </c>
      <c r="L52" s="179" t="str">
        <f>IF(SUM(L37:L51)=0,"",(SUM(L37:L51)))</f>
        <v/>
      </c>
      <c r="M52" s="180"/>
      <c r="N52" s="178" t="str">
        <f t="shared" si="4"/>
        <v/>
      </c>
      <c r="O52" s="178" t="str">
        <f>IF(SUM(O37:O51)=0,"",(SUM(O37:O51)))</f>
        <v/>
      </c>
      <c r="P52" s="180"/>
      <c r="Q52" s="178" t="str">
        <f t="shared" si="5"/>
        <v/>
      </c>
      <c r="R52" s="178" t="str">
        <f>IF(SUM(R37:R51)=0,"",(SUM(R37:R51)))</f>
        <v/>
      </c>
      <c r="S52" s="181"/>
      <c r="T52" s="178" t="str">
        <f t="shared" si="1"/>
        <v/>
      </c>
      <c r="U52" s="179" t="str">
        <f>IF(SUM(U37:U51)=0,"",(SUM(U37:U51)))</f>
        <v/>
      </c>
    </row>
    <row r="53" spans="1:21" s="139" customFormat="1" ht="18" customHeight="1" thickBot="1">
      <c r="A53" s="550" t="s">
        <v>254</v>
      </c>
      <c r="B53" s="555"/>
      <c r="C53" s="556"/>
      <c r="D53" s="206"/>
      <c r="E53" s="207" t="str">
        <f t="shared" si="2"/>
        <v/>
      </c>
      <c r="F53" s="208" t="str">
        <f>IF(F36="","",IF(F52="",F36,F36+F52))</f>
        <v/>
      </c>
      <c r="G53" s="206"/>
      <c r="H53" s="207" t="str">
        <f t="shared" si="3"/>
        <v/>
      </c>
      <c r="I53" s="207" t="str">
        <f>IF(I36="","",IF(I52="",I36,I36+I52))</f>
        <v/>
      </c>
      <c r="J53" s="209"/>
      <c r="K53" s="207" t="str">
        <f t="shared" si="0"/>
        <v/>
      </c>
      <c r="L53" s="208" t="str">
        <f>IF(L36="","",IF(L52="",L36,L36+L52))</f>
        <v/>
      </c>
      <c r="M53" s="206"/>
      <c r="N53" s="207" t="str">
        <f t="shared" si="4"/>
        <v/>
      </c>
      <c r="O53" s="207" t="str">
        <f>IF(O36="","",IF(O52="",O36,O36+O52))</f>
        <v/>
      </c>
      <c r="P53" s="206"/>
      <c r="Q53" s="207" t="str">
        <f t="shared" si="5"/>
        <v/>
      </c>
      <c r="R53" s="207" t="str">
        <f>IF(R36="","",IF(R52="",R36,R36+R52))</f>
        <v/>
      </c>
      <c r="S53" s="209"/>
      <c r="T53" s="207" t="str">
        <f t="shared" si="1"/>
        <v/>
      </c>
      <c r="U53" s="208" t="str">
        <f>IF(U36="","",IF(U52="",U36,U36+U52))</f>
        <v/>
      </c>
    </row>
    <row r="54" spans="1:21" s="139" customFormat="1" ht="18" customHeight="1">
      <c r="A54" s="565" t="s">
        <v>255</v>
      </c>
      <c r="B54" s="570" t="s">
        <v>256</v>
      </c>
      <c r="C54" s="571"/>
      <c r="D54" s="577" t="s">
        <v>257</v>
      </c>
      <c r="E54" s="574" t="s">
        <v>257</v>
      </c>
      <c r="F54" s="210"/>
      <c r="G54" s="577"/>
      <c r="H54" s="574"/>
      <c r="I54" s="211"/>
      <c r="J54" s="574"/>
      <c r="K54" s="574" t="s">
        <v>257</v>
      </c>
      <c r="L54" s="210"/>
      <c r="M54" s="577"/>
      <c r="N54" s="574"/>
      <c r="O54" s="211"/>
      <c r="P54" s="577"/>
      <c r="Q54" s="574"/>
      <c r="R54" s="211"/>
      <c r="S54" s="574"/>
      <c r="T54" s="574" t="s">
        <v>257</v>
      </c>
      <c r="U54" s="210" t="s">
        <v>257</v>
      </c>
    </row>
    <row r="55" spans="1:21" s="139" customFormat="1" ht="18" customHeight="1">
      <c r="A55" s="560"/>
      <c r="B55" s="572" t="s">
        <v>258</v>
      </c>
      <c r="C55" s="573"/>
      <c r="D55" s="578"/>
      <c r="E55" s="575"/>
      <c r="F55" s="190" t="s">
        <v>257</v>
      </c>
      <c r="G55" s="578"/>
      <c r="H55" s="575"/>
      <c r="I55" s="191"/>
      <c r="J55" s="575"/>
      <c r="K55" s="575"/>
      <c r="L55" s="190" t="s">
        <v>257</v>
      </c>
      <c r="M55" s="578"/>
      <c r="N55" s="575"/>
      <c r="O55" s="191"/>
      <c r="P55" s="578"/>
      <c r="Q55" s="575"/>
      <c r="R55" s="191"/>
      <c r="S55" s="575"/>
      <c r="T55" s="575"/>
      <c r="U55" s="190" t="s">
        <v>257</v>
      </c>
    </row>
    <row r="56" spans="1:21" s="139" customFormat="1" ht="18" customHeight="1">
      <c r="A56" s="560"/>
      <c r="B56" s="572" t="s">
        <v>259</v>
      </c>
      <c r="C56" s="573"/>
      <c r="D56" s="578"/>
      <c r="E56" s="575"/>
      <c r="F56" s="201" t="s">
        <v>257</v>
      </c>
      <c r="G56" s="578"/>
      <c r="H56" s="575"/>
      <c r="I56" s="191"/>
      <c r="J56" s="575"/>
      <c r="K56" s="575"/>
      <c r="L56" s="190" t="s">
        <v>257</v>
      </c>
      <c r="M56" s="578"/>
      <c r="N56" s="575"/>
      <c r="O56" s="191"/>
      <c r="P56" s="578"/>
      <c r="Q56" s="575"/>
      <c r="R56" s="191"/>
      <c r="S56" s="575"/>
      <c r="T56" s="575"/>
      <c r="U56" s="190" t="s">
        <v>257</v>
      </c>
    </row>
    <row r="57" spans="1:21" s="139" customFormat="1" ht="18" customHeight="1">
      <c r="A57" s="560"/>
      <c r="B57" s="572" t="s">
        <v>260</v>
      </c>
      <c r="C57" s="573"/>
      <c r="D57" s="578"/>
      <c r="E57" s="575"/>
      <c r="F57" s="201" t="s">
        <v>261</v>
      </c>
      <c r="G57" s="578"/>
      <c r="H57" s="575"/>
      <c r="I57" s="191"/>
      <c r="J57" s="575"/>
      <c r="K57" s="575"/>
      <c r="L57" s="190" t="s">
        <v>257</v>
      </c>
      <c r="M57" s="578"/>
      <c r="N57" s="575"/>
      <c r="O57" s="191"/>
      <c r="P57" s="578"/>
      <c r="Q57" s="575"/>
      <c r="R57" s="191"/>
      <c r="S57" s="575"/>
      <c r="T57" s="575"/>
      <c r="U57" s="190" t="s">
        <v>257</v>
      </c>
    </row>
    <row r="58" spans="1:21" s="139" customFormat="1" ht="18" customHeight="1">
      <c r="A58" s="560"/>
      <c r="B58" s="572" t="s">
        <v>587</v>
      </c>
      <c r="C58" s="573"/>
      <c r="D58" s="578"/>
      <c r="E58" s="575"/>
      <c r="F58" s="239"/>
      <c r="G58" s="578"/>
      <c r="H58" s="575"/>
      <c r="I58" s="191"/>
      <c r="J58" s="575"/>
      <c r="K58" s="575"/>
      <c r="L58" s="190" t="s">
        <v>257</v>
      </c>
      <c r="M58" s="578"/>
      <c r="N58" s="575"/>
      <c r="O58" s="191"/>
      <c r="P58" s="578"/>
      <c r="Q58" s="575"/>
      <c r="R58" s="191"/>
      <c r="S58" s="575"/>
      <c r="T58" s="575"/>
      <c r="U58" s="190" t="s">
        <v>257</v>
      </c>
    </row>
    <row r="59" spans="1:21" s="139" customFormat="1" ht="18" customHeight="1">
      <c r="A59" s="560"/>
      <c r="B59" s="572" t="s">
        <v>262</v>
      </c>
      <c r="C59" s="573"/>
      <c r="D59" s="578"/>
      <c r="E59" s="575"/>
      <c r="F59" s="239"/>
      <c r="G59" s="578"/>
      <c r="H59" s="575"/>
      <c r="I59" s="191"/>
      <c r="J59" s="575"/>
      <c r="K59" s="575"/>
      <c r="L59" s="190" t="s">
        <v>257</v>
      </c>
      <c r="M59" s="578"/>
      <c r="N59" s="575"/>
      <c r="O59" s="191"/>
      <c r="P59" s="578"/>
      <c r="Q59" s="575"/>
      <c r="R59" s="191"/>
      <c r="S59" s="575"/>
      <c r="T59" s="575"/>
      <c r="U59" s="190" t="s">
        <v>257</v>
      </c>
    </row>
    <row r="60" spans="1:21" s="139" customFormat="1" ht="18" customHeight="1">
      <c r="A60" s="560"/>
      <c r="B60" s="572" t="s">
        <v>263</v>
      </c>
      <c r="C60" s="573"/>
      <c r="D60" s="579"/>
      <c r="E60" s="576"/>
      <c r="F60" s="176"/>
      <c r="G60" s="579"/>
      <c r="H60" s="576"/>
      <c r="I60" s="196"/>
      <c r="J60" s="576"/>
      <c r="K60" s="576"/>
      <c r="L60" s="190"/>
      <c r="M60" s="579"/>
      <c r="N60" s="576"/>
      <c r="O60" s="196"/>
      <c r="P60" s="579"/>
      <c r="Q60" s="576"/>
      <c r="R60" s="196"/>
      <c r="S60" s="576"/>
      <c r="T60" s="576"/>
      <c r="U60" s="190" t="s">
        <v>257</v>
      </c>
    </row>
    <row r="61" spans="1:21" s="139" customFormat="1" ht="18" customHeight="1" thickBot="1">
      <c r="A61" s="589"/>
      <c r="B61" s="580" t="s">
        <v>264</v>
      </c>
      <c r="C61" s="581"/>
      <c r="D61" s="212" t="s">
        <v>265</v>
      </c>
      <c r="E61" s="213" t="s">
        <v>265</v>
      </c>
      <c r="F61" s="208" t="str">
        <f>IF(SUM(F54:F60)=0,"",SUM(F54:F60))</f>
        <v/>
      </c>
      <c r="G61" s="212" t="s">
        <v>266</v>
      </c>
      <c r="H61" s="213" t="s">
        <v>266</v>
      </c>
      <c r="I61" s="207" t="str">
        <f>IF(SUM(I54:I60)=0,"",SUM(I54:I60))</f>
        <v/>
      </c>
      <c r="J61" s="213" t="s">
        <v>266</v>
      </c>
      <c r="K61" s="213" t="s">
        <v>266</v>
      </c>
      <c r="L61" s="208" t="str">
        <f>IF(SUM(L54:L60)=0,"",SUM(L54:L60))</f>
        <v/>
      </c>
      <c r="M61" s="212" t="s">
        <v>266</v>
      </c>
      <c r="N61" s="213" t="s">
        <v>266</v>
      </c>
      <c r="O61" s="207" t="str">
        <f>IF(SUM(O54:O60)=0,"",SUM(O54:O60))</f>
        <v/>
      </c>
      <c r="P61" s="212" t="s">
        <v>266</v>
      </c>
      <c r="Q61" s="213" t="s">
        <v>266</v>
      </c>
      <c r="R61" s="207" t="str">
        <f>IF(SUM(R54:R60)=0,"",SUM(R54:R60))</f>
        <v/>
      </c>
      <c r="S61" s="213" t="s">
        <v>266</v>
      </c>
      <c r="T61" s="213" t="s">
        <v>266</v>
      </c>
      <c r="U61" s="208" t="str">
        <f>IF(SUM(U54:U60)=0,"",SUM(U54:U60))</f>
        <v/>
      </c>
    </row>
    <row r="62" spans="1:21">
      <c r="F62" s="214" t="str">
        <f>IF(F53=F61,"","↑【確認】「事業財源」の合計と「合計（総事業費）」が不一致")</f>
        <v/>
      </c>
    </row>
    <row r="63" spans="1:21">
      <c r="F63" s="214"/>
    </row>
    <row r="64" spans="1:21">
      <c r="A64" s="215" t="s">
        <v>267</v>
      </c>
    </row>
    <row r="65" spans="1:12">
      <c r="A65" s="215"/>
    </row>
    <row r="66" spans="1:12">
      <c r="A66" s="216" t="s">
        <v>268</v>
      </c>
      <c r="B66" s="217" t="s">
        <v>588</v>
      </c>
      <c r="C66" s="217"/>
      <c r="D66" s="217"/>
      <c r="E66" s="217"/>
      <c r="F66" s="217"/>
      <c r="G66" s="217"/>
      <c r="H66" s="217"/>
      <c r="I66" s="217"/>
      <c r="J66" s="217"/>
      <c r="K66" s="217"/>
      <c r="L66" s="217"/>
    </row>
    <row r="67" spans="1:12">
      <c r="A67" s="216"/>
      <c r="B67" s="217" t="s">
        <v>589</v>
      </c>
      <c r="C67" s="217"/>
      <c r="D67" s="217"/>
      <c r="E67" s="217"/>
      <c r="F67" s="217"/>
      <c r="G67" s="217"/>
      <c r="H67" s="217"/>
      <c r="I67" s="217"/>
      <c r="J67" s="217"/>
      <c r="K67" s="217"/>
      <c r="L67" s="217"/>
    </row>
    <row r="68" spans="1:12">
      <c r="A68" s="216" t="s">
        <v>269</v>
      </c>
      <c r="B68" s="217" t="s">
        <v>270</v>
      </c>
      <c r="C68" s="217"/>
      <c r="D68" s="217"/>
      <c r="E68" s="217"/>
      <c r="F68" s="217"/>
      <c r="G68" s="217"/>
      <c r="H68" s="217"/>
      <c r="I68" s="217"/>
      <c r="J68" s="217"/>
      <c r="K68" s="217"/>
      <c r="L68" s="217"/>
    </row>
    <row r="69" spans="1:12">
      <c r="A69" s="216"/>
      <c r="B69" s="217" t="s">
        <v>271</v>
      </c>
      <c r="C69" s="217"/>
      <c r="D69" s="217"/>
      <c r="E69" s="217"/>
      <c r="F69" s="217"/>
      <c r="G69" s="217"/>
      <c r="H69" s="217"/>
      <c r="I69" s="217"/>
      <c r="J69" s="217"/>
      <c r="K69" s="217"/>
      <c r="L69" s="217"/>
    </row>
    <row r="70" spans="1:12">
      <c r="A70" s="216" t="s">
        <v>272</v>
      </c>
      <c r="B70" s="217" t="s">
        <v>273</v>
      </c>
      <c r="C70" s="217"/>
      <c r="D70" s="217"/>
      <c r="E70" s="217"/>
      <c r="F70" s="217"/>
      <c r="G70" s="217"/>
      <c r="H70" s="217"/>
      <c r="I70" s="217"/>
      <c r="J70" s="217"/>
      <c r="K70" s="217"/>
      <c r="L70" s="217"/>
    </row>
    <row r="71" spans="1:12">
      <c r="A71" s="216" t="s">
        <v>274</v>
      </c>
      <c r="B71" s="217" t="s">
        <v>275</v>
      </c>
      <c r="C71" s="217"/>
      <c r="D71" s="217"/>
      <c r="E71" s="217"/>
      <c r="F71" s="217"/>
      <c r="G71" s="217"/>
      <c r="H71" s="217"/>
      <c r="I71" s="217"/>
      <c r="J71" s="217"/>
      <c r="K71" s="217"/>
      <c r="L71" s="217"/>
    </row>
    <row r="72" spans="1:12">
      <c r="A72" s="216"/>
      <c r="B72" s="217" t="s">
        <v>276</v>
      </c>
      <c r="C72" s="217"/>
      <c r="D72" s="217"/>
      <c r="E72" s="217"/>
      <c r="F72" s="217"/>
      <c r="G72" s="217"/>
      <c r="H72" s="217"/>
      <c r="I72" s="217"/>
      <c r="J72" s="217"/>
      <c r="K72" s="217"/>
      <c r="L72" s="217"/>
    </row>
    <row r="73" spans="1:12">
      <c r="A73" s="216"/>
      <c r="B73" s="217" t="s">
        <v>277</v>
      </c>
      <c r="C73" s="217"/>
      <c r="D73" s="217"/>
      <c r="E73" s="217"/>
      <c r="F73" s="217"/>
      <c r="G73" s="217"/>
      <c r="H73" s="217"/>
      <c r="I73" s="217"/>
      <c r="J73" s="217"/>
      <c r="K73" s="217"/>
      <c r="L73" s="217"/>
    </row>
    <row r="74" spans="1:12">
      <c r="A74" s="216"/>
      <c r="B74" s="217"/>
      <c r="C74" s="217"/>
      <c r="D74" s="217"/>
      <c r="E74" s="217"/>
      <c r="F74" s="217"/>
      <c r="G74" s="217"/>
      <c r="H74" s="217"/>
      <c r="I74" s="217"/>
      <c r="J74" s="217"/>
      <c r="K74" s="217"/>
      <c r="L74" s="217"/>
    </row>
    <row r="75" spans="1:12">
      <c r="A75" s="216" t="s">
        <v>278</v>
      </c>
      <c r="B75" s="217" t="s">
        <v>279</v>
      </c>
      <c r="C75" s="217"/>
      <c r="D75" s="217"/>
      <c r="E75" s="217"/>
      <c r="F75" s="217"/>
      <c r="G75" s="217"/>
      <c r="H75" s="217"/>
      <c r="I75" s="217"/>
      <c r="J75" s="217"/>
      <c r="K75" s="217"/>
      <c r="L75" s="217"/>
    </row>
    <row r="76" spans="1:12">
      <c r="A76" s="216"/>
      <c r="B76" s="217"/>
      <c r="C76" s="217"/>
      <c r="D76" s="217"/>
      <c r="E76" s="217"/>
      <c r="F76" s="217"/>
      <c r="G76" s="217"/>
      <c r="H76" s="217"/>
      <c r="I76" s="217"/>
      <c r="J76" s="217"/>
      <c r="K76" s="217"/>
      <c r="L76" s="217"/>
    </row>
    <row r="77" spans="1:12">
      <c r="A77" s="216" t="s">
        <v>280</v>
      </c>
      <c r="B77" s="217" t="s">
        <v>281</v>
      </c>
      <c r="C77" s="217"/>
      <c r="D77" s="217"/>
      <c r="E77" s="217"/>
      <c r="F77" s="217"/>
      <c r="G77" s="217"/>
      <c r="H77" s="217"/>
      <c r="I77" s="217"/>
      <c r="J77" s="217"/>
      <c r="K77" s="217"/>
      <c r="L77" s="217"/>
    </row>
    <row r="78" spans="1:12">
      <c r="A78" s="216" t="s">
        <v>282</v>
      </c>
      <c r="B78" s="217" t="s">
        <v>283</v>
      </c>
      <c r="C78" s="217"/>
      <c r="D78" s="217"/>
      <c r="E78" s="217"/>
      <c r="F78" s="217"/>
      <c r="G78" s="217"/>
      <c r="H78" s="217"/>
      <c r="I78" s="217"/>
      <c r="J78" s="217"/>
      <c r="K78" s="217"/>
      <c r="L78" s="217"/>
    </row>
    <row r="79" spans="1:12">
      <c r="A79" s="216" t="s">
        <v>282</v>
      </c>
      <c r="B79" s="217" t="s">
        <v>284</v>
      </c>
      <c r="C79" s="217"/>
      <c r="D79" s="217"/>
      <c r="E79" s="217"/>
      <c r="F79" s="217"/>
      <c r="G79" s="217"/>
      <c r="H79" s="217"/>
      <c r="I79" s="217"/>
      <c r="J79" s="217"/>
      <c r="K79" s="217"/>
      <c r="L79" s="217"/>
    </row>
    <row r="80" spans="1:12">
      <c r="A80" s="216" t="s">
        <v>285</v>
      </c>
      <c r="B80" s="218" t="s">
        <v>286</v>
      </c>
      <c r="C80" s="218"/>
      <c r="D80" s="217"/>
      <c r="E80" s="217"/>
      <c r="F80" s="217"/>
      <c r="G80" s="217"/>
      <c r="H80" s="217"/>
      <c r="I80" s="217"/>
      <c r="J80" s="217"/>
      <c r="K80" s="217"/>
      <c r="L80" s="217"/>
    </row>
    <row r="81" spans="1:12">
      <c r="A81" s="216" t="s">
        <v>287</v>
      </c>
      <c r="B81" s="218" t="s">
        <v>288</v>
      </c>
      <c r="C81" s="218"/>
      <c r="D81" s="217"/>
      <c r="E81" s="217"/>
      <c r="F81" s="217"/>
      <c r="G81" s="217"/>
      <c r="H81" s="217"/>
      <c r="I81" s="217"/>
      <c r="J81" s="217"/>
      <c r="K81" s="217"/>
      <c r="L81" s="217"/>
    </row>
    <row r="82" spans="1:12">
      <c r="A82" s="216" t="s">
        <v>282</v>
      </c>
      <c r="B82" s="218" t="s">
        <v>289</v>
      </c>
      <c r="C82" s="218"/>
      <c r="D82" s="217"/>
      <c r="E82" s="217"/>
      <c r="F82" s="217"/>
      <c r="G82" s="217"/>
      <c r="H82" s="217"/>
      <c r="I82" s="217"/>
      <c r="J82" s="217"/>
      <c r="K82" s="217"/>
      <c r="L82" s="217"/>
    </row>
    <row r="83" spans="1:12">
      <c r="A83" s="216" t="s">
        <v>282</v>
      </c>
      <c r="B83" s="218" t="s">
        <v>290</v>
      </c>
      <c r="C83" s="218"/>
      <c r="D83" s="217"/>
      <c r="E83" s="217"/>
      <c r="F83" s="217"/>
      <c r="G83" s="217"/>
      <c r="H83" s="217"/>
      <c r="I83" s="217"/>
      <c r="J83" s="217"/>
      <c r="K83" s="217"/>
      <c r="L83" s="217"/>
    </row>
    <row r="84" spans="1:12">
      <c r="A84" s="216" t="s">
        <v>291</v>
      </c>
      <c r="B84" s="217" t="s">
        <v>292</v>
      </c>
      <c r="C84" s="217"/>
      <c r="D84" s="217"/>
      <c r="E84" s="217"/>
      <c r="F84" s="217"/>
      <c r="G84" s="217"/>
      <c r="H84" s="217"/>
      <c r="I84" s="217"/>
      <c r="J84" s="217"/>
      <c r="K84" s="217"/>
      <c r="L84" s="217"/>
    </row>
    <row r="85" spans="1:12">
      <c r="A85" s="216" t="s">
        <v>293</v>
      </c>
      <c r="B85" s="217" t="s">
        <v>294</v>
      </c>
      <c r="C85" s="217"/>
      <c r="D85" s="217"/>
      <c r="E85" s="217"/>
      <c r="F85" s="217"/>
      <c r="G85" s="217"/>
      <c r="H85" s="217"/>
      <c r="I85" s="217"/>
      <c r="J85" s="217"/>
      <c r="K85" s="217"/>
      <c r="L85" s="217"/>
    </row>
    <row r="86" spans="1:12">
      <c r="A86" s="219"/>
      <c r="B86" s="217" t="s">
        <v>295</v>
      </c>
      <c r="C86" s="217"/>
      <c r="D86" s="217"/>
      <c r="E86" s="217"/>
      <c r="F86" s="217"/>
      <c r="G86" s="217"/>
      <c r="H86" s="217"/>
      <c r="I86" s="217"/>
      <c r="J86" s="217"/>
      <c r="K86" s="217"/>
      <c r="L86" s="217"/>
    </row>
    <row r="87" spans="1:12">
      <c r="A87" s="219"/>
    </row>
  </sheetData>
  <mergeCells count="51">
    <mergeCell ref="B59:C59"/>
    <mergeCell ref="B60:C60"/>
    <mergeCell ref="B61:C61"/>
    <mergeCell ref="E5:K5"/>
    <mergeCell ref="M54:M60"/>
    <mergeCell ref="D54:D60"/>
    <mergeCell ref="E54:E60"/>
    <mergeCell ref="G54:G60"/>
    <mergeCell ref="H54:H60"/>
    <mergeCell ref="J54:J60"/>
    <mergeCell ref="K54:K60"/>
    <mergeCell ref="B47:C47"/>
    <mergeCell ref="B48:C48"/>
    <mergeCell ref="B52:C52"/>
    <mergeCell ref="A53:C53"/>
    <mergeCell ref="A54:A61"/>
    <mergeCell ref="N54:N60"/>
    <mergeCell ref="P54:P60"/>
    <mergeCell ref="Q54:Q60"/>
    <mergeCell ref="S54:S60"/>
    <mergeCell ref="T54:T60"/>
    <mergeCell ref="B54:C54"/>
    <mergeCell ref="B55:C55"/>
    <mergeCell ref="B56:C56"/>
    <mergeCell ref="B57:C57"/>
    <mergeCell ref="B58:C58"/>
    <mergeCell ref="A10:A36"/>
    <mergeCell ref="B10:B29"/>
    <mergeCell ref="B30:B35"/>
    <mergeCell ref="V33:X34"/>
    <mergeCell ref="B36:C36"/>
    <mergeCell ref="A37:A52"/>
    <mergeCell ref="B37:C37"/>
    <mergeCell ref="B38:C38"/>
    <mergeCell ref="B42:C42"/>
    <mergeCell ref="B43:C43"/>
    <mergeCell ref="M7:U7"/>
    <mergeCell ref="D8:D9"/>
    <mergeCell ref="E8:E9"/>
    <mergeCell ref="F8:F9"/>
    <mergeCell ref="G8:H8"/>
    <mergeCell ref="J8:K8"/>
    <mergeCell ref="M8:N8"/>
    <mergeCell ref="P8:Q8"/>
    <mergeCell ref="S8:T8"/>
    <mergeCell ref="D2:H3"/>
    <mergeCell ref="A5:B5"/>
    <mergeCell ref="A7:A9"/>
    <mergeCell ref="B7:C9"/>
    <mergeCell ref="D7:F7"/>
    <mergeCell ref="G7:L7"/>
  </mergeCells>
  <phoneticPr fontId="4"/>
  <dataValidations count="4">
    <dataValidation type="list" allowBlank="1" showInputMessage="1" showErrorMessage="1" sqref="C14 B43:C43 B38:C38" xr:uid="{ADE3B7F6-5573-4B6D-AF87-8213D578A62E}">
      <formula1>"　（新築）,（移転新築）,　（増築）,　（改築）"</formula1>
    </dataValidation>
    <dataValidation type="list" showInputMessage="1" showErrorMessage="1" sqref="C13 C20 B42:C42 B37:C37" xr:uid="{F9E1BA8F-2C89-4105-962E-D214712FF232}">
      <formula1>" &lt;建築工事&gt;, &lt;改修工事&gt;"</formula1>
    </dataValidation>
    <dataValidation allowBlank="1" showInputMessage="1" showErrorMessage="1" prompt="このセルは入力不要です。" sqref="G7:L61" xr:uid="{3B652269-D5A3-48C1-845F-0F4BBC0A377D}"/>
    <dataValidation allowBlank="1" showInputMessage="1" showErrorMessage="1" prompt="入力不要_x000a_（様式１より転記されます。）" sqref="C5 E5:K5" xr:uid="{E1903F9A-4763-40D7-9DF9-E0D4FF26BFA3}"/>
  </dataValidations>
  <printOptions horizontalCentered="1"/>
  <pageMargins left="0.19685039370078741" right="0.19685039370078741" top="0.35433070866141736" bottom="0.35433070866141736" header="0.31496062992125984" footer="0.31496062992125984"/>
  <pageSetup paperSize="9" scale="76" fitToWidth="0" orientation="portrait" r:id="rId1"/>
  <colBreaks count="1" manualBreakCount="1">
    <brk id="21"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FE76-446D-45E9-8052-AFD6791EC9E2}">
  <sheetPr>
    <tabColor rgb="FFFFFF00"/>
  </sheetPr>
  <dimension ref="A1:X91"/>
  <sheetViews>
    <sheetView view="pageBreakPreview" zoomScaleNormal="100" zoomScaleSheetLayoutView="100" workbookViewId="0"/>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1" ht="19.5" customHeight="1">
      <c r="A1" s="134" t="s">
        <v>603</v>
      </c>
    </row>
    <row r="2" spans="1:21" ht="17.25" customHeight="1">
      <c r="A2" s="134"/>
      <c r="B2" s="134"/>
      <c r="C2" s="134"/>
      <c r="D2" s="545" t="s">
        <v>224</v>
      </c>
      <c r="E2" s="545"/>
      <c r="F2" s="545"/>
      <c r="G2" s="545"/>
      <c r="H2" s="545"/>
      <c r="I2" s="134"/>
      <c r="J2" s="134"/>
      <c r="K2" s="134"/>
      <c r="L2" s="134"/>
      <c r="M2" s="136"/>
      <c r="N2" s="136"/>
      <c r="O2" s="136"/>
      <c r="P2" s="136"/>
      <c r="Q2" s="136"/>
      <c r="R2" s="136"/>
      <c r="S2" s="136"/>
      <c r="T2" s="136"/>
      <c r="U2" s="136"/>
    </row>
    <row r="3" spans="1:21" ht="17.25">
      <c r="A3" s="134"/>
      <c r="B3" s="134"/>
      <c r="C3" s="134"/>
      <c r="D3" s="545"/>
      <c r="E3" s="545"/>
      <c r="F3" s="545"/>
      <c r="G3" s="545"/>
      <c r="H3" s="545"/>
      <c r="I3" s="134"/>
      <c r="J3" s="134"/>
      <c r="K3" s="134"/>
      <c r="L3" s="134"/>
      <c r="M3" s="136"/>
      <c r="N3" s="136"/>
      <c r="O3" s="136"/>
      <c r="P3" s="136"/>
      <c r="Q3" s="136"/>
      <c r="R3" s="136"/>
      <c r="S3" s="136"/>
      <c r="T3" s="136"/>
      <c r="U3" s="136"/>
    </row>
    <row r="4" spans="1:21" ht="14.25" thickBot="1">
      <c r="A4" s="137" t="s">
        <v>225</v>
      </c>
    </row>
    <row r="5" spans="1:21" s="139" customFormat="1" ht="19.5" customHeight="1" thickBot="1">
      <c r="A5" s="546" t="s">
        <v>226</v>
      </c>
      <c r="B5" s="547"/>
      <c r="C5" s="238">
        <f>様式１!C9</f>
        <v>0</v>
      </c>
      <c r="D5" s="138" t="s">
        <v>227</v>
      </c>
      <c r="E5" s="582">
        <f>様式１!A9</f>
        <v>0</v>
      </c>
      <c r="F5" s="583"/>
      <c r="G5" s="583"/>
      <c r="H5" s="583"/>
      <c r="I5" s="583"/>
      <c r="J5" s="583"/>
      <c r="K5" s="584"/>
    </row>
    <row r="6" spans="1:21" s="139" customFormat="1" ht="12.75" thickBot="1">
      <c r="A6" s="140"/>
    </row>
    <row r="7" spans="1:21" s="139" customFormat="1" ht="18" customHeight="1">
      <c r="A7" s="548" t="s">
        <v>18</v>
      </c>
      <c r="B7" s="551" t="s">
        <v>228</v>
      </c>
      <c r="C7" s="552"/>
      <c r="D7" s="548" t="s">
        <v>229</v>
      </c>
      <c r="E7" s="551"/>
      <c r="F7" s="552"/>
      <c r="G7" s="548" t="s">
        <v>230</v>
      </c>
      <c r="H7" s="551"/>
      <c r="I7" s="551"/>
      <c r="J7" s="551"/>
      <c r="K7" s="551"/>
      <c r="L7" s="552"/>
      <c r="M7" s="548" t="s">
        <v>230</v>
      </c>
      <c r="N7" s="551"/>
      <c r="O7" s="551"/>
      <c r="P7" s="551"/>
      <c r="Q7" s="551"/>
      <c r="R7" s="551"/>
      <c r="S7" s="551"/>
      <c r="T7" s="551"/>
      <c r="U7" s="552"/>
    </row>
    <row r="8" spans="1:21" s="139" customFormat="1" ht="18" customHeight="1">
      <c r="A8" s="549"/>
      <c r="B8" s="553"/>
      <c r="C8" s="554"/>
      <c r="D8" s="549" t="s">
        <v>231</v>
      </c>
      <c r="E8" s="553" t="s">
        <v>232</v>
      </c>
      <c r="F8" s="554" t="s">
        <v>233</v>
      </c>
      <c r="G8" s="557" t="s">
        <v>579</v>
      </c>
      <c r="H8" s="558"/>
      <c r="I8" s="141" t="str">
        <f>IF(I33="","",ROUND(I33/F33*100,0))</f>
        <v/>
      </c>
      <c r="J8" s="559" t="s">
        <v>234</v>
      </c>
      <c r="K8" s="558"/>
      <c r="L8" s="142" t="str">
        <f>IF(I8="","",IF(I8=100,"",100-I8))</f>
        <v/>
      </c>
      <c r="M8" s="557" t="s">
        <v>580</v>
      </c>
      <c r="N8" s="558"/>
      <c r="O8" s="141" t="str">
        <f>IF(O33="","",ROUND(O33/L33*100,0))</f>
        <v/>
      </c>
      <c r="P8" s="557" t="s">
        <v>580</v>
      </c>
      <c r="Q8" s="558"/>
      <c r="R8" s="141" t="str">
        <f>IF(R33="","",ROUND(R33/O33*100,0))</f>
        <v/>
      </c>
      <c r="S8" s="559" t="s">
        <v>580</v>
      </c>
      <c r="T8" s="558"/>
      <c r="U8" s="142" t="str">
        <f>IF(O8="","",IF(O8=100,"",100-O8))</f>
        <v/>
      </c>
    </row>
    <row r="9" spans="1:21" s="139" customFormat="1" ht="18" customHeight="1" thickBot="1">
      <c r="A9" s="550"/>
      <c r="B9" s="555"/>
      <c r="C9" s="556"/>
      <c r="D9" s="550"/>
      <c r="E9" s="555"/>
      <c r="F9" s="556"/>
      <c r="G9" s="143" t="s">
        <v>231</v>
      </c>
      <c r="H9" s="144" t="s">
        <v>232</v>
      </c>
      <c r="I9" s="144" t="s">
        <v>233</v>
      </c>
      <c r="J9" s="144" t="s">
        <v>231</v>
      </c>
      <c r="K9" s="144" t="s">
        <v>232</v>
      </c>
      <c r="L9" s="145" t="s">
        <v>233</v>
      </c>
      <c r="M9" s="143" t="s">
        <v>231</v>
      </c>
      <c r="N9" s="144" t="s">
        <v>232</v>
      </c>
      <c r="O9" s="144" t="s">
        <v>233</v>
      </c>
      <c r="P9" s="143" t="s">
        <v>231</v>
      </c>
      <c r="Q9" s="144" t="s">
        <v>232</v>
      </c>
      <c r="R9" s="144" t="s">
        <v>233</v>
      </c>
      <c r="S9" s="144" t="s">
        <v>231</v>
      </c>
      <c r="T9" s="144" t="s">
        <v>232</v>
      </c>
      <c r="U9" s="145" t="s">
        <v>233</v>
      </c>
    </row>
    <row r="10" spans="1:21" s="139" customFormat="1" ht="18" customHeight="1">
      <c r="A10" s="565" t="s">
        <v>235</v>
      </c>
      <c r="B10" s="566" t="s">
        <v>236</v>
      </c>
      <c r="C10" s="146"/>
      <c r="D10" s="147" t="s">
        <v>237</v>
      </c>
      <c r="E10" s="148" t="s">
        <v>238</v>
      </c>
      <c r="F10" s="149" t="s">
        <v>239</v>
      </c>
      <c r="G10" s="147" t="s">
        <v>240</v>
      </c>
      <c r="H10" s="148" t="s">
        <v>238</v>
      </c>
      <c r="I10" s="148" t="s">
        <v>241</v>
      </c>
      <c r="J10" s="148" t="s">
        <v>237</v>
      </c>
      <c r="K10" s="148" t="s">
        <v>238</v>
      </c>
      <c r="L10" s="149" t="s">
        <v>241</v>
      </c>
      <c r="M10" s="147" t="s">
        <v>240</v>
      </c>
      <c r="N10" s="148" t="s">
        <v>238</v>
      </c>
      <c r="O10" s="148" t="s">
        <v>241</v>
      </c>
      <c r="P10" s="147" t="s">
        <v>240</v>
      </c>
      <c r="Q10" s="148" t="s">
        <v>238</v>
      </c>
      <c r="R10" s="148" t="s">
        <v>241</v>
      </c>
      <c r="S10" s="148" t="s">
        <v>237</v>
      </c>
      <c r="T10" s="148" t="s">
        <v>238</v>
      </c>
      <c r="U10" s="149" t="s">
        <v>241</v>
      </c>
    </row>
    <row r="11" spans="1:21" s="139" customFormat="1" ht="18" customHeight="1">
      <c r="A11" s="590"/>
      <c r="B11" s="591"/>
      <c r="C11" s="150"/>
      <c r="D11" s="351"/>
      <c r="E11" s="352"/>
      <c r="F11" s="353"/>
      <c r="G11" s="351"/>
      <c r="H11" s="352"/>
      <c r="I11" s="352"/>
      <c r="J11" s="352"/>
      <c r="K11" s="352"/>
      <c r="L11" s="353"/>
      <c r="M11" s="351"/>
      <c r="N11" s="352"/>
      <c r="O11" s="352"/>
      <c r="P11" s="351"/>
      <c r="Q11" s="352"/>
      <c r="R11" s="352"/>
      <c r="S11" s="352"/>
      <c r="T11" s="352"/>
      <c r="U11" s="353"/>
    </row>
    <row r="12" spans="1:21" s="139" customFormat="1" ht="18" customHeight="1">
      <c r="A12" s="560"/>
      <c r="B12" s="567"/>
      <c r="C12" s="156"/>
      <c r="D12" s="151"/>
      <c r="E12" s="152" t="str">
        <f>IF(D12="","",F12/D12)</f>
        <v/>
      </c>
      <c r="F12" s="153"/>
      <c r="G12" s="151"/>
      <c r="H12" s="152" t="str">
        <f>IF(G12="","",I12/G12)</f>
        <v/>
      </c>
      <c r="I12" s="154"/>
      <c r="J12" s="152"/>
      <c r="K12" s="152" t="str">
        <f>IF(J12="","",L12/J12)</f>
        <v/>
      </c>
      <c r="L12" s="155"/>
      <c r="M12" s="151"/>
      <c r="N12" s="152" t="str">
        <f>IF(M12="","",O12/M12)</f>
        <v/>
      </c>
      <c r="O12" s="154"/>
      <c r="P12" s="151"/>
      <c r="Q12" s="152" t="str">
        <f>IF(P12="","",R12/P12)</f>
        <v/>
      </c>
      <c r="R12" s="154"/>
      <c r="S12" s="152"/>
      <c r="T12" s="152" t="str">
        <f>IF(S12="","",U12/S12)</f>
        <v/>
      </c>
      <c r="U12" s="155"/>
    </row>
    <row r="13" spans="1:21" s="139" customFormat="1" ht="18" customHeight="1">
      <c r="A13" s="560"/>
      <c r="B13" s="567"/>
      <c r="C13" s="156"/>
      <c r="D13" s="151"/>
      <c r="E13" s="152" t="str">
        <f>IF(D13="","",F13/D13)</f>
        <v/>
      </c>
      <c r="F13" s="153"/>
      <c r="G13" s="151"/>
      <c r="H13" s="152" t="str">
        <f>IF(G13="","",I13/G13)</f>
        <v/>
      </c>
      <c r="I13" s="154"/>
      <c r="J13" s="152"/>
      <c r="K13" s="152" t="str">
        <f t="shared" ref="K13:K57" si="0">IF(J13="","",L13/J13)</f>
        <v/>
      </c>
      <c r="L13" s="155"/>
      <c r="M13" s="151"/>
      <c r="N13" s="152" t="str">
        <f>IF(M13="","",O13/M13)</f>
        <v/>
      </c>
      <c r="O13" s="154"/>
      <c r="P13" s="151"/>
      <c r="Q13" s="152" t="str">
        <f>IF(P13="","",R13/P13)</f>
        <v/>
      </c>
      <c r="R13" s="154"/>
      <c r="S13" s="152"/>
      <c r="T13" s="152" t="str">
        <f t="shared" ref="T13:T57" si="1">IF(S13="","",U13/S13)</f>
        <v/>
      </c>
      <c r="U13" s="155"/>
    </row>
    <row r="14" spans="1:21" s="139" customFormat="1" ht="18" customHeight="1">
      <c r="A14" s="560"/>
      <c r="B14" s="567"/>
      <c r="C14" s="350"/>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1" s="139" customFormat="1" ht="18" customHeight="1">
      <c r="A15" s="560"/>
      <c r="B15" s="567"/>
      <c r="C15" s="150"/>
      <c r="D15" s="165"/>
      <c r="E15" s="161" t="str">
        <f t="shared" ref="E15:E57"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139" customFormat="1" ht="18" customHeight="1">
      <c r="A16" s="560"/>
      <c r="B16" s="567"/>
      <c r="C16" s="156"/>
      <c r="D16" s="168"/>
      <c r="E16" s="169" t="str">
        <f t="shared" si="2"/>
        <v/>
      </c>
      <c r="F16" s="162"/>
      <c r="G16" s="168"/>
      <c r="H16" s="170" t="str">
        <f t="shared" ref="H16:H57" si="3">IF(G16="","",I16/G16)</f>
        <v/>
      </c>
      <c r="I16" s="171"/>
      <c r="J16" s="162"/>
      <c r="K16" s="161" t="str">
        <f t="shared" si="0"/>
        <v/>
      </c>
      <c r="L16" s="159"/>
      <c r="M16" s="164"/>
      <c r="N16" s="161" t="str">
        <f t="shared" ref="N16:N57" si="4">IF(M16="","",O16/M16)</f>
        <v/>
      </c>
      <c r="O16" s="171"/>
      <c r="P16" s="164"/>
      <c r="Q16" s="161" t="str">
        <f t="shared" ref="Q16:Q57" si="5">IF(P16="","",R16/P16)</f>
        <v/>
      </c>
      <c r="R16" s="171"/>
      <c r="S16" s="162"/>
      <c r="T16" s="161" t="str">
        <f t="shared" si="1"/>
        <v/>
      </c>
      <c r="U16" s="159"/>
    </row>
    <row r="17" spans="1:21" s="139" customFormat="1" ht="18" customHeight="1">
      <c r="A17" s="560"/>
      <c r="B17" s="567"/>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0"/>
      <c r="B18" s="567"/>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0"/>
      <c r="B19" s="567"/>
      <c r="C19" s="156"/>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0"/>
      <c r="B20" s="567"/>
      <c r="C20" s="156"/>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0"/>
      <c r="B21" s="567"/>
      <c r="C21" s="156"/>
      <c r="D21" s="164"/>
      <c r="E21" s="161" t="str">
        <f t="shared" si="2"/>
        <v/>
      </c>
      <c r="F21" s="159"/>
      <c r="G21" s="175"/>
      <c r="H21" s="167" t="str">
        <f t="shared" si="3"/>
        <v/>
      </c>
      <c r="I21" s="171"/>
      <c r="J21" s="171"/>
      <c r="K21" s="167" t="str">
        <f t="shared" si="0"/>
        <v/>
      </c>
      <c r="L21" s="159"/>
      <c r="M21" s="175"/>
      <c r="N21" s="167" t="str">
        <f t="shared" si="4"/>
        <v/>
      </c>
      <c r="O21" s="171"/>
      <c r="P21" s="175"/>
      <c r="Q21" s="167" t="str">
        <f t="shared" si="5"/>
        <v/>
      </c>
      <c r="R21" s="171"/>
      <c r="S21" s="171"/>
      <c r="T21" s="167" t="str">
        <f t="shared" si="1"/>
        <v/>
      </c>
      <c r="U21" s="159"/>
    </row>
    <row r="22" spans="1:21" s="139" customFormat="1" ht="18" customHeight="1">
      <c r="A22" s="560"/>
      <c r="B22" s="567"/>
      <c r="C22" s="150"/>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0"/>
      <c r="B23" s="567"/>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0"/>
      <c r="B24" s="567"/>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0"/>
      <c r="B25" s="567"/>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0"/>
      <c r="B26" s="567"/>
      <c r="C26" s="150" t="s">
        <v>590</v>
      </c>
      <c r="D26" s="165"/>
      <c r="E26" s="161" t="str">
        <f t="shared" si="2"/>
        <v/>
      </c>
      <c r="F26" s="239"/>
      <c r="G26" s="174"/>
      <c r="H26" s="167" t="str">
        <f t="shared" si="3"/>
        <v/>
      </c>
      <c r="I26" s="167"/>
      <c r="J26" s="167"/>
      <c r="K26" s="167" t="str">
        <f t="shared" si="0"/>
        <v/>
      </c>
      <c r="L26" s="166"/>
      <c r="M26" s="174"/>
      <c r="N26" s="167" t="str">
        <f t="shared" si="4"/>
        <v/>
      </c>
      <c r="O26" s="167"/>
      <c r="P26" s="174"/>
      <c r="Q26" s="167" t="str">
        <f t="shared" si="5"/>
        <v/>
      </c>
      <c r="R26" s="167"/>
      <c r="S26" s="167"/>
      <c r="T26" s="167" t="str">
        <f t="shared" si="1"/>
        <v/>
      </c>
      <c r="U26" s="166"/>
    </row>
    <row r="27" spans="1:21" s="139" customFormat="1" ht="18" customHeight="1">
      <c r="A27" s="560"/>
      <c r="B27" s="567"/>
      <c r="C27" s="156" t="s">
        <v>583</v>
      </c>
      <c r="D27" s="165"/>
      <c r="E27" s="161" t="str">
        <f t="shared" si="2"/>
        <v/>
      </c>
      <c r="F27" s="239"/>
      <c r="G27" s="174"/>
      <c r="H27" s="167" t="str">
        <f t="shared" si="3"/>
        <v/>
      </c>
      <c r="I27" s="167"/>
      <c r="J27" s="167"/>
      <c r="K27" s="167" t="str">
        <f t="shared" si="0"/>
        <v/>
      </c>
      <c r="L27" s="166"/>
      <c r="M27" s="174"/>
      <c r="N27" s="167" t="str">
        <f t="shared" si="4"/>
        <v/>
      </c>
      <c r="O27" s="167"/>
      <c r="P27" s="174"/>
      <c r="Q27" s="167" t="str">
        <f t="shared" si="5"/>
        <v/>
      </c>
      <c r="R27" s="167"/>
      <c r="S27" s="167"/>
      <c r="T27" s="167" t="str">
        <f t="shared" si="1"/>
        <v/>
      </c>
      <c r="U27" s="166"/>
    </row>
    <row r="28" spans="1:21" s="139" customFormat="1" ht="18" customHeight="1">
      <c r="A28" s="560"/>
      <c r="B28" s="567"/>
      <c r="C28" s="156" t="s">
        <v>584</v>
      </c>
      <c r="D28" s="168"/>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0"/>
      <c r="B29" s="567"/>
      <c r="C29" s="150" t="s">
        <v>591</v>
      </c>
      <c r="D29" s="165"/>
      <c r="E29" s="167" t="str">
        <f t="shared" si="2"/>
        <v/>
      </c>
      <c r="F29" s="239"/>
      <c r="G29" s="174"/>
      <c r="H29" s="167"/>
      <c r="I29" s="167"/>
      <c r="J29" s="167"/>
      <c r="K29" s="167"/>
      <c r="L29" s="166"/>
      <c r="M29" s="174"/>
      <c r="N29" s="167"/>
      <c r="O29" s="167"/>
      <c r="P29" s="174"/>
      <c r="Q29" s="167"/>
      <c r="R29" s="167"/>
      <c r="S29" s="167"/>
      <c r="T29" s="167"/>
      <c r="U29" s="166"/>
    </row>
    <row r="30" spans="1:21" s="139" customFormat="1" ht="18" customHeight="1">
      <c r="A30" s="560"/>
      <c r="B30" s="567"/>
      <c r="C30" s="156"/>
      <c r="D30" s="168"/>
      <c r="E30" s="167"/>
      <c r="F30" s="176"/>
      <c r="G30" s="175"/>
      <c r="H30" s="167"/>
      <c r="I30" s="171"/>
      <c r="J30" s="171"/>
      <c r="K30" s="167"/>
      <c r="L30" s="159"/>
      <c r="M30" s="175"/>
      <c r="N30" s="167"/>
      <c r="O30" s="171"/>
      <c r="P30" s="175"/>
      <c r="Q30" s="167"/>
      <c r="R30" s="171"/>
      <c r="S30" s="171"/>
      <c r="T30" s="167"/>
      <c r="U30" s="159"/>
    </row>
    <row r="31" spans="1:21" s="139" customFormat="1" ht="18" customHeight="1">
      <c r="A31" s="560"/>
      <c r="B31" s="567"/>
      <c r="C31" s="156"/>
      <c r="D31" s="168"/>
      <c r="E31" s="167" t="str">
        <f t="shared" si="2"/>
        <v/>
      </c>
      <c r="F31" s="176"/>
      <c r="G31" s="175"/>
      <c r="H31" s="167"/>
      <c r="I31" s="171"/>
      <c r="J31" s="171"/>
      <c r="K31" s="167"/>
      <c r="L31" s="159"/>
      <c r="M31" s="175"/>
      <c r="N31" s="167"/>
      <c r="O31" s="171"/>
      <c r="P31" s="175"/>
      <c r="Q31" s="167"/>
      <c r="R31" s="171"/>
      <c r="S31" s="171"/>
      <c r="T31" s="167"/>
      <c r="U31" s="159"/>
    </row>
    <row r="32" spans="1:21" s="139" customFormat="1" ht="18" customHeight="1">
      <c r="A32" s="560"/>
      <c r="B32" s="567"/>
      <c r="C32" s="156"/>
      <c r="D32" s="168"/>
      <c r="E32" s="167" t="str">
        <f t="shared" si="2"/>
        <v/>
      </c>
      <c r="F32" s="176"/>
      <c r="G32" s="175"/>
      <c r="H32" s="167"/>
      <c r="I32" s="171"/>
      <c r="J32" s="171"/>
      <c r="K32" s="167"/>
      <c r="L32" s="159"/>
      <c r="M32" s="175"/>
      <c r="N32" s="167"/>
      <c r="O32" s="171"/>
      <c r="P32" s="175"/>
      <c r="Q32" s="167"/>
      <c r="R32" s="171"/>
      <c r="S32" s="171"/>
      <c r="T32" s="167"/>
      <c r="U32" s="159"/>
    </row>
    <row r="33" spans="1:24" s="139" customFormat="1" ht="18" customHeight="1">
      <c r="A33" s="560"/>
      <c r="B33" s="567"/>
      <c r="C33" s="177" t="s">
        <v>245</v>
      </c>
      <c r="D33" s="355"/>
      <c r="E33" s="178" t="str">
        <f t="shared" si="2"/>
        <v/>
      </c>
      <c r="F33" s="179" t="str">
        <f>IF(SUM(F13:F32)=0,"",SUM(F13:F32))</f>
        <v/>
      </c>
      <c r="G33" s="180"/>
      <c r="H33" s="178" t="str">
        <f t="shared" si="3"/>
        <v/>
      </c>
      <c r="I33" s="178" t="str">
        <f>IF(SUM(I13:I32)=0,"",SUM(I13:I32))</f>
        <v/>
      </c>
      <c r="J33" s="181"/>
      <c r="K33" s="178" t="str">
        <f t="shared" si="0"/>
        <v/>
      </c>
      <c r="L33" s="179" t="str">
        <f>IF(SUM(L13:L32)=0,"",SUM(L13:L32))</f>
        <v/>
      </c>
      <c r="M33" s="180"/>
      <c r="N33" s="178" t="str">
        <f t="shared" si="4"/>
        <v/>
      </c>
      <c r="O33" s="178" t="str">
        <f>IF(SUM(O13:O32)=0,"",SUM(O13:O32))</f>
        <v/>
      </c>
      <c r="P33" s="180"/>
      <c r="Q33" s="178" t="str">
        <f t="shared" si="5"/>
        <v/>
      </c>
      <c r="R33" s="178" t="str">
        <f>IF(SUM(R13:R32)=0,"",SUM(R13:R32))</f>
        <v/>
      </c>
      <c r="S33" s="181"/>
      <c r="T33" s="178" t="str">
        <f t="shared" si="1"/>
        <v/>
      </c>
      <c r="U33" s="179" t="str">
        <f>IF(SUM(U13:U32)=0,"",SUM(U13:U32))</f>
        <v/>
      </c>
    </row>
    <row r="34" spans="1:24" s="139" customFormat="1" ht="18" customHeight="1">
      <c r="A34" s="560"/>
      <c r="B34" s="567" t="s">
        <v>246</v>
      </c>
      <c r="C34" s="182"/>
      <c r="D34" s="183"/>
      <c r="E34" s="184" t="str">
        <f t="shared" si="2"/>
        <v/>
      </c>
      <c r="F34" s="185"/>
      <c r="G34" s="183"/>
      <c r="H34" s="184" t="str">
        <f t="shared" si="3"/>
        <v/>
      </c>
      <c r="I34" s="186"/>
      <c r="J34" s="186"/>
      <c r="K34" s="184" t="str">
        <f t="shared" si="0"/>
        <v/>
      </c>
      <c r="L34" s="185"/>
      <c r="M34" s="183"/>
      <c r="N34" s="184" t="str">
        <f t="shared" si="4"/>
        <v/>
      </c>
      <c r="O34" s="186"/>
      <c r="P34" s="183"/>
      <c r="Q34" s="184" t="str">
        <f t="shared" si="5"/>
        <v/>
      </c>
      <c r="R34" s="186"/>
      <c r="S34" s="186"/>
      <c r="T34" s="184" t="str">
        <f t="shared" si="1"/>
        <v/>
      </c>
      <c r="U34" s="185"/>
    </row>
    <row r="35" spans="1:24" s="139" customFormat="1" ht="18" customHeight="1">
      <c r="A35" s="560"/>
      <c r="B35" s="567"/>
      <c r="C35" s="187"/>
      <c r="D35" s="188"/>
      <c r="E35" s="189" t="str">
        <f t="shared" si="2"/>
        <v/>
      </c>
      <c r="F35" s="190"/>
      <c r="G35" s="188"/>
      <c r="H35" s="189" t="str">
        <f t="shared" si="3"/>
        <v/>
      </c>
      <c r="I35" s="191"/>
      <c r="J35" s="191"/>
      <c r="K35" s="189" t="str">
        <f t="shared" si="0"/>
        <v/>
      </c>
      <c r="L35" s="190"/>
      <c r="M35" s="188"/>
      <c r="N35" s="189" t="str">
        <f t="shared" si="4"/>
        <v/>
      </c>
      <c r="O35" s="191"/>
      <c r="P35" s="188"/>
      <c r="Q35" s="189" t="str">
        <f t="shared" si="5"/>
        <v/>
      </c>
      <c r="R35" s="191"/>
      <c r="S35" s="191"/>
      <c r="T35" s="189" t="str">
        <f t="shared" si="1"/>
        <v/>
      </c>
      <c r="U35" s="190"/>
    </row>
    <row r="36" spans="1:24" s="139" customFormat="1" ht="18" customHeight="1">
      <c r="A36" s="560"/>
      <c r="B36" s="567"/>
      <c r="C36" s="187"/>
      <c r="D36" s="188"/>
      <c r="E36" s="189" t="str">
        <f t="shared" si="2"/>
        <v/>
      </c>
      <c r="F36" s="190"/>
      <c r="G36" s="188"/>
      <c r="H36" s="189" t="str">
        <f t="shared" si="3"/>
        <v/>
      </c>
      <c r="I36" s="191"/>
      <c r="J36" s="191"/>
      <c r="K36" s="189" t="str">
        <f t="shared" si="0"/>
        <v/>
      </c>
      <c r="L36" s="190"/>
      <c r="M36" s="188"/>
      <c r="N36" s="189" t="str">
        <f t="shared" si="4"/>
        <v/>
      </c>
      <c r="O36" s="191"/>
      <c r="P36" s="188"/>
      <c r="Q36" s="189" t="str">
        <f t="shared" si="5"/>
        <v/>
      </c>
      <c r="R36" s="191"/>
      <c r="S36" s="191"/>
      <c r="T36" s="189" t="str">
        <f t="shared" si="1"/>
        <v/>
      </c>
      <c r="U36" s="190"/>
    </row>
    <row r="37" spans="1:24" s="139" customFormat="1" ht="18" customHeight="1">
      <c r="A37" s="560"/>
      <c r="B37" s="567"/>
      <c r="C37" s="187"/>
      <c r="D37" s="188"/>
      <c r="E37" s="189" t="str">
        <f t="shared" si="2"/>
        <v/>
      </c>
      <c r="F37" s="190"/>
      <c r="G37" s="188"/>
      <c r="H37" s="189" t="str">
        <f t="shared" si="3"/>
        <v/>
      </c>
      <c r="I37" s="191"/>
      <c r="J37" s="191"/>
      <c r="K37" s="189" t="str">
        <f t="shared" si="0"/>
        <v/>
      </c>
      <c r="L37" s="190"/>
      <c r="M37" s="188"/>
      <c r="N37" s="189" t="str">
        <f t="shared" si="4"/>
        <v/>
      </c>
      <c r="O37" s="191"/>
      <c r="P37" s="188"/>
      <c r="Q37" s="189" t="str">
        <f t="shared" si="5"/>
        <v/>
      </c>
      <c r="R37" s="191"/>
      <c r="S37" s="191"/>
      <c r="T37" s="189" t="str">
        <f t="shared" si="1"/>
        <v/>
      </c>
      <c r="U37" s="190"/>
      <c r="V37" s="568" t="s">
        <v>247</v>
      </c>
      <c r="W37" s="569"/>
      <c r="X37" s="569"/>
    </row>
    <row r="38" spans="1:24" s="139" customFormat="1" ht="18" customHeight="1">
      <c r="A38" s="560"/>
      <c r="B38" s="567"/>
      <c r="C38" s="192"/>
      <c r="D38" s="193"/>
      <c r="E38" s="194" t="str">
        <f t="shared" si="2"/>
        <v/>
      </c>
      <c r="F38" s="195"/>
      <c r="G38" s="193"/>
      <c r="H38" s="194" t="str">
        <f t="shared" si="3"/>
        <v/>
      </c>
      <c r="I38" s="196"/>
      <c r="J38" s="196"/>
      <c r="K38" s="194" t="str">
        <f t="shared" si="0"/>
        <v/>
      </c>
      <c r="L38" s="195"/>
      <c r="M38" s="193"/>
      <c r="N38" s="194" t="str">
        <f t="shared" si="4"/>
        <v/>
      </c>
      <c r="O38" s="196"/>
      <c r="P38" s="193"/>
      <c r="Q38" s="194" t="str">
        <f t="shared" si="5"/>
        <v/>
      </c>
      <c r="R38" s="196"/>
      <c r="S38" s="196"/>
      <c r="T38" s="194" t="str">
        <f t="shared" si="1"/>
        <v/>
      </c>
      <c r="U38" s="195"/>
      <c r="V38" s="568"/>
      <c r="W38" s="569"/>
      <c r="X38" s="569"/>
    </row>
    <row r="39" spans="1:24" s="139" customFormat="1" ht="18" customHeight="1">
      <c r="A39" s="560"/>
      <c r="B39" s="567"/>
      <c r="C39" s="197" t="s">
        <v>245</v>
      </c>
      <c r="D39" s="180"/>
      <c r="E39" s="178" t="str">
        <f t="shared" si="2"/>
        <v/>
      </c>
      <c r="F39" s="179" t="str">
        <f>IF(SUM(F34:F38)=0,"",(SUM(F34:F38)))</f>
        <v/>
      </c>
      <c r="G39" s="180"/>
      <c r="H39" s="178" t="str">
        <f t="shared" si="3"/>
        <v/>
      </c>
      <c r="I39" s="178" t="str">
        <f>IF(SUM(I34:I38)=0,"",(SUM(I34:I38)))</f>
        <v/>
      </c>
      <c r="J39" s="181"/>
      <c r="K39" s="178" t="str">
        <f t="shared" si="0"/>
        <v/>
      </c>
      <c r="L39" s="179" t="str">
        <f>IF(SUM(L34:L38)=0,"",(SUM(L34:L38)))</f>
        <v/>
      </c>
      <c r="M39" s="180"/>
      <c r="N39" s="178" t="str">
        <f t="shared" si="4"/>
        <v/>
      </c>
      <c r="O39" s="178" t="str">
        <f>IF(SUM(O34:O38)=0,"",(SUM(O34:O38)))</f>
        <v/>
      </c>
      <c r="P39" s="180"/>
      <c r="Q39" s="178" t="str">
        <f t="shared" si="5"/>
        <v/>
      </c>
      <c r="R39" s="178" t="str">
        <f>IF(SUM(R34:R38)=0,"",(SUM(R34:R38)))</f>
        <v/>
      </c>
      <c r="S39" s="181"/>
      <c r="T39" s="178" t="str">
        <f t="shared" si="1"/>
        <v/>
      </c>
      <c r="U39" s="179" t="str">
        <f>IF(SUM(U34:U38)=0,"",(SUM(U34:U38)))</f>
        <v/>
      </c>
    </row>
    <row r="40" spans="1:24" s="139" customFormat="1" ht="18" customHeight="1">
      <c r="A40" s="560"/>
      <c r="B40" s="553" t="s">
        <v>248</v>
      </c>
      <c r="C40" s="554"/>
      <c r="D40" s="358"/>
      <c r="E40" s="178" t="str">
        <f t="shared" si="2"/>
        <v/>
      </c>
      <c r="F40" s="179" t="str">
        <f>IF(F33="","",IF(F39="",F33,F33+F39))</f>
        <v/>
      </c>
      <c r="G40" s="180"/>
      <c r="H40" s="178" t="str">
        <f t="shared" si="3"/>
        <v/>
      </c>
      <c r="I40" s="178" t="str">
        <f>IF(I33="","",IF(I39="",I33,I33+I39))</f>
        <v/>
      </c>
      <c r="J40" s="181"/>
      <c r="K40" s="178" t="str">
        <f t="shared" si="0"/>
        <v/>
      </c>
      <c r="L40" s="179" t="str">
        <f>IF(L33="","",IF(L39="",L33,L33+L39))</f>
        <v/>
      </c>
      <c r="M40" s="180"/>
      <c r="N40" s="178" t="str">
        <f t="shared" si="4"/>
        <v/>
      </c>
      <c r="O40" s="178" t="str">
        <f>IF(O33="","",IF(O39="",O33,O33+O39))</f>
        <v/>
      </c>
      <c r="P40" s="180"/>
      <c r="Q40" s="178" t="str">
        <f t="shared" si="5"/>
        <v/>
      </c>
      <c r="R40" s="178" t="str">
        <f>IF(R33="","",IF(R39="",R33,R33+R39))</f>
        <v/>
      </c>
      <c r="S40" s="181"/>
      <c r="T40" s="178" t="str">
        <f t="shared" si="1"/>
        <v/>
      </c>
      <c r="U40" s="179" t="str">
        <f>IF(U33="","",IF(U39="",U33,U33+U39))</f>
        <v/>
      </c>
    </row>
    <row r="41" spans="1:24" s="139" customFormat="1" ht="18" customHeight="1">
      <c r="A41" s="560" t="s">
        <v>249</v>
      </c>
      <c r="B41" s="562" t="s">
        <v>242</v>
      </c>
      <c r="C41" s="563"/>
      <c r="D41" s="198"/>
      <c r="E41" s="184" t="str">
        <f t="shared" si="2"/>
        <v/>
      </c>
      <c r="F41" s="199"/>
      <c r="G41" s="198"/>
      <c r="H41" s="184" t="str">
        <f t="shared" si="3"/>
        <v/>
      </c>
      <c r="I41" s="184"/>
      <c r="J41" s="184"/>
      <c r="K41" s="184" t="str">
        <f t="shared" si="0"/>
        <v/>
      </c>
      <c r="L41" s="199"/>
      <c r="M41" s="198"/>
      <c r="N41" s="184" t="str">
        <f t="shared" si="4"/>
        <v/>
      </c>
      <c r="O41" s="184"/>
      <c r="P41" s="198"/>
      <c r="Q41" s="184" t="str">
        <f t="shared" si="5"/>
        <v/>
      </c>
      <c r="R41" s="184"/>
      <c r="S41" s="184"/>
      <c r="T41" s="184" t="str">
        <f t="shared" si="1"/>
        <v/>
      </c>
      <c r="U41" s="199"/>
    </row>
    <row r="42" spans="1:24" s="139" customFormat="1" ht="18" customHeight="1">
      <c r="A42" s="560"/>
      <c r="B42" s="562" t="s">
        <v>243</v>
      </c>
      <c r="C42" s="563"/>
      <c r="D42" s="200"/>
      <c r="E42" s="189" t="str">
        <f t="shared" si="2"/>
        <v/>
      </c>
      <c r="F42" s="201"/>
      <c r="G42" s="200"/>
      <c r="H42" s="189" t="str">
        <f t="shared" si="3"/>
        <v/>
      </c>
      <c r="I42" s="189"/>
      <c r="J42" s="189"/>
      <c r="K42" s="189" t="str">
        <f t="shared" si="0"/>
        <v/>
      </c>
      <c r="L42" s="201"/>
      <c r="M42" s="200"/>
      <c r="N42" s="189" t="str">
        <f t="shared" si="4"/>
        <v/>
      </c>
      <c r="O42" s="189"/>
      <c r="P42" s="200"/>
      <c r="Q42" s="189" t="str">
        <f t="shared" si="5"/>
        <v/>
      </c>
      <c r="R42" s="189"/>
      <c r="S42" s="189"/>
      <c r="T42" s="189" t="str">
        <f t="shared" si="1"/>
        <v/>
      </c>
      <c r="U42" s="201"/>
    </row>
    <row r="43" spans="1:24" s="139" customFormat="1" ht="18" customHeight="1">
      <c r="A43" s="560"/>
      <c r="B43" s="202" t="s">
        <v>250</v>
      </c>
      <c r="C43" s="156"/>
      <c r="D43" s="188"/>
      <c r="E43" s="189" t="str">
        <f t="shared" si="2"/>
        <v/>
      </c>
      <c r="F43" s="190"/>
      <c r="G43" s="188"/>
      <c r="H43" s="189" t="str">
        <f t="shared" si="3"/>
        <v/>
      </c>
      <c r="I43" s="191"/>
      <c r="J43" s="191"/>
      <c r="K43" s="189" t="str">
        <f t="shared" si="0"/>
        <v/>
      </c>
      <c r="L43" s="190"/>
      <c r="M43" s="188"/>
      <c r="N43" s="189" t="str">
        <f t="shared" si="4"/>
        <v/>
      </c>
      <c r="O43" s="191"/>
      <c r="P43" s="188"/>
      <c r="Q43" s="189" t="str">
        <f t="shared" si="5"/>
        <v/>
      </c>
      <c r="R43" s="191"/>
      <c r="S43" s="191"/>
      <c r="T43" s="189" t="str">
        <f t="shared" si="1"/>
        <v/>
      </c>
      <c r="U43" s="190"/>
    </row>
    <row r="44" spans="1:24" s="139" customFormat="1" ht="18" customHeight="1">
      <c r="A44" s="560"/>
      <c r="B44" s="202" t="s">
        <v>250</v>
      </c>
      <c r="C44" s="156"/>
      <c r="D44" s="188"/>
      <c r="E44" s="189" t="str">
        <f t="shared" si="2"/>
        <v/>
      </c>
      <c r="F44" s="190"/>
      <c r="G44" s="188"/>
      <c r="H44" s="189" t="str">
        <f t="shared" si="3"/>
        <v/>
      </c>
      <c r="I44" s="191"/>
      <c r="J44" s="191"/>
      <c r="K44" s="189" t="str">
        <f t="shared" si="0"/>
        <v/>
      </c>
      <c r="L44" s="190"/>
      <c r="M44" s="188"/>
      <c r="N44" s="189" t="str">
        <f t="shared" si="4"/>
        <v/>
      </c>
      <c r="O44" s="191"/>
      <c r="P44" s="188"/>
      <c r="Q44" s="189" t="str">
        <f t="shared" si="5"/>
        <v/>
      </c>
      <c r="R44" s="191"/>
      <c r="S44" s="191"/>
      <c r="T44" s="189" t="str">
        <f t="shared" si="1"/>
        <v/>
      </c>
      <c r="U44" s="190"/>
    </row>
    <row r="45" spans="1:24" s="139" customFormat="1" ht="18" customHeight="1">
      <c r="A45" s="560"/>
      <c r="B45" s="203" t="s">
        <v>251</v>
      </c>
      <c r="C45" s="156"/>
      <c r="D45" s="188"/>
      <c r="E45" s="189" t="str">
        <f t="shared" si="2"/>
        <v/>
      </c>
      <c r="F45" s="190"/>
      <c r="G45" s="188"/>
      <c r="H45" s="189" t="str">
        <f t="shared" si="3"/>
        <v/>
      </c>
      <c r="I45" s="191"/>
      <c r="J45" s="191"/>
      <c r="K45" s="189" t="str">
        <f t="shared" si="0"/>
        <v/>
      </c>
      <c r="L45" s="190"/>
      <c r="M45" s="188"/>
      <c r="N45" s="189" t="str">
        <f t="shared" si="4"/>
        <v/>
      </c>
      <c r="O45" s="191"/>
      <c r="P45" s="188"/>
      <c r="Q45" s="189" t="str">
        <f t="shared" si="5"/>
        <v/>
      </c>
      <c r="R45" s="191"/>
      <c r="S45" s="191"/>
      <c r="T45" s="189" t="str">
        <f t="shared" si="1"/>
        <v/>
      </c>
      <c r="U45" s="190"/>
    </row>
    <row r="46" spans="1:24" s="139" customFormat="1" ht="18" customHeight="1">
      <c r="A46" s="560"/>
      <c r="B46" s="564" t="s">
        <v>583</v>
      </c>
      <c r="C46" s="563"/>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0"/>
      <c r="B47" s="564" t="s">
        <v>586</v>
      </c>
      <c r="C47" s="563"/>
      <c r="D47" s="188"/>
      <c r="E47" s="189"/>
      <c r="F47" s="190"/>
      <c r="G47" s="188"/>
      <c r="H47" s="189"/>
      <c r="I47" s="191"/>
      <c r="J47" s="191"/>
      <c r="K47" s="189"/>
      <c r="L47" s="190"/>
      <c r="M47" s="188"/>
      <c r="N47" s="189"/>
      <c r="O47" s="191"/>
      <c r="P47" s="188"/>
      <c r="Q47" s="189"/>
      <c r="R47" s="191"/>
      <c r="S47" s="191"/>
      <c r="T47" s="189"/>
      <c r="U47" s="190"/>
    </row>
    <row r="48" spans="1:24" s="139" customFormat="1" ht="18" customHeight="1">
      <c r="A48" s="560"/>
      <c r="B48" s="203" t="s">
        <v>251</v>
      </c>
      <c r="C48" s="156"/>
      <c r="D48" s="188"/>
      <c r="E48" s="189"/>
      <c r="F48" s="190"/>
      <c r="G48" s="188"/>
      <c r="H48" s="189"/>
      <c r="I48" s="191"/>
      <c r="J48" s="191"/>
      <c r="K48" s="189"/>
      <c r="L48" s="190"/>
      <c r="M48" s="188"/>
      <c r="N48" s="189"/>
      <c r="O48" s="191"/>
      <c r="P48" s="188"/>
      <c r="Q48" s="189"/>
      <c r="R48" s="191"/>
      <c r="S48" s="191"/>
      <c r="T48" s="189"/>
      <c r="U48" s="190"/>
    </row>
    <row r="49" spans="1:21" s="139" customFormat="1" ht="18" customHeight="1">
      <c r="A49" s="560"/>
      <c r="B49" s="203" t="s">
        <v>251</v>
      </c>
      <c r="C49" s="156"/>
      <c r="D49" s="188"/>
      <c r="E49" s="189"/>
      <c r="F49" s="190"/>
      <c r="G49" s="188"/>
      <c r="H49" s="189"/>
      <c r="I49" s="191"/>
      <c r="J49" s="191"/>
      <c r="K49" s="189"/>
      <c r="L49" s="190"/>
      <c r="M49" s="188"/>
      <c r="N49" s="189"/>
      <c r="O49" s="191"/>
      <c r="P49" s="188"/>
      <c r="Q49" s="189"/>
      <c r="R49" s="191"/>
      <c r="S49" s="191"/>
      <c r="T49" s="189"/>
      <c r="U49" s="190"/>
    </row>
    <row r="50" spans="1:21" s="139" customFormat="1" ht="18" customHeight="1">
      <c r="A50" s="560"/>
      <c r="B50" s="203" t="s">
        <v>251</v>
      </c>
      <c r="C50" s="156"/>
      <c r="D50" s="188"/>
      <c r="E50" s="189"/>
      <c r="F50" s="190"/>
      <c r="G50" s="188"/>
      <c r="H50" s="189"/>
      <c r="I50" s="191"/>
      <c r="J50" s="191"/>
      <c r="K50" s="189"/>
      <c r="L50" s="190"/>
      <c r="M50" s="188"/>
      <c r="N50" s="189"/>
      <c r="O50" s="191"/>
      <c r="P50" s="188"/>
      <c r="Q50" s="189"/>
      <c r="R50" s="191"/>
      <c r="S50" s="191"/>
      <c r="T50" s="189"/>
      <c r="U50" s="190"/>
    </row>
    <row r="51" spans="1:21" s="139" customFormat="1" ht="18" customHeight="1">
      <c r="A51" s="560"/>
      <c r="B51" s="585" t="s">
        <v>252</v>
      </c>
      <c r="C51" s="586"/>
      <c r="D51" s="200"/>
      <c r="E51" s="189" t="str">
        <f t="shared" si="2"/>
        <v/>
      </c>
      <c r="F51" s="201"/>
      <c r="G51" s="200"/>
      <c r="H51" s="189" t="str">
        <f t="shared" si="3"/>
        <v/>
      </c>
      <c r="I51" s="189"/>
      <c r="J51" s="189"/>
      <c r="K51" s="189" t="str">
        <f t="shared" si="0"/>
        <v/>
      </c>
      <c r="L51" s="201"/>
      <c r="M51" s="200"/>
      <c r="N51" s="189" t="str">
        <f t="shared" si="4"/>
        <v/>
      </c>
      <c r="O51" s="189"/>
      <c r="P51" s="200"/>
      <c r="Q51" s="189" t="str">
        <f t="shared" si="5"/>
        <v/>
      </c>
      <c r="R51" s="189"/>
      <c r="S51" s="189"/>
      <c r="T51" s="189" t="str">
        <f t="shared" si="1"/>
        <v/>
      </c>
      <c r="U51" s="201"/>
    </row>
    <row r="52" spans="1:21" s="139" customFormat="1" ht="18" customHeight="1">
      <c r="A52" s="560"/>
      <c r="B52" s="562"/>
      <c r="C52" s="563"/>
      <c r="D52" s="200"/>
      <c r="E52" s="189" t="str">
        <f t="shared" si="2"/>
        <v/>
      </c>
      <c r="F52" s="201"/>
      <c r="G52" s="200"/>
      <c r="H52" s="189" t="str">
        <f t="shared" si="3"/>
        <v/>
      </c>
      <c r="I52" s="189"/>
      <c r="J52" s="189"/>
      <c r="K52" s="189" t="str">
        <f t="shared" si="0"/>
        <v/>
      </c>
      <c r="L52" s="201"/>
      <c r="M52" s="200"/>
      <c r="N52" s="189" t="str">
        <f t="shared" si="4"/>
        <v/>
      </c>
      <c r="O52" s="189"/>
      <c r="P52" s="200"/>
      <c r="Q52" s="189" t="str">
        <f t="shared" si="5"/>
        <v/>
      </c>
      <c r="R52" s="189"/>
      <c r="S52" s="189"/>
      <c r="T52" s="189" t="str">
        <f t="shared" si="1"/>
        <v/>
      </c>
      <c r="U52" s="201"/>
    </row>
    <row r="53" spans="1:21" s="139" customFormat="1" ht="18" customHeight="1">
      <c r="A53" s="560"/>
      <c r="B53" s="203" t="s">
        <v>251</v>
      </c>
      <c r="C53" s="156"/>
      <c r="D53" s="188"/>
      <c r="E53" s="189" t="str">
        <f t="shared" si="2"/>
        <v/>
      </c>
      <c r="F53" s="190"/>
      <c r="G53" s="188"/>
      <c r="H53" s="189" t="str">
        <f t="shared" si="3"/>
        <v/>
      </c>
      <c r="I53" s="191"/>
      <c r="J53" s="191"/>
      <c r="K53" s="189" t="str">
        <f t="shared" si="0"/>
        <v/>
      </c>
      <c r="L53" s="190"/>
      <c r="M53" s="188"/>
      <c r="N53" s="189" t="str">
        <f t="shared" si="4"/>
        <v/>
      </c>
      <c r="O53" s="191"/>
      <c r="P53" s="188"/>
      <c r="Q53" s="189" t="str">
        <f t="shared" si="5"/>
        <v/>
      </c>
      <c r="R53" s="191"/>
      <c r="S53" s="191"/>
      <c r="T53" s="189" t="str">
        <f t="shared" si="1"/>
        <v/>
      </c>
      <c r="U53" s="190"/>
    </row>
    <row r="54" spans="1:21" s="139" customFormat="1" ht="18" customHeight="1">
      <c r="A54" s="560"/>
      <c r="B54" s="202" t="s">
        <v>251</v>
      </c>
      <c r="C54" s="156"/>
      <c r="D54" s="188"/>
      <c r="E54" s="189" t="str">
        <f t="shared" si="2"/>
        <v/>
      </c>
      <c r="F54" s="190"/>
      <c r="G54" s="188"/>
      <c r="H54" s="189" t="str">
        <f t="shared" si="3"/>
        <v/>
      </c>
      <c r="I54" s="191"/>
      <c r="J54" s="191"/>
      <c r="K54" s="189" t="str">
        <f t="shared" si="0"/>
        <v/>
      </c>
      <c r="L54" s="190"/>
      <c r="M54" s="188"/>
      <c r="N54" s="189" t="str">
        <f t="shared" si="4"/>
        <v/>
      </c>
      <c r="O54" s="191"/>
      <c r="P54" s="188"/>
      <c r="Q54" s="189" t="str">
        <f t="shared" si="5"/>
        <v/>
      </c>
      <c r="R54" s="191"/>
      <c r="S54" s="191"/>
      <c r="T54" s="189" t="str">
        <f t="shared" si="1"/>
        <v/>
      </c>
      <c r="U54" s="190"/>
    </row>
    <row r="55" spans="1:21" s="139" customFormat="1" ht="18" customHeight="1">
      <c r="A55" s="560"/>
      <c r="B55" s="204" t="s">
        <v>250</v>
      </c>
      <c r="C55" s="205"/>
      <c r="D55" s="193"/>
      <c r="E55" s="194" t="str">
        <f t="shared" si="2"/>
        <v/>
      </c>
      <c r="F55" s="195"/>
      <c r="G55" s="193"/>
      <c r="H55" s="194" t="str">
        <f t="shared" si="3"/>
        <v/>
      </c>
      <c r="I55" s="196"/>
      <c r="J55" s="196"/>
      <c r="K55" s="194" t="str">
        <f t="shared" si="0"/>
        <v/>
      </c>
      <c r="L55" s="195"/>
      <c r="M55" s="193"/>
      <c r="N55" s="194" t="str">
        <f t="shared" si="4"/>
        <v/>
      </c>
      <c r="O55" s="196"/>
      <c r="P55" s="193"/>
      <c r="Q55" s="194" t="str">
        <f t="shared" si="5"/>
        <v/>
      </c>
      <c r="R55" s="196"/>
      <c r="S55" s="196"/>
      <c r="T55" s="194" t="str">
        <f t="shared" si="1"/>
        <v/>
      </c>
      <c r="U55" s="195"/>
    </row>
    <row r="56" spans="1:21" s="139" customFormat="1" ht="18" customHeight="1">
      <c r="A56" s="561"/>
      <c r="B56" s="587" t="s">
        <v>253</v>
      </c>
      <c r="C56" s="588"/>
      <c r="D56" s="180"/>
      <c r="E56" s="178" t="str">
        <f t="shared" si="2"/>
        <v/>
      </c>
      <c r="F56" s="179" t="str">
        <f>IF(SUM(F41:F55)=0,"",(SUM(F41:F55)))</f>
        <v/>
      </c>
      <c r="G56" s="180"/>
      <c r="H56" s="178" t="str">
        <f t="shared" si="3"/>
        <v/>
      </c>
      <c r="I56" s="178" t="str">
        <f>IF(SUM(I41:I55)=0,"",(SUM(I41:I55)))</f>
        <v/>
      </c>
      <c r="J56" s="181"/>
      <c r="K56" s="178" t="str">
        <f t="shared" si="0"/>
        <v/>
      </c>
      <c r="L56" s="179" t="str">
        <f>IF(SUM(L41:L55)=0,"",(SUM(L41:L55)))</f>
        <v/>
      </c>
      <c r="M56" s="180"/>
      <c r="N56" s="178" t="str">
        <f t="shared" si="4"/>
        <v/>
      </c>
      <c r="O56" s="178" t="str">
        <f>IF(SUM(O41:O55)=0,"",(SUM(O41:O55)))</f>
        <v/>
      </c>
      <c r="P56" s="180"/>
      <c r="Q56" s="178" t="str">
        <f t="shared" si="5"/>
        <v/>
      </c>
      <c r="R56" s="178" t="str">
        <f>IF(SUM(R41:R55)=0,"",(SUM(R41:R55)))</f>
        <v/>
      </c>
      <c r="S56" s="181"/>
      <c r="T56" s="178" t="str">
        <f t="shared" si="1"/>
        <v/>
      </c>
      <c r="U56" s="179" t="str">
        <f>IF(SUM(U41:U55)=0,"",(SUM(U41:U55)))</f>
        <v/>
      </c>
    </row>
    <row r="57" spans="1:21" s="139" customFormat="1" ht="18" customHeight="1" thickBot="1">
      <c r="A57" s="550" t="s">
        <v>254</v>
      </c>
      <c r="B57" s="555"/>
      <c r="C57" s="556"/>
      <c r="D57" s="206"/>
      <c r="E57" s="207" t="str">
        <f t="shared" si="2"/>
        <v/>
      </c>
      <c r="F57" s="208" t="str">
        <f>IF(F40="","",IF(F56="",F40,F40+F56))</f>
        <v/>
      </c>
      <c r="G57" s="206"/>
      <c r="H57" s="207" t="str">
        <f t="shared" si="3"/>
        <v/>
      </c>
      <c r="I57" s="207" t="str">
        <f>IF(I40="","",IF(I56="",I40,I40+I56))</f>
        <v/>
      </c>
      <c r="J57" s="209"/>
      <c r="K57" s="207" t="str">
        <f t="shared" si="0"/>
        <v/>
      </c>
      <c r="L57" s="208" t="str">
        <f>IF(L40="","",IF(L56="",L40,L40+L56))</f>
        <v/>
      </c>
      <c r="M57" s="206"/>
      <c r="N57" s="207" t="str">
        <f t="shared" si="4"/>
        <v/>
      </c>
      <c r="O57" s="207" t="str">
        <f>IF(O40="","",IF(O56="",O40,O40+O56))</f>
        <v/>
      </c>
      <c r="P57" s="206"/>
      <c r="Q57" s="207" t="str">
        <f t="shared" si="5"/>
        <v/>
      </c>
      <c r="R57" s="207" t="str">
        <f>IF(R40="","",IF(R56="",R40,R40+R56))</f>
        <v/>
      </c>
      <c r="S57" s="209"/>
      <c r="T57" s="207" t="str">
        <f t="shared" si="1"/>
        <v/>
      </c>
      <c r="U57" s="208" t="str">
        <f>IF(U40="","",IF(U56="",U40,U40+U56))</f>
        <v/>
      </c>
    </row>
    <row r="58" spans="1:21" s="139" customFormat="1" ht="18" customHeight="1">
      <c r="A58" s="565" t="s">
        <v>255</v>
      </c>
      <c r="B58" s="570" t="s">
        <v>256</v>
      </c>
      <c r="C58" s="571"/>
      <c r="D58" s="577" t="s">
        <v>257</v>
      </c>
      <c r="E58" s="574" t="s">
        <v>257</v>
      </c>
      <c r="F58" s="210"/>
      <c r="G58" s="577"/>
      <c r="H58" s="574"/>
      <c r="I58" s="211"/>
      <c r="J58" s="574"/>
      <c r="K58" s="574" t="s">
        <v>257</v>
      </c>
      <c r="L58" s="210"/>
      <c r="M58" s="577"/>
      <c r="N58" s="574"/>
      <c r="O58" s="211"/>
      <c r="P58" s="577"/>
      <c r="Q58" s="574"/>
      <c r="R58" s="211"/>
      <c r="S58" s="574"/>
      <c r="T58" s="574" t="s">
        <v>257</v>
      </c>
      <c r="U58" s="210" t="s">
        <v>257</v>
      </c>
    </row>
    <row r="59" spans="1:21" s="139" customFormat="1" ht="18" customHeight="1">
      <c r="A59" s="560"/>
      <c r="B59" s="572" t="s">
        <v>258</v>
      </c>
      <c r="C59" s="573"/>
      <c r="D59" s="578"/>
      <c r="E59" s="575"/>
      <c r="F59" s="190" t="s">
        <v>257</v>
      </c>
      <c r="G59" s="578"/>
      <c r="H59" s="575"/>
      <c r="I59" s="191"/>
      <c r="J59" s="575"/>
      <c r="K59" s="575"/>
      <c r="L59" s="190" t="s">
        <v>257</v>
      </c>
      <c r="M59" s="578"/>
      <c r="N59" s="575"/>
      <c r="O59" s="191"/>
      <c r="P59" s="578"/>
      <c r="Q59" s="575"/>
      <c r="R59" s="191"/>
      <c r="S59" s="575"/>
      <c r="T59" s="575"/>
      <c r="U59" s="190" t="s">
        <v>257</v>
      </c>
    </row>
    <row r="60" spans="1:21" s="139" customFormat="1" ht="18" customHeight="1">
      <c r="A60" s="560"/>
      <c r="B60" s="572" t="s">
        <v>259</v>
      </c>
      <c r="C60" s="573"/>
      <c r="D60" s="578"/>
      <c r="E60" s="575"/>
      <c r="F60" s="201" t="s">
        <v>257</v>
      </c>
      <c r="G60" s="578"/>
      <c r="H60" s="575"/>
      <c r="I60" s="191"/>
      <c r="J60" s="575"/>
      <c r="K60" s="575"/>
      <c r="L60" s="190" t="s">
        <v>257</v>
      </c>
      <c r="M60" s="578"/>
      <c r="N60" s="575"/>
      <c r="O60" s="191"/>
      <c r="P60" s="578"/>
      <c r="Q60" s="575"/>
      <c r="R60" s="191"/>
      <c r="S60" s="575"/>
      <c r="T60" s="575"/>
      <c r="U60" s="190" t="s">
        <v>257</v>
      </c>
    </row>
    <row r="61" spans="1:21" s="139" customFormat="1" ht="18" customHeight="1">
      <c r="A61" s="560"/>
      <c r="B61" s="572" t="s">
        <v>260</v>
      </c>
      <c r="C61" s="573"/>
      <c r="D61" s="578"/>
      <c r="E61" s="575"/>
      <c r="F61" s="201" t="s">
        <v>261</v>
      </c>
      <c r="G61" s="578"/>
      <c r="H61" s="575"/>
      <c r="I61" s="191"/>
      <c r="J61" s="575"/>
      <c r="K61" s="575"/>
      <c r="L61" s="190" t="s">
        <v>257</v>
      </c>
      <c r="M61" s="578"/>
      <c r="N61" s="575"/>
      <c r="O61" s="191"/>
      <c r="P61" s="578"/>
      <c r="Q61" s="575"/>
      <c r="R61" s="191"/>
      <c r="S61" s="575"/>
      <c r="T61" s="575"/>
      <c r="U61" s="190" t="s">
        <v>257</v>
      </c>
    </row>
    <row r="62" spans="1:21" s="139" customFormat="1" ht="18" customHeight="1">
      <c r="A62" s="560"/>
      <c r="B62" s="572" t="s">
        <v>587</v>
      </c>
      <c r="C62" s="573"/>
      <c r="D62" s="578"/>
      <c r="E62" s="575"/>
      <c r="F62" s="239"/>
      <c r="G62" s="578"/>
      <c r="H62" s="575"/>
      <c r="I62" s="191"/>
      <c r="J62" s="575"/>
      <c r="K62" s="575"/>
      <c r="L62" s="190" t="s">
        <v>257</v>
      </c>
      <c r="M62" s="578"/>
      <c r="N62" s="575"/>
      <c r="O62" s="191"/>
      <c r="P62" s="578"/>
      <c r="Q62" s="575"/>
      <c r="R62" s="191"/>
      <c r="S62" s="575"/>
      <c r="T62" s="575"/>
      <c r="U62" s="190" t="s">
        <v>257</v>
      </c>
    </row>
    <row r="63" spans="1:21" s="139" customFormat="1" ht="18" customHeight="1">
      <c r="A63" s="560"/>
      <c r="B63" s="572" t="s">
        <v>262</v>
      </c>
      <c r="C63" s="573"/>
      <c r="D63" s="578"/>
      <c r="E63" s="575"/>
      <c r="F63" s="239"/>
      <c r="G63" s="578"/>
      <c r="H63" s="575"/>
      <c r="I63" s="191"/>
      <c r="J63" s="575"/>
      <c r="K63" s="575"/>
      <c r="L63" s="190" t="s">
        <v>257</v>
      </c>
      <c r="M63" s="578"/>
      <c r="N63" s="575"/>
      <c r="O63" s="191"/>
      <c r="P63" s="578"/>
      <c r="Q63" s="575"/>
      <c r="R63" s="191"/>
      <c r="S63" s="575"/>
      <c r="T63" s="575"/>
      <c r="U63" s="190" t="s">
        <v>257</v>
      </c>
    </row>
    <row r="64" spans="1:21" s="139" customFormat="1" ht="18" customHeight="1">
      <c r="A64" s="560"/>
      <c r="B64" s="572" t="s">
        <v>263</v>
      </c>
      <c r="C64" s="573"/>
      <c r="D64" s="579"/>
      <c r="E64" s="576"/>
      <c r="F64" s="176"/>
      <c r="G64" s="579"/>
      <c r="H64" s="576"/>
      <c r="I64" s="196"/>
      <c r="J64" s="576"/>
      <c r="K64" s="576"/>
      <c r="L64" s="190"/>
      <c r="M64" s="579"/>
      <c r="N64" s="576"/>
      <c r="O64" s="196"/>
      <c r="P64" s="579"/>
      <c r="Q64" s="576"/>
      <c r="R64" s="196"/>
      <c r="S64" s="576"/>
      <c r="T64" s="576"/>
      <c r="U64" s="190" t="s">
        <v>257</v>
      </c>
    </row>
    <row r="65" spans="1:21" s="139" customFormat="1" ht="18" customHeight="1" thickBot="1">
      <c r="A65" s="589"/>
      <c r="B65" s="580" t="s">
        <v>264</v>
      </c>
      <c r="C65" s="581"/>
      <c r="D65" s="212" t="s">
        <v>265</v>
      </c>
      <c r="E65" s="213" t="s">
        <v>265</v>
      </c>
      <c r="F65" s="208" t="str">
        <f>IF(SUM(F58:F64)=0,"",SUM(F58:F64))</f>
        <v/>
      </c>
      <c r="G65" s="212" t="s">
        <v>266</v>
      </c>
      <c r="H65" s="213" t="s">
        <v>266</v>
      </c>
      <c r="I65" s="207" t="str">
        <f>IF(SUM(I58:I64)=0,"",SUM(I58:I64))</f>
        <v/>
      </c>
      <c r="J65" s="213" t="s">
        <v>266</v>
      </c>
      <c r="K65" s="213" t="s">
        <v>266</v>
      </c>
      <c r="L65" s="208" t="str">
        <f>IF(SUM(L58:L64)=0,"",SUM(L58:L64))</f>
        <v/>
      </c>
      <c r="M65" s="212" t="s">
        <v>266</v>
      </c>
      <c r="N65" s="213" t="s">
        <v>266</v>
      </c>
      <c r="O65" s="207" t="str">
        <f>IF(SUM(O58:O64)=0,"",SUM(O58:O64))</f>
        <v/>
      </c>
      <c r="P65" s="212" t="s">
        <v>266</v>
      </c>
      <c r="Q65" s="213" t="s">
        <v>266</v>
      </c>
      <c r="R65" s="207" t="str">
        <f>IF(SUM(R58:R64)=0,"",SUM(R58:R64))</f>
        <v/>
      </c>
      <c r="S65" s="213" t="s">
        <v>266</v>
      </c>
      <c r="T65" s="213" t="s">
        <v>266</v>
      </c>
      <c r="U65" s="208" t="str">
        <f>IF(SUM(U58:U64)=0,"",SUM(U58:U64))</f>
        <v/>
      </c>
    </row>
    <row r="66" spans="1:21">
      <c r="F66" s="214" t="str">
        <f>IF(F57=F65,"","↑【確認】「事業財源」の合計と「合計（総事業費）」が不一致")</f>
        <v/>
      </c>
    </row>
    <row r="67" spans="1:21">
      <c r="F67" s="214"/>
    </row>
    <row r="68" spans="1:21">
      <c r="A68" s="215" t="s">
        <v>267</v>
      </c>
    </row>
    <row r="69" spans="1:21">
      <c r="A69" s="215"/>
    </row>
    <row r="70" spans="1:21">
      <c r="A70" s="216" t="s">
        <v>268</v>
      </c>
      <c r="B70" s="217" t="s">
        <v>588</v>
      </c>
      <c r="C70" s="217"/>
      <c r="D70" s="217"/>
      <c r="E70" s="217"/>
      <c r="F70" s="217"/>
      <c r="G70" s="217"/>
      <c r="H70" s="217"/>
      <c r="I70" s="217"/>
      <c r="J70" s="217"/>
      <c r="K70" s="217"/>
      <c r="L70" s="217"/>
    </row>
    <row r="71" spans="1:21">
      <c r="A71" s="216"/>
      <c r="B71" s="217" t="s">
        <v>589</v>
      </c>
      <c r="C71" s="217"/>
      <c r="D71" s="217"/>
      <c r="E71" s="217"/>
      <c r="F71" s="217"/>
      <c r="G71" s="217"/>
      <c r="H71" s="217"/>
      <c r="I71" s="217"/>
      <c r="J71" s="217"/>
      <c r="K71" s="217"/>
      <c r="L71" s="217"/>
    </row>
    <row r="72" spans="1:21">
      <c r="A72" s="216" t="s">
        <v>269</v>
      </c>
      <c r="B72" s="217" t="s">
        <v>270</v>
      </c>
      <c r="C72" s="217"/>
      <c r="D72" s="217"/>
      <c r="E72" s="217"/>
      <c r="F72" s="217"/>
      <c r="G72" s="217"/>
      <c r="H72" s="217"/>
      <c r="I72" s="217"/>
      <c r="J72" s="217"/>
      <c r="K72" s="217"/>
      <c r="L72" s="217"/>
    </row>
    <row r="73" spans="1:21">
      <c r="A73" s="216"/>
      <c r="B73" s="217" t="s">
        <v>271</v>
      </c>
      <c r="C73" s="217"/>
      <c r="D73" s="217"/>
      <c r="E73" s="217"/>
      <c r="F73" s="217"/>
      <c r="G73" s="217"/>
      <c r="H73" s="217"/>
      <c r="I73" s="217"/>
      <c r="J73" s="217"/>
      <c r="K73" s="217"/>
      <c r="L73" s="217"/>
    </row>
    <row r="74" spans="1:21">
      <c r="A74" s="216" t="s">
        <v>272</v>
      </c>
      <c r="B74" s="217" t="s">
        <v>273</v>
      </c>
      <c r="C74" s="217"/>
      <c r="D74" s="217"/>
      <c r="E74" s="217"/>
      <c r="F74" s="217"/>
      <c r="G74" s="217"/>
      <c r="H74" s="217"/>
      <c r="I74" s="217"/>
      <c r="J74" s="217"/>
      <c r="K74" s="217"/>
      <c r="L74" s="217"/>
    </row>
    <row r="75" spans="1:21">
      <c r="A75" s="216" t="s">
        <v>274</v>
      </c>
      <c r="B75" s="217" t="s">
        <v>275</v>
      </c>
      <c r="C75" s="217"/>
      <c r="D75" s="217"/>
      <c r="E75" s="217"/>
      <c r="F75" s="217"/>
      <c r="G75" s="217"/>
      <c r="H75" s="217"/>
      <c r="I75" s="217"/>
      <c r="J75" s="217"/>
      <c r="K75" s="217"/>
      <c r="L75" s="217"/>
    </row>
    <row r="76" spans="1:21">
      <c r="A76" s="216"/>
      <c r="B76" s="217" t="s">
        <v>276</v>
      </c>
      <c r="C76" s="217"/>
      <c r="D76" s="217"/>
      <c r="E76" s="217"/>
      <c r="F76" s="217"/>
      <c r="G76" s="217"/>
      <c r="H76" s="217"/>
      <c r="I76" s="217"/>
      <c r="J76" s="217"/>
      <c r="K76" s="217"/>
      <c r="L76" s="217"/>
    </row>
    <row r="77" spans="1:21">
      <c r="A77" s="216"/>
      <c r="B77" s="217" t="s">
        <v>277</v>
      </c>
      <c r="C77" s="217"/>
      <c r="D77" s="217"/>
      <c r="E77" s="217"/>
      <c r="F77" s="217"/>
      <c r="G77" s="217"/>
      <c r="H77" s="217"/>
      <c r="I77" s="217"/>
      <c r="J77" s="217"/>
      <c r="K77" s="217"/>
      <c r="L77" s="217"/>
    </row>
    <row r="78" spans="1:21">
      <c r="A78" s="216"/>
      <c r="B78" s="217"/>
      <c r="C78" s="217"/>
      <c r="D78" s="217"/>
      <c r="E78" s="217"/>
      <c r="F78" s="217"/>
      <c r="G78" s="217"/>
      <c r="H78" s="217"/>
      <c r="I78" s="217"/>
      <c r="J78" s="217"/>
      <c r="K78" s="217"/>
      <c r="L78" s="217"/>
    </row>
    <row r="79" spans="1:21">
      <c r="A79" s="216" t="s">
        <v>278</v>
      </c>
      <c r="B79" s="217" t="s">
        <v>279</v>
      </c>
      <c r="C79" s="217"/>
      <c r="D79" s="217"/>
      <c r="E79" s="217"/>
      <c r="F79" s="217"/>
      <c r="G79" s="217"/>
      <c r="H79" s="217"/>
      <c r="I79" s="217"/>
      <c r="J79" s="217"/>
      <c r="K79" s="217"/>
      <c r="L79" s="217"/>
    </row>
    <row r="80" spans="1:21">
      <c r="A80" s="216"/>
      <c r="B80" s="217"/>
      <c r="C80" s="217"/>
      <c r="D80" s="217"/>
      <c r="E80" s="217"/>
      <c r="F80" s="217"/>
      <c r="G80" s="217"/>
      <c r="H80" s="217"/>
      <c r="I80" s="217"/>
      <c r="J80" s="217"/>
      <c r="K80" s="217"/>
      <c r="L80" s="217"/>
    </row>
    <row r="81" spans="1:12">
      <c r="A81" s="216" t="s">
        <v>280</v>
      </c>
      <c r="B81" s="217" t="s">
        <v>281</v>
      </c>
      <c r="C81" s="217"/>
      <c r="D81" s="217"/>
      <c r="E81" s="217"/>
      <c r="F81" s="217"/>
      <c r="G81" s="217"/>
      <c r="H81" s="217"/>
      <c r="I81" s="217"/>
      <c r="J81" s="217"/>
      <c r="K81" s="217"/>
      <c r="L81" s="217"/>
    </row>
    <row r="82" spans="1:12">
      <c r="A82" s="216" t="s">
        <v>282</v>
      </c>
      <c r="B82" s="217" t="s">
        <v>283</v>
      </c>
      <c r="C82" s="217"/>
      <c r="D82" s="217"/>
      <c r="E82" s="217"/>
      <c r="F82" s="217"/>
      <c r="G82" s="217"/>
      <c r="H82" s="217"/>
      <c r="I82" s="217"/>
      <c r="J82" s="217"/>
      <c r="K82" s="217"/>
      <c r="L82" s="217"/>
    </row>
    <row r="83" spans="1:12">
      <c r="A83" s="216" t="s">
        <v>282</v>
      </c>
      <c r="B83" s="217" t="s">
        <v>284</v>
      </c>
      <c r="C83" s="217"/>
      <c r="D83" s="217"/>
      <c r="E83" s="217"/>
      <c r="F83" s="217"/>
      <c r="G83" s="217"/>
      <c r="H83" s="217"/>
      <c r="I83" s="217"/>
      <c r="J83" s="217"/>
      <c r="K83" s="217"/>
      <c r="L83" s="217"/>
    </row>
    <row r="84" spans="1:12">
      <c r="A84" s="216" t="s">
        <v>285</v>
      </c>
      <c r="B84" s="218" t="s">
        <v>286</v>
      </c>
      <c r="C84" s="218"/>
      <c r="D84" s="217"/>
      <c r="E84" s="217"/>
      <c r="F84" s="217"/>
      <c r="G84" s="217"/>
      <c r="H84" s="217"/>
      <c r="I84" s="217"/>
      <c r="J84" s="217"/>
      <c r="K84" s="217"/>
      <c r="L84" s="217"/>
    </row>
    <row r="85" spans="1:12">
      <c r="A85" s="216" t="s">
        <v>287</v>
      </c>
      <c r="B85" s="218" t="s">
        <v>288</v>
      </c>
      <c r="C85" s="218"/>
      <c r="D85" s="217"/>
      <c r="E85" s="217"/>
      <c r="F85" s="217"/>
      <c r="G85" s="217"/>
      <c r="H85" s="217"/>
      <c r="I85" s="217"/>
      <c r="J85" s="217"/>
      <c r="K85" s="217"/>
      <c r="L85" s="217"/>
    </row>
    <row r="86" spans="1:12">
      <c r="A86" s="216" t="s">
        <v>282</v>
      </c>
      <c r="B86" s="218" t="s">
        <v>289</v>
      </c>
      <c r="C86" s="218"/>
      <c r="D86" s="217"/>
      <c r="E86" s="217"/>
      <c r="F86" s="217"/>
      <c r="G86" s="217"/>
      <c r="H86" s="217"/>
      <c r="I86" s="217"/>
      <c r="J86" s="217"/>
      <c r="K86" s="217"/>
      <c r="L86" s="217"/>
    </row>
    <row r="87" spans="1:12">
      <c r="A87" s="216" t="s">
        <v>282</v>
      </c>
      <c r="B87" s="218" t="s">
        <v>290</v>
      </c>
      <c r="C87" s="218"/>
      <c r="D87" s="217"/>
      <c r="E87" s="217"/>
      <c r="F87" s="217"/>
      <c r="G87" s="217"/>
      <c r="H87" s="217"/>
      <c r="I87" s="217"/>
      <c r="J87" s="217"/>
      <c r="K87" s="217"/>
      <c r="L87" s="217"/>
    </row>
    <row r="88" spans="1:12">
      <c r="A88" s="216" t="s">
        <v>291</v>
      </c>
      <c r="B88" s="217" t="s">
        <v>292</v>
      </c>
      <c r="C88" s="217"/>
      <c r="D88" s="217"/>
      <c r="E88" s="217"/>
      <c r="F88" s="217"/>
      <c r="G88" s="217"/>
      <c r="H88" s="217"/>
      <c r="I88" s="217"/>
      <c r="J88" s="217"/>
      <c r="K88" s="217"/>
      <c r="L88" s="217"/>
    </row>
    <row r="89" spans="1:12">
      <c r="A89" s="216" t="s">
        <v>293</v>
      </c>
      <c r="B89" s="217" t="s">
        <v>294</v>
      </c>
      <c r="C89" s="217"/>
      <c r="D89" s="217"/>
      <c r="E89" s="217"/>
      <c r="F89" s="217"/>
      <c r="G89" s="217"/>
      <c r="H89" s="217"/>
      <c r="I89" s="217"/>
      <c r="J89" s="217"/>
      <c r="K89" s="217"/>
      <c r="L89" s="217"/>
    </row>
    <row r="90" spans="1:12">
      <c r="A90" s="219"/>
      <c r="B90" s="217" t="s">
        <v>295</v>
      </c>
      <c r="C90" s="217"/>
      <c r="D90" s="217"/>
      <c r="E90" s="217"/>
      <c r="F90" s="217"/>
      <c r="G90" s="217"/>
      <c r="H90" s="217"/>
      <c r="I90" s="217"/>
      <c r="J90" s="217"/>
      <c r="K90" s="217"/>
      <c r="L90" s="217"/>
    </row>
    <row r="91" spans="1:12">
      <c r="A91" s="219"/>
    </row>
  </sheetData>
  <mergeCells count="51">
    <mergeCell ref="B63:C63"/>
    <mergeCell ref="B64:C64"/>
    <mergeCell ref="B65:C65"/>
    <mergeCell ref="E5:K5"/>
    <mergeCell ref="M58:M64"/>
    <mergeCell ref="D58:D64"/>
    <mergeCell ref="E58:E64"/>
    <mergeCell ref="G58:G64"/>
    <mergeCell ref="H58:H64"/>
    <mergeCell ref="J58:J64"/>
    <mergeCell ref="K58:K64"/>
    <mergeCell ref="B51:C51"/>
    <mergeCell ref="B52:C52"/>
    <mergeCell ref="B56:C56"/>
    <mergeCell ref="A57:C57"/>
    <mergeCell ref="A58:A65"/>
    <mergeCell ref="N58:N64"/>
    <mergeCell ref="P58:P64"/>
    <mergeCell ref="Q58:Q64"/>
    <mergeCell ref="S58:S64"/>
    <mergeCell ref="T58:T64"/>
    <mergeCell ref="B58:C58"/>
    <mergeCell ref="B59:C59"/>
    <mergeCell ref="B60:C60"/>
    <mergeCell ref="B61:C61"/>
    <mergeCell ref="B62:C62"/>
    <mergeCell ref="A10:A40"/>
    <mergeCell ref="B10:B33"/>
    <mergeCell ref="B34:B39"/>
    <mergeCell ref="V37:X38"/>
    <mergeCell ref="B40:C40"/>
    <mergeCell ref="A41:A56"/>
    <mergeCell ref="B41:C41"/>
    <mergeCell ref="B42:C42"/>
    <mergeCell ref="B46:C46"/>
    <mergeCell ref="B47:C47"/>
    <mergeCell ref="M7:U7"/>
    <mergeCell ref="D8:D9"/>
    <mergeCell ref="E8:E9"/>
    <mergeCell ref="F8:F9"/>
    <mergeCell ref="G8:H8"/>
    <mergeCell ref="J8:K8"/>
    <mergeCell ref="M8:N8"/>
    <mergeCell ref="P8:Q8"/>
    <mergeCell ref="S8:T8"/>
    <mergeCell ref="D2:H3"/>
    <mergeCell ref="A5:B5"/>
    <mergeCell ref="A7:A9"/>
    <mergeCell ref="B7:C9"/>
    <mergeCell ref="D7:F7"/>
    <mergeCell ref="G7:L7"/>
  </mergeCells>
  <phoneticPr fontId="4"/>
  <dataValidations count="4">
    <dataValidation type="list" showInputMessage="1" showErrorMessage="1" sqref="C13 C20 C27 B41:C41 B46:C46" xr:uid="{8F282F35-CA7E-47F5-8183-DEDD169915B8}">
      <formula1>" &lt;建築工事&gt;, &lt;改修工事&gt;"</formula1>
    </dataValidation>
    <dataValidation type="list" allowBlank="1" showInputMessage="1" showErrorMessage="1" sqref="C14 C21 C28 B42:C42 B47:C47" xr:uid="{FE5D9DC7-6630-4C40-A39E-D73F81D04352}">
      <formula1>"　（新築）,（移転新築）,　（増築）,　（改築）"</formula1>
    </dataValidation>
    <dataValidation allowBlank="1" showInputMessage="1" showErrorMessage="1" prompt="このセルは入力不要です。" sqref="G7:L65" xr:uid="{5631D77E-BFB4-473D-9B0B-3662AFC06E81}"/>
    <dataValidation allowBlank="1" showInputMessage="1" showErrorMessage="1" prompt="入力不要_x000a_（様式１より転記されます。）" sqref="C5 E5:K5" xr:uid="{99208373-6601-49D8-80C3-CB0CB0984A23}"/>
  </dataValidations>
  <printOptions horizontalCentered="1"/>
  <pageMargins left="0.19685039370078741" right="0.19685039370078741" top="0.35433070866141736" bottom="0.35433070866141736" header="0.31496062992125984" footer="0.31496062992125984"/>
  <pageSetup paperSize="9" scale="72" fitToWidth="0" orientation="portrait" r:id="rId1"/>
  <colBreaks count="1" manualBreakCount="1">
    <brk id="21"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37B23-9457-4625-BBD8-AF5BBAF687CB}">
  <sheetPr>
    <tabColor rgb="FFFFFF00"/>
  </sheetPr>
  <dimension ref="A1:L50"/>
  <sheetViews>
    <sheetView view="pageBreakPreview" zoomScaleNormal="100" zoomScaleSheetLayoutView="100" workbookViewId="0">
      <selection activeCell="D47" sqref="D47"/>
    </sheetView>
  </sheetViews>
  <sheetFormatPr defaultColWidth="9" defaultRowHeight="12"/>
  <cols>
    <col min="1" max="1" width="11.25" style="106" customWidth="1"/>
    <col min="2" max="18" width="10" style="106" customWidth="1"/>
    <col min="19" max="16384" width="9" style="106"/>
  </cols>
  <sheetData>
    <row r="1" spans="1:12">
      <c r="A1" s="106" t="s">
        <v>604</v>
      </c>
    </row>
    <row r="2" spans="1:12" ht="18" customHeight="1">
      <c r="A2" s="592" t="s">
        <v>151</v>
      </c>
      <c r="B2" s="592"/>
      <c r="C2" s="592"/>
      <c r="D2" s="592"/>
      <c r="E2" s="592"/>
      <c r="F2" s="592"/>
      <c r="G2" s="592"/>
      <c r="H2" s="592"/>
      <c r="I2" s="592"/>
      <c r="J2" s="592"/>
      <c r="K2" s="592"/>
    </row>
    <row r="5" spans="1:12" ht="18.75" customHeight="1">
      <c r="A5" s="131" t="s">
        <v>19</v>
      </c>
      <c r="B5" s="614" t="s">
        <v>296</v>
      </c>
      <c r="C5" s="615"/>
      <c r="D5" s="615"/>
      <c r="E5" s="615"/>
      <c r="F5" s="615"/>
      <c r="G5" s="616"/>
    </row>
    <row r="6" spans="1:12" ht="12" customHeight="1">
      <c r="A6" s="104"/>
      <c r="B6" s="74"/>
      <c r="C6" s="74"/>
      <c r="D6" s="74"/>
      <c r="E6" s="74"/>
      <c r="F6" s="74"/>
    </row>
    <row r="8" spans="1:12">
      <c r="A8" s="593" t="s">
        <v>147</v>
      </c>
      <c r="B8" s="593"/>
      <c r="C8" s="593"/>
      <c r="D8" s="593" t="s">
        <v>167</v>
      </c>
      <c r="E8" s="593"/>
      <c r="F8" s="593"/>
      <c r="G8" s="593" t="s">
        <v>148</v>
      </c>
      <c r="H8" s="593"/>
      <c r="I8" s="593"/>
      <c r="J8" s="593"/>
      <c r="K8" s="593"/>
    </row>
    <row r="9" spans="1:12" ht="18.75" customHeight="1">
      <c r="A9" s="594">
        <f>様式１!D9</f>
        <v>0</v>
      </c>
      <c r="B9" s="594"/>
      <c r="C9" s="594"/>
      <c r="D9" s="594">
        <f>様式１!C9</f>
        <v>0</v>
      </c>
      <c r="E9" s="594"/>
      <c r="F9" s="594"/>
      <c r="G9" s="594">
        <f>'様式第１号（交付申請）'!F13</f>
        <v>0</v>
      </c>
      <c r="H9" s="594"/>
      <c r="I9" s="594"/>
      <c r="J9" s="594"/>
      <c r="K9" s="594"/>
    </row>
    <row r="10" spans="1:12" ht="12" customHeight="1">
      <c r="A10" s="107"/>
      <c r="B10" s="107"/>
      <c r="C10" s="107"/>
      <c r="D10" s="107"/>
      <c r="E10" s="107"/>
      <c r="F10" s="107"/>
      <c r="G10" s="107"/>
      <c r="H10" s="107"/>
      <c r="I10" s="107"/>
      <c r="J10" s="107"/>
      <c r="K10" s="107"/>
    </row>
    <row r="11" spans="1:12" ht="12" customHeight="1">
      <c r="A11" s="107"/>
      <c r="B11" s="107"/>
      <c r="C11" s="107"/>
      <c r="D11" s="107"/>
      <c r="E11" s="107"/>
      <c r="F11" s="107"/>
      <c r="G11" s="107"/>
      <c r="H11" s="107"/>
      <c r="I11" s="107"/>
      <c r="J11" s="107"/>
      <c r="K11" s="107"/>
    </row>
    <row r="12" spans="1:12">
      <c r="A12" s="106" t="s">
        <v>168</v>
      </c>
    </row>
    <row r="13" spans="1:12" ht="3.75" customHeight="1"/>
    <row r="14" spans="1:12">
      <c r="A14" s="599" t="s">
        <v>149</v>
      </c>
      <c r="B14" s="597" t="s">
        <v>152</v>
      </c>
      <c r="C14" s="597"/>
      <c r="D14" s="597"/>
      <c r="E14" s="597"/>
      <c r="F14" s="597"/>
      <c r="G14" s="597" t="s">
        <v>153</v>
      </c>
      <c r="H14" s="597"/>
      <c r="I14" s="597"/>
      <c r="J14" s="597"/>
      <c r="K14" s="597"/>
    </row>
    <row r="15" spans="1:12" ht="18.75" customHeight="1">
      <c r="A15" s="596"/>
      <c r="B15" s="130" t="s">
        <v>175</v>
      </c>
      <c r="C15" s="272" t="str">
        <f>'様式第１号（交付申請）'!C28:D28</f>
        <v>令和８年　月　日</v>
      </c>
      <c r="D15" s="133" t="s">
        <v>176</v>
      </c>
      <c r="E15" s="133" t="s">
        <v>177</v>
      </c>
      <c r="F15" s="273" t="str">
        <f>'様式第１号（交付申請）'!C30</f>
        <v>令和８年　月　日</v>
      </c>
      <c r="G15" s="130" t="s">
        <v>175</v>
      </c>
      <c r="H15" s="272" t="str">
        <f>'様式第１号（交付申請）'!C28</f>
        <v>令和８年　月　日</v>
      </c>
      <c r="I15" s="133" t="s">
        <v>176</v>
      </c>
      <c r="J15" s="133" t="s">
        <v>177</v>
      </c>
      <c r="K15" s="275" t="str">
        <f>'様式第１号（交付申請）'!C30</f>
        <v>令和８年　月　日</v>
      </c>
      <c r="L15" s="106" t="s">
        <v>398</v>
      </c>
    </row>
    <row r="16" spans="1:12" ht="18.75" customHeight="1">
      <c r="A16" s="131" t="s">
        <v>166</v>
      </c>
      <c r="B16" s="598"/>
      <c r="C16" s="598"/>
      <c r="D16" s="598"/>
      <c r="E16" s="598"/>
      <c r="F16" s="598"/>
      <c r="G16" s="600"/>
      <c r="H16" s="601"/>
      <c r="I16" s="601"/>
      <c r="J16" s="601"/>
      <c r="K16" s="602"/>
    </row>
    <row r="17" spans="1:11" ht="18.75" customHeight="1">
      <c r="A17" s="132" t="s">
        <v>170</v>
      </c>
      <c r="B17" s="88" t="s">
        <v>178</v>
      </c>
      <c r="C17" s="98"/>
      <c r="D17" s="89" t="s">
        <v>179</v>
      </c>
      <c r="E17" s="99"/>
      <c r="F17" s="91" t="s">
        <v>180</v>
      </c>
      <c r="G17" s="99"/>
      <c r="H17" s="90" t="s">
        <v>181</v>
      </c>
      <c r="I17" s="99"/>
      <c r="J17" s="90" t="s">
        <v>182</v>
      </c>
      <c r="K17" s="102">
        <f>C17+E17+G17+I17</f>
        <v>0</v>
      </c>
    </row>
    <row r="18" spans="1:11">
      <c r="A18" s="595" t="s">
        <v>156</v>
      </c>
      <c r="B18" s="597" t="s">
        <v>154</v>
      </c>
      <c r="C18" s="597"/>
      <c r="D18" s="597"/>
      <c r="E18" s="597"/>
      <c r="F18" s="597"/>
      <c r="G18" s="597" t="s">
        <v>155</v>
      </c>
      <c r="H18" s="597"/>
      <c r="I18" s="597"/>
      <c r="J18" s="597"/>
      <c r="K18" s="597"/>
    </row>
    <row r="19" spans="1:11" ht="18.75" customHeight="1">
      <c r="A19" s="596"/>
      <c r="B19" s="598"/>
      <c r="C19" s="598"/>
      <c r="D19" s="598"/>
      <c r="E19" s="598"/>
      <c r="F19" s="598"/>
      <c r="G19" s="598"/>
      <c r="H19" s="598"/>
      <c r="I19" s="598"/>
      <c r="J19" s="598"/>
      <c r="K19" s="598"/>
    </row>
    <row r="20" spans="1:11" ht="12" customHeight="1">
      <c r="A20" s="605" t="s">
        <v>157</v>
      </c>
      <c r="B20" s="131" t="s">
        <v>158</v>
      </c>
      <c r="C20" s="593" t="s">
        <v>159</v>
      </c>
      <c r="D20" s="593"/>
      <c r="E20" s="593"/>
      <c r="F20" s="593"/>
      <c r="G20" s="593"/>
      <c r="H20" s="593"/>
      <c r="I20" s="593"/>
      <c r="J20" s="593"/>
      <c r="K20" s="593"/>
    </row>
    <row r="21" spans="1:11">
      <c r="A21" s="605"/>
      <c r="B21" s="598"/>
      <c r="C21" s="131" t="s">
        <v>160</v>
      </c>
      <c r="D21" s="131" t="s">
        <v>161</v>
      </c>
      <c r="E21" s="131" t="s">
        <v>162</v>
      </c>
      <c r="F21" s="600" t="s">
        <v>155</v>
      </c>
      <c r="G21" s="602"/>
      <c r="H21" s="597" t="s">
        <v>163</v>
      </c>
      <c r="I21" s="597"/>
      <c r="J21" s="597"/>
      <c r="K21" s="597"/>
    </row>
    <row r="22" spans="1:11" ht="18.75" customHeight="1">
      <c r="A22" s="605"/>
      <c r="B22" s="598"/>
      <c r="C22" s="92"/>
      <c r="D22" s="93"/>
      <c r="E22" s="94"/>
      <c r="F22" s="606"/>
      <c r="G22" s="606"/>
      <c r="H22" s="105" t="s">
        <v>164</v>
      </c>
      <c r="I22" s="95"/>
      <c r="J22" s="105" t="s">
        <v>165</v>
      </c>
      <c r="K22" s="129"/>
    </row>
    <row r="23" spans="1:11" ht="18.75" customHeight="1">
      <c r="A23" s="605"/>
      <c r="B23" s="598"/>
      <c r="C23" s="92"/>
      <c r="D23" s="93"/>
      <c r="E23" s="94"/>
      <c r="F23" s="606"/>
      <c r="G23" s="606"/>
      <c r="H23" s="105" t="s">
        <v>164</v>
      </c>
      <c r="I23" s="95"/>
      <c r="J23" s="105" t="s">
        <v>165</v>
      </c>
      <c r="K23" s="129"/>
    </row>
    <row r="26" spans="1:11">
      <c r="A26" s="106" t="s">
        <v>169</v>
      </c>
    </row>
    <row r="27" spans="1:11" ht="3.75" customHeight="1"/>
    <row r="28" spans="1:11" ht="19.5" customHeight="1">
      <c r="A28" s="607" t="s">
        <v>18</v>
      </c>
      <c r="B28" s="608"/>
      <c r="C28" s="611" t="s">
        <v>592</v>
      </c>
      <c r="D28" s="78"/>
      <c r="E28" s="611" t="s">
        <v>593</v>
      </c>
      <c r="F28" s="79"/>
      <c r="G28" s="611" t="s">
        <v>594</v>
      </c>
      <c r="H28" s="79"/>
      <c r="I28" s="611" t="s">
        <v>595</v>
      </c>
      <c r="J28" s="79"/>
      <c r="K28" s="603" t="s">
        <v>150</v>
      </c>
    </row>
    <row r="29" spans="1:11" ht="24" customHeight="1">
      <c r="A29" s="609"/>
      <c r="B29" s="610"/>
      <c r="C29" s="612"/>
      <c r="D29" s="103" t="s">
        <v>172</v>
      </c>
      <c r="E29" s="612"/>
      <c r="F29" s="103" t="s">
        <v>172</v>
      </c>
      <c r="G29" s="612"/>
      <c r="H29" s="103" t="s">
        <v>172</v>
      </c>
      <c r="I29" s="612"/>
      <c r="J29" s="103" t="s">
        <v>172</v>
      </c>
      <c r="K29" s="604"/>
    </row>
    <row r="30" spans="1:11" ht="30" customHeight="1">
      <c r="A30" s="640" t="s">
        <v>183</v>
      </c>
      <c r="B30" s="641"/>
      <c r="C30" s="93"/>
      <c r="D30" s="93"/>
      <c r="E30" s="96"/>
      <c r="F30" s="93"/>
      <c r="G30" s="96"/>
      <c r="H30" s="93"/>
      <c r="I30" s="96"/>
      <c r="J30" s="93"/>
      <c r="K30" s="75" t="str">
        <f>IF(SUM(C30+E30+G30+I30)=0,"",SUM(C30+E30+G30+I30))</f>
        <v/>
      </c>
    </row>
    <row r="31" spans="1:11" ht="15" customHeight="1">
      <c r="A31" s="642" t="s">
        <v>184</v>
      </c>
      <c r="B31" s="643"/>
      <c r="C31" s="100"/>
      <c r="D31" s="100"/>
      <c r="E31" s="101"/>
      <c r="F31" s="100"/>
      <c r="G31" s="101"/>
      <c r="H31" s="100"/>
      <c r="I31" s="101"/>
      <c r="J31" s="100"/>
      <c r="K31" s="76" t="str">
        <f t="shared" ref="K31:K32" si="0">IF(SUM(C31+E31+G31+I31)=0,"",SUM(C31+E31+G31+I31))</f>
        <v/>
      </c>
    </row>
    <row r="32" spans="1:11" ht="15" customHeight="1">
      <c r="A32" s="642"/>
      <c r="B32" s="643"/>
      <c r="C32" s="97"/>
      <c r="D32" s="97"/>
      <c r="E32" s="97"/>
      <c r="F32" s="97"/>
      <c r="G32" s="97"/>
      <c r="H32" s="97"/>
      <c r="I32" s="97"/>
      <c r="J32" s="97"/>
      <c r="K32" s="77" t="str">
        <f t="shared" si="0"/>
        <v/>
      </c>
    </row>
    <row r="33" spans="1:11" ht="39" customHeight="1">
      <c r="A33" s="640" t="s">
        <v>187</v>
      </c>
      <c r="B33" s="641"/>
      <c r="C33" s="617"/>
      <c r="D33" s="618"/>
      <c r="E33" s="617"/>
      <c r="F33" s="618"/>
      <c r="G33" s="617"/>
      <c r="H33" s="618"/>
      <c r="I33" s="617"/>
      <c r="J33" s="618"/>
      <c r="K33" s="75" t="str">
        <f>IF(SUM(C33+E33+G33+I33)=0,"",SUM(C33+E33+G33+I33))</f>
        <v/>
      </c>
    </row>
    <row r="34" spans="1:11" ht="12" customHeight="1">
      <c r="A34" s="619" t="s">
        <v>173</v>
      </c>
      <c r="B34" s="619"/>
      <c r="C34" s="619"/>
      <c r="D34" s="619"/>
      <c r="E34" s="619"/>
      <c r="F34" s="619"/>
      <c r="G34" s="619"/>
      <c r="H34" s="619"/>
      <c r="I34" s="619"/>
      <c r="J34" s="619"/>
      <c r="K34" s="619"/>
    </row>
    <row r="36" spans="1:11">
      <c r="A36" s="106" t="s">
        <v>641</v>
      </c>
    </row>
    <row r="37" spans="1:11" ht="3.75" customHeight="1"/>
    <row r="38" spans="1:11" ht="18.75" customHeight="1">
      <c r="A38" s="620"/>
      <c r="B38" s="621"/>
      <c r="C38" s="621"/>
      <c r="D38" s="621"/>
      <c r="E38" s="621"/>
      <c r="F38" s="621"/>
      <c r="G38" s="621"/>
      <c r="H38" s="621"/>
      <c r="I38" s="621"/>
      <c r="J38" s="621"/>
      <c r="K38" s="622"/>
    </row>
    <row r="39" spans="1:11" ht="18.75" customHeight="1">
      <c r="A39" s="623"/>
      <c r="B39" s="624"/>
      <c r="C39" s="624"/>
      <c r="D39" s="624"/>
      <c r="E39" s="624"/>
      <c r="F39" s="624"/>
      <c r="G39" s="624"/>
      <c r="H39" s="624"/>
      <c r="I39" s="624"/>
      <c r="J39" s="624"/>
      <c r="K39" s="625"/>
    </row>
    <row r="40" spans="1:11" ht="18.75" customHeight="1">
      <c r="A40" s="623"/>
      <c r="B40" s="624"/>
      <c r="C40" s="624"/>
      <c r="D40" s="624"/>
      <c r="E40" s="624"/>
      <c r="F40" s="624"/>
      <c r="G40" s="624"/>
      <c r="H40" s="624"/>
      <c r="I40" s="624"/>
      <c r="J40" s="624"/>
      <c r="K40" s="625"/>
    </row>
    <row r="41" spans="1:11" ht="18.75" customHeight="1">
      <c r="A41" s="626"/>
      <c r="B41" s="627"/>
      <c r="C41" s="627"/>
      <c r="D41" s="627"/>
      <c r="E41" s="627"/>
      <c r="F41" s="627"/>
      <c r="G41" s="627"/>
      <c r="H41" s="627"/>
      <c r="I41" s="627"/>
      <c r="J41" s="627"/>
      <c r="K41" s="628"/>
    </row>
    <row r="44" spans="1:11">
      <c r="A44" s="106" t="s">
        <v>171</v>
      </c>
    </row>
    <row r="45" spans="1:11" ht="3.75" customHeight="1"/>
    <row r="46" spans="1:11" ht="18.75" customHeight="1">
      <c r="A46" s="109" t="s">
        <v>189</v>
      </c>
    </row>
    <row r="47" spans="1:11" ht="72" customHeight="1">
      <c r="A47" s="629" t="s">
        <v>190</v>
      </c>
      <c r="B47" s="630"/>
      <c r="C47" s="631"/>
      <c r="D47" s="108"/>
    </row>
    <row r="48" spans="1:11" ht="18.75" customHeight="1">
      <c r="A48" s="632" t="s">
        <v>185</v>
      </c>
      <c r="B48" s="633"/>
      <c r="C48" s="634"/>
      <c r="D48" s="635" t="s">
        <v>186</v>
      </c>
      <c r="E48" s="636"/>
      <c r="F48" s="636"/>
      <c r="G48" s="637"/>
      <c r="H48" s="638"/>
      <c r="I48" s="639"/>
    </row>
    <row r="49" spans="1:5" ht="21" customHeight="1">
      <c r="A49" s="593" t="s">
        <v>188</v>
      </c>
      <c r="B49" s="593"/>
      <c r="C49" s="593"/>
      <c r="D49" s="613" t="s">
        <v>191</v>
      </c>
      <c r="E49" s="613"/>
    </row>
    <row r="50" spans="1:5" ht="11.25" customHeight="1"/>
  </sheetData>
  <mergeCells count="46">
    <mergeCell ref="A49:C49"/>
    <mergeCell ref="D49:E49"/>
    <mergeCell ref="B5:G5"/>
    <mergeCell ref="I33:J33"/>
    <mergeCell ref="A34:K34"/>
    <mergeCell ref="A38:K41"/>
    <mergeCell ref="A47:C47"/>
    <mergeCell ref="A48:C48"/>
    <mergeCell ref="D48:G48"/>
    <mergeCell ref="H48:I48"/>
    <mergeCell ref="A30:B30"/>
    <mergeCell ref="A31:B32"/>
    <mergeCell ref="A33:B33"/>
    <mergeCell ref="C33:D33"/>
    <mergeCell ref="E33:F33"/>
    <mergeCell ref="G33:H33"/>
    <mergeCell ref="K28:K29"/>
    <mergeCell ref="A20:A23"/>
    <mergeCell ref="C20:K20"/>
    <mergeCell ref="B21:B23"/>
    <mergeCell ref="F21:G21"/>
    <mergeCell ref="H21:K21"/>
    <mergeCell ref="F22:G22"/>
    <mergeCell ref="F23:G23"/>
    <mergeCell ref="A28:B29"/>
    <mergeCell ref="C28:C29"/>
    <mergeCell ref="E28:E29"/>
    <mergeCell ref="G28:G29"/>
    <mergeCell ref="I28:I29"/>
    <mergeCell ref="A14:A15"/>
    <mergeCell ref="B14:F14"/>
    <mergeCell ref="G14:K14"/>
    <mergeCell ref="B16:F16"/>
    <mergeCell ref="G16:K16"/>
    <mergeCell ref="A18:A19"/>
    <mergeCell ref="B18:F18"/>
    <mergeCell ref="G18:K18"/>
    <mergeCell ref="B19:F19"/>
    <mergeCell ref="G19:K19"/>
    <mergeCell ref="A2:K2"/>
    <mergeCell ref="A8:C8"/>
    <mergeCell ref="D8:F8"/>
    <mergeCell ref="G8:K8"/>
    <mergeCell ref="A9:C9"/>
    <mergeCell ref="D9:F9"/>
    <mergeCell ref="G9:K9"/>
  </mergeCells>
  <phoneticPr fontId="4"/>
  <dataValidations count="6">
    <dataValidation type="list" allowBlank="1" showInputMessage="1" showErrorMessage="1" sqref="B16:F16" xr:uid="{73E08A31-943D-4799-9CFE-5E256B5E437D}">
      <formula1>"新築,移転新築,増築,改修,改築"</formula1>
    </dataValidation>
    <dataValidation type="list" allowBlank="1" showInputMessage="1" showErrorMessage="1" sqref="B21:B23" xr:uid="{F9C1138F-ABEC-4AA9-A88D-C5DB23059132}">
      <formula1>"有,無"</formula1>
    </dataValidation>
    <dataValidation type="list" allowBlank="1" showInputMessage="1" showErrorMessage="1" sqref="I22:I23" xr:uid="{1CE7A1DB-2AC8-4FE5-ADD6-D308B286EE02}">
      <formula1>"有（承認済）,有（申請済）,有（申請予定）,無"</formula1>
    </dataValidation>
    <dataValidation type="list" allowBlank="1" showInputMessage="1" showErrorMessage="1" sqref="K22:K23" xr:uid="{5C10445A-B551-4AFD-B11C-E6AC942AE2A3}">
      <formula1>"転用,譲渡,交換,貸付,取壊し"</formula1>
    </dataValidation>
    <dataValidation type="list" allowBlank="1" showInputMessage="1" showErrorMessage="1" sqref="G16:K16" xr:uid="{649260FE-A1A6-48B7-A30B-D3308DC40DE3}">
      <formula1>"新築,移転新築,増築,改築"</formula1>
    </dataValidation>
    <dataValidation allowBlank="1" showInputMessage="1" showErrorMessage="1" prompt="入力不要_x000a_（様式１から転記されます。）" sqref="A9:F9" xr:uid="{93B77C5E-554C-4442-B922-0F0D4E5EA530}"/>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l 8 x W h l q 7 B m l A A A A 9 g A A A B I A H A B D b 2 5 m a W c v U G F j a 2 F n Z S 5 4 b W w g o h g A K K A U A A A A A A A A A A A A A A A A A A A A A A A A A A A A h Y 8 x D o I w G I W v Q r r T l h I T Q 3 7 K 4 G Y k I T E x r k 2 p U I V i a L H c z c E j e Q U x i r o 5 v u 9 9 w 3 v 3 6 w 2 y s W 2 C i + q t 7 k y K I k x R o I z s S m 2 q F A 3 u E C 5 R x q E Q 8 i Q q F U y y s c l o y x T V z p 0 T Q r z 3 2 M e 4 6 y v C K I 3 I P t 9 s Z a 1 a g T 6 y / i + H 2 l g n j F S I w + 4 1 h j M c x R F e U I Y p k B l C r s 1 X Y N P e Z / s D Y T U 0 b u g V P 4 p w X Q C Z I 5 D 3 B / 4 A U E s D B B Q A A g A I A E Z f M 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G X z F a K I p H u A 4 A A A A R A A A A E w A c A E Z v c m 1 1 b G F z L 1 N l Y 3 R p b 2 4 x L m 0 g o h g A K K A U A A A A A A A A A A A A A A A A A A A A A A A A A A A A K 0 5 N L s n M z 1 M I h t C G 1 g B Q S w E C L Q A U A A I A C A B G X z F a G W r s G a U A A A D 2 A A A A E g A A A A A A A A A A A A A A A A A A A A A A Q 2 9 u Z m l n L 1 B h Y 2 t h Z 2 U u e G 1 s U E s B A i 0 A F A A C A A g A R l 8 x W g / K 6 a u k A A A A 6 Q A A A B M A A A A A A A A A A A A A A A A A 8 Q A A A F t D b 2 5 0 Z W 5 0 X 1 R 5 c G V z X S 5 4 b W x Q S w E C L Q A U A A I A C A B G X z F 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8 1 Q p t 0 J U k 2 7 N h 4 m 3 b V Q S Q A A A A A C A A A A A A A D Z g A A w A A A A B A A A A C b 8 l R J R m Q f M O 3 B Y + y 3 g D v m A A A A A A S A A A C g A A A A E A A A A O m N k n q Z w f k S N + Q H S K 9 y D G V Q A A A A E 9 E w G o y v a l N z T P + 3 b 3 R X 6 e t 9 T f O t A K 3 L + Z K W d w l x r n 1 J 8 n / F 1 2 B M 6 r C x H w 1 J C u y q P r D W v v P Z N 6 W L Q J F n f P + A X r 4 b X z a h s d m j V r h b i C 2 Z 7 O Y U A A A A N q 0 Z T j t P o y t j f Y M m T 3 h 4 5 K U q l 8 I = < / D a t a M a s h u p > 
</file>

<file path=customXml/itemProps1.xml><?xml version="1.0" encoding="utf-8"?>
<ds:datastoreItem xmlns:ds="http://schemas.openxmlformats.org/officeDocument/2006/customXml" ds:itemID="{F6291E10-6EDD-425C-B9CE-D5F1617723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31</vt:i4>
      </vt:variant>
    </vt:vector>
  </HeadingPairs>
  <TitlesOfParts>
    <vt:vector size="58" baseType="lpstr">
      <vt:lpstr>★本事業の流れ（必ずお読みください）</vt:lpstr>
      <vt:lpstr>基本情報</vt:lpstr>
      <vt:lpstr>債権者登録書</vt:lpstr>
      <vt:lpstr>様式第１号（交付申請）</vt:lpstr>
      <vt:lpstr>誓約書</vt:lpstr>
      <vt:lpstr>様式１</vt:lpstr>
      <vt:lpstr>様式2－１（病室）</vt:lpstr>
      <vt:lpstr>様式2－２（病室以外（個人防護具））</vt:lpstr>
      <vt:lpstr>様式３－１（病室）</vt:lpstr>
      <vt:lpstr>様式３－２（病室以外（個人防護具））</vt:lpstr>
      <vt:lpstr>様式第３号（変更交付申請） </vt:lpstr>
      <vt:lpstr>様式４</vt:lpstr>
      <vt:lpstr>様式５－１（病室）</vt:lpstr>
      <vt:lpstr>様式5－２（病室以外（個人防護具）） </vt:lpstr>
      <vt:lpstr>様式６－１（病室）</vt:lpstr>
      <vt:lpstr>様式６－２（病室以外（個人防護具））</vt:lpstr>
      <vt:lpstr>様式第８号（実績報告）</vt:lpstr>
      <vt:lpstr>様式７</vt:lpstr>
      <vt:lpstr>様式８－１（病室）</vt:lpstr>
      <vt:lpstr>様式８－２（病室以外（個人防護具）） </vt:lpstr>
      <vt:lpstr>様式９－１（病室） </vt:lpstr>
      <vt:lpstr>様式９－２（病室以外（個人防護具））</vt:lpstr>
      <vt:lpstr>様式第５号（事業中止（廃止）申請） </vt:lpstr>
      <vt:lpstr>様式第１０号（補助金請求書）</vt:lpstr>
      <vt:lpstr>作業用（入力不要）</vt:lpstr>
      <vt:lpstr>12-1 スプリンクラー（総括表）見直し前</vt:lpstr>
      <vt:lpstr>12-2スプリンクラー（個別計画書）見直し前</vt:lpstr>
      <vt:lpstr>'★本事業の流れ（必ずお読みください）'!Print_Area</vt:lpstr>
      <vt:lpstr>'12-1 スプリンクラー（総括表）見直し前'!Print_Area</vt:lpstr>
      <vt:lpstr>'12-2スプリンクラー（個別計画書）見直し前'!Print_Area</vt:lpstr>
      <vt:lpstr>基本情報!Print_Area</vt:lpstr>
      <vt:lpstr>債権者登録書!Print_Area</vt:lpstr>
      <vt:lpstr>'作業用（入力不要）'!Print_Area</vt:lpstr>
      <vt:lpstr>誓約書!Print_Area</vt:lpstr>
      <vt:lpstr>様式１!Print_Area</vt:lpstr>
      <vt:lpstr>'様式2－１（病室）'!Print_Area</vt:lpstr>
      <vt:lpstr>'様式2－２（病室以外（個人防護具））'!Print_Area</vt:lpstr>
      <vt:lpstr>'様式３－１（病室）'!Print_Area</vt:lpstr>
      <vt:lpstr>'様式３－２（病室以外（個人防護具））'!Print_Area</vt:lpstr>
      <vt:lpstr>'様式５－１（病室）'!Print_Area</vt:lpstr>
      <vt:lpstr>'様式5－２（病室以外（個人防護具）） '!Print_Area</vt:lpstr>
      <vt:lpstr>'様式６－１（病室）'!Print_Area</vt:lpstr>
      <vt:lpstr>'様式６－２（病室以外（個人防護具））'!Print_Area</vt:lpstr>
      <vt:lpstr>'様式８－１（病室）'!Print_Area</vt:lpstr>
      <vt:lpstr>'様式８－２（病室以外（個人防護具）） '!Print_Area</vt:lpstr>
      <vt:lpstr>'様式９－１（病室） '!Print_Area</vt:lpstr>
      <vt:lpstr>'様式９－２（病室以外（個人防護具））'!Print_Area</vt:lpstr>
      <vt:lpstr>'様式第１０号（補助金請求書）'!Print_Area</vt:lpstr>
      <vt:lpstr>'様式第１号（交付申請）'!Print_Area</vt:lpstr>
      <vt:lpstr>'様式第３号（変更交付申請） '!Print_Area</vt:lpstr>
      <vt:lpstr>'様式第５号（事業中止（廃止）申請） '!Print_Area</vt:lpstr>
      <vt:lpstr>'様式第８号（実績報告）'!Print_Area</vt:lpstr>
      <vt:lpstr>'様式2－１（病室）'!Print_Titles</vt:lpstr>
      <vt:lpstr>'様式2－２（病室以外（個人防護具））'!Print_Titles</vt:lpstr>
      <vt:lpstr>'様式５－１（病室）'!Print_Titles</vt:lpstr>
      <vt:lpstr>'様式5－２（病室以外（個人防護具）） '!Print_Titles</vt:lpstr>
      <vt:lpstr>'様式８－１（病室）'!Print_Titles</vt:lpstr>
      <vt:lpstr>'様式８－２（病室以外（個人防護具））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高崎　七実</cp:lastModifiedBy>
  <cp:lastPrinted>2025-07-01T04:04:23Z</cp:lastPrinted>
  <dcterms:created xsi:type="dcterms:W3CDTF">2000-07-04T04:40:42Z</dcterms:created>
  <dcterms:modified xsi:type="dcterms:W3CDTF">2026-07-03T08:49:09Z</dcterms:modified>
</cp:coreProperties>
</file>