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0e\大容量共有フォルダ25\12105500-035医療人材確保班\01 医療人材確保班\2026（R8）\99  物価・賃上げ支援事業\03 別表・要綱等\01 個別要綱\HP公表用（施設ごと・記入例追加）\"/>
    </mc:Choice>
  </mc:AlternateContent>
  <xr:revisionPtr revIDLastSave="0" documentId="13_ncr:1_{751A8399-1078-4811-ABCE-A8F1025D39F0}" xr6:coauthVersionLast="47" xr6:coauthVersionMax="47" xr10:uidLastSave="{00000000-0000-0000-0000-000000000000}"/>
  <bookViews>
    <workbookView xWindow="-120" yWindow="-120" windowWidth="29040" windowHeight="15720" xr2:uid="{74D74B6B-F1C5-4DD0-964B-4540E81C9C70}"/>
  </bookViews>
  <sheets>
    <sheet name="【有床診】物価" sheetId="1" r:id="rId1"/>
    <sheet name="【無床診】物価" sheetId="5" r:id="rId2"/>
    <sheet name="【薬局】物価" sheetId="6" r:id="rId3"/>
  </sheets>
  <definedNames>
    <definedName name="_xlnm.Print_Area" localSheetId="1">【無床診】物価!$A$1:$P$15</definedName>
    <definedName name="_xlnm.Print_Area" localSheetId="2">【薬局】物価!$A$1:$P$22</definedName>
    <definedName name="_xlnm.Print_Area" localSheetId="0">【有床診】物価!$A$1:$P$18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6" l="1"/>
  <c r="O17" i="6" l="1"/>
  <c r="G17" i="6"/>
  <c r="O14" i="6"/>
  <c r="G14" i="6"/>
  <c r="O11" i="6"/>
  <c r="G11" i="6"/>
  <c r="G20" i="6" l="1"/>
  <c r="O20" i="6"/>
  <c r="O11" i="5"/>
  <c r="O14" i="5" s="1"/>
  <c r="G11" i="5"/>
  <c r="G14" i="5" s="1"/>
  <c r="K11" i="1"/>
  <c r="O14" i="1" s="1"/>
  <c r="O11" i="1" l="1"/>
  <c r="O17" i="1" s="1"/>
  <c r="C11" i="1"/>
  <c r="G14" i="1" s="1"/>
  <c r="G11" i="1" l="1"/>
  <c r="G17" i="1"/>
</calcChain>
</file>

<file path=xl/sharedStrings.xml><?xml version="1.0" encoding="utf-8"?>
<sst xmlns="http://schemas.openxmlformats.org/spreadsheetml/2006/main" count="110" uniqueCount="26">
  <si>
    <t>開設者：</t>
    <rPh sb="0" eb="3">
      <t>カイセツシャ</t>
    </rPh>
    <phoneticPr fontId="4"/>
  </si>
  <si>
    <t>【申請額】</t>
    <rPh sb="1" eb="3">
      <t>シンセイ</t>
    </rPh>
    <rPh sb="3" eb="4">
      <t>ガク</t>
    </rPh>
    <phoneticPr fontId="4"/>
  </si>
  <si>
    <t>対象病床数
(自動計算)</t>
    <rPh sb="0" eb="2">
      <t>タイショウ</t>
    </rPh>
    <rPh sb="2" eb="5">
      <t>ビョウショウスウ</t>
    </rPh>
    <rPh sb="7" eb="9">
      <t>ジドウ</t>
    </rPh>
    <rPh sb="9" eb="11">
      <t>ケイサン</t>
    </rPh>
    <phoneticPr fontId="4"/>
  </si>
  <si>
    <t>算定額</t>
    <rPh sb="0" eb="2">
      <t>サンテイ</t>
    </rPh>
    <rPh sb="2" eb="3">
      <t>ガク</t>
    </rPh>
    <phoneticPr fontId="4"/>
  </si>
  <si>
    <t>×</t>
    <phoneticPr fontId="4"/>
  </si>
  <si>
    <t>＝</t>
    <phoneticPr fontId="4"/>
  </si>
  <si>
    <t>使用許可病床数
（R7.8.1時点）</t>
    <phoneticPr fontId="4"/>
  </si>
  <si>
    <t>令和６年度補正予算病床数適正化支援事業による削減数
（R7.8.2以降）</t>
    <rPh sb="0" eb="2">
      <t>レイワ</t>
    </rPh>
    <rPh sb="3" eb="5">
      <t>ネンド</t>
    </rPh>
    <rPh sb="5" eb="7">
      <t>ホセイ</t>
    </rPh>
    <rPh sb="7" eb="9">
      <t>ヨサン</t>
    </rPh>
    <rPh sb="9" eb="12">
      <t>ビョウショウスウ</t>
    </rPh>
    <rPh sb="12" eb="15">
      <t>テキセイカ</t>
    </rPh>
    <rPh sb="15" eb="17">
      <t>シエン</t>
    </rPh>
    <rPh sb="17" eb="19">
      <t>ジギョウ</t>
    </rPh>
    <rPh sb="22" eb="25">
      <t>サクゲンスウ</t>
    </rPh>
    <rPh sb="33" eb="35">
      <t>イコウ</t>
    </rPh>
    <phoneticPr fontId="4"/>
  </si>
  <si>
    <t>申請額</t>
    <rPh sb="0" eb="3">
      <t>シンセイガク</t>
    </rPh>
    <phoneticPr fontId="4"/>
  </si>
  <si>
    <t>医療機関等の名称</t>
    <rPh sb="0" eb="5">
      <t>イリョウキカントウ</t>
    </rPh>
    <rPh sb="6" eb="8">
      <t>メイショウ</t>
    </rPh>
    <phoneticPr fontId="4"/>
  </si>
  <si>
    <t>兵庫県知事　様</t>
    <rPh sb="0" eb="5">
      <t>ヒョウゴケンチジ</t>
    </rPh>
    <rPh sb="6" eb="7">
      <t>サマ</t>
    </rPh>
    <phoneticPr fontId="4"/>
  </si>
  <si>
    <t>医療機関等物価支援事業について、診療に必要な経費として、次のとおり申請します。</t>
    <rPh sb="7" eb="9">
      <t>シエン</t>
    </rPh>
    <rPh sb="16" eb="18">
      <t>シンリョウ</t>
    </rPh>
    <rPh sb="19" eb="21">
      <t>ヒツヨウ</t>
    </rPh>
    <rPh sb="22" eb="24">
      <t>ケイヒ</t>
    </rPh>
    <phoneticPr fontId="4"/>
  </si>
  <si>
    <t>医療機関等物価支援事業　申請書</t>
    <rPh sb="0" eb="2">
      <t>イリョウ</t>
    </rPh>
    <rPh sb="2" eb="4">
      <t>キカン</t>
    </rPh>
    <rPh sb="4" eb="5">
      <t>トウ</t>
    </rPh>
    <rPh sb="5" eb="7">
      <t>ブッカ</t>
    </rPh>
    <rPh sb="7" eb="9">
      <t>シエン</t>
    </rPh>
    <rPh sb="9" eb="11">
      <t>ジギョウ</t>
    </rPh>
    <rPh sb="12" eb="15">
      <t>シンセイショ</t>
    </rPh>
    <phoneticPr fontId="4"/>
  </si>
  <si>
    <t>補助額
（14床以上の場合）</t>
    <rPh sb="7" eb="8">
      <t>ユカ</t>
    </rPh>
    <rPh sb="8" eb="10">
      <t>イジョウ</t>
    </rPh>
    <rPh sb="11" eb="13">
      <t>バアイ</t>
    </rPh>
    <phoneticPr fontId="4"/>
  </si>
  <si>
    <t>補助額
（13床以下の場合）</t>
    <rPh sb="7" eb="8">
      <t>ユカ</t>
    </rPh>
    <rPh sb="8" eb="10">
      <t>イカ</t>
    </rPh>
    <rPh sb="11" eb="13">
      <t>バアイ</t>
    </rPh>
    <phoneticPr fontId="4"/>
  </si>
  <si>
    <r>
      <t>別紙３</t>
    </r>
    <r>
      <rPr>
        <b/>
        <sz val="12"/>
        <color theme="1"/>
        <rFont val="ＭＳ ゴシック"/>
        <family val="3"/>
        <charset val="128"/>
      </rPr>
      <t>（有床診療所）</t>
    </r>
    <rPh sb="4" eb="9">
      <t>ユウショウシンリョウショ</t>
    </rPh>
    <phoneticPr fontId="4"/>
  </si>
  <si>
    <t>兵庫　太郎</t>
    <rPh sb="0" eb="2">
      <t>ヒョウゴ</t>
    </rPh>
    <rPh sb="3" eb="5">
      <t>タロウ</t>
    </rPh>
    <phoneticPr fontId="3"/>
  </si>
  <si>
    <t>兵庫診療所</t>
    <rPh sb="0" eb="2">
      <t>ヒョウゴ</t>
    </rPh>
    <rPh sb="2" eb="5">
      <t>シンリョウジョ</t>
    </rPh>
    <phoneticPr fontId="3"/>
  </si>
  <si>
    <r>
      <t>別紙３</t>
    </r>
    <r>
      <rPr>
        <b/>
        <sz val="12"/>
        <color theme="1"/>
        <rFont val="ＭＳ ゴシック"/>
        <family val="3"/>
        <charset val="128"/>
      </rPr>
      <t>（無床診療所）</t>
    </r>
    <rPh sb="4" eb="6">
      <t>ムユカ</t>
    </rPh>
    <rPh sb="6" eb="9">
      <t>シンリョウジョ</t>
    </rPh>
    <phoneticPr fontId="4"/>
  </si>
  <si>
    <t>補助額</t>
    <phoneticPr fontId="4"/>
  </si>
  <si>
    <t>別紙３（薬局）</t>
    <rPh sb="4" eb="6">
      <t>ヤッキョク</t>
    </rPh>
    <phoneticPr fontId="4"/>
  </si>
  <si>
    <t>兵庫　九郎</t>
    <rPh sb="0" eb="2">
      <t>ヒョウゴ</t>
    </rPh>
    <rPh sb="3" eb="5">
      <t>クロウ</t>
    </rPh>
    <phoneticPr fontId="3"/>
  </si>
  <si>
    <t>○○調剤薬局</t>
    <rPh sb="2" eb="4">
      <t>チョウザイ</t>
    </rPh>
    <rPh sb="4" eb="6">
      <t>ヤッキョク</t>
    </rPh>
    <phoneticPr fontId="3"/>
  </si>
  <si>
    <t>所属する同一グループ内の保険薬局の数として１店舗以上５店舗以下（当該保険薬局を含む）である保険薬局に該当（R7.4.30時点）
※該当する場合は○を記載</t>
    <rPh sb="65" eb="67">
      <t>ガイトウ</t>
    </rPh>
    <rPh sb="69" eb="71">
      <t>バアイ</t>
    </rPh>
    <rPh sb="74" eb="76">
      <t>キサイ</t>
    </rPh>
    <phoneticPr fontId="4"/>
  </si>
  <si>
    <t>所属する同一グループ内の保険薬局の数として６店舗以上19店舗以下（当該保険薬局を含む）である保険薬局に該当（R7.4.30時点）
※該当する場合は○を記載</t>
    <phoneticPr fontId="4"/>
  </si>
  <si>
    <t>所属する同一グループ内の保険薬局の数として20店舗以上（当該保険薬局を含む）である保険薬局に該当（R7.4.30時点）
※該当する場合は○を記載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</si>
</sst>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床&quot;"/>
    <numFmt numFmtId="177" formatCode="#,##0&quot;円&quot;"/>
  </numFmts>
  <fonts count="13">
    <font>
      <sz val="12"/>
      <color theme="1"/>
      <name val="MS Gothic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MS Gothic"/>
      <family val="2"/>
      <charset val="128"/>
    </font>
    <font>
      <sz val="6"/>
      <name val="游ゴシック"/>
      <family val="2"/>
      <charset val="128"/>
      <scheme val="minor"/>
    </font>
    <font>
      <u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b/>
      <sz val="16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1" fillId="0" borderId="0" applyFont="0" applyFill="0" applyBorder="0" applyAlignment="0" applyProtection="0"/>
    <xf numFmtId="0" fontId="11" fillId="0" borderId="0"/>
  </cellStyleXfs>
  <cellXfs count="34">
    <xf numFmtId="0" fontId="0" fillId="0" borderId="0" xfId="0">
      <alignment vertical="center"/>
    </xf>
    <xf numFmtId="0" fontId="5" fillId="0" borderId="0" xfId="1" applyFont="1" applyProtection="1">
      <alignment vertical="center"/>
      <protection locked="0"/>
    </xf>
    <xf numFmtId="0" fontId="5" fillId="2" borderId="0" xfId="1" applyFont="1" applyFill="1" applyAlignment="1" applyProtection="1">
      <alignment horizontal="right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176" fontId="2" fillId="3" borderId="1" xfId="1" applyNumberFormat="1" applyFont="1" applyFill="1" applyBorder="1" applyProtection="1">
      <alignment vertical="center"/>
      <protection locked="0"/>
    </xf>
    <xf numFmtId="177" fontId="2" fillId="0" borderId="1" xfId="1" applyNumberFormat="1" applyFont="1" applyBorder="1">
      <alignment vertical="center"/>
    </xf>
    <xf numFmtId="176" fontId="2" fillId="0" borderId="0" xfId="1" applyNumberFormat="1" applyFont="1" applyProtection="1">
      <alignment vertical="center"/>
      <protection locked="0"/>
    </xf>
    <xf numFmtId="177" fontId="2" fillId="0" borderId="0" xfId="1" applyNumberFormat="1" applyFont="1">
      <alignment vertical="center"/>
    </xf>
    <xf numFmtId="177" fontId="2" fillId="0" borderId="0" xfId="1" applyNumberFormat="1" applyFont="1" applyProtection="1">
      <alignment vertical="center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176" fontId="2" fillId="0" borderId="1" xfId="1" applyNumberFormat="1" applyFont="1" applyBorder="1" applyProtection="1">
      <alignment vertical="center"/>
      <protection locked="0"/>
    </xf>
    <xf numFmtId="177" fontId="2" fillId="0" borderId="1" xfId="2" applyNumberFormat="1" applyFont="1" applyFill="1" applyBorder="1" applyProtection="1">
      <alignment vertical="center"/>
      <protection locked="0"/>
    </xf>
    <xf numFmtId="177" fontId="2" fillId="0" borderId="1" xfId="1" applyNumberFormat="1" applyFont="1" applyBorder="1" applyProtection="1">
      <alignment vertical="center"/>
      <protection locked="0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176" fontId="2" fillId="0" borderId="0" xfId="1" applyNumberFormat="1" applyFont="1" applyAlignment="1" applyProtection="1">
      <alignment horizontal="center" vertical="center"/>
      <protection locked="0"/>
    </xf>
    <xf numFmtId="177" fontId="2" fillId="0" borderId="1" xfId="2" applyNumberFormat="1" applyFont="1" applyFill="1" applyBorder="1" applyProtection="1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0" xfId="1" applyFont="1">
      <alignment vertical="center"/>
    </xf>
    <xf numFmtId="176" fontId="2" fillId="0" borderId="1" xfId="1" applyNumberFormat="1" applyFont="1" applyBorder="1">
      <alignment vertical="center"/>
    </xf>
    <xf numFmtId="176" fontId="12" fillId="0" borderId="0" xfId="1" applyNumberFormat="1" applyFont="1" applyAlignment="1" applyProtection="1">
      <alignment horizontal="left" vertical="center"/>
      <protection hidden="1"/>
    </xf>
    <xf numFmtId="0" fontId="2" fillId="0" borderId="1" xfId="1" applyFont="1" applyBorder="1" applyAlignment="1">
      <alignment horizontal="left" vertical="center" wrapText="1"/>
    </xf>
    <xf numFmtId="0" fontId="2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</cellXfs>
  <cellStyles count="6">
    <cellStyle name="桁区切り 2 2" xfId="4" xr:uid="{728DDE4E-7EFE-4772-88B4-A94B827B2581}"/>
    <cellStyle name="桁区切り 8" xfId="2" xr:uid="{C76EBA8D-95BA-4361-9A81-AE10CFFD31C1}"/>
    <cellStyle name="標準" xfId="0" builtinId="0"/>
    <cellStyle name="標準 14" xfId="1" xr:uid="{2E45B004-C571-4B5F-ABE7-3C092B18E00C}"/>
    <cellStyle name="標準 2" xfId="3" xr:uid="{7D8A191C-B1C8-4A31-AF86-9E1D99707BB9}"/>
    <cellStyle name="標準 2 2" xfId="5" xr:uid="{A79B0E8A-826C-4912-AE47-F63443FA0D93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1450362</xdr:colOff>
      <xdr:row>0</xdr:row>
      <xdr:rowOff>78441</xdr:rowOff>
    </xdr:from>
    <xdr:to>
      <xdr:col>15</xdr:col>
      <xdr:colOff>299356</xdr:colOff>
      <xdr:row>3</xdr:row>
      <xdr:rowOff>89647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626BB94-5328-43B1-8EB5-25BBC2065AAB}"/>
            </a:ext>
          </a:extLst>
        </xdr:cNvPr>
        <xdr:cNvSpPr/>
      </xdr:nvSpPr>
      <xdr:spPr bwMode="auto">
        <a:xfrm>
          <a:off x="6555762" y="78441"/>
          <a:ext cx="2563744" cy="954181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1423148</xdr:colOff>
      <xdr:row>3</xdr:row>
      <xdr:rowOff>198503</xdr:rowOff>
    </xdr:from>
    <xdr:to>
      <xdr:col>15</xdr:col>
      <xdr:colOff>421822</xdr:colOff>
      <xdr:row>6</xdr:row>
      <xdr:rowOff>108055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B4FED1-68FF-46DE-B5A1-E4C09B685C6B}"/>
            </a:ext>
          </a:extLst>
        </xdr:cNvPr>
        <xdr:cNvSpPr txBox="1"/>
      </xdr:nvSpPr>
      <xdr:spPr>
        <a:xfrm>
          <a:off x="6528548" y="1141478"/>
          <a:ext cx="2713424" cy="7001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開設者、医療機関等の名称を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記入ください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504265</xdr:colOff>
      <xdr:row>12</xdr:row>
      <xdr:rowOff>317765</xdr:rowOff>
    </xdr:from>
    <xdr:to>
      <xdr:col>11</xdr:col>
      <xdr:colOff>192901</xdr:colOff>
      <xdr:row>14</xdr:row>
      <xdr:rowOff>91246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12A0B65-E1CF-4440-8785-ECC77F9F715D}"/>
            </a:ext>
          </a:extLst>
        </xdr:cNvPr>
        <xdr:cNvSpPr/>
      </xdr:nvSpPr>
      <xdr:spPr bwMode="auto">
        <a:xfrm>
          <a:off x="694765" y="3565790"/>
          <a:ext cx="1736511" cy="554531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517872</xdr:colOff>
      <xdr:row>15</xdr:row>
      <xdr:rowOff>336176</xdr:rowOff>
    </xdr:from>
    <xdr:to>
      <xdr:col>11</xdr:col>
      <xdr:colOff>206508</xdr:colOff>
      <xdr:row>17</xdr:row>
      <xdr:rowOff>118461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42FCD15-4227-426E-9FFF-C99F3D8F4A95}"/>
            </a:ext>
          </a:extLst>
        </xdr:cNvPr>
        <xdr:cNvSpPr/>
      </xdr:nvSpPr>
      <xdr:spPr bwMode="auto">
        <a:xfrm>
          <a:off x="708372" y="4546226"/>
          <a:ext cx="1736511" cy="744310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233723</xdr:colOff>
      <xdr:row>10</xdr:row>
      <xdr:rowOff>8003</xdr:rowOff>
    </xdr:from>
    <xdr:to>
      <xdr:col>12</xdr:col>
      <xdr:colOff>843643</xdr:colOff>
      <xdr:row>12</xdr:row>
      <xdr:rowOff>208908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B86A9C8-F794-4B7A-8C53-3B50F9721663}"/>
            </a:ext>
          </a:extLst>
        </xdr:cNvPr>
        <xdr:cNvSpPr txBox="1"/>
      </xdr:nvSpPr>
      <xdr:spPr>
        <a:xfrm>
          <a:off x="2472098" y="2760728"/>
          <a:ext cx="1933895" cy="6962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それぞれ病床数を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入力ください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192901</xdr:colOff>
      <xdr:row>12</xdr:row>
      <xdr:rowOff>208908</xdr:rowOff>
    </xdr:from>
    <xdr:to>
      <xdr:col>11</xdr:col>
      <xdr:colOff>1199830</xdr:colOff>
      <xdr:row>13</xdr:row>
      <xdr:rowOff>126065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BD336140-C95C-4932-A718-78D4F4A16C1A}"/>
            </a:ext>
          </a:extLst>
        </xdr:cNvPr>
        <xdr:cNvCxnSpPr>
          <a:stCxn id="6" idx="2"/>
          <a:endCxn id="4" idx="3"/>
        </xdr:cNvCxnSpPr>
      </xdr:nvCxnSpPr>
      <xdr:spPr bwMode="auto">
        <a:xfrm flipH="1">
          <a:off x="2431276" y="3456933"/>
          <a:ext cx="1006929" cy="383882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206508</xdr:colOff>
      <xdr:row>12</xdr:row>
      <xdr:rowOff>208908</xdr:rowOff>
    </xdr:from>
    <xdr:to>
      <xdr:col>11</xdr:col>
      <xdr:colOff>1199830</xdr:colOff>
      <xdr:row>16</xdr:row>
      <xdr:rowOff>171290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4B7BFC-E538-4FAD-A5C2-4F3B906D4D20}"/>
            </a:ext>
          </a:extLst>
        </xdr:cNvPr>
        <xdr:cNvCxnSpPr>
          <a:stCxn id="6" idx="2"/>
          <a:endCxn id="5" idx="3"/>
        </xdr:cNvCxnSpPr>
      </xdr:nvCxnSpPr>
      <xdr:spPr bwMode="auto">
        <a:xfrm flipH="1">
          <a:off x="2444883" y="3456933"/>
          <a:ext cx="993322" cy="1457807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1069361</xdr:colOff>
      <xdr:row>0</xdr:row>
      <xdr:rowOff>112059</xdr:rowOff>
    </xdr:from>
    <xdr:to>
      <xdr:col>15</xdr:col>
      <xdr:colOff>321768</xdr:colOff>
      <xdr:row>3</xdr:row>
      <xdr:rowOff>123265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1CF006A-BEDD-422D-849A-160B7077E418}"/>
            </a:ext>
          </a:extLst>
        </xdr:cNvPr>
        <xdr:cNvSpPr/>
      </xdr:nvSpPr>
      <xdr:spPr bwMode="auto">
        <a:xfrm>
          <a:off x="14880611" y="112059"/>
          <a:ext cx="2567107" cy="954181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1042147</xdr:colOff>
      <xdr:row>3</xdr:row>
      <xdr:rowOff>232121</xdr:rowOff>
    </xdr:from>
    <xdr:to>
      <xdr:col>15</xdr:col>
      <xdr:colOff>444234</xdr:colOff>
      <xdr:row>5</xdr:row>
      <xdr:rowOff>433026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33AD73-8CB0-4FAE-90B9-BB83BE8F7537}"/>
            </a:ext>
          </a:extLst>
        </xdr:cNvPr>
        <xdr:cNvSpPr txBox="1"/>
      </xdr:nvSpPr>
      <xdr:spPr>
        <a:xfrm>
          <a:off x="14853397" y="1175096"/>
          <a:ext cx="2716787" cy="6962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開設者、医療機関等の名称を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記入ください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582706</xdr:colOff>
      <xdr:row>9</xdr:row>
      <xdr:rowOff>1215679</xdr:rowOff>
    </xdr:from>
    <xdr:to>
      <xdr:col>11</xdr:col>
      <xdr:colOff>104935</xdr:colOff>
      <xdr:row>11</xdr:row>
      <xdr:rowOff>79562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0354DCB-1DC7-4ED5-B6C7-2BCC860D54D4}"/>
            </a:ext>
          </a:extLst>
        </xdr:cNvPr>
        <xdr:cNvSpPr/>
      </xdr:nvSpPr>
      <xdr:spPr bwMode="auto">
        <a:xfrm>
          <a:off x="10745881" y="3482629"/>
          <a:ext cx="2484504" cy="435508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620805</xdr:colOff>
      <xdr:row>12</xdr:row>
      <xdr:rowOff>1157408</xdr:rowOff>
    </xdr:from>
    <xdr:to>
      <xdr:col>11</xdr:col>
      <xdr:colOff>76359</xdr:colOff>
      <xdr:row>14</xdr:row>
      <xdr:rowOff>75640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D60971D-98BE-46FE-8997-96BC905F6D44}"/>
            </a:ext>
          </a:extLst>
        </xdr:cNvPr>
        <xdr:cNvSpPr/>
      </xdr:nvSpPr>
      <xdr:spPr bwMode="auto">
        <a:xfrm>
          <a:off x="10783980" y="5176958"/>
          <a:ext cx="2417829" cy="442232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620805</xdr:colOff>
      <xdr:row>15</xdr:row>
      <xdr:rowOff>1192707</xdr:rowOff>
    </xdr:from>
    <xdr:to>
      <xdr:col>11</xdr:col>
      <xdr:colOff>95409</xdr:colOff>
      <xdr:row>17</xdr:row>
      <xdr:rowOff>89888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6A7B1F0-D8EE-4249-9B6A-D189B083206D}"/>
            </a:ext>
          </a:extLst>
        </xdr:cNvPr>
        <xdr:cNvSpPr/>
      </xdr:nvSpPr>
      <xdr:spPr bwMode="auto">
        <a:xfrm>
          <a:off x="10783980" y="6917232"/>
          <a:ext cx="2436879" cy="440231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104935</xdr:colOff>
      <xdr:row>10</xdr:row>
      <xdr:rowOff>176974</xdr:rowOff>
    </xdr:from>
    <xdr:to>
      <xdr:col>11</xdr:col>
      <xdr:colOff>685961</xdr:colOff>
      <xdr:row>12</xdr:row>
      <xdr:rowOff>389259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0B67B82-2EF4-4DF2-9606-F23E4400D3C4}"/>
            </a:ext>
          </a:extLst>
        </xdr:cNvPr>
        <xdr:cNvCxnSpPr>
          <a:cxnSpLocks/>
          <a:stCxn id="7" idx="1"/>
          <a:endCxn id="2" idx="3"/>
        </xdr:cNvCxnSpPr>
      </xdr:nvCxnSpPr>
      <xdr:spPr bwMode="auto">
        <a:xfrm flipH="1" flipV="1">
          <a:off x="13230385" y="3701224"/>
          <a:ext cx="581026" cy="70758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95409</xdr:colOff>
      <xdr:row>12</xdr:row>
      <xdr:rowOff>389259</xdr:rowOff>
    </xdr:from>
    <xdr:to>
      <xdr:col>11</xdr:col>
      <xdr:colOff>685961</xdr:colOff>
      <xdr:row>16</xdr:row>
      <xdr:rowOff>181857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B786409-BC84-455E-8FAB-0EA86EB1FA7A}"/>
            </a:ext>
          </a:extLst>
        </xdr:cNvPr>
        <xdr:cNvCxnSpPr>
          <a:cxnSpLocks/>
          <a:stCxn id="7" idx="1"/>
          <a:endCxn id="4" idx="3"/>
        </xdr:cNvCxnSpPr>
      </xdr:nvCxnSpPr>
      <xdr:spPr bwMode="auto">
        <a:xfrm flipH="1">
          <a:off x="13220859" y="4408809"/>
          <a:ext cx="590552" cy="2726298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685961</xdr:colOff>
      <xdr:row>11</xdr:row>
      <xdr:rowOff>144875</xdr:rowOff>
    </xdr:from>
    <xdr:to>
      <xdr:col>13</xdr:col>
      <xdr:colOff>1677361</xdr:colOff>
      <xdr:row>12</xdr:row>
      <xdr:rowOff>812936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69025C8-474A-4A89-9E7F-EA9A6F6A3DE0}"/>
            </a:ext>
          </a:extLst>
        </xdr:cNvPr>
        <xdr:cNvSpPr/>
      </xdr:nvSpPr>
      <xdr:spPr bwMode="auto">
        <a:xfrm>
          <a:off x="13811411" y="3983450"/>
          <a:ext cx="4106075" cy="84903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lang="ja-JP" altLang="en-US" sz="1800" b="0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条件を満たす薬局がある所に、</a:t>
          </a:r>
          <a:endParaRPr lang="en-US" altLang="ja-JP" sz="1800" b="0" i="0" u="none" strike="noStrik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/>
          <a:r>
            <a:rPr lang="ja-JP" altLang="en-US" sz="1800" b="0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プルダウンで○を選択してください。</a:t>
          </a:r>
          <a:endParaRPr lang="en-US" altLang="ja-JP" sz="1800" b="0" i="0" u="none" strike="noStrik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11</xdr:col>
      <xdr:colOff>76359</xdr:colOff>
      <xdr:row>12</xdr:row>
      <xdr:rowOff>389259</xdr:rowOff>
    </xdr:from>
    <xdr:to>
      <xdr:col>11</xdr:col>
      <xdr:colOff>685961</xdr:colOff>
      <xdr:row>13</xdr:row>
      <xdr:rowOff>168289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225B9FC-9480-4B74-8E9F-4A143C4B629D}"/>
            </a:ext>
          </a:extLst>
        </xdr:cNvPr>
        <xdr:cNvCxnSpPr>
          <a:cxnSpLocks/>
          <a:stCxn id="7" idx="1"/>
          <a:endCxn id="3" idx="3"/>
        </xdr:cNvCxnSpPr>
      </xdr:nvCxnSpPr>
      <xdr:spPr bwMode="auto">
        <a:xfrm flipH="1">
          <a:off x="13201809" y="4408809"/>
          <a:ext cx="609602" cy="98870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986118</xdr:colOff>
      <xdr:row>0</xdr:row>
      <xdr:rowOff>168088</xdr:rowOff>
    </xdr:from>
    <xdr:to>
      <xdr:col>15</xdr:col>
      <xdr:colOff>186498</xdr:colOff>
      <xdr:row>3</xdr:row>
      <xdr:rowOff>84044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59404049-8D03-4C35-9ECE-E0E3151A4A25}"/>
            </a:ext>
          </a:extLst>
        </xdr:cNvPr>
        <xdr:cNvSpPr/>
      </xdr:nvSpPr>
      <xdr:spPr bwMode="auto">
        <a:xfrm>
          <a:off x="17226243" y="168088"/>
          <a:ext cx="2515080" cy="858931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DC6A1-3C35-45A4-BFF2-B8D3FA915E86}">
  <sheetPr>
    <tabColor theme="7" tint="0.79998168889431442"/>
  </sheetPr>
  <dimension ref="B1:P17"/>
  <sheetViews>
    <sheetView showGridLines="0" tabSelected="1" view="pageBreakPreview" zoomScale="85" zoomScaleNormal="111" zoomScaleSheetLayoutView="85" workbookViewId="0"/>
  </sheetViews>
  <sheetFormatPr defaultColWidth="8.25" defaultRowHeight="14.25"/>
  <cols>
    <col min="1" max="1" width="2.5" style="4" customWidth="1"/>
    <col min="2" max="2" width="8.875" style="4" customWidth="1"/>
    <col min="3" max="3" width="18" style="4" customWidth="1"/>
    <col min="4" max="4" width="17.375" style="4" customWidth="1"/>
    <col min="5" max="5" width="20.25" style="4" customWidth="1"/>
    <col min="6" max="6" width="23" style="4" customWidth="1"/>
    <col min="7" max="7" width="25.75" style="4" customWidth="1"/>
    <col min="8" max="8" width="11.875" style="4" customWidth="1"/>
    <col min="9" max="9" width="2.5" style="4" customWidth="1"/>
    <col min="10" max="10" width="8.875" style="4" customWidth="1"/>
    <col min="11" max="11" width="18" style="4" customWidth="1"/>
    <col min="12" max="12" width="17.375" style="4" customWidth="1"/>
    <col min="13" max="13" width="20.25" style="4" customWidth="1"/>
    <col min="14" max="14" width="23" style="4" customWidth="1"/>
    <col min="15" max="15" width="25.75" style="4" customWidth="1"/>
    <col min="16" max="16" width="11.875" style="4" customWidth="1"/>
    <col min="17" max="16384" width="8.25" style="4"/>
  </cols>
  <sheetData>
    <row r="1" spans="2:16" ht="24.75" customHeight="1">
      <c r="B1" s="30" t="s">
        <v>15</v>
      </c>
      <c r="C1" s="30"/>
      <c r="D1" s="30"/>
      <c r="E1" s="30"/>
      <c r="F1" s="1"/>
      <c r="G1" s="2"/>
      <c r="H1" s="3"/>
      <c r="J1" s="30" t="s">
        <v>15</v>
      </c>
      <c r="K1" s="30"/>
      <c r="L1" s="30"/>
      <c r="M1" s="30"/>
      <c r="N1" s="1"/>
      <c r="O1" s="2"/>
      <c r="P1" s="3"/>
    </row>
    <row r="2" spans="2:16" ht="23.25" customHeight="1">
      <c r="B2" s="4" t="s">
        <v>10</v>
      </c>
      <c r="F2" s="1" t="s">
        <v>0</v>
      </c>
      <c r="G2" s="2"/>
      <c r="J2" s="4" t="s">
        <v>10</v>
      </c>
      <c r="N2" s="1" t="s">
        <v>0</v>
      </c>
      <c r="O2" s="2" t="s">
        <v>16</v>
      </c>
    </row>
    <row r="3" spans="2:16" ht="26.25" customHeight="1">
      <c r="F3" s="1" t="s">
        <v>9</v>
      </c>
      <c r="G3" s="2"/>
      <c r="N3" s="1" t="s">
        <v>9</v>
      </c>
      <c r="O3" s="2" t="s">
        <v>17</v>
      </c>
    </row>
    <row r="4" spans="2:16" ht="24.75" customHeight="1">
      <c r="B4" s="31" t="s">
        <v>12</v>
      </c>
      <c r="C4" s="31"/>
      <c r="D4" s="31"/>
      <c r="E4" s="31"/>
      <c r="F4" s="31"/>
      <c r="G4" s="31"/>
      <c r="H4" s="5"/>
      <c r="J4" s="31" t="s">
        <v>12</v>
      </c>
      <c r="K4" s="31"/>
      <c r="L4" s="31"/>
      <c r="M4" s="31"/>
      <c r="N4" s="31"/>
      <c r="O4" s="31"/>
      <c r="P4" s="5"/>
    </row>
    <row r="6" spans="2:16" ht="23.25" customHeight="1">
      <c r="B6" s="32" t="s">
        <v>11</v>
      </c>
      <c r="C6" s="32"/>
      <c r="D6" s="32"/>
      <c r="E6" s="32"/>
      <c r="F6" s="32"/>
      <c r="G6" s="32"/>
      <c r="H6" s="32"/>
      <c r="J6" s="32" t="s">
        <v>11</v>
      </c>
      <c r="K6" s="32"/>
      <c r="L6" s="32"/>
      <c r="M6" s="32"/>
      <c r="N6" s="32"/>
      <c r="O6" s="32"/>
      <c r="P6" s="32"/>
    </row>
    <row r="8" spans="2:16">
      <c r="B8" s="6" t="s">
        <v>1</v>
      </c>
      <c r="J8" s="6" t="s">
        <v>1</v>
      </c>
    </row>
    <row r="9" spans="2:16">
      <c r="B9" s="6"/>
      <c r="J9" s="6"/>
    </row>
    <row r="10" spans="2:16" ht="37.5" customHeight="1">
      <c r="C10" s="24" t="s">
        <v>2</v>
      </c>
      <c r="D10" s="23"/>
      <c r="E10" s="24" t="s">
        <v>13</v>
      </c>
      <c r="F10" s="23"/>
      <c r="G10" s="25" t="s">
        <v>3</v>
      </c>
      <c r="K10" s="7" t="s">
        <v>2</v>
      </c>
      <c r="L10" s="3"/>
      <c r="M10" s="7" t="s">
        <v>13</v>
      </c>
      <c r="N10" s="3"/>
      <c r="O10" s="8" t="s">
        <v>3</v>
      </c>
    </row>
    <row r="11" spans="2:16" ht="24.75" customHeight="1">
      <c r="C11" s="27">
        <f>C14-C17</f>
        <v>0</v>
      </c>
      <c r="D11" s="23" t="s">
        <v>4</v>
      </c>
      <c r="E11" s="10">
        <v>13000</v>
      </c>
      <c r="F11" s="23" t="s">
        <v>5</v>
      </c>
      <c r="G11" s="10">
        <f>IF(AND(C11&gt;=14,C11&lt;=19),C11*E11,0)</f>
        <v>0</v>
      </c>
      <c r="K11" s="16">
        <f>K14-K17</f>
        <v>0</v>
      </c>
      <c r="L11" s="3" t="s">
        <v>4</v>
      </c>
      <c r="M11" s="10">
        <v>13000</v>
      </c>
      <c r="N11" s="3" t="s">
        <v>5</v>
      </c>
      <c r="O11" s="18">
        <f>IF(AND(K11&gt;=14,K11&lt;=19),K11*M11,0)</f>
        <v>0</v>
      </c>
    </row>
    <row r="12" spans="2:16">
      <c r="C12" s="11"/>
      <c r="D12" s="23"/>
      <c r="E12" s="12"/>
      <c r="F12" s="23"/>
      <c r="G12" s="12"/>
      <c r="K12" s="11"/>
      <c r="L12" s="3"/>
      <c r="M12" s="12"/>
      <c r="N12" s="3"/>
      <c r="O12" s="13"/>
    </row>
    <row r="13" spans="2:16" ht="36.75" customHeight="1">
      <c r="C13" s="14" t="s">
        <v>6</v>
      </c>
      <c r="D13" s="23"/>
      <c r="E13" s="24" t="s">
        <v>14</v>
      </c>
      <c r="F13" s="23"/>
      <c r="G13" s="25" t="s">
        <v>3</v>
      </c>
      <c r="K13" s="14" t="s">
        <v>6</v>
      </c>
      <c r="L13" s="3"/>
      <c r="M13" s="7" t="s">
        <v>14</v>
      </c>
      <c r="N13" s="3"/>
      <c r="O13" s="8" t="s">
        <v>3</v>
      </c>
    </row>
    <row r="14" spans="2:16" ht="24.75" customHeight="1">
      <c r="C14" s="9"/>
      <c r="D14" s="23"/>
      <c r="E14" s="10">
        <v>170000</v>
      </c>
      <c r="F14" s="23" t="s">
        <v>5</v>
      </c>
      <c r="G14" s="10">
        <f>IF(AND(C11&lt;=13,1&lt;=C11),170000,0)</f>
        <v>0</v>
      </c>
      <c r="K14" s="9"/>
      <c r="L14" s="3"/>
      <c r="M14" s="10">
        <v>170000</v>
      </c>
      <c r="N14" s="3" t="s">
        <v>5</v>
      </c>
      <c r="O14" s="18">
        <f>IF(AND(K11&lt;=13,1&lt;=K11),170000,0)</f>
        <v>0</v>
      </c>
    </row>
    <row r="15" spans="2:16">
      <c r="C15" s="11"/>
      <c r="D15" s="23"/>
      <c r="E15" s="12"/>
      <c r="F15" s="23"/>
      <c r="G15" s="12"/>
      <c r="K15" s="11"/>
      <c r="L15" s="3"/>
      <c r="M15" s="12"/>
      <c r="N15" s="3"/>
      <c r="O15" s="13"/>
    </row>
    <row r="16" spans="2:16" ht="42">
      <c r="C16" s="15" t="s">
        <v>7</v>
      </c>
      <c r="D16" s="23"/>
      <c r="E16" s="12"/>
      <c r="F16" s="23"/>
      <c r="G16" s="25" t="s">
        <v>8</v>
      </c>
      <c r="K16" s="15" t="s">
        <v>7</v>
      </c>
      <c r="L16" s="3"/>
      <c r="M16" s="12"/>
      <c r="N16" s="3"/>
      <c r="O16" s="8" t="s">
        <v>8</v>
      </c>
    </row>
    <row r="17" spans="3:15" ht="33.75" customHeight="1">
      <c r="C17" s="9"/>
      <c r="D17" s="26"/>
      <c r="E17" s="26"/>
      <c r="F17" s="26"/>
      <c r="G17" s="22">
        <f>MAX(G11,G14)</f>
        <v>0</v>
      </c>
      <c r="K17" s="9"/>
      <c r="O17" s="17">
        <f>MAX(O11,O14)</f>
        <v>0</v>
      </c>
    </row>
  </sheetData>
  <sheetProtection algorithmName="SHA-512" hashValue="J9M7OqoftEjbF99yO4fADirVFVNLUAm3ZXcQVbn1z6uqXzpWf+OKQcG45rGW2DbpxJqlDPfQOxBNzXiVU0iCkg==" saltValue="S/eiU4hDM97qC4kNIFjcyg==" spinCount="100000" sheet="1" objects="1" scenarios="1"/>
  <mergeCells count="6">
    <mergeCell ref="B1:E1"/>
    <mergeCell ref="B4:G4"/>
    <mergeCell ref="B6:H6"/>
    <mergeCell ref="J1:M1"/>
    <mergeCell ref="J4:O4"/>
    <mergeCell ref="J6:P6"/>
  </mergeCells>
  <phoneticPr fontId="3"/>
  <printOptions horizontalCentered="1"/>
  <pageMargins left="0.25" right="0.25" top="0.75" bottom="0.75" header="0.3" footer="0.3"/>
  <pageSetup paperSize="9" scale="72" orientation="portrait" r:id="rId1"/>
  <colBreaks count="1" manualBreakCount="1">
    <brk id="8" max="1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654AC-35ED-4705-ACB9-6D0B8BF707C5}">
  <sheetPr>
    <tabColor theme="4"/>
  </sheetPr>
  <dimension ref="B1:P14"/>
  <sheetViews>
    <sheetView showGridLines="0" view="pageBreakPreview" zoomScale="85" zoomScaleNormal="111" zoomScaleSheetLayoutView="85" workbookViewId="0"/>
  </sheetViews>
  <sheetFormatPr defaultColWidth="8.25" defaultRowHeight="14.25"/>
  <cols>
    <col min="1" max="1" width="2.5" style="4" customWidth="1"/>
    <col min="2" max="2" width="8.875" style="4" customWidth="1"/>
    <col min="3" max="3" width="18" style="4" customWidth="1"/>
    <col min="4" max="4" width="17.375" style="4" customWidth="1"/>
    <col min="5" max="5" width="18.25" style="4" customWidth="1"/>
    <col min="6" max="6" width="23" style="4" customWidth="1"/>
    <col min="7" max="7" width="20.5" style="4" customWidth="1"/>
    <col min="8" max="8" width="7.75" style="4" customWidth="1"/>
    <col min="9" max="9" width="2.5" style="4" customWidth="1"/>
    <col min="10" max="10" width="8.875" style="4" customWidth="1"/>
    <col min="11" max="11" width="18" style="4" customWidth="1"/>
    <col min="12" max="12" width="17.375" style="4" customWidth="1"/>
    <col min="13" max="13" width="18.25" style="4" customWidth="1"/>
    <col min="14" max="14" width="23" style="4" customWidth="1"/>
    <col min="15" max="15" width="20.5" style="4" customWidth="1"/>
    <col min="16" max="16" width="7.75" style="4" customWidth="1"/>
    <col min="17" max="16384" width="8.25" style="4"/>
  </cols>
  <sheetData>
    <row r="1" spans="2:16" ht="24.75" customHeight="1">
      <c r="B1" s="30" t="s">
        <v>18</v>
      </c>
      <c r="C1" s="30"/>
      <c r="D1" s="30"/>
      <c r="E1" s="30"/>
      <c r="F1" s="1"/>
      <c r="G1" s="2"/>
      <c r="H1" s="3"/>
      <c r="J1" s="30" t="s">
        <v>18</v>
      </c>
      <c r="K1" s="30"/>
      <c r="L1" s="30"/>
      <c r="M1" s="30"/>
      <c r="N1" s="1"/>
      <c r="O1" s="2"/>
      <c r="P1" s="3"/>
    </row>
    <row r="2" spans="2:16" ht="23.25" customHeight="1">
      <c r="B2" s="4" t="s">
        <v>10</v>
      </c>
      <c r="F2" s="1" t="s">
        <v>0</v>
      </c>
      <c r="G2" s="2"/>
      <c r="J2" s="4" t="s">
        <v>10</v>
      </c>
      <c r="N2" s="1" t="s">
        <v>0</v>
      </c>
      <c r="O2" s="2" t="s">
        <v>16</v>
      </c>
    </row>
    <row r="3" spans="2:16" ht="26.25" customHeight="1">
      <c r="F3" s="1" t="s">
        <v>9</v>
      </c>
      <c r="G3" s="2"/>
      <c r="N3" s="1" t="s">
        <v>9</v>
      </c>
      <c r="O3" s="2" t="s">
        <v>17</v>
      </c>
    </row>
    <row r="4" spans="2:16" ht="24.75" customHeight="1">
      <c r="B4" s="31" t="s">
        <v>12</v>
      </c>
      <c r="C4" s="31"/>
      <c r="D4" s="31"/>
      <c r="E4" s="31"/>
      <c r="F4" s="31"/>
      <c r="G4" s="31"/>
      <c r="H4" s="5"/>
      <c r="J4" s="31" t="s">
        <v>12</v>
      </c>
      <c r="K4" s="31"/>
      <c r="L4" s="31"/>
      <c r="M4" s="31"/>
      <c r="N4" s="31"/>
      <c r="O4" s="31"/>
      <c r="P4" s="5"/>
    </row>
    <row r="6" spans="2:16" ht="42.75" customHeight="1">
      <c r="B6" s="32" t="s">
        <v>11</v>
      </c>
      <c r="C6" s="32"/>
      <c r="D6" s="32"/>
      <c r="E6" s="32"/>
      <c r="F6" s="32"/>
      <c r="G6" s="32"/>
      <c r="H6" s="32"/>
      <c r="J6" s="32" t="s">
        <v>11</v>
      </c>
      <c r="K6" s="32"/>
      <c r="L6" s="32"/>
      <c r="M6" s="32"/>
      <c r="N6" s="32"/>
      <c r="O6" s="32"/>
      <c r="P6" s="32"/>
    </row>
    <row r="8" spans="2:16">
      <c r="B8" s="6" t="s">
        <v>1</v>
      </c>
      <c r="J8" s="6" t="s">
        <v>1</v>
      </c>
    </row>
    <row r="9" spans="2:16">
      <c r="B9" s="6"/>
      <c r="J9" s="6"/>
    </row>
    <row r="10" spans="2:16" ht="36.75" customHeight="1">
      <c r="C10" s="11"/>
      <c r="D10" s="3"/>
      <c r="E10" s="24" t="s">
        <v>19</v>
      </c>
      <c r="F10" s="23"/>
      <c r="G10" s="25" t="s">
        <v>3</v>
      </c>
      <c r="K10" s="11"/>
      <c r="L10" s="3"/>
      <c r="M10" s="7" t="s">
        <v>19</v>
      </c>
      <c r="N10" s="3"/>
      <c r="O10" s="8" t="s">
        <v>3</v>
      </c>
    </row>
    <row r="11" spans="2:16" ht="24.75" customHeight="1">
      <c r="C11" s="11"/>
      <c r="D11" s="3"/>
      <c r="E11" s="10">
        <v>170000</v>
      </c>
      <c r="F11" s="23" t="s">
        <v>5</v>
      </c>
      <c r="G11" s="10">
        <f>E11</f>
        <v>170000</v>
      </c>
      <c r="K11" s="11"/>
      <c r="L11" s="3"/>
      <c r="M11" s="10">
        <v>170000</v>
      </c>
      <c r="N11" s="3" t="s">
        <v>5</v>
      </c>
      <c r="O11" s="18">
        <f>M11</f>
        <v>170000</v>
      </c>
    </row>
    <row r="12" spans="2:16">
      <c r="C12" s="11"/>
      <c r="D12" s="3"/>
      <c r="E12" s="12"/>
      <c r="F12" s="23"/>
      <c r="G12" s="12"/>
      <c r="K12" s="11"/>
      <c r="L12" s="3"/>
      <c r="M12" s="12"/>
      <c r="N12" s="3"/>
      <c r="O12" s="13"/>
    </row>
    <row r="13" spans="2:16">
      <c r="C13" s="11"/>
      <c r="D13" s="3"/>
      <c r="E13" s="12"/>
      <c r="F13" s="23"/>
      <c r="G13" s="25" t="s">
        <v>8</v>
      </c>
      <c r="K13" s="11"/>
      <c r="L13" s="3"/>
      <c r="M13" s="12"/>
      <c r="N13" s="3"/>
      <c r="O13" s="8" t="s">
        <v>8</v>
      </c>
    </row>
    <row r="14" spans="2:16" ht="33.75" customHeight="1">
      <c r="E14" s="26"/>
      <c r="F14" s="26"/>
      <c r="G14" s="22">
        <f>G11</f>
        <v>170000</v>
      </c>
      <c r="O14" s="17">
        <f>O11</f>
        <v>170000</v>
      </c>
    </row>
  </sheetData>
  <sheetProtection algorithmName="SHA-512" hashValue="NsVhN8hZPgXJKh2/OOrR66Iws7p8USgZ635OmStvhNBbyEvTsvFBo3w2JnfjJ8oFaXQjMi1i1QZybBQ+5lIF9g==" saltValue="41Aj/3NHrUHCRFS8UKdJug==" spinCount="100000" sheet="1" objects="1" scenarios="1"/>
  <mergeCells count="6">
    <mergeCell ref="B1:E1"/>
    <mergeCell ref="J1:M1"/>
    <mergeCell ref="B4:G4"/>
    <mergeCell ref="J4:O4"/>
    <mergeCell ref="B6:H6"/>
    <mergeCell ref="J6:P6"/>
  </mergeCells>
  <phoneticPr fontId="3"/>
  <printOptions horizontalCentered="1"/>
  <pageMargins left="0.25" right="0.25" top="0.75" bottom="0.75" header="0.3" footer="0.3"/>
  <pageSetup paperSize="9" scale="80" orientation="portrait" r:id="rId1"/>
  <colBreaks count="1" manualBreakCount="1">
    <brk id="8" max="1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4D4-C829-4DA5-A441-B4072D9F1538}">
  <sheetPr>
    <tabColor theme="6"/>
  </sheetPr>
  <dimension ref="B1:P20"/>
  <sheetViews>
    <sheetView showGridLines="0" view="pageBreakPreview" zoomScale="85" zoomScaleNormal="90" zoomScaleSheetLayoutView="85" workbookViewId="0"/>
  </sheetViews>
  <sheetFormatPr defaultColWidth="8.25" defaultRowHeight="14.25"/>
  <cols>
    <col min="1" max="1" width="2.5" style="4" customWidth="1"/>
    <col min="2" max="2" width="8.875" style="4" customWidth="1"/>
    <col min="3" max="3" width="30" style="4" customWidth="1"/>
    <col min="4" max="4" width="22.625" style="4" customWidth="1"/>
    <col min="5" max="5" width="18.25" style="4" customWidth="1"/>
    <col min="6" max="6" width="23" style="4" customWidth="1"/>
    <col min="7" max="7" width="20.5" style="4" customWidth="1"/>
    <col min="8" max="8" width="5.125" style="4" customWidth="1"/>
    <col min="9" max="9" width="2.5" style="4" customWidth="1"/>
    <col min="10" max="10" width="8.875" style="4" customWidth="1"/>
    <col min="11" max="11" width="30" style="4" customWidth="1"/>
    <col min="12" max="12" width="22.625" style="4" customWidth="1"/>
    <col min="13" max="13" width="18.25" style="4" customWidth="1"/>
    <col min="14" max="14" width="23" style="4" customWidth="1"/>
    <col min="15" max="15" width="20.5" style="4" customWidth="1"/>
    <col min="16" max="16" width="5.125" style="4" customWidth="1"/>
    <col min="17" max="16384" width="8.25" style="4"/>
  </cols>
  <sheetData>
    <row r="1" spans="2:16" ht="24.75" customHeight="1">
      <c r="B1" s="30" t="s">
        <v>20</v>
      </c>
      <c r="C1" s="30"/>
      <c r="D1" s="30"/>
      <c r="E1" s="30"/>
      <c r="F1" s="1"/>
      <c r="G1" s="2"/>
      <c r="H1" s="3"/>
      <c r="J1" s="30" t="s">
        <v>20</v>
      </c>
      <c r="K1" s="30"/>
      <c r="L1" s="30"/>
      <c r="M1" s="30"/>
      <c r="N1" s="1"/>
      <c r="O1" s="2"/>
      <c r="P1" s="3"/>
    </row>
    <row r="2" spans="2:16" ht="23.25" customHeight="1">
      <c r="B2" s="4" t="s">
        <v>10</v>
      </c>
      <c r="F2" s="1" t="s">
        <v>0</v>
      </c>
      <c r="G2" s="2"/>
      <c r="J2" s="4" t="s">
        <v>10</v>
      </c>
      <c r="N2" s="1" t="s">
        <v>0</v>
      </c>
      <c r="O2" s="2" t="s">
        <v>21</v>
      </c>
    </row>
    <row r="3" spans="2:16" ht="26.25" customHeight="1">
      <c r="F3" s="1" t="s">
        <v>9</v>
      </c>
      <c r="G3" s="2"/>
      <c r="N3" s="1" t="s">
        <v>9</v>
      </c>
      <c r="O3" s="2" t="s">
        <v>22</v>
      </c>
    </row>
    <row r="4" spans="2:16" ht="24.75" customHeight="1">
      <c r="B4" s="31" t="s">
        <v>12</v>
      </c>
      <c r="C4" s="31"/>
      <c r="D4" s="31"/>
      <c r="E4" s="31"/>
      <c r="F4" s="31"/>
      <c r="G4" s="31"/>
      <c r="H4" s="5"/>
      <c r="J4" s="31" t="s">
        <v>12</v>
      </c>
      <c r="K4" s="31"/>
      <c r="L4" s="31"/>
      <c r="M4" s="31"/>
      <c r="N4" s="31"/>
      <c r="O4" s="31"/>
      <c r="P4" s="5"/>
    </row>
    <row r="6" spans="2:16" ht="23.25" customHeight="1">
      <c r="B6" s="32" t="s">
        <v>11</v>
      </c>
      <c r="C6" s="32"/>
      <c r="D6" s="32"/>
      <c r="E6" s="32"/>
      <c r="F6" s="32"/>
      <c r="G6" s="32"/>
      <c r="H6" s="32"/>
      <c r="J6" s="32" t="s">
        <v>11</v>
      </c>
      <c r="K6" s="32"/>
      <c r="L6" s="32"/>
      <c r="M6" s="32"/>
      <c r="N6" s="32"/>
      <c r="O6" s="32"/>
      <c r="P6" s="32"/>
    </row>
    <row r="8" spans="2:16">
      <c r="B8" s="6" t="s">
        <v>1</v>
      </c>
      <c r="J8" s="6" t="s">
        <v>1</v>
      </c>
    </row>
    <row r="9" spans="2:16" ht="13.5" customHeight="1">
      <c r="B9" s="6"/>
      <c r="J9" s="6"/>
    </row>
    <row r="10" spans="2:16" ht="99" customHeight="1" thickBot="1">
      <c r="C10" s="29" t="s">
        <v>23</v>
      </c>
      <c r="D10" s="23"/>
      <c r="E10" s="24" t="s">
        <v>19</v>
      </c>
      <c r="F10" s="23"/>
      <c r="G10" s="25" t="s">
        <v>3</v>
      </c>
      <c r="K10" s="19" t="s">
        <v>23</v>
      </c>
      <c r="L10" s="3"/>
      <c r="M10" s="7" t="s">
        <v>19</v>
      </c>
      <c r="N10" s="3"/>
      <c r="O10" s="8" t="s">
        <v>3</v>
      </c>
    </row>
    <row r="11" spans="2:16" ht="24.75" customHeight="1" thickBot="1">
      <c r="C11" s="20"/>
      <c r="D11" s="23" t="s">
        <v>4</v>
      </c>
      <c r="E11" s="10">
        <v>85000</v>
      </c>
      <c r="F11" s="23" t="s">
        <v>5</v>
      </c>
      <c r="G11" s="10">
        <f>IF(C11="○",E11,0)</f>
        <v>0</v>
      </c>
      <c r="K11" s="20"/>
      <c r="L11" s="3" t="s">
        <v>4</v>
      </c>
      <c r="M11" s="10">
        <v>85000</v>
      </c>
      <c r="N11" s="3" t="s">
        <v>5</v>
      </c>
      <c r="O11" s="18">
        <f>IF(K11="○",M11,0)</f>
        <v>0</v>
      </c>
    </row>
    <row r="12" spans="2:16">
      <c r="C12" s="11"/>
      <c r="D12" s="23"/>
      <c r="E12" s="12"/>
      <c r="F12" s="23"/>
      <c r="G12" s="12"/>
      <c r="K12" s="11"/>
      <c r="L12" s="3"/>
      <c r="M12" s="12"/>
      <c r="N12" s="3"/>
      <c r="O12" s="13"/>
    </row>
    <row r="13" spans="2:16" ht="95.25" customHeight="1" thickBot="1">
      <c r="C13" s="29" t="s">
        <v>24</v>
      </c>
      <c r="D13" s="23"/>
      <c r="E13" s="24" t="s">
        <v>19</v>
      </c>
      <c r="F13" s="23"/>
      <c r="G13" s="25" t="s">
        <v>3</v>
      </c>
      <c r="K13" s="19" t="s">
        <v>24</v>
      </c>
      <c r="L13" s="3"/>
      <c r="M13" s="7" t="s">
        <v>19</v>
      </c>
      <c r="N13" s="3"/>
      <c r="O13" s="8" t="s">
        <v>3</v>
      </c>
    </row>
    <row r="14" spans="2:16" ht="24.75" customHeight="1" thickBot="1">
      <c r="C14" s="20"/>
      <c r="D14" s="23" t="s">
        <v>4</v>
      </c>
      <c r="E14" s="10">
        <v>75000</v>
      </c>
      <c r="F14" s="23" t="s">
        <v>5</v>
      </c>
      <c r="G14" s="10">
        <f>IF(C14="○",E14,0)</f>
        <v>0</v>
      </c>
      <c r="K14" s="20"/>
      <c r="L14" s="3" t="s">
        <v>4</v>
      </c>
      <c r="M14" s="10">
        <v>75000</v>
      </c>
      <c r="N14" s="3" t="s">
        <v>5</v>
      </c>
      <c r="O14" s="18">
        <f>IF(K14="○",M14,0)</f>
        <v>0</v>
      </c>
    </row>
    <row r="15" spans="2:16">
      <c r="C15" s="11"/>
      <c r="D15" s="23"/>
      <c r="E15" s="12"/>
      <c r="F15" s="23"/>
      <c r="G15" s="12"/>
      <c r="K15" s="11"/>
      <c r="L15" s="3"/>
      <c r="M15" s="12"/>
      <c r="N15" s="3"/>
      <c r="O15" s="13"/>
    </row>
    <row r="16" spans="2:16" ht="96.75" customHeight="1" thickBot="1">
      <c r="C16" s="29" t="s">
        <v>25</v>
      </c>
      <c r="D16" s="23"/>
      <c r="E16" s="24" t="s">
        <v>19</v>
      </c>
      <c r="F16" s="23"/>
      <c r="G16" s="25" t="s">
        <v>3</v>
      </c>
      <c r="K16" s="19" t="s">
        <v>25</v>
      </c>
      <c r="L16" s="3"/>
      <c r="M16" s="7" t="s">
        <v>19</v>
      </c>
      <c r="N16" s="3"/>
      <c r="O16" s="8" t="s">
        <v>3</v>
      </c>
    </row>
    <row r="17" spans="2:15" ht="24.75" customHeight="1" thickBot="1">
      <c r="C17" s="20"/>
      <c r="D17" s="23" t="s">
        <v>4</v>
      </c>
      <c r="E17" s="10">
        <v>50000</v>
      </c>
      <c r="F17" s="23" t="s">
        <v>5</v>
      </c>
      <c r="G17" s="10">
        <f>IF(C17="○",E17,0)</f>
        <v>0</v>
      </c>
      <c r="K17" s="20"/>
      <c r="L17" s="3" t="s">
        <v>4</v>
      </c>
      <c r="M17" s="10">
        <v>50000</v>
      </c>
      <c r="N17" s="3" t="s">
        <v>5</v>
      </c>
      <c r="O17" s="18">
        <f>IF(K17="○",M17,0)</f>
        <v>0</v>
      </c>
    </row>
    <row r="18" spans="2:15" ht="24.75" customHeight="1">
      <c r="C18" s="28" t="str">
        <f>IF(COUNTIF(C11:C17,"○")&gt;=2,"〇は一つしか選択できません","")</f>
        <v/>
      </c>
      <c r="D18" s="3"/>
      <c r="E18" s="12"/>
      <c r="F18" s="3"/>
      <c r="G18" s="12"/>
      <c r="K18" s="21"/>
      <c r="L18" s="3"/>
      <c r="M18" s="12"/>
      <c r="N18" s="3"/>
      <c r="O18" s="13"/>
    </row>
    <row r="19" spans="2:15">
      <c r="C19" s="11"/>
      <c r="D19" s="3"/>
      <c r="E19" s="12"/>
      <c r="F19" s="3"/>
      <c r="G19" s="25" t="s">
        <v>8</v>
      </c>
      <c r="K19" s="11"/>
      <c r="L19" s="3"/>
      <c r="M19" s="12"/>
      <c r="N19" s="3"/>
      <c r="O19" s="8" t="s">
        <v>8</v>
      </c>
    </row>
    <row r="20" spans="2:15" ht="33.75" customHeight="1">
      <c r="B20" s="33"/>
      <c r="C20" s="33"/>
      <c r="D20" s="33"/>
      <c r="E20" s="33"/>
      <c r="F20" s="33"/>
      <c r="G20" s="22">
        <f>MAX(G11,G14,G17)</f>
        <v>0</v>
      </c>
      <c r="J20" s="33"/>
      <c r="K20" s="33"/>
      <c r="L20" s="33"/>
      <c r="M20" s="33"/>
      <c r="N20" s="33"/>
      <c r="O20" s="17">
        <f>MAX(O11,O14,O17)</f>
        <v>0</v>
      </c>
    </row>
  </sheetData>
  <sheetProtection algorithmName="SHA-512" hashValue="spvZ5juG+8LCF4SNDFC0xIzNkrrjlVEzKCPyPH7nk/TEKTjovhCS6TtOoRTJ2WNKVCNpOTUe2AnRZh29dJmUwA==" saltValue="3kInwQjqTkwqtkC26GsdKw==" spinCount="100000" sheet="1" objects="1" scenarios="1"/>
  <mergeCells count="8">
    <mergeCell ref="B20:F20"/>
    <mergeCell ref="J20:N20"/>
    <mergeCell ref="B1:E1"/>
    <mergeCell ref="J1:M1"/>
    <mergeCell ref="B4:G4"/>
    <mergeCell ref="J4:O4"/>
    <mergeCell ref="B6:H6"/>
    <mergeCell ref="J6:P6"/>
  </mergeCells>
  <phoneticPr fontId="3"/>
  <conditionalFormatting sqref="C11 C14 C17">
    <cfRule type="expression" dxfId="6" priority="1">
      <formula>COUNTIF($C$11:$C$17,"○")&gt;=2</formula>
    </cfRule>
  </conditionalFormatting>
  <conditionalFormatting sqref="C11">
    <cfRule type="containsBlanks" dxfId="5" priority="7">
      <formula>LEN(TRIM(C11))=0</formula>
    </cfRule>
  </conditionalFormatting>
  <conditionalFormatting sqref="C14">
    <cfRule type="containsBlanks" dxfId="4" priority="6">
      <formula>LEN(TRIM(C14))=0</formula>
    </cfRule>
  </conditionalFormatting>
  <conditionalFormatting sqref="C17">
    <cfRule type="containsBlanks" dxfId="3" priority="5">
      <formula>LEN(TRIM(C17))=0</formula>
    </cfRule>
  </conditionalFormatting>
  <conditionalFormatting sqref="K11">
    <cfRule type="containsBlanks" dxfId="2" priority="4">
      <formula>LEN(TRIM(K11))=0</formula>
    </cfRule>
  </conditionalFormatting>
  <conditionalFormatting sqref="K14">
    <cfRule type="containsBlanks" dxfId="1" priority="3">
      <formula>LEN(TRIM(K14))=0</formula>
    </cfRule>
  </conditionalFormatting>
  <conditionalFormatting sqref="K17">
    <cfRule type="containsBlanks" dxfId="0" priority="2">
      <formula>LEN(TRIM(K17))=0</formula>
    </cfRule>
  </conditionalFormatting>
  <dataValidations count="1">
    <dataValidation type="list" allowBlank="1" showInputMessage="1" showErrorMessage="1" sqref="C11 C14 C17 K11 K14 K17" xr:uid="{BE66D97D-2789-4D15-9845-8214C6F325BE}">
      <formula1>"○"</formula1>
    </dataValidation>
  </dataValidations>
  <printOptions horizontalCentered="1"/>
  <pageMargins left="0.25" right="0.25" top="0.75" bottom="0.75" header="0.3" footer="0.3"/>
  <pageSetup paperSize="9" scale="70" orientation="portrait" r:id="rId1"/>
  <colBreaks count="1" manualBreakCount="1">
    <brk id="8" max="2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【有床診】物価</vt:lpstr>
      <vt:lpstr>【無床診】物価</vt:lpstr>
      <vt:lpstr>【薬局】物価</vt:lpstr>
      <vt:lpstr>【無床診】物価!Print_Area</vt:lpstr>
      <vt:lpstr>【薬局】物価!Print_Area</vt:lpstr>
      <vt:lpstr>【有床診】物価!Print_Area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高見　昌宏</dc:creator>
  <cp:lastModifiedBy>千田　啓太</cp:lastModifiedBy>
  <cp:lastPrinted>2026-06-01T08:04:04Z</cp:lastPrinted>
  <dcterms:created xsi:type="dcterms:W3CDTF">2026-02-09T01:56:59Z</dcterms:created>
  <dcterms:modified xsi:type="dcterms:W3CDTF">2026-06-03T06:27:02Z</dcterms:modified>
</cp:coreProperties>
</file>